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bobby/Desktop/16:17/"/>
    </mc:Choice>
  </mc:AlternateContent>
  <bookViews>
    <workbookView xWindow="420" yWindow="1020" windowWidth="28000" windowHeight="15040" activeTab="8"/>
  </bookViews>
  <sheets>
    <sheet name="EPL" sheetId="1" r:id="rId1"/>
    <sheet name="La Liga" sheetId="3" r:id="rId2"/>
    <sheet name="Serie A" sheetId="4" r:id="rId3"/>
    <sheet name="Bundesliga" sheetId="2" r:id="rId4"/>
    <sheet name="Ligue 1" sheetId="5" r:id="rId5"/>
    <sheet name="Total" sheetId="6" r:id="rId6"/>
    <sheet name="Players 14_15" sheetId="9" r:id="rId7"/>
    <sheet name="Players 15_16" sheetId="10" r:id="rId8"/>
    <sheet name="Players 16_17" sheetId="8" r:id="rId9"/>
    <sheet name="Keepers" sheetId="7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8" i="10" l="1"/>
  <c r="Z78" i="10"/>
  <c r="AA78" i="10"/>
  <c r="Y113" i="10"/>
  <c r="Z113" i="10"/>
  <c r="AA113" i="10"/>
  <c r="Y138" i="10"/>
  <c r="Z138" i="10"/>
  <c r="AA138" i="10"/>
  <c r="Y100" i="10"/>
  <c r="Z100" i="10"/>
  <c r="AA100" i="10"/>
  <c r="Y111" i="10"/>
  <c r="Z111" i="10"/>
  <c r="AA111" i="10"/>
  <c r="Y62" i="10"/>
  <c r="Z62" i="10"/>
  <c r="AA62" i="10"/>
  <c r="Y127" i="10"/>
  <c r="Z127" i="10"/>
  <c r="AA127" i="10"/>
  <c r="Y70" i="10"/>
  <c r="Z70" i="10"/>
  <c r="AA70" i="10"/>
  <c r="Y109" i="10"/>
  <c r="Z109" i="10"/>
  <c r="AA109" i="10"/>
  <c r="Y89" i="10"/>
  <c r="Z89" i="10"/>
  <c r="AA89" i="10"/>
  <c r="Y117" i="10"/>
  <c r="Z117" i="10"/>
  <c r="AA117" i="10"/>
  <c r="Y128" i="10"/>
  <c r="Z128" i="10"/>
  <c r="AA128" i="10"/>
  <c r="Y129" i="10"/>
  <c r="Z129" i="10"/>
  <c r="AA129" i="10"/>
  <c r="Y82" i="10"/>
  <c r="Z82" i="10"/>
  <c r="AA82" i="10"/>
  <c r="Y134" i="10"/>
  <c r="Z134" i="10"/>
  <c r="AA134" i="10"/>
  <c r="Y86" i="10"/>
  <c r="Z86" i="10"/>
  <c r="AA86" i="10"/>
  <c r="Y99" i="10"/>
  <c r="Z99" i="10"/>
  <c r="AA99" i="10"/>
  <c r="Y118" i="10"/>
  <c r="Z118" i="10"/>
  <c r="AA118" i="10"/>
  <c r="Y115" i="10"/>
  <c r="Z115" i="10"/>
  <c r="AA115" i="10"/>
  <c r="Y101" i="10"/>
  <c r="Z101" i="10"/>
  <c r="AA101" i="10"/>
  <c r="Y116" i="10"/>
  <c r="Z116" i="10"/>
  <c r="AA116" i="10"/>
  <c r="Y130" i="10"/>
  <c r="Z130" i="10"/>
  <c r="AA130" i="10"/>
  <c r="Y131" i="10"/>
  <c r="Z131" i="10"/>
  <c r="AA131" i="10"/>
  <c r="Y114" i="10"/>
  <c r="Z114" i="10"/>
  <c r="AA114" i="10"/>
  <c r="Y132" i="10"/>
  <c r="Z132" i="10"/>
  <c r="AA132" i="10"/>
  <c r="Y133" i="10"/>
  <c r="Z133" i="10"/>
  <c r="AA133" i="10"/>
  <c r="Y102" i="10"/>
  <c r="Z102" i="10"/>
  <c r="AA102" i="10"/>
  <c r="Y135" i="10"/>
  <c r="AA135" i="10"/>
  <c r="Z135" i="10"/>
  <c r="Y105" i="10"/>
  <c r="AA105" i="10"/>
  <c r="Z105" i="10"/>
  <c r="Y94" i="10"/>
  <c r="AA94" i="10"/>
  <c r="Z94" i="10"/>
  <c r="Y10" i="10"/>
  <c r="AA10" i="10"/>
  <c r="Z10" i="10"/>
  <c r="Y73" i="10"/>
  <c r="AA73" i="10"/>
  <c r="Z73" i="10"/>
  <c r="Y126" i="10"/>
  <c r="AA126" i="10"/>
  <c r="Z126" i="10"/>
  <c r="Y125" i="10"/>
  <c r="AA125" i="10"/>
  <c r="Z125" i="10"/>
  <c r="Y92" i="10"/>
  <c r="AA92" i="10"/>
  <c r="Z92" i="10"/>
  <c r="Y55" i="10"/>
  <c r="AA55" i="10"/>
  <c r="Z55" i="10"/>
  <c r="Y41" i="10"/>
  <c r="AA41" i="10"/>
  <c r="Z41" i="10"/>
  <c r="Y59" i="10"/>
  <c r="AA59" i="10"/>
  <c r="Z59" i="10"/>
  <c r="Y124" i="10"/>
  <c r="AA124" i="10"/>
  <c r="Z124" i="10"/>
  <c r="Y84" i="10"/>
  <c r="AA84" i="10"/>
  <c r="Z84" i="10"/>
  <c r="Y123" i="10"/>
  <c r="AA123" i="10"/>
  <c r="Z123" i="10"/>
  <c r="Y122" i="10"/>
  <c r="AA122" i="10"/>
  <c r="Z122" i="10"/>
  <c r="Y39" i="10"/>
  <c r="AA39" i="10"/>
  <c r="Z39" i="10"/>
  <c r="Y81" i="10"/>
  <c r="AA81" i="10"/>
  <c r="Z81" i="10"/>
  <c r="Y87" i="10"/>
  <c r="AA87" i="10"/>
  <c r="Z87" i="10"/>
  <c r="Y137" i="10"/>
  <c r="AA137" i="10"/>
  <c r="Z137" i="10"/>
  <c r="Y80" i="10"/>
  <c r="AA80" i="10"/>
  <c r="Z80" i="10"/>
  <c r="Y74" i="10"/>
  <c r="AA74" i="10"/>
  <c r="Z74" i="10"/>
  <c r="Y85" i="10"/>
  <c r="AA85" i="10"/>
  <c r="Z85" i="10"/>
  <c r="Y5" i="10"/>
  <c r="AA5" i="10"/>
  <c r="Z5" i="10"/>
  <c r="Y53" i="10"/>
  <c r="AA53" i="10"/>
  <c r="Z53" i="10"/>
  <c r="Y110" i="10"/>
  <c r="AA110" i="10"/>
  <c r="Z110" i="10"/>
  <c r="Y46" i="10"/>
  <c r="AA46" i="10"/>
  <c r="Z46" i="10"/>
  <c r="Y139" i="10"/>
  <c r="AA139" i="10"/>
  <c r="Z139" i="10"/>
  <c r="Y64" i="10"/>
  <c r="AA64" i="10"/>
  <c r="Z64" i="10"/>
  <c r="Y104" i="10"/>
  <c r="AA104" i="10"/>
  <c r="Z104" i="10"/>
  <c r="Y76" i="10"/>
  <c r="AA76" i="10"/>
  <c r="Z76" i="10"/>
  <c r="Y48" i="10"/>
  <c r="AA48" i="10"/>
  <c r="Z48" i="10"/>
  <c r="Y121" i="10"/>
  <c r="AA121" i="10"/>
  <c r="Z121" i="10"/>
  <c r="Y43" i="10"/>
  <c r="AA43" i="10"/>
  <c r="Z43" i="10"/>
  <c r="Y60" i="10"/>
  <c r="AA60" i="10"/>
  <c r="Z60" i="10"/>
  <c r="Y33" i="10"/>
  <c r="AA33" i="10"/>
  <c r="Z33" i="10"/>
  <c r="Y71" i="10"/>
  <c r="AA71" i="10"/>
  <c r="Z71" i="10"/>
  <c r="Y57" i="10"/>
  <c r="AA57" i="10"/>
  <c r="Z57" i="10"/>
  <c r="Y32" i="10"/>
  <c r="AA32" i="10"/>
  <c r="Z32" i="10"/>
  <c r="Y112" i="10"/>
  <c r="AA112" i="10"/>
  <c r="Z112" i="10"/>
  <c r="Y66" i="10"/>
  <c r="AA66" i="10"/>
  <c r="Z66" i="10"/>
  <c r="Y97" i="10"/>
  <c r="AA97" i="10"/>
  <c r="Z97" i="10"/>
  <c r="Y69" i="10"/>
  <c r="AA69" i="10"/>
  <c r="Z69" i="10"/>
  <c r="Y141" i="10"/>
  <c r="AA141" i="10"/>
  <c r="Z141" i="10"/>
  <c r="Y27" i="10"/>
  <c r="AA27" i="10"/>
  <c r="Z27" i="10"/>
  <c r="Y72" i="10"/>
  <c r="AA72" i="10"/>
  <c r="Z72" i="10"/>
  <c r="Y34" i="10"/>
  <c r="AA34" i="10"/>
  <c r="Z34" i="10"/>
  <c r="Y88" i="10"/>
  <c r="AA88" i="10"/>
  <c r="Z88" i="10"/>
  <c r="Y75" i="10"/>
  <c r="AA75" i="10"/>
  <c r="Z75" i="10"/>
  <c r="Y61" i="10"/>
  <c r="AA61" i="10"/>
  <c r="Z61" i="10"/>
  <c r="Y67" i="10"/>
  <c r="AA67" i="10"/>
  <c r="Z67" i="10"/>
  <c r="Y42" i="10"/>
  <c r="AA42" i="10"/>
  <c r="Z42" i="10"/>
  <c r="Y140" i="10"/>
  <c r="AA140" i="10"/>
  <c r="Z140" i="10"/>
  <c r="Y54" i="10"/>
  <c r="AA54" i="10"/>
  <c r="Z54" i="10"/>
  <c r="Y120" i="10"/>
  <c r="AA120" i="10"/>
  <c r="Z120" i="10"/>
  <c r="Y38" i="10"/>
  <c r="AA38" i="10"/>
  <c r="Z38" i="10"/>
  <c r="Y107" i="10"/>
  <c r="AA107" i="10"/>
  <c r="Z107" i="10"/>
  <c r="Y136" i="10"/>
  <c r="AA136" i="10"/>
  <c r="Z136" i="10"/>
  <c r="Y119" i="10"/>
  <c r="AA119" i="10"/>
  <c r="Z119" i="10"/>
  <c r="Y40" i="10"/>
  <c r="AA40" i="10"/>
  <c r="Z40" i="10"/>
  <c r="Y8" i="10"/>
  <c r="AA8" i="10"/>
  <c r="Z8" i="10"/>
  <c r="Y106" i="10"/>
  <c r="AA106" i="10"/>
  <c r="Z106" i="10"/>
  <c r="Y25" i="10"/>
  <c r="AA25" i="10"/>
  <c r="Z25" i="10"/>
  <c r="Y142" i="10"/>
  <c r="AA142" i="10"/>
  <c r="Z142" i="10"/>
  <c r="Y95" i="10"/>
  <c r="AA95" i="10"/>
  <c r="Z95" i="10"/>
  <c r="Y90" i="10"/>
  <c r="AA90" i="10"/>
  <c r="Z90" i="10"/>
  <c r="Y52" i="10"/>
  <c r="AA52" i="10"/>
  <c r="Z52" i="10"/>
  <c r="Y13" i="10"/>
  <c r="AA13" i="10"/>
  <c r="Z13" i="10"/>
  <c r="Y36" i="10"/>
  <c r="AA36" i="10"/>
  <c r="Z36" i="10"/>
  <c r="Y96" i="10"/>
  <c r="AA96" i="10"/>
  <c r="Z96" i="10"/>
  <c r="Y22" i="10"/>
  <c r="AA22" i="10"/>
  <c r="Z22" i="10"/>
  <c r="Y68" i="10"/>
  <c r="AA68" i="10"/>
  <c r="Z68" i="10"/>
  <c r="Y15" i="10"/>
  <c r="AA15" i="10"/>
  <c r="Z15" i="10"/>
  <c r="Y30" i="10"/>
  <c r="AA30" i="10"/>
  <c r="Z30" i="10"/>
  <c r="Y93" i="10"/>
  <c r="AA93" i="10"/>
  <c r="Z93" i="10"/>
  <c r="Y98" i="10"/>
  <c r="AA98" i="10"/>
  <c r="Z98" i="10"/>
  <c r="Y65" i="10"/>
  <c r="AA65" i="10"/>
  <c r="Z65" i="10"/>
  <c r="Y26" i="10"/>
  <c r="AA26" i="10"/>
  <c r="Z26" i="10"/>
  <c r="Y44" i="10"/>
  <c r="AA44" i="10"/>
  <c r="Z44" i="10"/>
  <c r="Y47" i="10"/>
  <c r="AA47" i="10"/>
  <c r="Z47" i="10"/>
  <c r="Y31" i="10"/>
  <c r="AA31" i="10"/>
  <c r="Z31" i="10"/>
  <c r="Y23" i="10"/>
  <c r="AA23" i="10"/>
  <c r="Z23" i="10"/>
  <c r="Y19" i="10"/>
  <c r="AA19" i="10"/>
  <c r="Z19" i="10"/>
  <c r="Y49" i="10"/>
  <c r="AA49" i="10"/>
  <c r="Z49" i="10"/>
  <c r="Y63" i="10"/>
  <c r="AA63" i="10"/>
  <c r="Z63" i="10"/>
  <c r="Y77" i="10"/>
  <c r="AA77" i="10"/>
  <c r="Z77" i="10"/>
  <c r="Y50" i="10"/>
  <c r="AA50" i="10"/>
  <c r="Z50" i="10"/>
  <c r="Y12" i="10"/>
  <c r="AA12" i="10"/>
  <c r="Z12" i="10"/>
  <c r="Y21" i="10"/>
  <c r="AA21" i="10"/>
  <c r="Z21" i="10"/>
  <c r="Y91" i="10"/>
  <c r="AA91" i="10"/>
  <c r="Z91" i="10"/>
  <c r="Y16" i="10"/>
  <c r="AA16" i="10"/>
  <c r="Z16" i="10"/>
  <c r="Y7" i="10"/>
  <c r="AA7" i="10"/>
  <c r="Z7" i="10"/>
  <c r="Y79" i="10"/>
  <c r="AA79" i="10"/>
  <c r="Z79" i="10"/>
  <c r="Y6" i="10"/>
  <c r="AA6" i="10"/>
  <c r="Z6" i="10"/>
  <c r="Y9" i="10"/>
  <c r="AA9" i="10"/>
  <c r="Z9" i="10"/>
  <c r="Y29" i="10"/>
  <c r="AA29" i="10"/>
  <c r="Z29" i="10"/>
  <c r="Y20" i="10"/>
  <c r="AA20" i="10"/>
  <c r="Z20" i="10"/>
  <c r="Y83" i="10"/>
  <c r="AA83" i="10"/>
  <c r="Z83" i="10"/>
  <c r="Y103" i="10"/>
  <c r="AA103" i="10"/>
  <c r="Z103" i="10"/>
  <c r="Y58" i="10"/>
  <c r="AA58" i="10"/>
  <c r="Z58" i="10"/>
  <c r="Y35" i="10"/>
  <c r="AA35" i="10"/>
  <c r="Z35" i="10"/>
  <c r="Y14" i="10"/>
  <c r="AA14" i="10"/>
  <c r="Z14" i="10"/>
  <c r="Y51" i="10"/>
  <c r="AA51" i="10"/>
  <c r="Z51" i="10"/>
  <c r="Y24" i="10"/>
  <c r="AA24" i="10"/>
  <c r="Z24" i="10"/>
  <c r="Y37" i="10"/>
  <c r="AA37" i="10"/>
  <c r="Z37" i="10"/>
  <c r="Y45" i="10"/>
  <c r="AA45" i="10"/>
  <c r="Z45" i="10"/>
  <c r="Y11" i="10"/>
  <c r="AA11" i="10"/>
  <c r="Z11" i="10"/>
  <c r="Y108" i="10"/>
  <c r="AA108" i="10"/>
  <c r="Z108" i="10"/>
  <c r="Y28" i="10"/>
  <c r="AA28" i="10"/>
  <c r="Z28" i="10"/>
  <c r="Y18" i="10"/>
  <c r="AA18" i="10"/>
  <c r="Z18" i="10"/>
  <c r="Y56" i="10"/>
  <c r="AA56" i="10"/>
  <c r="Z56" i="10"/>
  <c r="Y4" i="10"/>
  <c r="AA4" i="10"/>
  <c r="Z4" i="10"/>
  <c r="Y17" i="10"/>
  <c r="AA17" i="10"/>
  <c r="Z17" i="10"/>
  <c r="Y3" i="10"/>
  <c r="AA3" i="10"/>
  <c r="Z3" i="10"/>
  <c r="Y18" i="9"/>
  <c r="AA18" i="9"/>
  <c r="Z18" i="9"/>
  <c r="Y112" i="9"/>
  <c r="AA112" i="9"/>
  <c r="Z112" i="9"/>
  <c r="Y118" i="9"/>
  <c r="AA118" i="9"/>
  <c r="Z118" i="9"/>
  <c r="Y49" i="9"/>
  <c r="AA49" i="9"/>
  <c r="Z49" i="9"/>
  <c r="Y79" i="9"/>
  <c r="AA79" i="9"/>
  <c r="Z79" i="9"/>
  <c r="Y73" i="9"/>
  <c r="AA73" i="9"/>
  <c r="Z73" i="9"/>
  <c r="Y114" i="9"/>
  <c r="AA114" i="9"/>
  <c r="Z114" i="9"/>
  <c r="Y57" i="9"/>
  <c r="AA57" i="9"/>
  <c r="Z57" i="9"/>
  <c r="Y120" i="9"/>
  <c r="AA120" i="9"/>
  <c r="Z120" i="9"/>
  <c r="Y36" i="9"/>
  <c r="AA36" i="9"/>
  <c r="Z36" i="9"/>
  <c r="Y38" i="9"/>
  <c r="AA38" i="9"/>
  <c r="Z38" i="9"/>
  <c r="Y109" i="9"/>
  <c r="AA109" i="9"/>
  <c r="Z109" i="9"/>
  <c r="Y6" i="9"/>
  <c r="AA6" i="9"/>
  <c r="Z6" i="9"/>
  <c r="Y115" i="9"/>
  <c r="AA115" i="9"/>
  <c r="Z115" i="9"/>
  <c r="Y108" i="9"/>
  <c r="AA108" i="9"/>
  <c r="Z108" i="9"/>
  <c r="Y60" i="9"/>
  <c r="AA60" i="9"/>
  <c r="Z60" i="9"/>
  <c r="Y13" i="9"/>
  <c r="AA13" i="9"/>
  <c r="Z13" i="9"/>
  <c r="Y75" i="9"/>
  <c r="AA75" i="9"/>
  <c r="Z75" i="9"/>
  <c r="Y110" i="9"/>
  <c r="AA110" i="9"/>
  <c r="Z110" i="9"/>
  <c r="Y62" i="9"/>
  <c r="AA62" i="9"/>
  <c r="Z62" i="9"/>
  <c r="Y106" i="9"/>
  <c r="AA106" i="9"/>
  <c r="Z106" i="9"/>
  <c r="Y29" i="9"/>
  <c r="AA29" i="9"/>
  <c r="Z29" i="9"/>
  <c r="Y54" i="9"/>
  <c r="AA54" i="9"/>
  <c r="Z54" i="9"/>
  <c r="Y68" i="9"/>
  <c r="AA68" i="9"/>
  <c r="Z68" i="9"/>
  <c r="Y35" i="9"/>
  <c r="AA35" i="9"/>
  <c r="Z35" i="9"/>
  <c r="Y39" i="9"/>
  <c r="AA39" i="9"/>
  <c r="Z39" i="9"/>
  <c r="Y64" i="9"/>
  <c r="AA64" i="9"/>
  <c r="Z64" i="9"/>
  <c r="Y25" i="9"/>
  <c r="AA25" i="9"/>
  <c r="Z25" i="9"/>
  <c r="Y66" i="9"/>
  <c r="AA66" i="9"/>
  <c r="Z66" i="9"/>
  <c r="Y90" i="9"/>
  <c r="AA90" i="9"/>
  <c r="Z90" i="9"/>
  <c r="Y33" i="9"/>
  <c r="AA33" i="9"/>
  <c r="Z33" i="9"/>
  <c r="Y41" i="9"/>
  <c r="AA41" i="9"/>
  <c r="Z41" i="9"/>
  <c r="Y47" i="9"/>
  <c r="AA47" i="9"/>
  <c r="Z47" i="9"/>
  <c r="Y83" i="9"/>
  <c r="AA83" i="9"/>
  <c r="Z83" i="9"/>
  <c r="Y117" i="9"/>
  <c r="AA117" i="9"/>
  <c r="Z117" i="9"/>
  <c r="Y8" i="9"/>
  <c r="AA8" i="9"/>
  <c r="Z8" i="9"/>
  <c r="Y100" i="9"/>
  <c r="AA100" i="9"/>
  <c r="Z100" i="9"/>
  <c r="Y11" i="9"/>
  <c r="AA11" i="9"/>
  <c r="Z11" i="9"/>
  <c r="Y53" i="9"/>
  <c r="AA53" i="9"/>
  <c r="Z53" i="9"/>
  <c r="Y24" i="9"/>
  <c r="AA24" i="9"/>
  <c r="Z24" i="9"/>
  <c r="Y99" i="9"/>
  <c r="AA99" i="9"/>
  <c r="Z99" i="9"/>
  <c r="Y102" i="9"/>
  <c r="AA102" i="9"/>
  <c r="Z102" i="9"/>
  <c r="Y34" i="9"/>
  <c r="AA34" i="9"/>
  <c r="Z34" i="9"/>
  <c r="Y27" i="9"/>
  <c r="AA27" i="9"/>
  <c r="Z27" i="9"/>
  <c r="Y14" i="9"/>
  <c r="AA14" i="9"/>
  <c r="Z14" i="9"/>
  <c r="Y67" i="9"/>
  <c r="AA67" i="9"/>
  <c r="Z67" i="9"/>
  <c r="Y31" i="9"/>
  <c r="AA31" i="9"/>
  <c r="Z31" i="9"/>
  <c r="Y65" i="9"/>
  <c r="AA65" i="9"/>
  <c r="Z65" i="9"/>
  <c r="Y23" i="9"/>
  <c r="AA23" i="9"/>
  <c r="Z23" i="9"/>
  <c r="Y22" i="9"/>
  <c r="AA22" i="9"/>
  <c r="Z22" i="9"/>
  <c r="Y3" i="9"/>
  <c r="AA3" i="9"/>
  <c r="Z3" i="9"/>
  <c r="Y61" i="9"/>
  <c r="AA61" i="9"/>
  <c r="Z61" i="9"/>
  <c r="Y91" i="9"/>
  <c r="AA91" i="9"/>
  <c r="Z91" i="9"/>
  <c r="Y19" i="9"/>
  <c r="AA19" i="9"/>
  <c r="Z19" i="9"/>
  <c r="Y63" i="9"/>
  <c r="AA63" i="9"/>
  <c r="Z63" i="9"/>
  <c r="Y85" i="9"/>
  <c r="AA85" i="9"/>
  <c r="Z85" i="9"/>
  <c r="Y80" i="9"/>
  <c r="AA80" i="9"/>
  <c r="Z80" i="9"/>
  <c r="Y59" i="9"/>
  <c r="AA59" i="9"/>
  <c r="Z59" i="9"/>
  <c r="Y86" i="9"/>
  <c r="AA86" i="9"/>
  <c r="Z86" i="9"/>
  <c r="Y77" i="9"/>
  <c r="AA77" i="9"/>
  <c r="Z77" i="9"/>
  <c r="Y16" i="9"/>
  <c r="AA16" i="9"/>
  <c r="Z16" i="9"/>
  <c r="Y46" i="9"/>
  <c r="AA46" i="9"/>
  <c r="Z46" i="9"/>
  <c r="Y103" i="9"/>
  <c r="AA103" i="9"/>
  <c r="Z103" i="9"/>
  <c r="Y26" i="9"/>
  <c r="AA26" i="9"/>
  <c r="Z26" i="9"/>
  <c r="Y51" i="9"/>
  <c r="AA51" i="9"/>
  <c r="Z51" i="9"/>
  <c r="Y116" i="9"/>
  <c r="AA116" i="9"/>
  <c r="Z116" i="9"/>
  <c r="Y30" i="9"/>
  <c r="AA30" i="9"/>
  <c r="Z30" i="9"/>
  <c r="Y50" i="9"/>
  <c r="AA50" i="9"/>
  <c r="Z50" i="9"/>
  <c r="Y56" i="9"/>
  <c r="AA56" i="9"/>
  <c r="Z56" i="9"/>
  <c r="Y107" i="9"/>
  <c r="AA107" i="9"/>
  <c r="Z107" i="9"/>
  <c r="Y45" i="9"/>
  <c r="AA45" i="9"/>
  <c r="Z45" i="9"/>
  <c r="Y7" i="9"/>
  <c r="AA7" i="9"/>
  <c r="Z7" i="9"/>
  <c r="Y52" i="9"/>
  <c r="AA52" i="9"/>
  <c r="Z52" i="9"/>
  <c r="Y72" i="9"/>
  <c r="AA72" i="9"/>
  <c r="Z72" i="9"/>
  <c r="Y98" i="9"/>
  <c r="AA98" i="9"/>
  <c r="Z98" i="9"/>
  <c r="Y15" i="9"/>
  <c r="AA15" i="9"/>
  <c r="Z15" i="9"/>
  <c r="Y40" i="9"/>
  <c r="AA40" i="9"/>
  <c r="Z40" i="9"/>
  <c r="Y89" i="9"/>
  <c r="AA89" i="9"/>
  <c r="Z89" i="9"/>
  <c r="Y95" i="9"/>
  <c r="AA95" i="9"/>
  <c r="Z95" i="9"/>
  <c r="Y97" i="9"/>
  <c r="AA97" i="9"/>
  <c r="Z97" i="9"/>
  <c r="Y78" i="9"/>
  <c r="AA78" i="9"/>
  <c r="Z78" i="9"/>
  <c r="Y92" i="9"/>
  <c r="AA92" i="9"/>
  <c r="Z92" i="9"/>
  <c r="Y9" i="9"/>
  <c r="AA9" i="9"/>
  <c r="Z9" i="9"/>
  <c r="Y17" i="9"/>
  <c r="AA17" i="9"/>
  <c r="Z17" i="9"/>
  <c r="Y20" i="9"/>
  <c r="AA20" i="9"/>
  <c r="Z20" i="9"/>
  <c r="Y12" i="9"/>
  <c r="AA12" i="9"/>
  <c r="Z12" i="9"/>
  <c r="Y70" i="9"/>
  <c r="AA70" i="9"/>
  <c r="Z70" i="9"/>
  <c r="Y58" i="9"/>
  <c r="AA58" i="9"/>
  <c r="Z58" i="9"/>
  <c r="Y5" i="9"/>
  <c r="AA5" i="9"/>
  <c r="Z5" i="9"/>
  <c r="Y88" i="9"/>
  <c r="AA88" i="9"/>
  <c r="Z88" i="9"/>
  <c r="Y119" i="9"/>
  <c r="AA119" i="9"/>
  <c r="Z119" i="9"/>
  <c r="Y55" i="9"/>
  <c r="AA55" i="9"/>
  <c r="Z55" i="9"/>
  <c r="Y48" i="9"/>
  <c r="AA48" i="9"/>
  <c r="Z48" i="9"/>
  <c r="Y94" i="9"/>
  <c r="AA94" i="9"/>
  <c r="Z94" i="9"/>
  <c r="Y71" i="9"/>
  <c r="AA71" i="9"/>
  <c r="Z71" i="9"/>
  <c r="Y104" i="9"/>
  <c r="AA104" i="9"/>
  <c r="Z104" i="9"/>
  <c r="Y44" i="9"/>
  <c r="AA44" i="9"/>
  <c r="Z44" i="9"/>
  <c r="Y93" i="9"/>
  <c r="AA93" i="9"/>
  <c r="Z93" i="9"/>
  <c r="Y105" i="9"/>
  <c r="AA105" i="9"/>
  <c r="Z105" i="9"/>
  <c r="Y74" i="9"/>
  <c r="AA74" i="9"/>
  <c r="Z74" i="9"/>
  <c r="Y82" i="9"/>
  <c r="AA82" i="9"/>
  <c r="Z82" i="9"/>
  <c r="Y96" i="9"/>
  <c r="AA96" i="9"/>
  <c r="Z96" i="9"/>
  <c r="Y42" i="9"/>
  <c r="AA42" i="9"/>
  <c r="Z42" i="9"/>
  <c r="Y4" i="9"/>
  <c r="AA4" i="9"/>
  <c r="Z4" i="9"/>
  <c r="Y87" i="9"/>
  <c r="AA87" i="9"/>
  <c r="Z87" i="9"/>
  <c r="Y101" i="9"/>
  <c r="AA101" i="9"/>
  <c r="Z101" i="9"/>
  <c r="Y28" i="9"/>
  <c r="AA28" i="9"/>
  <c r="Z28" i="9"/>
  <c r="Y76" i="9"/>
  <c r="AA76" i="9"/>
  <c r="Z76" i="9"/>
  <c r="Y113" i="9"/>
  <c r="AA113" i="9"/>
  <c r="Z113" i="9"/>
  <c r="Y111" i="9"/>
  <c r="AA111" i="9"/>
  <c r="Z111" i="9"/>
  <c r="Y37" i="9"/>
  <c r="AA37" i="9"/>
  <c r="Z37" i="9"/>
  <c r="Y81" i="9"/>
  <c r="AA81" i="9"/>
  <c r="Z81" i="9"/>
  <c r="Y84" i="9"/>
  <c r="AA84" i="9"/>
  <c r="Z84" i="9"/>
  <c r="Y10" i="9"/>
  <c r="AA10" i="9"/>
  <c r="Z10" i="9"/>
  <c r="Y32" i="9"/>
  <c r="AA32" i="9"/>
  <c r="Z32" i="9"/>
  <c r="Y43" i="9"/>
  <c r="AA43" i="9"/>
  <c r="Z43" i="9"/>
  <c r="Y21" i="9"/>
  <c r="AA21" i="9"/>
  <c r="Z21" i="9"/>
  <c r="Y69" i="9"/>
  <c r="AA69" i="9"/>
  <c r="Z69" i="9"/>
  <c r="AH47" i="8"/>
  <c r="AG47" i="8"/>
  <c r="AF47" i="8"/>
  <c r="Z47" i="8"/>
  <c r="AC47" i="8"/>
  <c r="AE47" i="8"/>
  <c r="AD47" i="8"/>
  <c r="AB47" i="8"/>
  <c r="AA47" i="8"/>
  <c r="AH36" i="8"/>
  <c r="AG36" i="8"/>
  <c r="AF36" i="8"/>
  <c r="Z36" i="8"/>
  <c r="AC36" i="8"/>
  <c r="AE36" i="8"/>
  <c r="AD36" i="8"/>
  <c r="AB36" i="8"/>
  <c r="AA36" i="8"/>
  <c r="AH82" i="8"/>
  <c r="AG82" i="8"/>
  <c r="AF82" i="8"/>
  <c r="Z82" i="8"/>
  <c r="AC82" i="8"/>
  <c r="AE82" i="8"/>
  <c r="AD82" i="8"/>
  <c r="AB82" i="8"/>
  <c r="AA82" i="8"/>
  <c r="AH37" i="8"/>
  <c r="AG37" i="8"/>
  <c r="AF37" i="8"/>
  <c r="Z37" i="8"/>
  <c r="AC37" i="8"/>
  <c r="AE37" i="8"/>
  <c r="AD37" i="8"/>
  <c r="AB37" i="8"/>
  <c r="AA37" i="8"/>
  <c r="AH2" i="8"/>
  <c r="AG2" i="8"/>
  <c r="AF2" i="8"/>
  <c r="Z2" i="8"/>
  <c r="AC2" i="8"/>
  <c r="AE2" i="8"/>
  <c r="AD2" i="8"/>
  <c r="AB2" i="8"/>
  <c r="AA2" i="8"/>
  <c r="AH17" i="8"/>
  <c r="AG17" i="8"/>
  <c r="AF17" i="8"/>
  <c r="Z17" i="8"/>
  <c r="AC17" i="8"/>
  <c r="AE17" i="8"/>
  <c r="AD17" i="8"/>
  <c r="AB17" i="8"/>
  <c r="AA17" i="8"/>
  <c r="AH81" i="8"/>
  <c r="AG81" i="8"/>
  <c r="AF81" i="8"/>
  <c r="Z81" i="8"/>
  <c r="AC81" i="8"/>
  <c r="AE81" i="8"/>
  <c r="AD81" i="8"/>
  <c r="AB81" i="8"/>
  <c r="AA81" i="8"/>
  <c r="AH16" i="8"/>
  <c r="AG16" i="8"/>
  <c r="AF16" i="8"/>
  <c r="Z16" i="8"/>
  <c r="AC16" i="8"/>
  <c r="AE16" i="8"/>
  <c r="AD16" i="8"/>
  <c r="AB16" i="8"/>
  <c r="AA16" i="8"/>
  <c r="AH73" i="8"/>
  <c r="AG73" i="8"/>
  <c r="AF73" i="8"/>
  <c r="Z73" i="8"/>
  <c r="AC73" i="8"/>
  <c r="AE73" i="8"/>
  <c r="AD73" i="8"/>
  <c r="AB73" i="8"/>
  <c r="AA73" i="8"/>
  <c r="AH4" i="8"/>
  <c r="AG4" i="8"/>
  <c r="AF4" i="8"/>
  <c r="Z4" i="8"/>
  <c r="AC4" i="8"/>
  <c r="AE4" i="8"/>
  <c r="AD4" i="8"/>
  <c r="AB4" i="8"/>
  <c r="AA4" i="8"/>
  <c r="AH32" i="8"/>
  <c r="AG32" i="8"/>
  <c r="AF32" i="8"/>
  <c r="Z32" i="8"/>
  <c r="AC32" i="8"/>
  <c r="AE32" i="8"/>
  <c r="AD32" i="8"/>
  <c r="AB32" i="8"/>
  <c r="AA32" i="8"/>
  <c r="AH14" i="8"/>
  <c r="AG14" i="8"/>
  <c r="AF14" i="8"/>
  <c r="Z14" i="8"/>
  <c r="AC14" i="8"/>
  <c r="AE14" i="8"/>
  <c r="AD14" i="8"/>
  <c r="AB14" i="8"/>
  <c r="AA14" i="8"/>
  <c r="AH91" i="8"/>
  <c r="AG91" i="8"/>
  <c r="AF91" i="8"/>
  <c r="Z91" i="8"/>
  <c r="AC91" i="8"/>
  <c r="AE91" i="8"/>
  <c r="AD91" i="8"/>
  <c r="AB91" i="8"/>
  <c r="AA91" i="8"/>
  <c r="AH79" i="8"/>
  <c r="AG79" i="8"/>
  <c r="AF79" i="8"/>
  <c r="Z79" i="8"/>
  <c r="AC79" i="8"/>
  <c r="AE79" i="8"/>
  <c r="AD79" i="8"/>
  <c r="AB79" i="8"/>
  <c r="AA79" i="8"/>
  <c r="AH25" i="8"/>
  <c r="AG25" i="8"/>
  <c r="AF25" i="8"/>
  <c r="Z25" i="8"/>
  <c r="AC25" i="8"/>
  <c r="AE25" i="8"/>
  <c r="AD25" i="8"/>
  <c r="AB25" i="8"/>
  <c r="AA25" i="8"/>
  <c r="AH78" i="8"/>
  <c r="AG78" i="8"/>
  <c r="AF78" i="8"/>
  <c r="Z78" i="8"/>
  <c r="AC78" i="8"/>
  <c r="AE78" i="8"/>
  <c r="AD78" i="8"/>
  <c r="AB78" i="8"/>
  <c r="AA78" i="8"/>
  <c r="AH57" i="8"/>
  <c r="AG57" i="8"/>
  <c r="AF57" i="8"/>
  <c r="Z57" i="8"/>
  <c r="AC57" i="8"/>
  <c r="AE57" i="8"/>
  <c r="AD57" i="8"/>
  <c r="AB57" i="8"/>
  <c r="AA57" i="8"/>
  <c r="AH26" i="8"/>
  <c r="AG26" i="8"/>
  <c r="AF26" i="8"/>
  <c r="Z26" i="8"/>
  <c r="AC26" i="8"/>
  <c r="AE26" i="8"/>
  <c r="AD26" i="8"/>
  <c r="AB26" i="8"/>
  <c r="AA26" i="8"/>
  <c r="AH21" i="8"/>
  <c r="AG21" i="8"/>
  <c r="AF21" i="8"/>
  <c r="Z21" i="8"/>
  <c r="AC21" i="8"/>
  <c r="AE21" i="8"/>
  <c r="AD21" i="8"/>
  <c r="AB21" i="8"/>
  <c r="AA21" i="8"/>
  <c r="AH83" i="8"/>
  <c r="AG83" i="8"/>
  <c r="AF83" i="8"/>
  <c r="Z83" i="8"/>
  <c r="AC83" i="8"/>
  <c r="AE83" i="8"/>
  <c r="AD83" i="8"/>
  <c r="AB83" i="8"/>
  <c r="AA83" i="8"/>
  <c r="AH3" i="8"/>
  <c r="AG3" i="8"/>
  <c r="AF3" i="8"/>
  <c r="Z3" i="8"/>
  <c r="AC3" i="8"/>
  <c r="AE3" i="8"/>
  <c r="AD3" i="8"/>
  <c r="AB3" i="8"/>
  <c r="AA3" i="8"/>
  <c r="AH20" i="8"/>
  <c r="AG20" i="8"/>
  <c r="AF20" i="8"/>
  <c r="Z20" i="8"/>
  <c r="AC20" i="8"/>
  <c r="AE20" i="8"/>
  <c r="AD20" i="8"/>
  <c r="AB20" i="8"/>
  <c r="AA20" i="8"/>
  <c r="AH55" i="8"/>
  <c r="AG55" i="8"/>
  <c r="AF55" i="8"/>
  <c r="Z55" i="8"/>
  <c r="AC55" i="8"/>
  <c r="AE55" i="8"/>
  <c r="AD55" i="8"/>
  <c r="AB55" i="8"/>
  <c r="AA55" i="8"/>
  <c r="AH5" i="8"/>
  <c r="AG5" i="8"/>
  <c r="AF5" i="8"/>
  <c r="Z5" i="8"/>
  <c r="AC5" i="8"/>
  <c r="AE5" i="8"/>
  <c r="AD5" i="8"/>
  <c r="AB5" i="8"/>
  <c r="AA5" i="8"/>
  <c r="AH10" i="8"/>
  <c r="AG10" i="8"/>
  <c r="AF10" i="8"/>
  <c r="Z10" i="8"/>
  <c r="AC10" i="8"/>
  <c r="AE10" i="8"/>
  <c r="AD10" i="8"/>
  <c r="AB10" i="8"/>
  <c r="AA10" i="8"/>
  <c r="AH52" i="8"/>
  <c r="AG52" i="8"/>
  <c r="AF52" i="8"/>
  <c r="Z52" i="8"/>
  <c r="AC52" i="8"/>
  <c r="AE52" i="8"/>
  <c r="AD52" i="8"/>
  <c r="AB52" i="8"/>
  <c r="AA52" i="8"/>
  <c r="AH22" i="8"/>
  <c r="AG22" i="8"/>
  <c r="AF22" i="8"/>
  <c r="Z22" i="8"/>
  <c r="AC22" i="8"/>
  <c r="AE22" i="8"/>
  <c r="AD22" i="8"/>
  <c r="AB22" i="8"/>
  <c r="AA22" i="8"/>
  <c r="AH92" i="8"/>
  <c r="AG92" i="8"/>
  <c r="AF92" i="8"/>
  <c r="Z92" i="8"/>
  <c r="AC92" i="8"/>
  <c r="AE92" i="8"/>
  <c r="AD92" i="8"/>
  <c r="AB92" i="8"/>
  <c r="AA92" i="8"/>
  <c r="AH19" i="8"/>
  <c r="AG19" i="8"/>
  <c r="AF19" i="8"/>
  <c r="Z19" i="8"/>
  <c r="AC19" i="8"/>
  <c r="AE19" i="8"/>
  <c r="AD19" i="8"/>
  <c r="AB19" i="8"/>
  <c r="AA19" i="8"/>
  <c r="AH61" i="8"/>
  <c r="AG61" i="8"/>
  <c r="AF61" i="8"/>
  <c r="Z61" i="8"/>
  <c r="AC61" i="8"/>
  <c r="AE61" i="8"/>
  <c r="AD61" i="8"/>
  <c r="AB61" i="8"/>
  <c r="AA61" i="8"/>
  <c r="AH9" i="8"/>
  <c r="AG9" i="8"/>
  <c r="AF9" i="8"/>
  <c r="Z9" i="8"/>
  <c r="AC9" i="8"/>
  <c r="AE9" i="8"/>
  <c r="AD9" i="8"/>
  <c r="AB9" i="8"/>
  <c r="AA9" i="8"/>
  <c r="AH77" i="8"/>
  <c r="AG77" i="8"/>
  <c r="AF77" i="8"/>
  <c r="Z77" i="8"/>
  <c r="AC77" i="8"/>
  <c r="AE77" i="8"/>
  <c r="AD77" i="8"/>
  <c r="AB77" i="8"/>
  <c r="AA77" i="8"/>
  <c r="AH15" i="8"/>
  <c r="AG15" i="8"/>
  <c r="AF15" i="8"/>
  <c r="Z15" i="8"/>
  <c r="AC15" i="8"/>
  <c r="AE15" i="8"/>
  <c r="AD15" i="8"/>
  <c r="AB15" i="8"/>
  <c r="AA15" i="8"/>
  <c r="AH45" i="8"/>
  <c r="AG45" i="8"/>
  <c r="AF45" i="8"/>
  <c r="Z45" i="8"/>
  <c r="AC45" i="8"/>
  <c r="AE45" i="8"/>
  <c r="AD45" i="8"/>
  <c r="AB45" i="8"/>
  <c r="AA45" i="8"/>
  <c r="AH51" i="8"/>
  <c r="AG51" i="8"/>
  <c r="AF51" i="8"/>
  <c r="Z51" i="8"/>
  <c r="AC51" i="8"/>
  <c r="AE51" i="8"/>
  <c r="AD51" i="8"/>
  <c r="AB51" i="8"/>
  <c r="AA51" i="8"/>
  <c r="AH28" i="8"/>
  <c r="AG28" i="8"/>
  <c r="AF28" i="8"/>
  <c r="Z28" i="8"/>
  <c r="AC28" i="8"/>
  <c r="AE28" i="8"/>
  <c r="AD28" i="8"/>
  <c r="AB28" i="8"/>
  <c r="AA28" i="8"/>
  <c r="AH72" i="8"/>
  <c r="AG72" i="8"/>
  <c r="AF72" i="8"/>
  <c r="Z72" i="8"/>
  <c r="AC72" i="8"/>
  <c r="AE72" i="8"/>
  <c r="AD72" i="8"/>
  <c r="AB72" i="8"/>
  <c r="AA72" i="8"/>
  <c r="AH24" i="8"/>
  <c r="AG24" i="8"/>
  <c r="AF24" i="8"/>
  <c r="Z24" i="8"/>
  <c r="AC24" i="8"/>
  <c r="AE24" i="8"/>
  <c r="AD24" i="8"/>
  <c r="AB24" i="8"/>
  <c r="AA24" i="8"/>
  <c r="AH104" i="8"/>
  <c r="AG104" i="8"/>
  <c r="AF104" i="8"/>
  <c r="Z104" i="8"/>
  <c r="AC104" i="8"/>
  <c r="AE104" i="8"/>
  <c r="AD104" i="8"/>
  <c r="AB104" i="8"/>
  <c r="AA104" i="8"/>
  <c r="AH38" i="8"/>
  <c r="AG38" i="8"/>
  <c r="AF38" i="8"/>
  <c r="Z38" i="8"/>
  <c r="AC38" i="8"/>
  <c r="AE38" i="8"/>
  <c r="AD38" i="8"/>
  <c r="AB38" i="8"/>
  <c r="AA38" i="8"/>
  <c r="AH74" i="8"/>
  <c r="AG74" i="8"/>
  <c r="AF74" i="8"/>
  <c r="Z74" i="8"/>
  <c r="AC74" i="8"/>
  <c r="AE74" i="8"/>
  <c r="AD74" i="8"/>
  <c r="AB74" i="8"/>
  <c r="AA74" i="8"/>
  <c r="AH46" i="8"/>
  <c r="AG46" i="8"/>
  <c r="AF46" i="8"/>
  <c r="Z46" i="8"/>
  <c r="AC46" i="8"/>
  <c r="AE46" i="8"/>
  <c r="AD46" i="8"/>
  <c r="AB46" i="8"/>
  <c r="AA46" i="8"/>
  <c r="AH129" i="8"/>
  <c r="AG129" i="8"/>
  <c r="AF129" i="8"/>
  <c r="Z129" i="8"/>
  <c r="AC129" i="8"/>
  <c r="AE129" i="8"/>
  <c r="AD129" i="8"/>
  <c r="AB129" i="8"/>
  <c r="AA129" i="8"/>
  <c r="AH58" i="8"/>
  <c r="AG58" i="8"/>
  <c r="AF58" i="8"/>
  <c r="Z58" i="8"/>
  <c r="AC58" i="8"/>
  <c r="AE58" i="8"/>
  <c r="AD58" i="8"/>
  <c r="AB58" i="8"/>
  <c r="AA58" i="8"/>
  <c r="AH66" i="8"/>
  <c r="AG66" i="8"/>
  <c r="AF66" i="8"/>
  <c r="Z66" i="8"/>
  <c r="AC66" i="8"/>
  <c r="AE66" i="8"/>
  <c r="AD66" i="8"/>
  <c r="AB66" i="8"/>
  <c r="AA66" i="8"/>
  <c r="AH12" i="8"/>
  <c r="AG12" i="8"/>
  <c r="AF12" i="8"/>
  <c r="Z12" i="8"/>
  <c r="AC12" i="8"/>
  <c r="AE12" i="8"/>
  <c r="AD12" i="8"/>
  <c r="AB12" i="8"/>
  <c r="AA12" i="8"/>
  <c r="AH39" i="8"/>
  <c r="AG39" i="8"/>
  <c r="AF39" i="8"/>
  <c r="Z39" i="8"/>
  <c r="AC39" i="8"/>
  <c r="AE39" i="8"/>
  <c r="AD39" i="8"/>
  <c r="AB39" i="8"/>
  <c r="AA39" i="8"/>
  <c r="AH114" i="8"/>
  <c r="AG114" i="8"/>
  <c r="AF114" i="8"/>
  <c r="Z114" i="8"/>
  <c r="AC114" i="8"/>
  <c r="AE114" i="8"/>
  <c r="AD114" i="8"/>
  <c r="AB114" i="8"/>
  <c r="AA114" i="8"/>
  <c r="AH96" i="8"/>
  <c r="AG96" i="8"/>
  <c r="AF96" i="8"/>
  <c r="Z96" i="8"/>
  <c r="AC96" i="8"/>
  <c r="AE96" i="8"/>
  <c r="AD96" i="8"/>
  <c r="AB96" i="8"/>
  <c r="AA96" i="8"/>
  <c r="AH110" i="8"/>
  <c r="AG110" i="8"/>
  <c r="AF110" i="8"/>
  <c r="Z110" i="8"/>
  <c r="AC110" i="8"/>
  <c r="AE110" i="8"/>
  <c r="AD110" i="8"/>
  <c r="AB110" i="8"/>
  <c r="AA110" i="8"/>
  <c r="AH63" i="8"/>
  <c r="AG63" i="8"/>
  <c r="AF63" i="8"/>
  <c r="Z63" i="8"/>
  <c r="AC63" i="8"/>
  <c r="AE63" i="8"/>
  <c r="AD63" i="8"/>
  <c r="AB63" i="8"/>
  <c r="AA63" i="8"/>
  <c r="AH108" i="8"/>
  <c r="AG108" i="8"/>
  <c r="AF108" i="8"/>
  <c r="Z108" i="8"/>
  <c r="AC108" i="8"/>
  <c r="AE108" i="8"/>
  <c r="AD108" i="8"/>
  <c r="AB108" i="8"/>
  <c r="AA108" i="8"/>
  <c r="AH41" i="8"/>
  <c r="AG41" i="8"/>
  <c r="AF41" i="8"/>
  <c r="Z41" i="8"/>
  <c r="AC41" i="8"/>
  <c r="AE41" i="8"/>
  <c r="AD41" i="8"/>
  <c r="AB41" i="8"/>
  <c r="AA41" i="8"/>
  <c r="AH138" i="8"/>
  <c r="AG138" i="8"/>
  <c r="AF138" i="8"/>
  <c r="Z138" i="8"/>
  <c r="AC138" i="8"/>
  <c r="AE138" i="8"/>
  <c r="AD138" i="8"/>
  <c r="AB138" i="8"/>
  <c r="AA138" i="8"/>
  <c r="AH40" i="8"/>
  <c r="AG40" i="8"/>
  <c r="AF40" i="8"/>
  <c r="Z40" i="8"/>
  <c r="AC40" i="8"/>
  <c r="AE40" i="8"/>
  <c r="AD40" i="8"/>
  <c r="AB40" i="8"/>
  <c r="AA40" i="8"/>
  <c r="AH11" i="8"/>
  <c r="AG11" i="8"/>
  <c r="AF11" i="8"/>
  <c r="Z11" i="8"/>
  <c r="AC11" i="8"/>
  <c r="AE11" i="8"/>
  <c r="AD11" i="8"/>
  <c r="AB11" i="8"/>
  <c r="AA11" i="8"/>
  <c r="AH80" i="8"/>
  <c r="AG80" i="8"/>
  <c r="AF80" i="8"/>
  <c r="Z80" i="8"/>
  <c r="AC80" i="8"/>
  <c r="AE80" i="8"/>
  <c r="AD80" i="8"/>
  <c r="AB80" i="8"/>
  <c r="AA80" i="8"/>
  <c r="AH49" i="8"/>
  <c r="AG49" i="8"/>
  <c r="AF49" i="8"/>
  <c r="Z49" i="8"/>
  <c r="AC49" i="8"/>
  <c r="AE49" i="8"/>
  <c r="AD49" i="8"/>
  <c r="AB49" i="8"/>
  <c r="AA49" i="8"/>
  <c r="AH27" i="8"/>
  <c r="AG27" i="8"/>
  <c r="AF27" i="8"/>
  <c r="Z27" i="8"/>
  <c r="AC27" i="8"/>
  <c r="AE27" i="8"/>
  <c r="AD27" i="8"/>
  <c r="AB27" i="8"/>
  <c r="AA27" i="8"/>
  <c r="AH48" i="8"/>
  <c r="AG48" i="8"/>
  <c r="AF48" i="8"/>
  <c r="Z48" i="8"/>
  <c r="AC48" i="8"/>
  <c r="AE48" i="8"/>
  <c r="AD48" i="8"/>
  <c r="AB48" i="8"/>
  <c r="AA48" i="8"/>
  <c r="AH89" i="8"/>
  <c r="AG89" i="8"/>
  <c r="AF89" i="8"/>
  <c r="Z89" i="8"/>
  <c r="AC89" i="8"/>
  <c r="AE89" i="8"/>
  <c r="AD89" i="8"/>
  <c r="AB89" i="8"/>
  <c r="AA89" i="8"/>
  <c r="AH75" i="8"/>
  <c r="AG75" i="8"/>
  <c r="AF75" i="8"/>
  <c r="Z75" i="8"/>
  <c r="AC75" i="8"/>
  <c r="AE75" i="8"/>
  <c r="AD75" i="8"/>
  <c r="AB75" i="8"/>
  <c r="AA75" i="8"/>
  <c r="AH7" i="8"/>
  <c r="AG7" i="8"/>
  <c r="AF7" i="8"/>
  <c r="Z7" i="8"/>
  <c r="AC7" i="8"/>
  <c r="AE7" i="8"/>
  <c r="AD7" i="8"/>
  <c r="AB7" i="8"/>
  <c r="AA7" i="8"/>
  <c r="AH34" i="8"/>
  <c r="AG34" i="8"/>
  <c r="AF34" i="8"/>
  <c r="Z34" i="8"/>
  <c r="AC34" i="8"/>
  <c r="AE34" i="8"/>
  <c r="AD34" i="8"/>
  <c r="AB34" i="8"/>
  <c r="AA34" i="8"/>
  <c r="AH33" i="8"/>
  <c r="AG33" i="8"/>
  <c r="AF33" i="8"/>
  <c r="Z33" i="8"/>
  <c r="AC33" i="8"/>
  <c r="AE33" i="8"/>
  <c r="AD33" i="8"/>
  <c r="AB33" i="8"/>
  <c r="AA33" i="8"/>
  <c r="AH143" i="8"/>
  <c r="AG143" i="8"/>
  <c r="AF143" i="8"/>
  <c r="Z143" i="8"/>
  <c r="AC143" i="8"/>
  <c r="AE143" i="8"/>
  <c r="AD143" i="8"/>
  <c r="AB143" i="8"/>
  <c r="AA143" i="8"/>
  <c r="AH100" i="8"/>
  <c r="AG100" i="8"/>
  <c r="AF100" i="8"/>
  <c r="Z100" i="8"/>
  <c r="AC100" i="8"/>
  <c r="AE100" i="8"/>
  <c r="AD100" i="8"/>
  <c r="AB100" i="8"/>
  <c r="AA100" i="8"/>
  <c r="AH93" i="8"/>
  <c r="AG93" i="8"/>
  <c r="AF93" i="8"/>
  <c r="Z93" i="8"/>
  <c r="AC93" i="8"/>
  <c r="AE93" i="8"/>
  <c r="AD93" i="8"/>
  <c r="AB93" i="8"/>
  <c r="AA93" i="8"/>
  <c r="AH29" i="8"/>
  <c r="AG29" i="8"/>
  <c r="AF29" i="8"/>
  <c r="Z29" i="8"/>
  <c r="AC29" i="8"/>
  <c r="AE29" i="8"/>
  <c r="AD29" i="8"/>
  <c r="AB29" i="8"/>
  <c r="AA29" i="8"/>
  <c r="AH31" i="8"/>
  <c r="AG31" i="8"/>
  <c r="AF31" i="8"/>
  <c r="Z31" i="8"/>
  <c r="AC31" i="8"/>
  <c r="AE31" i="8"/>
  <c r="AD31" i="8"/>
  <c r="AB31" i="8"/>
  <c r="AA31" i="8"/>
  <c r="AH56" i="8"/>
  <c r="AG56" i="8"/>
  <c r="AF56" i="8"/>
  <c r="Z56" i="8"/>
  <c r="AC56" i="8"/>
  <c r="AE56" i="8"/>
  <c r="AD56" i="8"/>
  <c r="AB56" i="8"/>
  <c r="AA56" i="8"/>
  <c r="AH18" i="8"/>
  <c r="AG18" i="8"/>
  <c r="AF18" i="8"/>
  <c r="Z18" i="8"/>
  <c r="AC18" i="8"/>
  <c r="AE18" i="8"/>
  <c r="AD18" i="8"/>
  <c r="AB18" i="8"/>
  <c r="AA18" i="8"/>
  <c r="AH136" i="8"/>
  <c r="AG136" i="8"/>
  <c r="AF136" i="8"/>
  <c r="Z136" i="8"/>
  <c r="AC136" i="8"/>
  <c r="AE136" i="8"/>
  <c r="AD136" i="8"/>
  <c r="AB136" i="8"/>
  <c r="AA136" i="8"/>
  <c r="AH69" i="8"/>
  <c r="AG69" i="8"/>
  <c r="AF69" i="8"/>
  <c r="Z69" i="8"/>
  <c r="AC69" i="8"/>
  <c r="AE69" i="8"/>
  <c r="AD69" i="8"/>
  <c r="AB69" i="8"/>
  <c r="AA69" i="8"/>
  <c r="AH62" i="8"/>
  <c r="AG62" i="8"/>
  <c r="AF62" i="8"/>
  <c r="Z62" i="8"/>
  <c r="AC62" i="8"/>
  <c r="AE62" i="8"/>
  <c r="AD62" i="8"/>
  <c r="AB62" i="8"/>
  <c r="AA62" i="8"/>
  <c r="AH60" i="8"/>
  <c r="AG60" i="8"/>
  <c r="AF60" i="8"/>
  <c r="Z60" i="8"/>
  <c r="AC60" i="8"/>
  <c r="AE60" i="8"/>
  <c r="AD60" i="8"/>
  <c r="AB60" i="8"/>
  <c r="AA60" i="8"/>
  <c r="AH50" i="8"/>
  <c r="AG50" i="8"/>
  <c r="AF50" i="8"/>
  <c r="Z50" i="8"/>
  <c r="AC50" i="8"/>
  <c r="AE50" i="8"/>
  <c r="AD50" i="8"/>
  <c r="AB50" i="8"/>
  <c r="AA50" i="8"/>
  <c r="AH54" i="8"/>
  <c r="AG54" i="8"/>
  <c r="AF54" i="8"/>
  <c r="Z54" i="8"/>
  <c r="AC54" i="8"/>
  <c r="AE54" i="8"/>
  <c r="AD54" i="8"/>
  <c r="AB54" i="8"/>
  <c r="AA54" i="8"/>
  <c r="AH137" i="8"/>
  <c r="AG137" i="8"/>
  <c r="AF137" i="8"/>
  <c r="Z137" i="8"/>
  <c r="AC137" i="8"/>
  <c r="AE137" i="8"/>
  <c r="AD137" i="8"/>
  <c r="AB137" i="8"/>
  <c r="AA137" i="8"/>
  <c r="AH98" i="8"/>
  <c r="AG98" i="8"/>
  <c r="AF98" i="8"/>
  <c r="Z98" i="8"/>
  <c r="AC98" i="8"/>
  <c r="AE98" i="8"/>
  <c r="AD98" i="8"/>
  <c r="AB98" i="8"/>
  <c r="AA98" i="8"/>
  <c r="AH84" i="8"/>
  <c r="AG84" i="8"/>
  <c r="AF84" i="8"/>
  <c r="Z84" i="8"/>
  <c r="AC84" i="8"/>
  <c r="AE84" i="8"/>
  <c r="AD84" i="8"/>
  <c r="AB84" i="8"/>
  <c r="AA84" i="8"/>
  <c r="AH124" i="8"/>
  <c r="AG124" i="8"/>
  <c r="AF124" i="8"/>
  <c r="Z124" i="8"/>
  <c r="AC124" i="8"/>
  <c r="AE124" i="8"/>
  <c r="AD124" i="8"/>
  <c r="AB124" i="8"/>
  <c r="AA124" i="8"/>
  <c r="AH116" i="8"/>
  <c r="AG116" i="8"/>
  <c r="AF116" i="8"/>
  <c r="Z116" i="8"/>
  <c r="AC116" i="8"/>
  <c r="AE116" i="8"/>
  <c r="AD116" i="8"/>
  <c r="AB116" i="8"/>
  <c r="AA116" i="8"/>
  <c r="AH35" i="8"/>
  <c r="AG35" i="8"/>
  <c r="AF35" i="8"/>
  <c r="Z35" i="8"/>
  <c r="AC35" i="8"/>
  <c r="AE35" i="8"/>
  <c r="AD35" i="8"/>
  <c r="AB35" i="8"/>
  <c r="AA35" i="8"/>
  <c r="AH111" i="8"/>
  <c r="AG111" i="8"/>
  <c r="AF111" i="8"/>
  <c r="Z111" i="8"/>
  <c r="AC111" i="8"/>
  <c r="AE111" i="8"/>
  <c r="AD111" i="8"/>
  <c r="AB111" i="8"/>
  <c r="AA111" i="8"/>
  <c r="AH133" i="8"/>
  <c r="AG133" i="8"/>
  <c r="AF133" i="8"/>
  <c r="Z133" i="8"/>
  <c r="AC133" i="8"/>
  <c r="AE133" i="8"/>
  <c r="AD133" i="8"/>
  <c r="AB133" i="8"/>
  <c r="AA133" i="8"/>
  <c r="AH95" i="8"/>
  <c r="AG95" i="8"/>
  <c r="AF95" i="8"/>
  <c r="Z95" i="8"/>
  <c r="AC95" i="8"/>
  <c r="AE95" i="8"/>
  <c r="AD95" i="8"/>
  <c r="AB95" i="8"/>
  <c r="AA95" i="8"/>
  <c r="AH44" i="8"/>
  <c r="AG44" i="8"/>
  <c r="AF44" i="8"/>
  <c r="Z44" i="8"/>
  <c r="AC44" i="8"/>
  <c r="AE44" i="8"/>
  <c r="AD44" i="8"/>
  <c r="AB44" i="8"/>
  <c r="AA44" i="8"/>
  <c r="AH8" i="8"/>
  <c r="AG8" i="8"/>
  <c r="AF8" i="8"/>
  <c r="Z8" i="8"/>
  <c r="AC8" i="8"/>
  <c r="AE8" i="8"/>
  <c r="AD8" i="8"/>
  <c r="AB8" i="8"/>
  <c r="AA8" i="8"/>
  <c r="AH123" i="8"/>
  <c r="AG123" i="8"/>
  <c r="AF123" i="8"/>
  <c r="Z123" i="8"/>
  <c r="AC123" i="8"/>
  <c r="AE123" i="8"/>
  <c r="AD123" i="8"/>
  <c r="AB123" i="8"/>
  <c r="AA123" i="8"/>
  <c r="AH43" i="8"/>
  <c r="AG43" i="8"/>
  <c r="AF43" i="8"/>
  <c r="Z43" i="8"/>
  <c r="AC43" i="8"/>
  <c r="AE43" i="8"/>
  <c r="AD43" i="8"/>
  <c r="AB43" i="8"/>
  <c r="AA43" i="8"/>
  <c r="AH94" i="8"/>
  <c r="AG94" i="8"/>
  <c r="AF94" i="8"/>
  <c r="Z94" i="8"/>
  <c r="AC94" i="8"/>
  <c r="AE94" i="8"/>
  <c r="AD94" i="8"/>
  <c r="AB94" i="8"/>
  <c r="AA94" i="8"/>
  <c r="AH115" i="8"/>
  <c r="AG115" i="8"/>
  <c r="AF115" i="8"/>
  <c r="Z115" i="8"/>
  <c r="AC115" i="8"/>
  <c r="AE115" i="8"/>
  <c r="AD115" i="8"/>
  <c r="AB115" i="8"/>
  <c r="AA115" i="8"/>
  <c r="AH86" i="8"/>
  <c r="AG86" i="8"/>
  <c r="AF86" i="8"/>
  <c r="Z86" i="8"/>
  <c r="AC86" i="8"/>
  <c r="AE86" i="8"/>
  <c r="AD86" i="8"/>
  <c r="AB86" i="8"/>
  <c r="AA86" i="8"/>
  <c r="AH85" i="8"/>
  <c r="AG85" i="8"/>
  <c r="AF85" i="8"/>
  <c r="Z85" i="8"/>
  <c r="AC85" i="8"/>
  <c r="AE85" i="8"/>
  <c r="AD85" i="8"/>
  <c r="AB85" i="8"/>
  <c r="AA85" i="8"/>
  <c r="AH121" i="8"/>
  <c r="AG121" i="8"/>
  <c r="AF121" i="8"/>
  <c r="Z121" i="8"/>
  <c r="AC121" i="8"/>
  <c r="AE121" i="8"/>
  <c r="AD121" i="8"/>
  <c r="AB121" i="8"/>
  <c r="AA121" i="8"/>
  <c r="AH118" i="8"/>
  <c r="AG118" i="8"/>
  <c r="AF118" i="8"/>
  <c r="Z118" i="8"/>
  <c r="AC118" i="8"/>
  <c r="AE118" i="8"/>
  <c r="AD118" i="8"/>
  <c r="AB118" i="8"/>
  <c r="AA118" i="8"/>
  <c r="AH88" i="8"/>
  <c r="AG88" i="8"/>
  <c r="AF88" i="8"/>
  <c r="Z88" i="8"/>
  <c r="AC88" i="8"/>
  <c r="AE88" i="8"/>
  <c r="AD88" i="8"/>
  <c r="AB88" i="8"/>
  <c r="AA88" i="8"/>
  <c r="AH112" i="8"/>
  <c r="AG112" i="8"/>
  <c r="AF112" i="8"/>
  <c r="Z112" i="8"/>
  <c r="AC112" i="8"/>
  <c r="AE112" i="8"/>
  <c r="AD112" i="8"/>
  <c r="AB112" i="8"/>
  <c r="AA112" i="8"/>
  <c r="AH23" i="8"/>
  <c r="AG23" i="8"/>
  <c r="AF23" i="8"/>
  <c r="Z23" i="8"/>
  <c r="AC23" i="8"/>
  <c r="AE23" i="8"/>
  <c r="AD23" i="8"/>
  <c r="AB23" i="8"/>
  <c r="AA23" i="8"/>
  <c r="AH42" i="8"/>
  <c r="AG42" i="8"/>
  <c r="AF42" i="8"/>
  <c r="Z42" i="8"/>
  <c r="AC42" i="8"/>
  <c r="AE42" i="8"/>
  <c r="AD42" i="8"/>
  <c r="AB42" i="8"/>
  <c r="AA42" i="8"/>
  <c r="AH13" i="8"/>
  <c r="AG13" i="8"/>
  <c r="AF13" i="8"/>
  <c r="Z13" i="8"/>
  <c r="AC13" i="8"/>
  <c r="AE13" i="8"/>
  <c r="AD13" i="8"/>
  <c r="AB13" i="8"/>
  <c r="AA13" i="8"/>
  <c r="AH122" i="8"/>
  <c r="AG122" i="8"/>
  <c r="AF122" i="8"/>
  <c r="Z122" i="8"/>
  <c r="AC122" i="8"/>
  <c r="AE122" i="8"/>
  <c r="AD122" i="8"/>
  <c r="AB122" i="8"/>
  <c r="AA122" i="8"/>
  <c r="AH117" i="8"/>
  <c r="AG117" i="8"/>
  <c r="AF117" i="8"/>
  <c r="Z117" i="8"/>
  <c r="AC117" i="8"/>
  <c r="AE117" i="8"/>
  <c r="AD117" i="8"/>
  <c r="AB117" i="8"/>
  <c r="AA117" i="8"/>
  <c r="AH67" i="8"/>
  <c r="AG67" i="8"/>
  <c r="AF67" i="8"/>
  <c r="Z67" i="8"/>
  <c r="AC67" i="8"/>
  <c r="AE67" i="8"/>
  <c r="AD67" i="8"/>
  <c r="AB67" i="8"/>
  <c r="AA67" i="8"/>
  <c r="AH64" i="8"/>
  <c r="AG64" i="8"/>
  <c r="AF64" i="8"/>
  <c r="Z64" i="8"/>
  <c r="AC64" i="8"/>
  <c r="AE64" i="8"/>
  <c r="AD64" i="8"/>
  <c r="AB64" i="8"/>
  <c r="AA64" i="8"/>
  <c r="AH71" i="8"/>
  <c r="AG71" i="8"/>
  <c r="AF71" i="8"/>
  <c r="Z71" i="8"/>
  <c r="AC71" i="8"/>
  <c r="AE71" i="8"/>
  <c r="AD71" i="8"/>
  <c r="AB71" i="8"/>
  <c r="AA71" i="8"/>
  <c r="AH127" i="8"/>
  <c r="AG127" i="8"/>
  <c r="AF127" i="8"/>
  <c r="Z127" i="8"/>
  <c r="AC127" i="8"/>
  <c r="AE127" i="8"/>
  <c r="AD127" i="8"/>
  <c r="AB127" i="8"/>
  <c r="AA127" i="8"/>
  <c r="AH6" i="8"/>
  <c r="AG6" i="8"/>
  <c r="AF6" i="8"/>
  <c r="Z6" i="8"/>
  <c r="AC6" i="8"/>
  <c r="AE6" i="8"/>
  <c r="AD6" i="8"/>
  <c r="AB6" i="8"/>
  <c r="AA6" i="8"/>
  <c r="AH99" i="8"/>
  <c r="AG99" i="8"/>
  <c r="AF99" i="8"/>
  <c r="Z99" i="8"/>
  <c r="AC99" i="8"/>
  <c r="AE99" i="8"/>
  <c r="AD99" i="8"/>
  <c r="AB99" i="8"/>
  <c r="AA99" i="8"/>
  <c r="AH30" i="8"/>
  <c r="AG30" i="8"/>
  <c r="AF30" i="8"/>
  <c r="Z30" i="8"/>
  <c r="AC30" i="8"/>
  <c r="AE30" i="8"/>
  <c r="AD30" i="8"/>
  <c r="AB30" i="8"/>
  <c r="AA30" i="8"/>
  <c r="AH142" i="8"/>
  <c r="AG142" i="8"/>
  <c r="AF142" i="8"/>
  <c r="Z142" i="8"/>
  <c r="AC142" i="8"/>
  <c r="AE142" i="8"/>
  <c r="AD142" i="8"/>
  <c r="AB142" i="8"/>
  <c r="AA142" i="8"/>
  <c r="AH53" i="8"/>
  <c r="AG53" i="8"/>
  <c r="AF53" i="8"/>
  <c r="Z53" i="8"/>
  <c r="AC53" i="8"/>
  <c r="AE53" i="8"/>
  <c r="AD53" i="8"/>
  <c r="AB53" i="8"/>
  <c r="AA53" i="8"/>
  <c r="AH101" i="8"/>
  <c r="AG101" i="8"/>
  <c r="AF101" i="8"/>
  <c r="Z101" i="8"/>
  <c r="AC101" i="8"/>
  <c r="AE101" i="8"/>
  <c r="AD101" i="8"/>
  <c r="AB101" i="8"/>
  <c r="AA101" i="8"/>
  <c r="AH59" i="8"/>
  <c r="AG59" i="8"/>
  <c r="AF59" i="8"/>
  <c r="Z59" i="8"/>
  <c r="AC59" i="8"/>
  <c r="AE59" i="8"/>
  <c r="AD59" i="8"/>
  <c r="AB59" i="8"/>
  <c r="AA59" i="8"/>
  <c r="AH97" i="8"/>
  <c r="AG97" i="8"/>
  <c r="AF97" i="8"/>
  <c r="Z97" i="8"/>
  <c r="AC97" i="8"/>
  <c r="AE97" i="8"/>
  <c r="AD97" i="8"/>
  <c r="AB97" i="8"/>
  <c r="AA97" i="8"/>
  <c r="AH90" i="8"/>
  <c r="AG90" i="8"/>
  <c r="AF90" i="8"/>
  <c r="Z90" i="8"/>
  <c r="AC90" i="8"/>
  <c r="AE90" i="8"/>
  <c r="AD90" i="8"/>
  <c r="AB90" i="8"/>
  <c r="AA90" i="8"/>
  <c r="AH107" i="8"/>
  <c r="AG107" i="8"/>
  <c r="AF107" i="8"/>
  <c r="Z107" i="8"/>
  <c r="AC107" i="8"/>
  <c r="AE107" i="8"/>
  <c r="AD107" i="8"/>
  <c r="AB107" i="8"/>
  <c r="AA107" i="8"/>
  <c r="AH119" i="8"/>
  <c r="AG119" i="8"/>
  <c r="AF119" i="8"/>
  <c r="Z119" i="8"/>
  <c r="AC119" i="8"/>
  <c r="AE119" i="8"/>
  <c r="AD119" i="8"/>
  <c r="AB119" i="8"/>
  <c r="AA119" i="8"/>
  <c r="AH120" i="8"/>
  <c r="AG120" i="8"/>
  <c r="AF120" i="8"/>
  <c r="Z120" i="8"/>
  <c r="AC120" i="8"/>
  <c r="AE120" i="8"/>
  <c r="AD120" i="8"/>
  <c r="AB120" i="8"/>
  <c r="AA120" i="8"/>
  <c r="AH128" i="8"/>
  <c r="AG128" i="8"/>
  <c r="AF128" i="8"/>
  <c r="Z128" i="8"/>
  <c r="AC128" i="8"/>
  <c r="AE128" i="8"/>
  <c r="AD128" i="8"/>
  <c r="AB128" i="8"/>
  <c r="AA128" i="8"/>
  <c r="AH130" i="8"/>
  <c r="AG130" i="8"/>
  <c r="AF130" i="8"/>
  <c r="Z130" i="8"/>
  <c r="AC130" i="8"/>
  <c r="AE130" i="8"/>
  <c r="AD130" i="8"/>
  <c r="AB130" i="8"/>
  <c r="AA130" i="8"/>
  <c r="AH126" i="8"/>
  <c r="AG126" i="8"/>
  <c r="AF126" i="8"/>
  <c r="Z126" i="8"/>
  <c r="AC126" i="8"/>
  <c r="AE126" i="8"/>
  <c r="AD126" i="8"/>
  <c r="AB126" i="8"/>
  <c r="AA126" i="8"/>
  <c r="AH144" i="8"/>
  <c r="AG144" i="8"/>
  <c r="AF144" i="8"/>
  <c r="Z144" i="8"/>
  <c r="AC144" i="8"/>
  <c r="AE144" i="8"/>
  <c r="AD144" i="8"/>
  <c r="AB144" i="8"/>
  <c r="AA144" i="8"/>
  <c r="AH102" i="8"/>
  <c r="AG102" i="8"/>
  <c r="AF102" i="8"/>
  <c r="Z102" i="8"/>
  <c r="AC102" i="8"/>
  <c r="AE102" i="8"/>
  <c r="AD102" i="8"/>
  <c r="AB102" i="8"/>
  <c r="AA102" i="8"/>
  <c r="AH139" i="8"/>
  <c r="AG139" i="8"/>
  <c r="AF139" i="8"/>
  <c r="Z139" i="8"/>
  <c r="AC139" i="8"/>
  <c r="AE139" i="8"/>
  <c r="AD139" i="8"/>
  <c r="AB139" i="8"/>
  <c r="AA139" i="8"/>
  <c r="AH109" i="8"/>
  <c r="AG109" i="8"/>
  <c r="AF109" i="8"/>
  <c r="Z109" i="8"/>
  <c r="AC109" i="8"/>
  <c r="AE109" i="8"/>
  <c r="AD109" i="8"/>
  <c r="AB109" i="8"/>
  <c r="AA109" i="8"/>
  <c r="AH145" i="8"/>
  <c r="AG145" i="8"/>
  <c r="AF145" i="8"/>
  <c r="Z145" i="8"/>
  <c r="AC145" i="8"/>
  <c r="AE145" i="8"/>
  <c r="AD145" i="8"/>
  <c r="AB145" i="8"/>
  <c r="AA145" i="8"/>
  <c r="AH131" i="8"/>
  <c r="AG131" i="8"/>
  <c r="AF131" i="8"/>
  <c r="Z131" i="8"/>
  <c r="AC131" i="8"/>
  <c r="AE131" i="8"/>
  <c r="AD131" i="8"/>
  <c r="AB131" i="8"/>
  <c r="AA131" i="8"/>
  <c r="AH141" i="8"/>
  <c r="AG141" i="8"/>
  <c r="AF141" i="8"/>
  <c r="Z141" i="8"/>
  <c r="AC141" i="8"/>
  <c r="AE141" i="8"/>
  <c r="AD141" i="8"/>
  <c r="AB141" i="8"/>
  <c r="AA141" i="8"/>
  <c r="AH65" i="8"/>
  <c r="AG65" i="8"/>
  <c r="AF65" i="8"/>
  <c r="Z65" i="8"/>
  <c r="AC65" i="8"/>
  <c r="AE65" i="8"/>
  <c r="AD65" i="8"/>
  <c r="AB65" i="8"/>
  <c r="AA65" i="8"/>
  <c r="AH135" i="8"/>
  <c r="AG135" i="8"/>
  <c r="AF135" i="8"/>
  <c r="Z135" i="8"/>
  <c r="AC135" i="8"/>
  <c r="AE135" i="8"/>
  <c r="AD135" i="8"/>
  <c r="AB135" i="8"/>
  <c r="AA135" i="8"/>
  <c r="AH132" i="8"/>
  <c r="AG132" i="8"/>
  <c r="AF132" i="8"/>
  <c r="Z132" i="8"/>
  <c r="AC132" i="8"/>
  <c r="AE132" i="8"/>
  <c r="AD132" i="8"/>
  <c r="AB132" i="8"/>
  <c r="AA132" i="8"/>
  <c r="AH134" i="8"/>
  <c r="AG134" i="8"/>
  <c r="AF134" i="8"/>
  <c r="Z134" i="8"/>
  <c r="AC134" i="8"/>
  <c r="AE134" i="8"/>
  <c r="AD134" i="8"/>
  <c r="AB134" i="8"/>
  <c r="AA134" i="8"/>
  <c r="AH146" i="8"/>
  <c r="AG146" i="8"/>
  <c r="AF146" i="8"/>
  <c r="Z146" i="8"/>
  <c r="AC146" i="8"/>
  <c r="AE146" i="8"/>
  <c r="AD146" i="8"/>
  <c r="AB146" i="8"/>
  <c r="AA146" i="8"/>
  <c r="AH106" i="8"/>
  <c r="AG106" i="8"/>
  <c r="AF106" i="8"/>
  <c r="Z106" i="8"/>
  <c r="AC106" i="8"/>
  <c r="AE106" i="8"/>
  <c r="AD106" i="8"/>
  <c r="AB106" i="8"/>
  <c r="AA106" i="8"/>
  <c r="AH140" i="8"/>
  <c r="AG140" i="8"/>
  <c r="AF140" i="8"/>
  <c r="Z140" i="8"/>
  <c r="AC140" i="8"/>
  <c r="AE140" i="8"/>
  <c r="AD140" i="8"/>
  <c r="AB140" i="8"/>
  <c r="AA140" i="8"/>
  <c r="AH125" i="8"/>
  <c r="AG125" i="8"/>
  <c r="AF125" i="8"/>
  <c r="Z125" i="8"/>
  <c r="AC125" i="8"/>
  <c r="AE125" i="8"/>
  <c r="AD125" i="8"/>
  <c r="AB125" i="8"/>
  <c r="AA125" i="8"/>
  <c r="AH105" i="8"/>
  <c r="AG105" i="8"/>
  <c r="AF105" i="8"/>
  <c r="Z105" i="8"/>
  <c r="AC105" i="8"/>
  <c r="AE105" i="8"/>
  <c r="AD105" i="8"/>
  <c r="AB105" i="8"/>
  <c r="AA105" i="8"/>
  <c r="AH103" i="8"/>
  <c r="AG103" i="8"/>
  <c r="AF103" i="8"/>
  <c r="Z103" i="8"/>
  <c r="AC103" i="8"/>
  <c r="AE103" i="8"/>
  <c r="AD103" i="8"/>
  <c r="AB103" i="8"/>
  <c r="AA103" i="8"/>
  <c r="AH113" i="8"/>
  <c r="AG113" i="8"/>
  <c r="AF113" i="8"/>
  <c r="Z113" i="8"/>
  <c r="AC113" i="8"/>
  <c r="AE113" i="8"/>
  <c r="AD113" i="8"/>
  <c r="AB113" i="8"/>
  <c r="AA113" i="8"/>
  <c r="AH70" i="8"/>
  <c r="AG70" i="8"/>
  <c r="AF70" i="8"/>
  <c r="Z70" i="8"/>
  <c r="AC70" i="8"/>
  <c r="AE70" i="8"/>
  <c r="AD70" i="8"/>
  <c r="AB70" i="8"/>
  <c r="AA70" i="8"/>
  <c r="AH76" i="8"/>
  <c r="AG76" i="8"/>
  <c r="AF76" i="8"/>
  <c r="Z76" i="8"/>
  <c r="AC76" i="8"/>
  <c r="AE76" i="8"/>
  <c r="AD76" i="8"/>
  <c r="AB76" i="8"/>
  <c r="AA76" i="8"/>
  <c r="AH87" i="8"/>
  <c r="AG87" i="8"/>
  <c r="AF87" i="8"/>
  <c r="Z87" i="8"/>
  <c r="AC87" i="8"/>
  <c r="AE87" i="8"/>
  <c r="AD87" i="8"/>
  <c r="AB87" i="8"/>
  <c r="AA87" i="8"/>
  <c r="AH68" i="8"/>
  <c r="AG68" i="8"/>
  <c r="AF68" i="8"/>
  <c r="Z68" i="8"/>
  <c r="AC68" i="8"/>
  <c r="AE68" i="8"/>
  <c r="AD68" i="8"/>
  <c r="AB68" i="8"/>
  <c r="AA68" i="8"/>
  <c r="Z4" i="7"/>
  <c r="AA4" i="7"/>
  <c r="AB4" i="7"/>
  <c r="AF4" i="7"/>
  <c r="AC4" i="7"/>
  <c r="AD4" i="7"/>
  <c r="AE4" i="7"/>
  <c r="Z18" i="7"/>
  <c r="AA18" i="7"/>
  <c r="AB18" i="7"/>
  <c r="AF18" i="7"/>
  <c r="AC18" i="7"/>
  <c r="AD18" i="7"/>
  <c r="AE18" i="7"/>
  <c r="Z22" i="7"/>
  <c r="AA22" i="7"/>
  <c r="AB22" i="7"/>
  <c r="AF22" i="7"/>
  <c r="AC22" i="7"/>
  <c r="AD22" i="7"/>
  <c r="AE22" i="7"/>
  <c r="Z16" i="7"/>
  <c r="AA16" i="7"/>
  <c r="AB16" i="7"/>
  <c r="AF16" i="7"/>
  <c r="AC16" i="7"/>
  <c r="AD16" i="7"/>
  <c r="AE16" i="7"/>
  <c r="Z6" i="7"/>
  <c r="AA6" i="7"/>
  <c r="AB6" i="7"/>
  <c r="AF6" i="7"/>
  <c r="AC6" i="7"/>
  <c r="AD6" i="7"/>
  <c r="AE6" i="7"/>
  <c r="Z3" i="7"/>
  <c r="AA3" i="7"/>
  <c r="AB3" i="7"/>
  <c r="AF3" i="7"/>
  <c r="AC3" i="7"/>
  <c r="AD3" i="7"/>
  <c r="AE3" i="7"/>
  <c r="Z12" i="7"/>
  <c r="AA12" i="7"/>
  <c r="AB12" i="7"/>
  <c r="AF12" i="7"/>
  <c r="AC12" i="7"/>
  <c r="AD12" i="7"/>
  <c r="AE12" i="7"/>
  <c r="Z17" i="7"/>
  <c r="AA17" i="7"/>
  <c r="AB17" i="7"/>
  <c r="AF17" i="7"/>
  <c r="AC17" i="7"/>
  <c r="AD17" i="7"/>
  <c r="AE17" i="7"/>
  <c r="Z13" i="7"/>
  <c r="AA13" i="7"/>
  <c r="AB13" i="7"/>
  <c r="AF13" i="7"/>
  <c r="AC13" i="7"/>
  <c r="AD13" i="7"/>
  <c r="AE13" i="7"/>
  <c r="Z19" i="7"/>
  <c r="AA19" i="7"/>
  <c r="AB19" i="7"/>
  <c r="AF19" i="7"/>
  <c r="AC19" i="7"/>
  <c r="AD19" i="7"/>
  <c r="AE19" i="7"/>
  <c r="Z20" i="7"/>
  <c r="AA20" i="7"/>
  <c r="AB20" i="7"/>
  <c r="AF20" i="7"/>
  <c r="AC20" i="7"/>
  <c r="AD20" i="7"/>
  <c r="AE20" i="7"/>
  <c r="Z8" i="7"/>
  <c r="AA8" i="7"/>
  <c r="AB8" i="7"/>
  <c r="AF8" i="7"/>
  <c r="AC8" i="7"/>
  <c r="AD8" i="7"/>
  <c r="AE8" i="7"/>
  <c r="Z15" i="7"/>
  <c r="AA15" i="7"/>
  <c r="AB15" i="7"/>
  <c r="AF15" i="7"/>
  <c r="AC15" i="7"/>
  <c r="AD15" i="7"/>
  <c r="AE15" i="7"/>
  <c r="Z11" i="7"/>
  <c r="AA11" i="7"/>
  <c r="AB11" i="7"/>
  <c r="AF11" i="7"/>
  <c r="AC11" i="7"/>
  <c r="AD11" i="7"/>
  <c r="AE11" i="7"/>
  <c r="Z9" i="7"/>
  <c r="AA9" i="7"/>
  <c r="AB9" i="7"/>
  <c r="AF9" i="7"/>
  <c r="AC9" i="7"/>
  <c r="AD9" i="7"/>
  <c r="AE9" i="7"/>
  <c r="Z7" i="7"/>
  <c r="AA7" i="7"/>
  <c r="AB7" i="7"/>
  <c r="AF7" i="7"/>
  <c r="AC7" i="7"/>
  <c r="AD7" i="7"/>
  <c r="AE7" i="7"/>
  <c r="Z14" i="7"/>
  <c r="AA14" i="7"/>
  <c r="AB14" i="7"/>
  <c r="AF14" i="7"/>
  <c r="AC14" i="7"/>
  <c r="AD14" i="7"/>
  <c r="AE14" i="7"/>
  <c r="Z5" i="7"/>
  <c r="AA5" i="7"/>
  <c r="AB5" i="7"/>
  <c r="AF5" i="7"/>
  <c r="AC5" i="7"/>
  <c r="AD5" i="7"/>
  <c r="AE5" i="7"/>
  <c r="Z21" i="7"/>
  <c r="AA21" i="7"/>
  <c r="AB21" i="7"/>
  <c r="AF21" i="7"/>
  <c r="AC21" i="7"/>
  <c r="AD21" i="7"/>
  <c r="AE21" i="7"/>
  <c r="Z10" i="7"/>
  <c r="AA10" i="7"/>
  <c r="AB10" i="7"/>
  <c r="AF10" i="7"/>
  <c r="AC10" i="7"/>
  <c r="AD10" i="7"/>
  <c r="AE10" i="7"/>
  <c r="Z2" i="7"/>
  <c r="AA2" i="7"/>
  <c r="AB2" i="7"/>
  <c r="AF2" i="7"/>
  <c r="AC2" i="7"/>
  <c r="AD2" i="7"/>
  <c r="AE2" i="7"/>
  <c r="AG2" i="6"/>
  <c r="AG3" i="6"/>
  <c r="AG4" i="6"/>
  <c r="AG5" i="6"/>
  <c r="AG6" i="6"/>
  <c r="AG7" i="6"/>
  <c r="AG8" i="6"/>
  <c r="AG10" i="6"/>
  <c r="AG9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3" i="6"/>
  <c r="AG172" i="6"/>
  <c r="AG174" i="6"/>
  <c r="AG175" i="6"/>
  <c r="AG176" i="6"/>
  <c r="AG177" i="6"/>
  <c r="AG25" i="6"/>
  <c r="AG178" i="6"/>
  <c r="AG179" i="6"/>
  <c r="AG180" i="6"/>
  <c r="AG181" i="6"/>
  <c r="AG182" i="6"/>
  <c r="AG26" i="6"/>
  <c r="AG183" i="6"/>
  <c r="AG184" i="6"/>
  <c r="AG27" i="6"/>
  <c r="AG185" i="6"/>
  <c r="AG186" i="6"/>
  <c r="AG188" i="6"/>
  <c r="AG187" i="6"/>
  <c r="AG189" i="6"/>
  <c r="AG190" i="6"/>
  <c r="AG192" i="6"/>
  <c r="AG191" i="6"/>
  <c r="AG193" i="6"/>
  <c r="AG194" i="6"/>
  <c r="AG195" i="6"/>
  <c r="AG196" i="6"/>
  <c r="AG197" i="6"/>
  <c r="AG198" i="6"/>
  <c r="AG199" i="6"/>
  <c r="AG200" i="6"/>
  <c r="AG28" i="6"/>
  <c r="AG201" i="6"/>
  <c r="AG202" i="6"/>
  <c r="AG204" i="6"/>
  <c r="AG203" i="6"/>
  <c r="AG205" i="6"/>
  <c r="AG206" i="6"/>
  <c r="AG207" i="6"/>
  <c r="AG208" i="6"/>
  <c r="AG209" i="6"/>
  <c r="AG210" i="6"/>
  <c r="AG211" i="6"/>
  <c r="AG213" i="6"/>
  <c r="AG212" i="6"/>
  <c r="AG214" i="6"/>
  <c r="AG215" i="6"/>
  <c r="AG216" i="6"/>
  <c r="AG217" i="6"/>
  <c r="AG218" i="6"/>
  <c r="AG219" i="6"/>
  <c r="AG220" i="6"/>
  <c r="AG221" i="6"/>
  <c r="AG222" i="6"/>
  <c r="AG224" i="6"/>
  <c r="AG223" i="6"/>
  <c r="AG225" i="6"/>
  <c r="AG226" i="6"/>
  <c r="AG227" i="6"/>
  <c r="AG228" i="6"/>
  <c r="AG229" i="6"/>
  <c r="AG230" i="6"/>
  <c r="AG29" i="6"/>
  <c r="AG232" i="6"/>
  <c r="AG231" i="6"/>
  <c r="AG233" i="6"/>
  <c r="AG234" i="6"/>
  <c r="AG235" i="6"/>
  <c r="AG237" i="6"/>
  <c r="AG236" i="6"/>
  <c r="AG238" i="6"/>
  <c r="AG240" i="6"/>
  <c r="AG239" i="6"/>
  <c r="AG241" i="6"/>
  <c r="AG242" i="6"/>
  <c r="AG243" i="6"/>
  <c r="AG244" i="6"/>
  <c r="AG245" i="6"/>
  <c r="AG246" i="6"/>
  <c r="AG247" i="6"/>
  <c r="AG248" i="6"/>
  <c r="AG250" i="6"/>
  <c r="AG249" i="6"/>
  <c r="AG252" i="6"/>
  <c r="AG251" i="6"/>
  <c r="AG253" i="6"/>
  <c r="AG254" i="6"/>
  <c r="AG256" i="6"/>
  <c r="AG255" i="6"/>
  <c r="AG257" i="6"/>
  <c r="AG30" i="6"/>
  <c r="AG258" i="6"/>
  <c r="AG259" i="6"/>
  <c r="AG260" i="6"/>
  <c r="AG262" i="6"/>
  <c r="AG261" i="6"/>
  <c r="AG263" i="6"/>
  <c r="AG264" i="6"/>
  <c r="AG265" i="6"/>
  <c r="AG267" i="6"/>
  <c r="AG266" i="6"/>
  <c r="AG268" i="6"/>
  <c r="AG269" i="6"/>
  <c r="AG270" i="6"/>
  <c r="AG271" i="6"/>
  <c r="AG272" i="6"/>
  <c r="AG273" i="6"/>
  <c r="AG31" i="6"/>
  <c r="AG274" i="6"/>
  <c r="AG275" i="6"/>
  <c r="AG276" i="6"/>
  <c r="AG277" i="6"/>
  <c r="AG278" i="6"/>
  <c r="AG279" i="6"/>
  <c r="AG280" i="6"/>
  <c r="AG281" i="6"/>
  <c r="AG282" i="6"/>
  <c r="AG284" i="6"/>
  <c r="AG285" i="6"/>
  <c r="AG286" i="6"/>
  <c r="AG283" i="6"/>
  <c r="AG32" i="6"/>
  <c r="AG287" i="6"/>
  <c r="AG288" i="6"/>
  <c r="AG289" i="6"/>
  <c r="AG290" i="6"/>
  <c r="AG291" i="6"/>
  <c r="AG294" i="6"/>
  <c r="AG293" i="6"/>
  <c r="AG292" i="6"/>
  <c r="AG295" i="6"/>
  <c r="AG297" i="6"/>
  <c r="AG296" i="6"/>
  <c r="AG298" i="6"/>
  <c r="AG300" i="6"/>
  <c r="AG299" i="6"/>
  <c r="AG301" i="6"/>
  <c r="AG302" i="6"/>
  <c r="AG304" i="6"/>
  <c r="AG303" i="6"/>
  <c r="AG305" i="6"/>
  <c r="AG306" i="6"/>
  <c r="AG307" i="6"/>
  <c r="AG308" i="6"/>
  <c r="AG309" i="6"/>
  <c r="AG310" i="6"/>
  <c r="AG311" i="6"/>
  <c r="AG312" i="6"/>
  <c r="AG313" i="6"/>
  <c r="AG316" i="6"/>
  <c r="AG315" i="6"/>
  <c r="AG314" i="6"/>
  <c r="AG317" i="6"/>
  <c r="AG318" i="6"/>
  <c r="AG319" i="6"/>
  <c r="AG321" i="6"/>
  <c r="AG320" i="6"/>
  <c r="AG323" i="6"/>
  <c r="AG322" i="6"/>
  <c r="AG325" i="6"/>
  <c r="AG324" i="6"/>
  <c r="AG326" i="6"/>
  <c r="AG327" i="6"/>
  <c r="AG328" i="6"/>
  <c r="AG329" i="6"/>
  <c r="AG33" i="6"/>
  <c r="AG330" i="6"/>
  <c r="AG331" i="6"/>
  <c r="AG332" i="6"/>
  <c r="AG333" i="6"/>
  <c r="AG334" i="6"/>
  <c r="AG335" i="6"/>
  <c r="AG337" i="6"/>
  <c r="AG336" i="6"/>
  <c r="AG338" i="6"/>
  <c r="AG339" i="6"/>
  <c r="AG340" i="6"/>
  <c r="AG341" i="6"/>
  <c r="AG34" i="6"/>
  <c r="AG342" i="6"/>
  <c r="AG343" i="6"/>
  <c r="AG344" i="6"/>
  <c r="AG346" i="6"/>
  <c r="AG345" i="6"/>
  <c r="AG347" i="6"/>
  <c r="AG348" i="6"/>
  <c r="AG349" i="6"/>
  <c r="AG350" i="6"/>
  <c r="AG351" i="6"/>
  <c r="AG352" i="6"/>
  <c r="AG354" i="6"/>
  <c r="AG353" i="6"/>
  <c r="AG356" i="6"/>
  <c r="AG355" i="6"/>
  <c r="AG357" i="6"/>
  <c r="AG358" i="6"/>
  <c r="AG359" i="6"/>
  <c r="AG361" i="6"/>
  <c r="AG360" i="6"/>
  <c r="AG362" i="6"/>
  <c r="AG363" i="6"/>
  <c r="AG364" i="6"/>
  <c r="AG365" i="6"/>
  <c r="AG366" i="6"/>
  <c r="AG367" i="6"/>
  <c r="AG368" i="6"/>
  <c r="AG369" i="6"/>
  <c r="AG371" i="6"/>
  <c r="AG370" i="6"/>
  <c r="AG372" i="6"/>
  <c r="AG373" i="6"/>
  <c r="AG374" i="6"/>
  <c r="AG375" i="6"/>
  <c r="AG376" i="6"/>
  <c r="AG378" i="6"/>
  <c r="AG377" i="6"/>
  <c r="AG379" i="6"/>
  <c r="AG380" i="6"/>
  <c r="AG381" i="6"/>
  <c r="AG382" i="6"/>
  <c r="AG383" i="6"/>
  <c r="AG384" i="6"/>
  <c r="AG385" i="6"/>
  <c r="AG386" i="6"/>
  <c r="AG35" i="6"/>
  <c r="AG387" i="6"/>
  <c r="AG388" i="6"/>
  <c r="AG391" i="6"/>
  <c r="AG389" i="6"/>
  <c r="AG390" i="6"/>
  <c r="AG392" i="6"/>
  <c r="AG393" i="6"/>
  <c r="AG394" i="6"/>
  <c r="AG395" i="6"/>
  <c r="AG396" i="6"/>
  <c r="AG397" i="6"/>
  <c r="AG400" i="6"/>
  <c r="AG398" i="6"/>
  <c r="AG399" i="6"/>
  <c r="AG401" i="6"/>
  <c r="AG402" i="6"/>
  <c r="AG405" i="6"/>
  <c r="AG403" i="6"/>
  <c r="AG404" i="6"/>
  <c r="AG406" i="6"/>
  <c r="AG407" i="6"/>
  <c r="AG408" i="6"/>
  <c r="AG409" i="6"/>
  <c r="AG410" i="6"/>
  <c r="AG411" i="6"/>
  <c r="AG412" i="6"/>
  <c r="AG413" i="6"/>
  <c r="AG414" i="6"/>
  <c r="AG416" i="6"/>
  <c r="AG415" i="6"/>
  <c r="AG417" i="6"/>
  <c r="AG418" i="6"/>
  <c r="AG419" i="6"/>
  <c r="AG420" i="6"/>
  <c r="AG423" i="6"/>
  <c r="AG422" i="6"/>
  <c r="AG421" i="6"/>
  <c r="AG424" i="6"/>
  <c r="AG425" i="6"/>
  <c r="AG426" i="6"/>
  <c r="AG427" i="6"/>
  <c r="AG429" i="6"/>
  <c r="AG428" i="6"/>
  <c r="AG430" i="6"/>
  <c r="AG431" i="6"/>
  <c r="AG432" i="6"/>
  <c r="AG433" i="6"/>
  <c r="AG434" i="6"/>
  <c r="AG435" i="6"/>
  <c r="AG436" i="6"/>
  <c r="AG437" i="6"/>
  <c r="AG439" i="6"/>
  <c r="AG438" i="6"/>
  <c r="AG440" i="6"/>
  <c r="AG442" i="6"/>
  <c r="AG441" i="6"/>
  <c r="AG443" i="6"/>
  <c r="AG36" i="6"/>
  <c r="AG444" i="6"/>
  <c r="AG445" i="6"/>
  <c r="AG446" i="6"/>
  <c r="AG448" i="6"/>
  <c r="AG447" i="6"/>
  <c r="AG37" i="6"/>
  <c r="AG449" i="6"/>
  <c r="AG451" i="6"/>
  <c r="AG450" i="6"/>
  <c r="AG452" i="6"/>
  <c r="AG456" i="6"/>
  <c r="AG453" i="6"/>
  <c r="AG454" i="6"/>
  <c r="AG455" i="6"/>
  <c r="AG457" i="6"/>
  <c r="AG458" i="6"/>
  <c r="AG459" i="6"/>
  <c r="AG460" i="6"/>
  <c r="AG462" i="6"/>
  <c r="AG463" i="6"/>
  <c r="AG461" i="6"/>
  <c r="AG466" i="6"/>
  <c r="AG465" i="6"/>
  <c r="AG464" i="6"/>
  <c r="AG467" i="6"/>
  <c r="AG468" i="6"/>
  <c r="AG469" i="6"/>
  <c r="AG470" i="6"/>
  <c r="AG472" i="6"/>
  <c r="AG471" i="6"/>
  <c r="AG474" i="6"/>
  <c r="AG473" i="6"/>
  <c r="AG475" i="6"/>
  <c r="AG476" i="6"/>
  <c r="AG477" i="6"/>
  <c r="AG479" i="6"/>
  <c r="AG480" i="6"/>
  <c r="AG481" i="6"/>
  <c r="AG482" i="6"/>
  <c r="AG478" i="6"/>
  <c r="AG38" i="6"/>
  <c r="AG484" i="6"/>
  <c r="AG483" i="6"/>
  <c r="AG486" i="6"/>
  <c r="AG485" i="6"/>
  <c r="AG491" i="6"/>
  <c r="AG487" i="6"/>
  <c r="AG488" i="6"/>
  <c r="AG490" i="6"/>
  <c r="AG489" i="6"/>
  <c r="AG492" i="6"/>
  <c r="AG493" i="6"/>
  <c r="AG495" i="6"/>
  <c r="AG494" i="6"/>
  <c r="AG496" i="6"/>
  <c r="AG497" i="6"/>
  <c r="AG498" i="6"/>
  <c r="AG500" i="6"/>
  <c r="AG499" i="6"/>
  <c r="AG501" i="6"/>
  <c r="AG502" i="6"/>
  <c r="AG503" i="6"/>
  <c r="AG506" i="6"/>
  <c r="AG504" i="6"/>
  <c r="AG507" i="6"/>
  <c r="AG508" i="6"/>
  <c r="AG505" i="6"/>
  <c r="AG39" i="6"/>
  <c r="AG510" i="6"/>
  <c r="AG509" i="6"/>
  <c r="AG511" i="6"/>
  <c r="AG512" i="6"/>
  <c r="AG515" i="6"/>
  <c r="AG514" i="6"/>
  <c r="AG513" i="6"/>
  <c r="AG516" i="6"/>
  <c r="AG517" i="6"/>
  <c r="AG518" i="6"/>
  <c r="AG519" i="6"/>
  <c r="AG520" i="6"/>
  <c r="AG521" i="6"/>
  <c r="AG40" i="6"/>
  <c r="AG522" i="6"/>
  <c r="AG524" i="6"/>
  <c r="AG523" i="6"/>
  <c r="AG41" i="6"/>
  <c r="AG525" i="6"/>
  <c r="AG526" i="6"/>
  <c r="AG527" i="6"/>
  <c r="AG529" i="6"/>
  <c r="AG530" i="6"/>
  <c r="AG528" i="6"/>
  <c r="AG531" i="6"/>
  <c r="AG532" i="6"/>
  <c r="AG534" i="6"/>
  <c r="AG535" i="6"/>
  <c r="AG533" i="6"/>
  <c r="AG536" i="6"/>
  <c r="AG537" i="6"/>
  <c r="AG538" i="6"/>
  <c r="AG539" i="6"/>
  <c r="AG540" i="6"/>
  <c r="AG541" i="6"/>
  <c r="AG542" i="6"/>
  <c r="AG543" i="6"/>
  <c r="AG545" i="6"/>
  <c r="AG544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1" i="6"/>
  <c r="AG560" i="6"/>
  <c r="AG562" i="6"/>
  <c r="AG563" i="6"/>
  <c r="AG564" i="6"/>
  <c r="AG565" i="6"/>
  <c r="AG566" i="6"/>
  <c r="AG567" i="6"/>
  <c r="AG568" i="6"/>
  <c r="AG569" i="6"/>
  <c r="AG570" i="6"/>
  <c r="AG571" i="6"/>
  <c r="AG572" i="6"/>
  <c r="AG574" i="6"/>
  <c r="AG573" i="6"/>
  <c r="AG575" i="6"/>
  <c r="AG577" i="6"/>
  <c r="AG578" i="6"/>
  <c r="AG579" i="6"/>
  <c r="AG576" i="6"/>
  <c r="AG580" i="6"/>
  <c r="AG581" i="6"/>
  <c r="AG582" i="6"/>
  <c r="AG584" i="6"/>
  <c r="AG585" i="6"/>
  <c r="AG583" i="6"/>
  <c r="AG587" i="6"/>
  <c r="AG586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10" i="6"/>
  <c r="AG608" i="6"/>
  <c r="AG609" i="6"/>
  <c r="AG611" i="6"/>
  <c r="AG42" i="6"/>
  <c r="AG612" i="6"/>
  <c r="AG613" i="6"/>
  <c r="AG615" i="6"/>
  <c r="AG614" i="6"/>
  <c r="AG616" i="6"/>
  <c r="AG617" i="6"/>
  <c r="AG619" i="6"/>
  <c r="AG618" i="6"/>
  <c r="AG620" i="6"/>
  <c r="AG621" i="6"/>
  <c r="AG623" i="6"/>
  <c r="AG622" i="6"/>
  <c r="AG627" i="6"/>
  <c r="AG625" i="6"/>
  <c r="AG624" i="6"/>
  <c r="AG628" i="6"/>
  <c r="AG626" i="6"/>
  <c r="AG630" i="6"/>
  <c r="AG629" i="6"/>
  <c r="AG631" i="6"/>
  <c r="AG633" i="6"/>
  <c r="AG632" i="6"/>
  <c r="AG634" i="6"/>
  <c r="AG635" i="6"/>
  <c r="AG636" i="6"/>
  <c r="AG637" i="6"/>
  <c r="AG638" i="6"/>
  <c r="AG639" i="6"/>
  <c r="AG640" i="6"/>
  <c r="AG643" i="6"/>
  <c r="AG642" i="6"/>
  <c r="AG641" i="6"/>
  <c r="AG644" i="6"/>
  <c r="AG645" i="6"/>
  <c r="AG646" i="6"/>
  <c r="AG647" i="6"/>
  <c r="AG648" i="6"/>
  <c r="AG649" i="6"/>
  <c r="AG652" i="6"/>
  <c r="AG651" i="6"/>
  <c r="AG650" i="6"/>
  <c r="AG653" i="6"/>
  <c r="AG654" i="6"/>
  <c r="AG655" i="6"/>
  <c r="AG656" i="6"/>
  <c r="AG657" i="6"/>
  <c r="AG658" i="6"/>
  <c r="AG659" i="6"/>
  <c r="AG661" i="6"/>
  <c r="AG660" i="6"/>
  <c r="AG662" i="6"/>
  <c r="AG663" i="6"/>
  <c r="AG664" i="6"/>
  <c r="AG665" i="6"/>
  <c r="AG666" i="6"/>
  <c r="AG668" i="6"/>
  <c r="AG667" i="6"/>
  <c r="AG670" i="6"/>
  <c r="AG43" i="6"/>
  <c r="AG669" i="6"/>
  <c r="AG671" i="6"/>
  <c r="AG672" i="6"/>
  <c r="AG673" i="6"/>
  <c r="AG675" i="6"/>
  <c r="AG674" i="6"/>
  <c r="AG676" i="6"/>
  <c r="AG677" i="6"/>
  <c r="AG678" i="6"/>
  <c r="AG681" i="6"/>
  <c r="AG679" i="6"/>
  <c r="AG682" i="6"/>
  <c r="AG680" i="6"/>
  <c r="AG683" i="6"/>
  <c r="AG684" i="6"/>
  <c r="AG685" i="6"/>
  <c r="AG686" i="6"/>
  <c r="AG687" i="6"/>
  <c r="AG689" i="6"/>
  <c r="AG691" i="6"/>
  <c r="AG690" i="6"/>
  <c r="AG688" i="6"/>
  <c r="AG693" i="6"/>
  <c r="AG692" i="6"/>
  <c r="AG694" i="6"/>
  <c r="AG695" i="6"/>
  <c r="AG696" i="6"/>
  <c r="AG698" i="6"/>
  <c r="AG697" i="6"/>
  <c r="AG699" i="6"/>
  <c r="AG700" i="6"/>
  <c r="AG44" i="6"/>
  <c r="AG701" i="6"/>
  <c r="AG702" i="6"/>
  <c r="AG703" i="6"/>
  <c r="AG705" i="6"/>
  <c r="AG706" i="6"/>
  <c r="AG704" i="6"/>
  <c r="AG707" i="6"/>
  <c r="AG709" i="6"/>
  <c r="AG708" i="6"/>
  <c r="AG45" i="6"/>
  <c r="AG710" i="6"/>
  <c r="AG712" i="6"/>
  <c r="AG711" i="6"/>
  <c r="AG713" i="6"/>
  <c r="AG717" i="6"/>
  <c r="AG716" i="6"/>
  <c r="AG714" i="6"/>
  <c r="AG715" i="6"/>
  <c r="AG719" i="6"/>
  <c r="AG721" i="6"/>
  <c r="AG718" i="6"/>
  <c r="AG720" i="6"/>
  <c r="AG46" i="6"/>
  <c r="AG722" i="6"/>
  <c r="AG723" i="6"/>
  <c r="AG47" i="6"/>
  <c r="AG725" i="6"/>
  <c r="AG724" i="6"/>
  <c r="AG726" i="6"/>
  <c r="AG729" i="6"/>
  <c r="AG728" i="6"/>
  <c r="AG727" i="6"/>
  <c r="AG731" i="6"/>
  <c r="AG730" i="6"/>
  <c r="AG733" i="6"/>
  <c r="AG732" i="6"/>
  <c r="AG734" i="6"/>
  <c r="AG735" i="6"/>
  <c r="AG736" i="6"/>
  <c r="AG737" i="6"/>
  <c r="AG738" i="6"/>
  <c r="AG739" i="6"/>
  <c r="AG742" i="6"/>
  <c r="AG741" i="6"/>
  <c r="AG743" i="6"/>
  <c r="AG740" i="6"/>
  <c r="AG744" i="6"/>
  <c r="AG745" i="6"/>
  <c r="AG747" i="6"/>
  <c r="AG746" i="6"/>
  <c r="AG748" i="6"/>
  <c r="AG752" i="6"/>
  <c r="AG750" i="6"/>
  <c r="AG751" i="6"/>
  <c r="AG749" i="6"/>
  <c r="AG753" i="6"/>
  <c r="AG754" i="6"/>
  <c r="AG48" i="6"/>
  <c r="AG755" i="6"/>
  <c r="AG756" i="6"/>
  <c r="AG757" i="6"/>
  <c r="AG758" i="6"/>
  <c r="AG760" i="6"/>
  <c r="AG759" i="6"/>
  <c r="AG761" i="6"/>
  <c r="AG764" i="6"/>
  <c r="AG762" i="6"/>
  <c r="AG763" i="6"/>
  <c r="AG765" i="6"/>
  <c r="AG767" i="6"/>
  <c r="AG766" i="6"/>
  <c r="AG768" i="6"/>
  <c r="AG772" i="6"/>
  <c r="AG769" i="6"/>
  <c r="AG49" i="6"/>
  <c r="AG770" i="6"/>
  <c r="AG771" i="6"/>
  <c r="AG773" i="6"/>
  <c r="AG774" i="6"/>
  <c r="AG775" i="6"/>
  <c r="AG777" i="6"/>
  <c r="AG778" i="6"/>
  <c r="AG776" i="6"/>
  <c r="AG779" i="6"/>
  <c r="AG780" i="6"/>
  <c r="AG781" i="6"/>
  <c r="AG782" i="6"/>
  <c r="AG784" i="6"/>
  <c r="AG783" i="6"/>
  <c r="AG786" i="6"/>
  <c r="AG785" i="6"/>
  <c r="AG787" i="6"/>
  <c r="AG788" i="6"/>
  <c r="AG790" i="6"/>
  <c r="AG789" i="6"/>
  <c r="AG791" i="6"/>
  <c r="AG792" i="6"/>
  <c r="AG794" i="6"/>
  <c r="AG793" i="6"/>
  <c r="AG50" i="6"/>
  <c r="AG795" i="6"/>
  <c r="AG798" i="6"/>
  <c r="AG796" i="6"/>
  <c r="AG797" i="6"/>
  <c r="AG799" i="6"/>
  <c r="AG800" i="6"/>
  <c r="AG801" i="6"/>
  <c r="AG802" i="6"/>
  <c r="AG803" i="6"/>
  <c r="AG804" i="6"/>
  <c r="AG805" i="6"/>
  <c r="AG806" i="6"/>
  <c r="AG51" i="6"/>
  <c r="AG807" i="6"/>
  <c r="AG808" i="6"/>
  <c r="AG809" i="6"/>
  <c r="AG810" i="6"/>
  <c r="AG811" i="6"/>
  <c r="AG812" i="6"/>
  <c r="AG52" i="6"/>
  <c r="AG813" i="6"/>
  <c r="AG814" i="6"/>
  <c r="AG815" i="6"/>
  <c r="AG816" i="6"/>
  <c r="AG818" i="6"/>
  <c r="AG817" i="6"/>
  <c r="AG819" i="6"/>
  <c r="AG820" i="6"/>
  <c r="AG821" i="6"/>
  <c r="AG822" i="6"/>
  <c r="AG825" i="6"/>
  <c r="AG823" i="6"/>
  <c r="AG826" i="6"/>
  <c r="AG824" i="6"/>
  <c r="AG827" i="6"/>
  <c r="AG828" i="6"/>
  <c r="AG829" i="6"/>
  <c r="AG830" i="6"/>
  <c r="AG831" i="6"/>
  <c r="AG832" i="6"/>
  <c r="AG833" i="6"/>
  <c r="AG834" i="6"/>
  <c r="AG836" i="6"/>
  <c r="AG835" i="6"/>
  <c r="AG837" i="6"/>
  <c r="AG840" i="6"/>
  <c r="AG841" i="6"/>
  <c r="AG839" i="6"/>
  <c r="AG838" i="6"/>
  <c r="AG53" i="6"/>
  <c r="AG842" i="6"/>
  <c r="AG843" i="6"/>
  <c r="AG54" i="6"/>
  <c r="AG845" i="6"/>
  <c r="AG844" i="6"/>
  <c r="AG847" i="6"/>
  <c r="AG848" i="6"/>
  <c r="AG846" i="6"/>
  <c r="AG55" i="6"/>
  <c r="AG56" i="6"/>
  <c r="AG849" i="6"/>
  <c r="AG850" i="6"/>
  <c r="AG851" i="6"/>
  <c r="AG853" i="6"/>
  <c r="AG854" i="6"/>
  <c r="AG852" i="6"/>
  <c r="AG855" i="6"/>
  <c r="AG858" i="6"/>
  <c r="AG856" i="6"/>
  <c r="AG857" i="6"/>
  <c r="AG859" i="6"/>
  <c r="AG57" i="6"/>
  <c r="AG860" i="6"/>
  <c r="AG58" i="6"/>
  <c r="AG861" i="6"/>
  <c r="AG862" i="6"/>
  <c r="AG863" i="6"/>
  <c r="AG59" i="6"/>
  <c r="AG865" i="6"/>
  <c r="AG864" i="6"/>
  <c r="AG866" i="6"/>
  <c r="AG867" i="6"/>
  <c r="AG868" i="6"/>
  <c r="AG869" i="6"/>
  <c r="AG870" i="6"/>
  <c r="AG871" i="6"/>
  <c r="AG872" i="6"/>
  <c r="AG873" i="6"/>
  <c r="AG874" i="6"/>
  <c r="AG875" i="6"/>
  <c r="AG876" i="6"/>
  <c r="AG878" i="6"/>
  <c r="AG879" i="6"/>
  <c r="AG877" i="6"/>
  <c r="AG60" i="6"/>
  <c r="AG880" i="6"/>
  <c r="AG881" i="6"/>
  <c r="AG882" i="6"/>
  <c r="AG883" i="6"/>
  <c r="AG884" i="6"/>
  <c r="AG885" i="6"/>
  <c r="AG886" i="6"/>
  <c r="AG889" i="6"/>
  <c r="AG887" i="6"/>
  <c r="AG888" i="6"/>
  <c r="AG890" i="6"/>
  <c r="AG891" i="6"/>
  <c r="AG61" i="6"/>
  <c r="AG892" i="6"/>
  <c r="AG896" i="6"/>
  <c r="AG895" i="6"/>
  <c r="AG894" i="6"/>
  <c r="AG893" i="6"/>
  <c r="AG898" i="6"/>
  <c r="AG897" i="6"/>
  <c r="AG62" i="6"/>
  <c r="AG899" i="6"/>
  <c r="AG900" i="6"/>
  <c r="AG901" i="6"/>
  <c r="AG63" i="6"/>
  <c r="AG902" i="6"/>
  <c r="AG903" i="6"/>
  <c r="AG904" i="6"/>
  <c r="AG905" i="6"/>
  <c r="AG906" i="6"/>
  <c r="AG907" i="6"/>
  <c r="AG909" i="6"/>
  <c r="AG908" i="6"/>
  <c r="AG64" i="6"/>
  <c r="AG910" i="6"/>
  <c r="AG911" i="6"/>
  <c r="AG912" i="6"/>
  <c r="AG65" i="6"/>
  <c r="AG913" i="6"/>
  <c r="AG915" i="6"/>
  <c r="AG66" i="6"/>
  <c r="AG916" i="6"/>
  <c r="AG917" i="6"/>
  <c r="AG914" i="6"/>
  <c r="AG918" i="6"/>
  <c r="AG919" i="6"/>
  <c r="AG920" i="6"/>
  <c r="AG922" i="6"/>
  <c r="AG921" i="6"/>
  <c r="AG924" i="6"/>
  <c r="AG926" i="6"/>
  <c r="AG923" i="6"/>
  <c r="AG925" i="6"/>
  <c r="AG927" i="6"/>
  <c r="AG928" i="6"/>
  <c r="AG67" i="6"/>
  <c r="AG930" i="6"/>
  <c r="AG929" i="6"/>
  <c r="AG931" i="6"/>
  <c r="AG933" i="6"/>
  <c r="AG932" i="6"/>
  <c r="AG934" i="6"/>
  <c r="AG935" i="6"/>
  <c r="AG936" i="6"/>
  <c r="AG937" i="6"/>
  <c r="AG939" i="6"/>
  <c r="AG940" i="6"/>
  <c r="AG944" i="6"/>
  <c r="AG941" i="6"/>
  <c r="AG942" i="6"/>
  <c r="AG938" i="6"/>
  <c r="AG943" i="6"/>
  <c r="AG945" i="6"/>
  <c r="AG946" i="6"/>
  <c r="AG947" i="6"/>
  <c r="AG68" i="6"/>
  <c r="AG948" i="6"/>
  <c r="AG949" i="6"/>
  <c r="AG950" i="6"/>
  <c r="AG69" i="6"/>
  <c r="AG70" i="6"/>
  <c r="AG951" i="6"/>
  <c r="AG952" i="6"/>
  <c r="AG953" i="6"/>
  <c r="AG71" i="6"/>
  <c r="AG955" i="6"/>
  <c r="AG957" i="6"/>
  <c r="AG954" i="6"/>
  <c r="AG956" i="6"/>
  <c r="AG960" i="6"/>
  <c r="AG961" i="6"/>
  <c r="AG958" i="6"/>
  <c r="AG959" i="6"/>
  <c r="AG962" i="6"/>
  <c r="AG964" i="6"/>
  <c r="AG963" i="6"/>
  <c r="AG968" i="6"/>
  <c r="AG965" i="6"/>
  <c r="AG72" i="6"/>
  <c r="AG967" i="6"/>
  <c r="AG966" i="6"/>
  <c r="AG969" i="6"/>
  <c r="AG970" i="6"/>
  <c r="AG74" i="6"/>
  <c r="AG973" i="6"/>
  <c r="AG972" i="6"/>
  <c r="AG73" i="6"/>
  <c r="AG971" i="6"/>
  <c r="AG974" i="6"/>
  <c r="AG976" i="6"/>
  <c r="AG975" i="6"/>
  <c r="AG977" i="6"/>
  <c r="AG75" i="6"/>
  <c r="AG76" i="6"/>
  <c r="AG978" i="6"/>
  <c r="AG979" i="6"/>
  <c r="AG981" i="6"/>
  <c r="AG980" i="6"/>
  <c r="AG982" i="6"/>
  <c r="AG983" i="6"/>
  <c r="AG984" i="6"/>
  <c r="AG77" i="6"/>
  <c r="AG988" i="6"/>
  <c r="AG986" i="6"/>
  <c r="AG985" i="6"/>
  <c r="AG989" i="6"/>
  <c r="AG987" i="6"/>
  <c r="AG990" i="6"/>
  <c r="AG992" i="6"/>
  <c r="AG991" i="6"/>
  <c r="AG996" i="6"/>
  <c r="AG994" i="6"/>
  <c r="AG995" i="6"/>
  <c r="AG993" i="6"/>
  <c r="AG997" i="6"/>
  <c r="AG78" i="6"/>
  <c r="AG998" i="6"/>
  <c r="AG999" i="6"/>
  <c r="AG1000" i="6"/>
  <c r="AG79" i="6"/>
  <c r="AG1001" i="6"/>
  <c r="AG1002" i="6"/>
  <c r="AG1003" i="6"/>
  <c r="AG1004" i="6"/>
  <c r="AG80" i="6"/>
  <c r="AG1006" i="6"/>
  <c r="AG1005" i="6"/>
  <c r="AG1007" i="6"/>
  <c r="AG81" i="6"/>
  <c r="AG1011" i="6"/>
  <c r="AG1008" i="6"/>
  <c r="AG1010" i="6"/>
  <c r="AG1009" i="6"/>
  <c r="AG1013" i="6"/>
  <c r="AG1012" i="6"/>
  <c r="AG1014" i="6"/>
  <c r="AG1016" i="6"/>
  <c r="AG1015" i="6"/>
  <c r="AG82" i="6"/>
  <c r="AG1018" i="6"/>
  <c r="AG83" i="6"/>
  <c r="AG1017" i="6"/>
  <c r="AG1020" i="6"/>
  <c r="AG1019" i="6"/>
  <c r="AG84" i="6"/>
  <c r="AG1023" i="6"/>
  <c r="AG1021" i="6"/>
  <c r="AG1025" i="6"/>
  <c r="AG1026" i="6"/>
  <c r="AG1024" i="6"/>
  <c r="AG1022" i="6"/>
  <c r="AG1027" i="6"/>
  <c r="AG1029" i="6"/>
  <c r="AG1028" i="6"/>
  <c r="AG1030" i="6"/>
  <c r="AG1031" i="6"/>
  <c r="AG85" i="6"/>
  <c r="AG1036" i="6"/>
  <c r="AG1032" i="6"/>
  <c r="AG1033" i="6"/>
  <c r="AG1034" i="6"/>
  <c r="AG1037" i="6"/>
  <c r="AG1035" i="6"/>
  <c r="AG1038" i="6"/>
  <c r="AG1039" i="6"/>
  <c r="AG1042" i="6"/>
  <c r="AG1043" i="6"/>
  <c r="AG1040" i="6"/>
  <c r="AG1041" i="6"/>
  <c r="AG86" i="6"/>
  <c r="AG1044" i="6"/>
  <c r="AG1046" i="6"/>
  <c r="AG1045" i="6"/>
  <c r="AG87" i="6"/>
  <c r="AG1048" i="6"/>
  <c r="AG1047" i="6"/>
  <c r="AG88" i="6"/>
  <c r="AG1052" i="6"/>
  <c r="AG1051" i="6"/>
  <c r="AG1049" i="6"/>
  <c r="AG1050" i="6"/>
  <c r="AG1054" i="6"/>
  <c r="AG1053" i="6"/>
  <c r="AG89" i="6"/>
  <c r="AG1055" i="6"/>
  <c r="AG90" i="6"/>
  <c r="AG91" i="6"/>
  <c r="AG1059" i="6"/>
  <c r="AG1057" i="6"/>
  <c r="AG1056" i="6"/>
  <c r="AG1058" i="6"/>
  <c r="AG1061" i="6"/>
  <c r="AG1060" i="6"/>
  <c r="AG1062" i="6"/>
  <c r="AG92" i="6"/>
  <c r="AG1064" i="6"/>
  <c r="AG1063" i="6"/>
  <c r="AG94" i="6"/>
  <c r="AG1069" i="6"/>
  <c r="AG93" i="6"/>
  <c r="AG1066" i="6"/>
  <c r="AG1065" i="6"/>
  <c r="AG1067" i="6"/>
  <c r="AG1068" i="6"/>
  <c r="AG1071" i="6"/>
  <c r="AG1070" i="6"/>
  <c r="AG1073" i="6"/>
  <c r="AG1072" i="6"/>
  <c r="AG1074" i="6"/>
  <c r="AG1075" i="6"/>
  <c r="AG1076" i="6"/>
  <c r="AG1077" i="6"/>
  <c r="AG1078" i="6"/>
  <c r="AG1081" i="6"/>
  <c r="AG1079" i="6"/>
  <c r="AG1080" i="6"/>
  <c r="AG1086" i="6"/>
  <c r="AG1087" i="6"/>
  <c r="AG1082" i="6"/>
  <c r="AG1083" i="6"/>
  <c r="AG1085" i="6"/>
  <c r="AG1084" i="6"/>
  <c r="AG1089" i="6"/>
  <c r="AG1088" i="6"/>
  <c r="AG95" i="6"/>
  <c r="AG96" i="6"/>
  <c r="AG1091" i="6"/>
  <c r="AG1090" i="6"/>
  <c r="AG98" i="6"/>
  <c r="AG97" i="6"/>
  <c r="AG99" i="6"/>
  <c r="AG1098" i="6"/>
  <c r="AG1093" i="6"/>
  <c r="AG1092" i="6"/>
  <c r="AG1096" i="6"/>
  <c r="AG1094" i="6"/>
  <c r="AG1097" i="6"/>
  <c r="AG1095" i="6"/>
  <c r="AG100" i="6"/>
  <c r="AG1100" i="6"/>
  <c r="AG1101" i="6"/>
  <c r="AG1102" i="6"/>
  <c r="AG1103" i="6"/>
  <c r="AG1099" i="6"/>
  <c r="AG101" i="6"/>
  <c r="AG1104" i="6"/>
  <c r="AG1105" i="6"/>
  <c r="AG1106" i="6"/>
  <c r="AG102" i="6"/>
  <c r="AG1107" i="6"/>
  <c r="AG1109" i="6"/>
  <c r="AG103" i="6"/>
  <c r="AG104" i="6"/>
  <c r="AG1108" i="6"/>
  <c r="AG1111" i="6"/>
  <c r="AG1112" i="6"/>
  <c r="AG1113" i="6"/>
  <c r="AG1114" i="6"/>
  <c r="AG1110" i="6"/>
  <c r="AG106" i="6"/>
  <c r="AG1115" i="6"/>
  <c r="AG1118" i="6"/>
  <c r="AG105" i="6"/>
  <c r="AG1117" i="6"/>
  <c r="AG1116" i="6"/>
  <c r="AG107" i="6"/>
  <c r="AG1121" i="6"/>
  <c r="AG1120" i="6"/>
  <c r="AG1119" i="6"/>
  <c r="AG1124" i="6"/>
  <c r="AG1123" i="6"/>
  <c r="AG1122" i="6"/>
  <c r="AG1125" i="6"/>
  <c r="AG1126" i="6"/>
  <c r="AG1132" i="6"/>
  <c r="AG1130" i="6"/>
  <c r="AG1129" i="6"/>
  <c r="AG1131" i="6"/>
  <c r="AG1128" i="6"/>
  <c r="AG1127" i="6"/>
  <c r="AG1133" i="6"/>
  <c r="AG108" i="6"/>
  <c r="AG1138" i="6"/>
  <c r="AG1137" i="6"/>
  <c r="AG1136" i="6"/>
  <c r="AG1135" i="6"/>
  <c r="AG1139" i="6"/>
  <c r="AG1134" i="6"/>
  <c r="AG1142" i="6"/>
  <c r="AG1143" i="6"/>
  <c r="AG1140" i="6"/>
  <c r="AG1146" i="6"/>
  <c r="AG1141" i="6"/>
  <c r="AG1145" i="6"/>
  <c r="AG1144" i="6"/>
  <c r="AG1147" i="6"/>
  <c r="AG1148" i="6"/>
  <c r="AG1150" i="6"/>
  <c r="AG1151" i="6"/>
  <c r="AG1149" i="6"/>
  <c r="AG1155" i="6"/>
  <c r="AG1152" i="6"/>
  <c r="AG1157" i="6"/>
  <c r="AG1154" i="6"/>
  <c r="AG1156" i="6"/>
  <c r="AG1153" i="6"/>
  <c r="AG109" i="6"/>
  <c r="AG1159" i="6"/>
  <c r="AG1161" i="6"/>
  <c r="AG1158" i="6"/>
  <c r="AG1165" i="6"/>
  <c r="AG1160" i="6"/>
  <c r="AG1162" i="6"/>
  <c r="AG1164" i="6"/>
  <c r="AG1163" i="6"/>
  <c r="AG111" i="6"/>
  <c r="AG1166" i="6"/>
  <c r="AG110" i="6"/>
  <c r="AG1168" i="6"/>
  <c r="AG1167" i="6"/>
  <c r="AG1169" i="6"/>
  <c r="AG112" i="6"/>
  <c r="AG1171" i="6"/>
  <c r="AG1170" i="6"/>
  <c r="AG1174" i="6"/>
  <c r="AG1173" i="6"/>
  <c r="AG1172" i="6"/>
  <c r="AG114" i="6"/>
  <c r="AG115" i="6"/>
  <c r="AG113" i="6"/>
  <c r="AG1175" i="6"/>
  <c r="AG1176" i="6"/>
  <c r="AG1178" i="6"/>
  <c r="AG1177" i="6"/>
  <c r="AG1179" i="6"/>
  <c r="AG1181" i="6"/>
  <c r="AG1187" i="6"/>
  <c r="AG1185" i="6"/>
  <c r="AG1189" i="6"/>
  <c r="AG116" i="6"/>
  <c r="AG1186" i="6"/>
  <c r="AG1190" i="6"/>
  <c r="AG1191" i="6"/>
  <c r="AG1180" i="6"/>
  <c r="AG1188" i="6"/>
  <c r="AG1183" i="6"/>
  <c r="AG1182" i="6"/>
  <c r="AG1184" i="6"/>
  <c r="AG117" i="6"/>
  <c r="AG1192" i="6"/>
  <c r="AG1193" i="6"/>
  <c r="AG1194" i="6"/>
  <c r="AG1195" i="6"/>
  <c r="AG1196" i="6"/>
  <c r="AG1197" i="6"/>
  <c r="AG1198" i="6"/>
  <c r="AG1202" i="6"/>
  <c r="AG119" i="6"/>
  <c r="AG1200" i="6"/>
  <c r="AG118" i="6"/>
  <c r="AG1199" i="6"/>
  <c r="AG1204" i="6"/>
  <c r="AG1203" i="6"/>
  <c r="AG1205" i="6"/>
  <c r="AG1201" i="6"/>
  <c r="AG1207" i="6"/>
  <c r="AG1210" i="6"/>
  <c r="AG1206" i="6"/>
  <c r="AG1209" i="6"/>
  <c r="AG1208" i="6"/>
  <c r="AG1214" i="6"/>
  <c r="AG1212" i="6"/>
  <c r="AG1213" i="6"/>
  <c r="AG1211" i="6"/>
  <c r="AG1215" i="6"/>
  <c r="AG1216" i="6"/>
  <c r="AG1217" i="6"/>
  <c r="AG120" i="6"/>
  <c r="AG1221" i="6"/>
  <c r="AG1219" i="6"/>
  <c r="AG1222" i="6"/>
  <c r="AG1218" i="6"/>
  <c r="AG1223" i="6"/>
  <c r="AG1220" i="6"/>
  <c r="AG1224" i="6"/>
  <c r="AG1225" i="6"/>
  <c r="AG1229" i="6"/>
  <c r="AG1230" i="6"/>
  <c r="AG1227" i="6"/>
  <c r="AG1226" i="6"/>
  <c r="AG1228" i="6"/>
  <c r="AG1231" i="6"/>
  <c r="AG1236" i="6"/>
  <c r="AG1233" i="6"/>
  <c r="AG1232" i="6"/>
  <c r="AG1237" i="6"/>
  <c r="AG1235" i="6"/>
  <c r="AG1234" i="6"/>
  <c r="AG1238" i="6"/>
  <c r="AG121" i="6"/>
  <c r="AG1240" i="6"/>
  <c r="AG122" i="6"/>
  <c r="AG1239" i="6"/>
  <c r="AG1242" i="6"/>
  <c r="AG1241" i="6"/>
  <c r="AG1244" i="6"/>
  <c r="AG1243" i="6"/>
  <c r="AG123" i="6"/>
  <c r="AG1247" i="6"/>
  <c r="AG1245" i="6"/>
  <c r="AG1250" i="6"/>
  <c r="AG1246" i="6"/>
  <c r="AG1249" i="6"/>
  <c r="AG1248" i="6"/>
  <c r="AG124" i="6"/>
  <c r="AG125" i="6"/>
  <c r="AG1256" i="6"/>
  <c r="AG1252" i="6"/>
  <c r="AG1251" i="6"/>
  <c r="AG1254" i="6"/>
  <c r="AG1255" i="6"/>
  <c r="AG1253" i="6"/>
  <c r="AG126" i="6"/>
  <c r="AG1257" i="6"/>
  <c r="AG1259" i="6"/>
  <c r="AG1258" i="6"/>
  <c r="AG127" i="6"/>
  <c r="AG1261" i="6"/>
  <c r="AG128" i="6"/>
  <c r="AG1260" i="6"/>
  <c r="AG1262" i="6"/>
  <c r="AG1263" i="6"/>
  <c r="AG1264" i="6"/>
  <c r="AG129" i="6"/>
  <c r="AG130" i="6"/>
  <c r="AG1265" i="6"/>
  <c r="AG1271" i="6"/>
  <c r="AG1268" i="6"/>
  <c r="AG1267" i="6"/>
  <c r="AG1270" i="6"/>
  <c r="AG1266" i="6"/>
  <c r="AG1272" i="6"/>
  <c r="AG1269" i="6"/>
  <c r="AG1274" i="6"/>
  <c r="AG131" i="6"/>
  <c r="AG1273" i="6"/>
  <c r="AG1277" i="6"/>
  <c r="AG1278" i="6"/>
  <c r="AG1276" i="6"/>
  <c r="AG1275" i="6"/>
  <c r="AG132" i="6"/>
  <c r="AG133" i="6"/>
  <c r="AG1279" i="6"/>
  <c r="AG1280" i="6"/>
  <c r="AG1281" i="6"/>
  <c r="AG1285" i="6"/>
  <c r="AG1284" i="6"/>
  <c r="AG1282" i="6"/>
  <c r="AG1283" i="6"/>
  <c r="AG1291" i="6"/>
  <c r="AG1292" i="6"/>
  <c r="AG1293" i="6"/>
  <c r="AG1290" i="6"/>
  <c r="AG1287" i="6"/>
  <c r="AG1288" i="6"/>
  <c r="AG1286" i="6"/>
  <c r="AG1296" i="6"/>
  <c r="AG1289" i="6"/>
  <c r="AG1294" i="6"/>
  <c r="AG1295" i="6"/>
  <c r="AG1297" i="6"/>
  <c r="AG1298" i="6"/>
  <c r="AG1300" i="6"/>
  <c r="AG1301" i="6"/>
  <c r="AG134" i="6"/>
  <c r="AG1299" i="6"/>
  <c r="AG135" i="6"/>
  <c r="AG1305" i="6"/>
  <c r="AG1303" i="6"/>
  <c r="AG1304" i="6"/>
  <c r="AG1302" i="6"/>
  <c r="AG1306" i="6"/>
  <c r="AG136" i="6"/>
  <c r="AG137" i="6"/>
  <c r="AG1308" i="6"/>
  <c r="AG1309" i="6"/>
  <c r="AG1310" i="6"/>
  <c r="AG1312" i="6"/>
  <c r="AG1313" i="6"/>
  <c r="AG1315" i="6"/>
  <c r="AG138" i="6"/>
  <c r="AG1311" i="6"/>
  <c r="AG1307" i="6"/>
  <c r="AG1314" i="6"/>
  <c r="AG1317" i="6"/>
  <c r="AG1316" i="6"/>
  <c r="AG1318" i="6"/>
  <c r="AG1319" i="6"/>
  <c r="AG139" i="6"/>
  <c r="AG1320" i="6"/>
  <c r="AG1321" i="6"/>
  <c r="AG1322" i="6"/>
  <c r="AG1323" i="6"/>
  <c r="AG1326" i="6"/>
  <c r="AG1325" i="6"/>
  <c r="AG1324" i="6"/>
  <c r="AG1327" i="6"/>
  <c r="AG1328" i="6"/>
  <c r="AG1329" i="6"/>
  <c r="AG1330" i="6"/>
  <c r="AG1331" i="6"/>
  <c r="AG1332" i="6"/>
  <c r="AG1333" i="6"/>
  <c r="AG1337" i="6"/>
  <c r="AG1335" i="6"/>
  <c r="AG1336" i="6"/>
  <c r="AG1334" i="6"/>
  <c r="AG1338" i="6"/>
  <c r="AG1339" i="6"/>
  <c r="AG1340" i="6"/>
  <c r="AG1342" i="6"/>
  <c r="AG1341" i="6"/>
  <c r="AG1344" i="6"/>
  <c r="AG1343" i="6"/>
  <c r="AG140" i="6"/>
  <c r="AG1345" i="6"/>
  <c r="AG1346" i="6"/>
  <c r="AG1347" i="6"/>
  <c r="AG1349" i="6"/>
  <c r="AG1348" i="6"/>
  <c r="AG1350" i="6"/>
  <c r="AG1351" i="6"/>
  <c r="AG141" i="6"/>
  <c r="AG1356" i="6"/>
  <c r="AG1353" i="6"/>
  <c r="AG1352" i="6"/>
  <c r="AG1354" i="6"/>
  <c r="AG1355" i="6"/>
  <c r="AG142" i="6"/>
  <c r="AG1357" i="6"/>
  <c r="AG1360" i="6"/>
  <c r="AG1361" i="6"/>
  <c r="AG1359" i="6"/>
  <c r="AG1358" i="6"/>
  <c r="AG143" i="6"/>
  <c r="AG1363" i="6"/>
  <c r="AG1362" i="6"/>
  <c r="AG144" i="6"/>
  <c r="AG1364" i="6"/>
  <c r="AG145" i="6"/>
  <c r="AG1365" i="6"/>
  <c r="AG1366" i="6"/>
  <c r="AG1367" i="6"/>
  <c r="AG1368" i="6"/>
  <c r="AG1369" i="6"/>
  <c r="AG1" i="6"/>
  <c r="AH25" i="6"/>
  <c r="AH259" i="6"/>
  <c r="AH32" i="6"/>
  <c r="AH309" i="6"/>
  <c r="AH181" i="6"/>
  <c r="AH407" i="6"/>
  <c r="AH4" i="6"/>
  <c r="AH155" i="6"/>
  <c r="AH152" i="6"/>
  <c r="AH332" i="6"/>
  <c r="AH262" i="6"/>
  <c r="AH437" i="6"/>
  <c r="AH277" i="6"/>
  <c r="AH350" i="6"/>
  <c r="AH345" i="6"/>
  <c r="AH3" i="6"/>
  <c r="AH17" i="6"/>
  <c r="AH488" i="6"/>
  <c r="AH210" i="6"/>
  <c r="AH5" i="6"/>
  <c r="AH243" i="6"/>
  <c r="AH15" i="6"/>
  <c r="AH24" i="6"/>
  <c r="AH189" i="6"/>
  <c r="AH195" i="6"/>
  <c r="AH267" i="6"/>
  <c r="AH323" i="6"/>
  <c r="AH330" i="6"/>
  <c r="AH176" i="6"/>
  <c r="AH234" i="6"/>
  <c r="AH410" i="6"/>
  <c r="AH8" i="6"/>
  <c r="AH334" i="6"/>
  <c r="AH416" i="6"/>
  <c r="AH30" i="6"/>
  <c r="AH35" i="6"/>
  <c r="AH491" i="6"/>
  <c r="AH178" i="6"/>
  <c r="AH1" i="6"/>
  <c r="AH173" i="6"/>
  <c r="AH28" i="6"/>
  <c r="AH347" i="6"/>
  <c r="AH493" i="6"/>
  <c r="AH156" i="6"/>
  <c r="AH164" i="6"/>
  <c r="AH169" i="6"/>
  <c r="AH172" i="6"/>
  <c r="AH495" i="6"/>
  <c r="AH40" i="6"/>
  <c r="AH544" i="6"/>
  <c r="AH153" i="6"/>
  <c r="AH279" i="6"/>
  <c r="AH268" i="6"/>
  <c r="AH10" i="6"/>
  <c r="AH163" i="6"/>
  <c r="AH266" i="6"/>
  <c r="AH322" i="6"/>
  <c r="AH562" i="6"/>
  <c r="AH9" i="6"/>
  <c r="AH16" i="6"/>
  <c r="AH198" i="6"/>
  <c r="AH213" i="6"/>
  <c r="AH299" i="6"/>
  <c r="AH38" i="6"/>
  <c r="AH446" i="6"/>
  <c r="AH149" i="6"/>
  <c r="AH166" i="6"/>
  <c r="AH167" i="6"/>
  <c r="AH199" i="6"/>
  <c r="AH317" i="6"/>
  <c r="AH324" i="6"/>
  <c r="AH343" i="6"/>
  <c r="AH490" i="6"/>
  <c r="AH196" i="6"/>
  <c r="AH197" i="6"/>
  <c r="AH188" i="6"/>
  <c r="AH414" i="6"/>
  <c r="AH441" i="6"/>
  <c r="AH516" i="6"/>
  <c r="AH248" i="6"/>
  <c r="AH290" i="6"/>
  <c r="AH278" i="6"/>
  <c r="AH396" i="6"/>
  <c r="AH413" i="6"/>
  <c r="AH425" i="6"/>
  <c r="AH480" i="6"/>
  <c r="AH206" i="6"/>
  <c r="AH306" i="6"/>
  <c r="AH541" i="6"/>
  <c r="AH612" i="6"/>
  <c r="AH626" i="6"/>
  <c r="AH2" i="6"/>
  <c r="AH174" i="6"/>
  <c r="AH168" i="6"/>
  <c r="AH185" i="6"/>
  <c r="AH430" i="6"/>
  <c r="AH456" i="6"/>
  <c r="AH475" i="6"/>
  <c r="AH554" i="6"/>
  <c r="AH223" i="6"/>
  <c r="AH280" i="6"/>
  <c r="AH335" i="6"/>
  <c r="AH182" i="6"/>
  <c r="AH191" i="6"/>
  <c r="AH208" i="6"/>
  <c r="AH29" i="6"/>
  <c r="AH237" i="6"/>
  <c r="AH418" i="6"/>
  <c r="AH745" i="6"/>
  <c r="AH23" i="6"/>
  <c r="AH179" i="6"/>
  <c r="AH165" i="6"/>
  <c r="AH187" i="6"/>
  <c r="AH220" i="6"/>
  <c r="AH284" i="6"/>
  <c r="AH285" i="6"/>
  <c r="AH286" i="6"/>
  <c r="AH311" i="6"/>
  <c r="AH444" i="6"/>
  <c r="AH434" i="6"/>
  <c r="AH472" i="6"/>
  <c r="AH171" i="6"/>
  <c r="AH27" i="6"/>
  <c r="AH232" i="6"/>
  <c r="AH481" i="6"/>
  <c r="AH535" i="6"/>
  <c r="AH7" i="6"/>
  <c r="AH11" i="6"/>
  <c r="AH148" i="6"/>
  <c r="AH194" i="6"/>
  <c r="AH246" i="6"/>
  <c r="AH336" i="6"/>
  <c r="AH462" i="6"/>
  <c r="AH432" i="6"/>
  <c r="AH433" i="6"/>
  <c r="AH555" i="6"/>
  <c r="AH571" i="6"/>
  <c r="AH547" i="6"/>
  <c r="AH657" i="6"/>
  <c r="AH201" i="6"/>
  <c r="AH264" i="6"/>
  <c r="AH404" i="6"/>
  <c r="AH617" i="6"/>
  <c r="AH151" i="6"/>
  <c r="AH222" i="6"/>
  <c r="AH251" i="6"/>
  <c r="AH482" i="6"/>
  <c r="AH438" i="6"/>
  <c r="AH411" i="6"/>
  <c r="AH607" i="6"/>
  <c r="AH608" i="6"/>
  <c r="AH651" i="6"/>
  <c r="AH600" i="6"/>
  <c r="AH18" i="6"/>
  <c r="AH219" i="6"/>
  <c r="AH265" i="6"/>
  <c r="AH281" i="6"/>
  <c r="AH363" i="6"/>
  <c r="AH408" i="6"/>
  <c r="AH465" i="6"/>
  <c r="AH489" i="6"/>
  <c r="AH39" i="6"/>
  <c r="AH527" i="6"/>
  <c r="AH576" i="6"/>
  <c r="AH625" i="6"/>
  <c r="AH22" i="6"/>
  <c r="AH147" i="6"/>
  <c r="AH190" i="6"/>
  <c r="AH192" i="6"/>
  <c r="AH184" i="6"/>
  <c r="AH250" i="6"/>
  <c r="AH242" i="6"/>
  <c r="AH221" i="6"/>
  <c r="AH249" i="6"/>
  <c r="AH321" i="6"/>
  <c r="AH387" i="6"/>
  <c r="AH431" i="6"/>
  <c r="AH476" i="6"/>
  <c r="AH449" i="6"/>
  <c r="AH580" i="6"/>
  <c r="AH635" i="6"/>
  <c r="AH595" i="6"/>
  <c r="AH590" i="6"/>
  <c r="AH603" i="6"/>
  <c r="AH636" i="6"/>
  <c r="AH231" i="6"/>
  <c r="AH245" i="6"/>
  <c r="AH338" i="6"/>
  <c r="AH459" i="6"/>
  <c r="AH483" i="6"/>
  <c r="AH589" i="6"/>
  <c r="AH14" i="6"/>
  <c r="AH180" i="6"/>
  <c r="AH209" i="6"/>
  <c r="AH236" i="6"/>
  <c r="AH230" i="6"/>
  <c r="AH305" i="6"/>
  <c r="AH308" i="6"/>
  <c r="AH328" i="6"/>
  <c r="AH380" i="6"/>
  <c r="AH424" i="6"/>
  <c r="AH469" i="6"/>
  <c r="AH507" i="6"/>
  <c r="AH519" i="6"/>
  <c r="AH513" i="6"/>
  <c r="AH598" i="6"/>
  <c r="AH205" i="6"/>
  <c r="AH212" i="6"/>
  <c r="AH273" i="6"/>
  <c r="AH270" i="6"/>
  <c r="AH315" i="6"/>
  <c r="AH354" i="6"/>
  <c r="AH394" i="6"/>
  <c r="AH401" i="6"/>
  <c r="AH420" i="6"/>
  <c r="AH457" i="6"/>
  <c r="AH406" i="6"/>
  <c r="AH498" i="6"/>
  <c r="AH634" i="6"/>
  <c r="AH6" i="6"/>
  <c r="AH214" i="6"/>
  <c r="AH288" i="6"/>
  <c r="AH275" i="6"/>
  <c r="AH312" i="6"/>
  <c r="AH329" i="6"/>
  <c r="AH326" i="6"/>
  <c r="AH361" i="6"/>
  <c r="AH471" i="6"/>
  <c r="AH467" i="6"/>
  <c r="AH627" i="6"/>
  <c r="AH658" i="6"/>
  <c r="AH716" i="6"/>
  <c r="AH211" i="6"/>
  <c r="AH227" i="6"/>
  <c r="AH325" i="6"/>
  <c r="AH337" i="6"/>
  <c r="AH378" i="6"/>
  <c r="AH470" i="6"/>
  <c r="AH563" i="6"/>
  <c r="AH42" i="6"/>
  <c r="AH574" i="6"/>
  <c r="AH604" i="6"/>
  <c r="AH713" i="6"/>
  <c r="AH154" i="6"/>
  <c r="AH216" i="6"/>
  <c r="AH331" i="6"/>
  <c r="AH435" i="6"/>
  <c r="AH526" i="6"/>
  <c r="AH620" i="6"/>
  <c r="AH687" i="6"/>
  <c r="AH752" i="6"/>
  <c r="AH797" i="6"/>
  <c r="AH257" i="6"/>
  <c r="AH282" i="6"/>
  <c r="AH348" i="6"/>
  <c r="AH360" i="6"/>
  <c r="AH409" i="6"/>
  <c r="AH439" i="6"/>
  <c r="AH464" i="6"/>
  <c r="AH41" i="6"/>
  <c r="AH552" i="6"/>
  <c r="AH517" i="6"/>
  <c r="AH633" i="6"/>
  <c r="AH693" i="6"/>
  <c r="AH26" i="6"/>
  <c r="AH240" i="6"/>
  <c r="AH244" i="6"/>
  <c r="AH225" i="6"/>
  <c r="AH226" i="6"/>
  <c r="AH316" i="6"/>
  <c r="AH352" i="6"/>
  <c r="AH405" i="6"/>
  <c r="AH355" i="6"/>
  <c r="AH448" i="6"/>
  <c r="AH520" i="6"/>
  <c r="AH610" i="6"/>
  <c r="AH763" i="6"/>
  <c r="AH19" i="6"/>
  <c r="AH215" i="6"/>
  <c r="AH200" i="6"/>
  <c r="AH359" i="6"/>
  <c r="AH567" i="6"/>
  <c r="AH683" i="6"/>
  <c r="AH52" i="6"/>
  <c r="AH767" i="6"/>
  <c r="AH162" i="6"/>
  <c r="AH292" i="6"/>
  <c r="AH356" i="6"/>
  <c r="AH381" i="6"/>
  <c r="AH36" i="6"/>
  <c r="AH503" i="6"/>
  <c r="AH583" i="6"/>
  <c r="AH664" i="6"/>
  <c r="AH736" i="6"/>
  <c r="AH12" i="6"/>
  <c r="AH160" i="6"/>
  <c r="AH261" i="6"/>
  <c r="AH302" i="6"/>
  <c r="AH320" i="6"/>
  <c r="AH31" i="6"/>
  <c r="AH297" i="6"/>
  <c r="AH391" i="6"/>
  <c r="AH377" i="6"/>
  <c r="AH427" i="6"/>
  <c r="AH582" i="6"/>
  <c r="AH577" i="6"/>
  <c r="AH675" i="6"/>
  <c r="AH734" i="6"/>
  <c r="AH717" i="6"/>
  <c r="AH158" i="6"/>
  <c r="AH183" i="6"/>
  <c r="AH186" i="6"/>
  <c r="AH300" i="6"/>
  <c r="AH344" i="6"/>
  <c r="AH358" i="6"/>
  <c r="AH468" i="6"/>
  <c r="AH548" i="6"/>
  <c r="AH588" i="6"/>
  <c r="AH597" i="6"/>
  <c r="AH605" i="6"/>
  <c r="AH655" i="6"/>
  <c r="AH55" i="6"/>
  <c r="AH170" i="6"/>
  <c r="AH193" i="6"/>
  <c r="AH204" i="6"/>
  <c r="AH235" i="6"/>
  <c r="AH238" i="6"/>
  <c r="AH293" i="6"/>
  <c r="AH445" i="6"/>
  <c r="AH539" i="6"/>
  <c r="AH628" i="6"/>
  <c r="AH667" i="6"/>
  <c r="AH668" i="6"/>
  <c r="AH641" i="6"/>
  <c r="AH45" i="6"/>
  <c r="AH721" i="6"/>
  <c r="AH921" i="6"/>
  <c r="AH13" i="6"/>
  <c r="AH287" i="6"/>
  <c r="AH34" i="6"/>
  <c r="AH319" i="6"/>
  <c r="AH310" i="6"/>
  <c r="AH351" i="6"/>
  <c r="AH385" i="6"/>
  <c r="AH463" i="6"/>
  <c r="AH528" i="6"/>
  <c r="AH556" i="6"/>
  <c r="AH746" i="6"/>
  <c r="AH807" i="6"/>
  <c r="AH821" i="6"/>
  <c r="AH805" i="6"/>
  <c r="AH874" i="6"/>
  <c r="AH21" i="6"/>
  <c r="AH177" i="6"/>
  <c r="AH228" i="6"/>
  <c r="AH303" i="6"/>
  <c r="AH341" i="6"/>
  <c r="AH398" i="6"/>
  <c r="AH512" i="6"/>
  <c r="AH609" i="6"/>
  <c r="AH611" i="6"/>
  <c r="AH650" i="6"/>
  <c r="AH630" i="6"/>
  <c r="AH663" i="6"/>
  <c r="AH685" i="6"/>
  <c r="AH784" i="6"/>
  <c r="AH786" i="6"/>
  <c r="AH175" i="6"/>
  <c r="AH295" i="6"/>
  <c r="AH274" i="6"/>
  <c r="AH452" i="6"/>
  <c r="AH458" i="6"/>
  <c r="AH509" i="6"/>
  <c r="AH622" i="6"/>
  <c r="AH646" i="6"/>
  <c r="AH686" i="6"/>
  <c r="AH705" i="6"/>
  <c r="AH678" i="6"/>
  <c r="AH747" i="6"/>
  <c r="AH733" i="6"/>
  <c r="AH809" i="6"/>
  <c r="AH822" i="6"/>
  <c r="AH870" i="6"/>
  <c r="AH61" i="6"/>
  <c r="AH253" i="6"/>
  <c r="AH255" i="6"/>
  <c r="AH466" i="6"/>
  <c r="AH500" i="6"/>
  <c r="AH532" i="6"/>
  <c r="AH599" i="6"/>
  <c r="AH688" i="6"/>
  <c r="AH729" i="6"/>
  <c r="AH241" i="6"/>
  <c r="AH373" i="6"/>
  <c r="AH374" i="6"/>
  <c r="AH524" i="6"/>
  <c r="AH560" i="6"/>
  <c r="AH573" i="6"/>
  <c r="AH643" i="6"/>
  <c r="AH647" i="6"/>
  <c r="AH621" i="6"/>
  <c r="AH62" i="6"/>
  <c r="AH252" i="6"/>
  <c r="AH388" i="6"/>
  <c r="AH357" i="6"/>
  <c r="AH393" i="6"/>
  <c r="AH372" i="6"/>
  <c r="AH423" i="6"/>
  <c r="AH451" i="6"/>
  <c r="AH511" i="6"/>
  <c r="AH522" i="6"/>
  <c r="AH584" i="6"/>
  <c r="AH570" i="6"/>
  <c r="AH666" i="6"/>
  <c r="AH691" i="6"/>
  <c r="AH742" i="6"/>
  <c r="AH811" i="6"/>
  <c r="AH258" i="6"/>
  <c r="AH269" i="6"/>
  <c r="AH346" i="6"/>
  <c r="AH395" i="6"/>
  <c r="AH403" i="6"/>
  <c r="AH479" i="6"/>
  <c r="AH502" i="6"/>
  <c r="AH587" i="6"/>
  <c r="AH565" i="6"/>
  <c r="AH581" i="6"/>
  <c r="AH670" i="6"/>
  <c r="AH681" i="6"/>
  <c r="AH741" i="6"/>
  <c r="AH737" i="6"/>
  <c r="AH48" i="6"/>
  <c r="AH714" i="6"/>
  <c r="AH789" i="6"/>
  <c r="AH875" i="6"/>
  <c r="AH857" i="6"/>
  <c r="AH889" i="6"/>
  <c r="AH161" i="6"/>
  <c r="AH207" i="6"/>
  <c r="AH233" i="6"/>
  <c r="AH307" i="6"/>
  <c r="AH371" i="6"/>
  <c r="AH460" i="6"/>
  <c r="AH478" i="6"/>
  <c r="AH561" i="6"/>
  <c r="AH559" i="6"/>
  <c r="AH602" i="6"/>
  <c r="AH623" i="6"/>
  <c r="AH644" i="6"/>
  <c r="AH758" i="6"/>
  <c r="AH760" i="6"/>
  <c r="AH800" i="6"/>
  <c r="AH836" i="6"/>
  <c r="AH313" i="6"/>
  <c r="AH33" i="6"/>
  <c r="AH340" i="6"/>
  <c r="AH369" i="6"/>
  <c r="AH400" i="6"/>
  <c r="AH455" i="6"/>
  <c r="AH487" i="6"/>
  <c r="AH453" i="6"/>
  <c r="AH454" i="6"/>
  <c r="AH542" i="6"/>
  <c r="AH510" i="6"/>
  <c r="AH551" i="6"/>
  <c r="AH549" i="6"/>
  <c r="AH557" i="6"/>
  <c r="AH585" i="6"/>
  <c r="AH592" i="6"/>
  <c r="AH593" i="6"/>
  <c r="AH709" i="6"/>
  <c r="AH44" i="6"/>
  <c r="AH710" i="6"/>
  <c r="AH660" i="6"/>
  <c r="AH750" i="6"/>
  <c r="AH764" i="6"/>
  <c r="AH772" i="6"/>
  <c r="AH51" i="6"/>
  <c r="AH781" i="6"/>
  <c r="AH880" i="6"/>
  <c r="AH157" i="6"/>
  <c r="AH218" i="6"/>
  <c r="AH239" i="6"/>
  <c r="AH349" i="6"/>
  <c r="AH353" i="6"/>
  <c r="AH415" i="6"/>
  <c r="AH440" i="6"/>
  <c r="AH494" i="6"/>
  <c r="AH530" i="6"/>
  <c r="AH534" i="6"/>
  <c r="AH546" i="6"/>
  <c r="AH754" i="6"/>
  <c r="AH793" i="6"/>
  <c r="AH862" i="6"/>
  <c r="AH20" i="6"/>
  <c r="AH150" i="6"/>
  <c r="AH224" i="6"/>
  <c r="AH260" i="6"/>
  <c r="AH296" i="6"/>
  <c r="AH375" i="6"/>
  <c r="AH365" i="6"/>
  <c r="AH383" i="6"/>
  <c r="AH370" i="6"/>
  <c r="AH419" i="6"/>
  <c r="AH486" i="6"/>
  <c r="AH540" i="6"/>
  <c r="AH586" i="6"/>
  <c r="AH550" i="6"/>
  <c r="AH606" i="6"/>
  <c r="AH649" i="6"/>
  <c r="AH701" i="6"/>
  <c r="AH645" i="6"/>
  <c r="AH690" i="6"/>
  <c r="AH697" i="6"/>
  <c r="AH702" i="6"/>
  <c r="AH718" i="6"/>
  <c r="AH703" i="6"/>
  <c r="AH727" i="6"/>
  <c r="AH799" i="6"/>
  <c r="AH815" i="6"/>
  <c r="AH876" i="6"/>
  <c r="AH159" i="6"/>
  <c r="AH291" i="6"/>
  <c r="AH339" i="6"/>
  <c r="AH362" i="6"/>
  <c r="AH379" i="6"/>
  <c r="AH477" i="6"/>
  <c r="AH564" i="6"/>
  <c r="AH461" i="6"/>
  <c r="AH695" i="6"/>
  <c r="AH696" i="6"/>
  <c r="AH47" i="6"/>
  <c r="AH689" i="6"/>
  <c r="AH838" i="6"/>
  <c r="AH816" i="6"/>
  <c r="AH923" i="6"/>
  <c r="AH1010" i="6"/>
  <c r="AH203" i="6"/>
  <c r="AH247" i="6"/>
  <c r="AH254" i="6"/>
  <c r="AH272" i="6"/>
  <c r="AH256" i="6"/>
  <c r="AH276" i="6"/>
  <c r="AH422" i="6"/>
  <c r="AH382" i="6"/>
  <c r="AH501" i="6"/>
  <c r="AH473" i="6"/>
  <c r="AH443" i="6"/>
  <c r="AH484" i="6"/>
  <c r="AH514" i="6"/>
  <c r="AH616" i="6"/>
  <c r="AH613" i="6"/>
  <c r="AH632" i="6"/>
  <c r="AH700" i="6"/>
  <c r="AH749" i="6"/>
  <c r="AH50" i="6"/>
  <c r="AH782" i="6"/>
  <c r="AH54" i="6"/>
  <c r="AH847" i="6"/>
  <c r="AH842" i="6"/>
  <c r="AH854" i="6"/>
  <c r="AH883" i="6"/>
  <c r="AH202" i="6"/>
  <c r="AH289" i="6"/>
  <c r="AH314" i="6"/>
  <c r="AH283" i="6"/>
  <c r="AH429" i="6"/>
  <c r="AH342" i="6"/>
  <c r="AH505" i="6"/>
  <c r="AH485" i="6"/>
  <c r="AH569" i="6"/>
  <c r="AH536" i="6"/>
  <c r="AH615" i="6"/>
  <c r="AH677" i="6"/>
  <c r="AH692" i="6"/>
  <c r="AH579" i="6"/>
  <c r="AH43" i="6"/>
  <c r="AH708" i="6"/>
  <c r="AH715" i="6"/>
  <c r="AH725" i="6"/>
  <c r="AH766" i="6"/>
  <c r="AH773" i="6"/>
  <c r="AH778" i="6"/>
  <c r="AH46" i="6"/>
  <c r="AH808" i="6"/>
  <c r="AH825" i="6"/>
  <c r="AH866" i="6"/>
  <c r="AH869" i="6"/>
  <c r="AH895" i="6"/>
  <c r="AH294" i="6"/>
  <c r="AH298" i="6"/>
  <c r="AH367" i="6"/>
  <c r="AH368" i="6"/>
  <c r="AH389" i="6"/>
  <c r="AH426" i="6"/>
  <c r="AH521" i="6"/>
  <c r="AH596" i="6"/>
  <c r="AH614" i="6"/>
  <c r="AH656" i="6"/>
  <c r="AH601" i="6"/>
  <c r="AH699" i="6"/>
  <c r="AH631" i="6"/>
  <c r="AH730" i="6"/>
  <c r="AH777" i="6"/>
  <c r="AH798" i="6"/>
  <c r="AH783" i="6"/>
  <c r="AH794" i="6"/>
  <c r="AH845" i="6"/>
  <c r="AH827" i="6"/>
  <c r="AH871" i="6"/>
  <c r="AH60" i="6"/>
  <c r="AH932" i="6"/>
  <c r="AH943" i="6"/>
  <c r="AH968" i="6"/>
  <c r="AH1021" i="6"/>
  <c r="AH327" i="6"/>
  <c r="AH397" i="6"/>
  <c r="AH442" i="6"/>
  <c r="AH421" i="6"/>
  <c r="AH508" i="6"/>
  <c r="AH572" i="6"/>
  <c r="AH518" i="6"/>
  <c r="AH671" i="6"/>
  <c r="AH684" i="6"/>
  <c r="AH832" i="6"/>
  <c r="AH53" i="6"/>
  <c r="AH835" i="6"/>
  <c r="AH858" i="6"/>
  <c r="AH887" i="6"/>
  <c r="AH927" i="6"/>
  <c r="AH958" i="6"/>
  <c r="AH975" i="6"/>
  <c r="AH79" i="6"/>
  <c r="AH333" i="6"/>
  <c r="AH392" i="6"/>
  <c r="AH538" i="6"/>
  <c r="AH578" i="6"/>
  <c r="AH652" i="6"/>
  <c r="AH661" i="6"/>
  <c r="AH662" i="6"/>
  <c r="AH648" i="6"/>
  <c r="AH722" i="6"/>
  <c r="AH642" i="6"/>
  <c r="AH795" i="6"/>
  <c r="AH756" i="6"/>
  <c r="AH775" i="6"/>
  <c r="AH823" i="6"/>
  <c r="AH868" i="6"/>
  <c r="AH882" i="6"/>
  <c r="AH899" i="6"/>
  <c r="AH852" i="6"/>
  <c r="AH907" i="6"/>
  <c r="AH937" i="6"/>
  <c r="AH70" i="6"/>
  <c r="AH989" i="6"/>
  <c r="AH998" i="6"/>
  <c r="AH271" i="6"/>
  <c r="AH428" i="6"/>
  <c r="AH537" i="6"/>
  <c r="AH591" i="6"/>
  <c r="AH619" i="6"/>
  <c r="AH672" i="6"/>
  <c r="AH726" i="6"/>
  <c r="AH787" i="6"/>
  <c r="AH831" i="6"/>
  <c r="AH57" i="6"/>
  <c r="AH891" i="6"/>
  <c r="AH896" i="6"/>
  <c r="AH941" i="6"/>
  <c r="AH964" i="6"/>
  <c r="AH74" i="6"/>
  <c r="AH991" i="6"/>
  <c r="AH318" i="6"/>
  <c r="AH263" i="6"/>
  <c r="AH384" i="6"/>
  <c r="AH447" i="6"/>
  <c r="AH376" i="6"/>
  <c r="AH450" i="6"/>
  <c r="AH506" i="6"/>
  <c r="AH575" i="6"/>
  <c r="AH640" i="6"/>
  <c r="AH629" i="6"/>
  <c r="AH669" i="6"/>
  <c r="AH638" i="6"/>
  <c r="AH720" i="6"/>
  <c r="AH49" i="6"/>
  <c r="AH755" i="6"/>
  <c r="AH837" i="6"/>
  <c r="AH812" i="6"/>
  <c r="AH856" i="6"/>
  <c r="AH855" i="6"/>
  <c r="AH864" i="6"/>
  <c r="AH863" i="6"/>
  <c r="AH873" i="6"/>
  <c r="AH920" i="6"/>
  <c r="AH952" i="6"/>
  <c r="AH961" i="6"/>
  <c r="AH81" i="6"/>
  <c r="AH993" i="6"/>
  <c r="AH1042" i="6"/>
  <c r="AH515" i="6"/>
  <c r="AH659" i="6"/>
  <c r="AH731" i="6"/>
  <c r="AH743" i="6"/>
  <c r="AH768" i="6"/>
  <c r="AH770" i="6"/>
  <c r="AH759" i="6"/>
  <c r="AH780" i="6"/>
  <c r="AH853" i="6"/>
  <c r="AH819" i="6"/>
  <c r="AH63" i="6"/>
  <c r="AH872" i="6"/>
  <c r="AH947" i="6"/>
  <c r="AH948" i="6"/>
  <c r="AH72" i="6"/>
  <c r="AH1030" i="6"/>
  <c r="AH1025" i="6"/>
  <c r="AH1018" i="6"/>
  <c r="AH402" i="6"/>
  <c r="AH390" i="6"/>
  <c r="AH499" i="6"/>
  <c r="AH739" i="6"/>
  <c r="AH801" i="6"/>
  <c r="AH791" i="6"/>
  <c r="AH814" i="6"/>
  <c r="AH826" i="6"/>
  <c r="AH841" i="6"/>
  <c r="AH867" i="6"/>
  <c r="AH900" i="6"/>
  <c r="AH904" i="6"/>
  <c r="AH946" i="6"/>
  <c r="AH990" i="6"/>
  <c r="AH94" i="6"/>
  <c r="AH1039" i="6"/>
  <c r="AH304" i="6"/>
  <c r="AH386" i="6"/>
  <c r="AH525" i="6"/>
  <c r="AH553" i="6"/>
  <c r="AH707" i="6"/>
  <c r="AH719" i="6"/>
  <c r="AH753" i="6"/>
  <c r="AH723" i="6"/>
  <c r="AH790" i="6"/>
  <c r="AH818" i="6"/>
  <c r="AH796" i="6"/>
  <c r="AH804" i="6"/>
  <c r="AH58" i="6"/>
  <c r="AH844" i="6"/>
  <c r="AH897" i="6"/>
  <c r="AH924" i="6"/>
  <c r="AH76" i="6"/>
  <c r="AH955" i="6"/>
  <c r="AH1016" i="6"/>
  <c r="AH1023" i="6"/>
  <c r="AH1077" i="6"/>
  <c r="AH417" i="6"/>
  <c r="AH412" i="6"/>
  <c r="AH504" i="6"/>
  <c r="AH624" i="6"/>
  <c r="AH558" i="6"/>
  <c r="AH639" i="6"/>
  <c r="AH712" i="6"/>
  <c r="AH674" i="6"/>
  <c r="AH751" i="6"/>
  <c r="AH792" i="6"/>
  <c r="AH839" i="6"/>
  <c r="AH840" i="6"/>
  <c r="AH820" i="6"/>
  <c r="AH765" i="6"/>
  <c r="AH850" i="6"/>
  <c r="AH919" i="6"/>
  <c r="AH939" i="6"/>
  <c r="AH903" i="6"/>
  <c r="AH66" i="6"/>
  <c r="AH973" i="6"/>
  <c r="AH928" i="6"/>
  <c r="AH959" i="6"/>
  <c r="AH73" i="6"/>
  <c r="AH995" i="6"/>
  <c r="AH1015" i="6"/>
  <c r="AH1038" i="6"/>
  <c r="AH1044" i="6"/>
  <c r="AH1062" i="6"/>
  <c r="AH100" i="6"/>
  <c r="AH301" i="6"/>
  <c r="AH497" i="6"/>
  <c r="AH529" i="6"/>
  <c r="AH474" i="6"/>
  <c r="AH788" i="6"/>
  <c r="AH824" i="6"/>
  <c r="AH878" i="6"/>
  <c r="AH885" i="6"/>
  <c r="AH905" i="6"/>
  <c r="AH988" i="6"/>
  <c r="AH974" i="6"/>
  <c r="AH1006" i="6"/>
  <c r="AH1007" i="6"/>
  <c r="AH1051" i="6"/>
  <c r="AH90" i="6"/>
  <c r="AH95" i="6"/>
  <c r="AH1059" i="6"/>
  <c r="AH1103" i="6"/>
  <c r="AH217" i="6"/>
  <c r="AH545" i="6"/>
  <c r="AH543" i="6"/>
  <c r="AH594" i="6"/>
  <c r="AH618" i="6"/>
  <c r="AH740" i="6"/>
  <c r="AH757" i="6"/>
  <c r="AH865" i="6"/>
  <c r="AH851" i="6"/>
  <c r="AH859" i="6"/>
  <c r="AH861" i="6"/>
  <c r="AH908" i="6"/>
  <c r="AH949" i="6"/>
  <c r="AH909" i="6"/>
  <c r="AH950" i="6"/>
  <c r="AH972" i="6"/>
  <c r="AH78" i="6"/>
  <c r="AH967" i="6"/>
  <c r="AH1011" i="6"/>
  <c r="AH1012" i="6"/>
  <c r="AH1064" i="6"/>
  <c r="AH1072" i="6"/>
  <c r="AH1055" i="6"/>
  <c r="AH1085" i="6"/>
  <c r="AH1130" i="6"/>
  <c r="AH436" i="6"/>
  <c r="AH698" i="6"/>
  <c r="AH665" i="6"/>
  <c r="AH735" i="6"/>
  <c r="AH738" i="6"/>
  <c r="AH833" i="6"/>
  <c r="AH843" i="6"/>
  <c r="AH810" i="6"/>
  <c r="AH926" i="6"/>
  <c r="AH915" i="6"/>
  <c r="AH918" i="6"/>
  <c r="AH942" i="6"/>
  <c r="AH911" i="6"/>
  <c r="AH936" i="6"/>
  <c r="AH75" i="6"/>
  <c r="AH956" i="6"/>
  <c r="AH976" i="6"/>
  <c r="AH965" i="6"/>
  <c r="AH1054" i="6"/>
  <c r="AH999" i="6"/>
  <c r="AH1102" i="6"/>
  <c r="AH1139" i="6"/>
  <c r="AH229" i="6"/>
  <c r="AH366" i="6"/>
  <c r="AH533" i="6"/>
  <c r="AH523" i="6"/>
  <c r="AH531" i="6"/>
  <c r="AH676" i="6"/>
  <c r="AH694" i="6"/>
  <c r="AH724" i="6"/>
  <c r="AH828" i="6"/>
  <c r="AH59" i="6"/>
  <c r="AH901" i="6"/>
  <c r="AH940" i="6"/>
  <c r="AH986" i="6"/>
  <c r="AH1014" i="6"/>
  <c r="AH992" i="6"/>
  <c r="AH1019" i="6"/>
  <c r="AH107" i="6"/>
  <c r="AH108" i="6"/>
  <c r="AH728" i="6"/>
  <c r="AH706" i="6"/>
  <c r="AH779" i="6"/>
  <c r="AH894" i="6"/>
  <c r="AH906" i="6"/>
  <c r="AH930" i="6"/>
  <c r="AH960" i="6"/>
  <c r="AH931" i="6"/>
  <c r="AH962" i="6"/>
  <c r="AH996" i="6"/>
  <c r="AH910" i="6"/>
  <c r="AH970" i="6"/>
  <c r="AH1029" i="6"/>
  <c r="AH1032" i="6"/>
  <c r="AH997" i="6"/>
  <c r="AH101" i="6"/>
  <c r="AH109" i="6"/>
  <c r="AH364" i="6"/>
  <c r="AH496" i="6"/>
  <c r="AH704" i="6"/>
  <c r="AH744" i="6"/>
  <c r="AH673" i="6"/>
  <c r="AH879" i="6"/>
  <c r="AH888" i="6"/>
  <c r="AH884" i="6"/>
  <c r="AH933" i="6"/>
  <c r="AH981" i="6"/>
  <c r="AH977" i="6"/>
  <c r="AH1003" i="6"/>
  <c r="AH1009" i="6"/>
  <c r="AH1008" i="6"/>
  <c r="AH994" i="6"/>
  <c r="AH84" i="6"/>
  <c r="AH83" i="6"/>
  <c r="AH1073" i="6"/>
  <c r="AH1063" i="6"/>
  <c r="AH1071" i="6"/>
  <c r="AH1156" i="6"/>
  <c r="AH654" i="6"/>
  <c r="AH817" i="6"/>
  <c r="AH846" i="6"/>
  <c r="AH849" i="6"/>
  <c r="AH56" i="6"/>
  <c r="AH984" i="6"/>
  <c r="AH969" i="6"/>
  <c r="AH979" i="6"/>
  <c r="AH88" i="6"/>
  <c r="AH1033" i="6"/>
  <c r="AH1034" i="6"/>
  <c r="AH1057" i="6"/>
  <c r="AH1074" i="6"/>
  <c r="AH1056" i="6"/>
  <c r="AH86" i="6"/>
  <c r="AH98" i="6"/>
  <c r="AH99" i="6"/>
  <c r="AH1098" i="6"/>
  <c r="AH1075" i="6"/>
  <c r="AH1105" i="6"/>
  <c r="AH1109" i="6"/>
  <c r="AH1113" i="6"/>
  <c r="AH116" i="6"/>
  <c r="AH1194" i="6"/>
  <c r="AH119" i="6"/>
  <c r="AH682" i="6"/>
  <c r="AH774" i="6"/>
  <c r="AH732" i="6"/>
  <c r="AH769" i="6"/>
  <c r="AH860" i="6"/>
  <c r="AH881" i="6"/>
  <c r="AH934" i="6"/>
  <c r="AH893" i="6"/>
  <c r="AH916" i="6"/>
  <c r="AH929" i="6"/>
  <c r="AH944" i="6"/>
  <c r="AH1013" i="6"/>
  <c r="AH987" i="6"/>
  <c r="AH1053" i="6"/>
  <c r="AH1104" i="6"/>
  <c r="AH1118" i="6"/>
  <c r="AH1168" i="6"/>
  <c r="AH115" i="6"/>
  <c r="AH1175" i="6"/>
  <c r="AH1213" i="6"/>
  <c r="AH492" i="6"/>
  <c r="AH568" i="6"/>
  <c r="AH679" i="6"/>
  <c r="AH762" i="6"/>
  <c r="AH829" i="6"/>
  <c r="AH886" i="6"/>
  <c r="AH892" i="6"/>
  <c r="AH922" i="6"/>
  <c r="AH917" i="6"/>
  <c r="AH985" i="6"/>
  <c r="AH912" i="6"/>
  <c r="AH1043" i="6"/>
  <c r="AH85" i="6"/>
  <c r="AH96" i="6"/>
  <c r="AH91" i="6"/>
  <c r="AH1086" i="6"/>
  <c r="AH1087" i="6"/>
  <c r="AH1080" i="6"/>
  <c r="AH1108" i="6"/>
  <c r="AH1161" i="6"/>
  <c r="AH1165" i="6"/>
  <c r="AH1131" i="6"/>
  <c r="AH1188" i="6"/>
  <c r="AH1159" i="6"/>
  <c r="AH1218" i="6"/>
  <c r="AH121" i="6"/>
  <c r="AH122" i="6"/>
  <c r="AH711" i="6"/>
  <c r="AH776" i="6"/>
  <c r="AH834" i="6"/>
  <c r="AH830" i="6"/>
  <c r="AH64" i="6"/>
  <c r="AH914" i="6"/>
  <c r="AH77" i="6"/>
  <c r="AH1046" i="6"/>
  <c r="AH1026" i="6"/>
  <c r="AH1036" i="6"/>
  <c r="AH1035" i="6"/>
  <c r="AH1066" i="6"/>
  <c r="AH1079" i="6"/>
  <c r="AH1076" i="6"/>
  <c r="AH1088" i="6"/>
  <c r="AH1115" i="6"/>
  <c r="AH1096" i="6"/>
  <c r="AH1090" i="6"/>
  <c r="AH1121" i="6"/>
  <c r="AH1128" i="6"/>
  <c r="AH1151" i="6"/>
  <c r="AH1162" i="6"/>
  <c r="AH117" i="6"/>
  <c r="AH1190" i="6"/>
  <c r="AH1207" i="6"/>
  <c r="AH771" i="6"/>
  <c r="AH848" i="6"/>
  <c r="AH877" i="6"/>
  <c r="AH966" i="6"/>
  <c r="AH983" i="6"/>
  <c r="AH980" i="6"/>
  <c r="AH1045" i="6"/>
  <c r="AH1092" i="6"/>
  <c r="AH1097" i="6"/>
  <c r="AH1107" i="6"/>
  <c r="AH1158" i="6"/>
  <c r="AH761" i="6"/>
  <c r="AH813" i="6"/>
  <c r="AH902" i="6"/>
  <c r="AH953" i="6"/>
  <c r="AH971" i="6"/>
  <c r="AH1002" i="6"/>
  <c r="AH1000" i="6"/>
  <c r="AH1020" i="6"/>
  <c r="AH1031" i="6"/>
  <c r="AH1022" i="6"/>
  <c r="AH1065" i="6"/>
  <c r="AH1069" i="6"/>
  <c r="AH1078" i="6"/>
  <c r="AH102" i="6"/>
  <c r="AH1124" i="6"/>
  <c r="AH1154" i="6"/>
  <c r="AH1133" i="6"/>
  <c r="AH1163" i="6"/>
  <c r="AH1174" i="6"/>
  <c r="AH1235" i="6"/>
  <c r="AH1229" i="6"/>
  <c r="AH127" i="6"/>
  <c r="AH1272" i="6"/>
  <c r="AH133" i="6"/>
  <c r="AH653" i="6"/>
  <c r="AH748" i="6"/>
  <c r="AH69" i="6"/>
  <c r="AH1004" i="6"/>
  <c r="AH1041" i="6"/>
  <c r="AH1143" i="6"/>
  <c r="AH1148" i="6"/>
  <c r="AH1123" i="6"/>
  <c r="AH112" i="6"/>
  <c r="AH1169" i="6"/>
  <c r="AH1181" i="6"/>
  <c r="AH1186" i="6"/>
  <c r="AH1185" i="6"/>
  <c r="AH1191" i="6"/>
  <c r="AH1178" i="6"/>
  <c r="AH1198" i="6"/>
  <c r="AH1157" i="6"/>
  <c r="AH1193" i="6"/>
  <c r="AH1210" i="6"/>
  <c r="AH1222" i="6"/>
  <c r="AH1228" i="6"/>
  <c r="AH1230" i="6"/>
  <c r="AH120" i="6"/>
  <c r="AH1236" i="6"/>
  <c r="AH680" i="6"/>
  <c r="AH806" i="6"/>
  <c r="AH890" i="6"/>
  <c r="AH898" i="6"/>
  <c r="AH913" i="6"/>
  <c r="AH982" i="6"/>
  <c r="AH1040" i="6"/>
  <c r="AH1061" i="6"/>
  <c r="AH1112" i="6"/>
  <c r="AH1084" i="6"/>
  <c r="AH1126" i="6"/>
  <c r="AH1111" i="6"/>
  <c r="AH1114" i="6"/>
  <c r="AH1089" i="6"/>
  <c r="AH114" i="6"/>
  <c r="AH1177" i="6"/>
  <c r="AH1171" i="6"/>
  <c r="AH1173" i="6"/>
  <c r="AH1150" i="6"/>
  <c r="AH1141" i="6"/>
  <c r="AH1196" i="6"/>
  <c r="AH1209" i="6"/>
  <c r="AH1241" i="6"/>
  <c r="AH1291" i="6"/>
  <c r="AH1292" i="6"/>
  <c r="AH399" i="6"/>
  <c r="AH566" i="6"/>
  <c r="AH65" i="6"/>
  <c r="AH87" i="6"/>
  <c r="AH1106" i="6"/>
  <c r="AH106" i="6"/>
  <c r="AH1142" i="6"/>
  <c r="AH1134" i="6"/>
  <c r="AH105" i="6"/>
  <c r="AH1117" i="6"/>
  <c r="AH1146" i="6"/>
  <c r="AH1132" i="6"/>
  <c r="AH1202" i="6"/>
  <c r="AH1217" i="6"/>
  <c r="AH1223" i="6"/>
  <c r="AH1252" i="6"/>
  <c r="AH1249" i="6"/>
  <c r="AH1261" i="6"/>
  <c r="AH1268" i="6"/>
  <c r="AH1270" i="6"/>
  <c r="AH125" i="6"/>
  <c r="AH1274" i="6"/>
  <c r="AH1299" i="6"/>
  <c r="AH938" i="6"/>
  <c r="AH957" i="6"/>
  <c r="AH951" i="6"/>
  <c r="AH1060" i="6"/>
  <c r="AH93" i="6"/>
  <c r="AH1068" i="6"/>
  <c r="AH1091" i="6"/>
  <c r="AH1137" i="6"/>
  <c r="AH1149" i="6"/>
  <c r="AH1135" i="6"/>
  <c r="AH1182" i="6"/>
  <c r="AH1179" i="6"/>
  <c r="AH1197" i="6"/>
  <c r="AH1192" i="6"/>
  <c r="AH1187" i="6"/>
  <c r="AH1205" i="6"/>
  <c r="AH1231" i="6"/>
  <c r="AH1253" i="6"/>
  <c r="AH128" i="6"/>
  <c r="AH1262" i="6"/>
  <c r="AH126" i="6"/>
  <c r="AH1258" i="6"/>
  <c r="AH129" i="6"/>
  <c r="AH1276" i="6"/>
  <c r="AH1289" i="6"/>
  <c r="AH1290" i="6"/>
  <c r="AH1294" i="6"/>
  <c r="AH1301" i="6"/>
  <c r="AH134" i="6"/>
  <c r="AH139" i="6"/>
  <c r="AH637" i="6"/>
  <c r="AH785" i="6"/>
  <c r="AH935" i="6"/>
  <c r="AH68" i="6"/>
  <c r="AH97" i="6"/>
  <c r="AH1058" i="6"/>
  <c r="AH1155" i="6"/>
  <c r="AH1110" i="6"/>
  <c r="AH1125" i="6"/>
  <c r="AH1145" i="6"/>
  <c r="AH1147" i="6"/>
  <c r="AH1152" i="6"/>
  <c r="AH1215" i="6"/>
  <c r="AH1200" i="6"/>
  <c r="AH1225" i="6"/>
  <c r="AH1242" i="6"/>
  <c r="AH1266" i="6"/>
  <c r="AH1256" i="6"/>
  <c r="AH132" i="6"/>
  <c r="AH1280" i="6"/>
  <c r="AH1285" i="6"/>
  <c r="AH1300" i="6"/>
  <c r="AH135" i="6"/>
  <c r="AH136" i="6"/>
  <c r="AH1308" i="6"/>
  <c r="AH1309" i="6"/>
  <c r="AH1321" i="6"/>
  <c r="AH1329" i="6"/>
  <c r="AH1330" i="6"/>
  <c r="AH925" i="6"/>
  <c r="AH978" i="6"/>
  <c r="AH71" i="6"/>
  <c r="AH1024" i="6"/>
  <c r="AH89" i="6"/>
  <c r="AH92" i="6"/>
  <c r="AH1048" i="6"/>
  <c r="AH1081" i="6"/>
  <c r="AH1093" i="6"/>
  <c r="AH1052" i="6"/>
  <c r="AH1083" i="6"/>
  <c r="AH1116" i="6"/>
  <c r="AH104" i="6"/>
  <c r="AH1136" i="6"/>
  <c r="AH1189" i="6"/>
  <c r="AH1206" i="6"/>
  <c r="AH1129" i="6"/>
  <c r="AH1201" i="6"/>
  <c r="AH1233" i="6"/>
  <c r="AH1211" i="6"/>
  <c r="AH1260" i="6"/>
  <c r="AH1214" i="6"/>
  <c r="AH1259" i="6"/>
  <c r="AH130" i="6"/>
  <c r="AH1251" i="6"/>
  <c r="AH1277" i="6"/>
  <c r="AH1281" i="6"/>
  <c r="AH1310" i="6"/>
  <c r="AH1312" i="6"/>
  <c r="AH1322" i="6"/>
  <c r="AH1317" i="6"/>
  <c r="AH802" i="6"/>
  <c r="AH82" i="6"/>
  <c r="AH1070" i="6"/>
  <c r="AH1099" i="6"/>
  <c r="AH1138" i="6"/>
  <c r="AH1120" i="6"/>
  <c r="AH1144" i="6"/>
  <c r="AH1212" i="6"/>
  <c r="AH1172" i="6"/>
  <c r="AH1232" i="6"/>
  <c r="AH1265" i="6"/>
  <c r="AH1267" i="6"/>
  <c r="AH1293" i="6"/>
  <c r="AH1304" i="6"/>
  <c r="AH1264" i="6"/>
  <c r="AH1315" i="6"/>
  <c r="AH1326" i="6"/>
  <c r="AH1344" i="6"/>
  <c r="AH803" i="6"/>
  <c r="AH1001" i="6"/>
  <c r="AH1027" i="6"/>
  <c r="AH1095" i="6"/>
  <c r="AH1082" i="6"/>
  <c r="AH1119" i="6"/>
  <c r="AH1153" i="6"/>
  <c r="AH110" i="6"/>
  <c r="AH118" i="6"/>
  <c r="AH1220" i="6"/>
  <c r="AH111" i="6"/>
  <c r="AH1216" i="6"/>
  <c r="AH1240" i="6"/>
  <c r="AH1238" i="6"/>
  <c r="AH1245" i="6"/>
  <c r="AH1247" i="6"/>
  <c r="AH1221" i="6"/>
  <c r="AH124" i="6"/>
  <c r="AH1279" i="6"/>
  <c r="AH1313" i="6"/>
  <c r="AH1297" i="6"/>
  <c r="AH1327" i="6"/>
  <c r="AH963" i="6"/>
  <c r="AH1037" i="6"/>
  <c r="AH1067" i="6"/>
  <c r="AH1140" i="6"/>
  <c r="AH1122" i="6"/>
  <c r="AH1160" i="6"/>
  <c r="AH1164" i="6"/>
  <c r="AH1127" i="6"/>
  <c r="AH1237" i="6"/>
  <c r="AH123" i="6"/>
  <c r="AH1250" i="6"/>
  <c r="AH1234" i="6"/>
  <c r="AH1278" i="6"/>
  <c r="AH1282" i="6"/>
  <c r="AH1263" i="6"/>
  <c r="AH137" i="6"/>
  <c r="AH1306" i="6"/>
  <c r="AH1320" i="6"/>
  <c r="AH1328" i="6"/>
  <c r="AH1325" i="6"/>
  <c r="AH1346" i="6"/>
  <c r="AH141" i="6"/>
  <c r="AH1356" i="6"/>
  <c r="AH945" i="6"/>
  <c r="AH954" i="6"/>
  <c r="AH1050" i="6"/>
  <c r="AH113" i="6"/>
  <c r="AH1170" i="6"/>
  <c r="AH1166" i="6"/>
  <c r="AH1239" i="6"/>
  <c r="AH1203" i="6"/>
  <c r="AH1204" i="6"/>
  <c r="AH1227" i="6"/>
  <c r="AH1243" i="6"/>
  <c r="AH1298" i="6"/>
  <c r="AH1319" i="6"/>
  <c r="AH1331" i="6"/>
  <c r="AH1347" i="6"/>
  <c r="AH1047" i="6"/>
  <c r="AH1028" i="6"/>
  <c r="AH1100" i="6"/>
  <c r="AH1101" i="6"/>
  <c r="AH1180" i="6"/>
  <c r="AH1184" i="6"/>
  <c r="AH1176" i="6"/>
  <c r="AH1244" i="6"/>
  <c r="AH1257" i="6"/>
  <c r="AH1271" i="6"/>
  <c r="AH1296" i="6"/>
  <c r="AH1305" i="6"/>
  <c r="AH1307" i="6"/>
  <c r="AH1332" i="6"/>
  <c r="AH1333" i="6"/>
  <c r="AH1349" i="6"/>
  <c r="AH1350" i="6"/>
  <c r="AH1341" i="6"/>
  <c r="AH1362" i="6"/>
  <c r="AH80" i="6"/>
  <c r="AH1049" i="6"/>
  <c r="AH1005" i="6"/>
  <c r="AH1195" i="6"/>
  <c r="AH1199" i="6"/>
  <c r="AH1208" i="6"/>
  <c r="AH1219" i="6"/>
  <c r="AH1273" i="6"/>
  <c r="AH1295" i="6"/>
  <c r="AH1284" i="6"/>
  <c r="AH1311" i="6"/>
  <c r="AH1323" i="6"/>
  <c r="AH1335" i="6"/>
  <c r="AH1336" i="6"/>
  <c r="AH140" i="6"/>
  <c r="AH1343" i="6"/>
  <c r="AH1342" i="6"/>
  <c r="AH1338" i="6"/>
  <c r="AH1348" i="6"/>
  <c r="AH1352" i="6"/>
  <c r="AH1354" i="6"/>
  <c r="AH1351" i="6"/>
  <c r="AH142" i="6"/>
  <c r="AH143" i="6"/>
  <c r="AH67" i="6"/>
  <c r="AH1167" i="6"/>
  <c r="AH1094" i="6"/>
  <c r="AH1183" i="6"/>
  <c r="AH1246" i="6"/>
  <c r="AH1254" i="6"/>
  <c r="AH1255" i="6"/>
  <c r="AH1248" i="6"/>
  <c r="AH131" i="6"/>
  <c r="AH138" i="6"/>
  <c r="AH1303" i="6"/>
  <c r="AH1316" i="6"/>
  <c r="AH1318" i="6"/>
  <c r="AH1339" i="6"/>
  <c r="AH1337" i="6"/>
  <c r="AH1345" i="6"/>
  <c r="AH1340" i="6"/>
  <c r="AH1358" i="6"/>
  <c r="AH1360" i="6"/>
  <c r="AH1361" i="6"/>
  <c r="AH144" i="6"/>
  <c r="AH1363" i="6"/>
  <c r="AH1226" i="6"/>
  <c r="AH1275" i="6"/>
  <c r="AH1287" i="6"/>
  <c r="AH1288" i="6"/>
  <c r="AH1269" i="6"/>
  <c r="AH1283" i="6"/>
  <c r="AH1314" i="6"/>
  <c r="AH1286" i="6"/>
  <c r="AH1353" i="6"/>
  <c r="AH145" i="6"/>
  <c r="AH1367" i="6"/>
  <c r="AH1017" i="6"/>
  <c r="AH1224" i="6"/>
  <c r="AH1302" i="6"/>
  <c r="AH1324" i="6"/>
  <c r="AH1334" i="6"/>
  <c r="AH1355" i="6"/>
  <c r="AH1365" i="6"/>
  <c r="AH1366" i="6"/>
  <c r="AH1359" i="6"/>
  <c r="AH1364" i="6"/>
  <c r="AH1368" i="6"/>
  <c r="AH103" i="6"/>
  <c r="AH1357" i="6"/>
  <c r="AH1369" i="6"/>
  <c r="AH37" i="6"/>
  <c r="AF71" i="6"/>
  <c r="AF124" i="6"/>
  <c r="AF118" i="6"/>
  <c r="AF111" i="6"/>
  <c r="AF110" i="6"/>
  <c r="AF105" i="6"/>
  <c r="AF108" i="6"/>
  <c r="AF126" i="6"/>
  <c r="AF93" i="6"/>
  <c r="AF113" i="6"/>
  <c r="AF142" i="6"/>
  <c r="AF87" i="6"/>
  <c r="AF103" i="6"/>
  <c r="AF75" i="6"/>
  <c r="AF60" i="6"/>
  <c r="AF90" i="6"/>
  <c r="AF84" i="6"/>
  <c r="AF68" i="6"/>
  <c r="AF95" i="6"/>
  <c r="AF97" i="6"/>
  <c r="AF117" i="6"/>
  <c r="AF92" i="6"/>
  <c r="AF1049" i="6"/>
  <c r="AF106" i="6"/>
  <c r="AF1065" i="6"/>
  <c r="AF67" i="6"/>
  <c r="AF136" i="6"/>
  <c r="AF137" i="6"/>
  <c r="AF88" i="6"/>
  <c r="AF145" i="6"/>
  <c r="AF1166" i="6"/>
  <c r="AF1099" i="6"/>
  <c r="AF79" i="6"/>
  <c r="AF91" i="6"/>
  <c r="AF127" i="6"/>
  <c r="AF53" i="6"/>
  <c r="AF982" i="6"/>
  <c r="AF1140" i="6"/>
  <c r="AF70" i="6"/>
  <c r="AF1338" i="6"/>
  <c r="AF864" i="6"/>
  <c r="AF1299" i="6"/>
  <c r="AF945" i="6"/>
  <c r="AF1175" i="6"/>
  <c r="AF1115" i="6"/>
  <c r="AF98" i="6"/>
  <c r="AF63" i="6"/>
  <c r="AF1199" i="6"/>
  <c r="AF1141" i="6"/>
  <c r="AF1158" i="6"/>
  <c r="AF109" i="6"/>
  <c r="AF58" i="6"/>
  <c r="AF1032" i="6"/>
  <c r="AF89" i="6"/>
  <c r="AF64" i="6"/>
  <c r="AF935" i="6"/>
  <c r="AF116" i="6"/>
  <c r="AF123" i="6"/>
  <c r="AF803" i="6"/>
  <c r="AF129" i="6"/>
  <c r="AF119" i="6"/>
  <c r="AF80" i="6"/>
  <c r="AF1074" i="6"/>
  <c r="AF85" i="6"/>
  <c r="AF65" i="6"/>
  <c r="AF131" i="6"/>
  <c r="AF100" i="6"/>
  <c r="AF835" i="6"/>
  <c r="AF831" i="6"/>
  <c r="AF761" i="6"/>
  <c r="AF132" i="6"/>
  <c r="AF1368" i="6"/>
  <c r="AF1152" i="6"/>
  <c r="AF56" i="6"/>
  <c r="AF1358" i="6"/>
  <c r="AF69" i="6"/>
  <c r="AF1266" i="6"/>
  <c r="AF1083" i="6"/>
  <c r="AF1143" i="6"/>
  <c r="AF861" i="6"/>
  <c r="AF1092" i="6"/>
  <c r="AF140" i="6"/>
  <c r="AF1126" i="6"/>
  <c r="AF1224" i="6"/>
  <c r="AF143" i="6"/>
  <c r="AF796" i="6"/>
  <c r="AF1239" i="6"/>
  <c r="AF1343" i="6"/>
  <c r="AF96" i="6"/>
  <c r="AF121" i="6"/>
  <c r="AF938" i="6"/>
  <c r="AF1082" i="6"/>
  <c r="AF44" i="6"/>
  <c r="AF914" i="6"/>
  <c r="AF1148" i="6"/>
  <c r="AF1273" i="6"/>
  <c r="AF1301" i="6"/>
  <c r="AF963" i="6"/>
  <c r="AF1077" i="6"/>
  <c r="AF130" i="6"/>
  <c r="AF1265" i="6"/>
  <c r="AF951" i="6"/>
  <c r="AF1180" i="6"/>
  <c r="AF81" i="6"/>
  <c r="AF1134" i="6"/>
  <c r="AF1300" i="6"/>
  <c r="AF947" i="6"/>
  <c r="AF558" i="6"/>
  <c r="AF985" i="6"/>
  <c r="AF1240" i="6"/>
  <c r="AF1324" i="6"/>
  <c r="AF51" i="6"/>
  <c r="AF139" i="6"/>
  <c r="AF54" i="6"/>
  <c r="AF78" i="6"/>
  <c r="AF1070" i="6"/>
  <c r="AF138" i="6"/>
  <c r="AF920" i="6"/>
  <c r="AF902" i="6"/>
  <c r="AF120" i="6"/>
  <c r="AF1050" i="6"/>
  <c r="AF1128" i="6"/>
  <c r="AF971" i="6"/>
  <c r="AF52" i="6"/>
  <c r="AF828" i="6"/>
  <c r="AF76" i="6"/>
  <c r="AF1107" i="6"/>
  <c r="AF802" i="6"/>
  <c r="AF1279" i="6"/>
  <c r="AF1153" i="6"/>
  <c r="AF1181" i="6"/>
  <c r="AF1159" i="6"/>
  <c r="AF1268" i="6"/>
  <c r="AF1218" i="6"/>
  <c r="AF1100" i="6"/>
  <c r="AF1101" i="6"/>
  <c r="AF114" i="6"/>
  <c r="AF1004" i="6"/>
  <c r="AF1251" i="6"/>
  <c r="AF1267" i="6"/>
  <c r="AF1001" i="6"/>
  <c r="AF86" i="6"/>
  <c r="AF102" i="6"/>
  <c r="AF1116" i="6"/>
  <c r="AF921" i="6"/>
  <c r="AF1316" i="6"/>
  <c r="AF1232" i="6"/>
  <c r="AF964" i="6"/>
  <c r="AF754" i="6"/>
  <c r="AF1009" i="6"/>
  <c r="AF856" i="6"/>
  <c r="AF1056" i="6"/>
  <c r="AF883" i="6"/>
  <c r="AF101" i="6"/>
  <c r="AF1122" i="6"/>
  <c r="AF832" i="6"/>
  <c r="AF1200" i="6"/>
  <c r="AF1283" i="6"/>
  <c r="AF1017" i="6"/>
  <c r="AF1160" i="6"/>
  <c r="AF424" i="6"/>
  <c r="AF350" i="6"/>
  <c r="AF730" i="6"/>
  <c r="AF855" i="6"/>
  <c r="AF1325" i="6"/>
  <c r="AF865" i="6"/>
  <c r="AF1246" i="6"/>
  <c r="AF1352" i="6"/>
  <c r="AF1365" i="6"/>
  <c r="AF1366" i="6"/>
  <c r="AF1282" i="6"/>
  <c r="AF82" i="6"/>
  <c r="AF1104" i="6"/>
  <c r="AF62" i="6"/>
  <c r="AF1021" i="6"/>
  <c r="AF554" i="6"/>
  <c r="AF61" i="6"/>
  <c r="AF1005" i="6"/>
  <c r="AF1142" i="6"/>
  <c r="AF47" i="6"/>
  <c r="AF72" i="6"/>
  <c r="AF115" i="6"/>
  <c r="AF1051" i="6"/>
  <c r="AF762" i="6"/>
  <c r="AF1297" i="6"/>
  <c r="AF1347" i="6"/>
  <c r="AF880" i="6"/>
  <c r="AF1245" i="6"/>
  <c r="AF939" i="6"/>
  <c r="AF1225" i="6"/>
  <c r="AF718" i="6"/>
  <c r="AF1193" i="6"/>
  <c r="AF1039" i="6"/>
  <c r="AF1274" i="6"/>
  <c r="AF904" i="6"/>
  <c r="AF1333" i="6"/>
  <c r="AF1119" i="6"/>
  <c r="AF133" i="6"/>
  <c r="AF910" i="6"/>
  <c r="AF562" i="6"/>
  <c r="AF1040" i="6"/>
  <c r="AF1072" i="6"/>
  <c r="AF1317" i="6"/>
  <c r="AF1071" i="6"/>
  <c r="AF559" i="6"/>
  <c r="AF1108" i="6"/>
  <c r="AF1263" i="6"/>
  <c r="AF1334" i="6"/>
  <c r="AF73" i="6"/>
  <c r="AF598" i="6"/>
  <c r="AF1184" i="6"/>
  <c r="AF1066" i="6"/>
  <c r="AF634" i="6"/>
  <c r="AF1068" i="6"/>
  <c r="AF959" i="6"/>
  <c r="AF958" i="6"/>
  <c r="AF1286" i="6"/>
  <c r="AF1344" i="6"/>
  <c r="AF112" i="6"/>
  <c r="AF887" i="6"/>
  <c r="AF915" i="6"/>
  <c r="AF1247" i="6"/>
  <c r="AF1226" i="6"/>
  <c r="AF1345" i="6"/>
  <c r="AF1093" i="6"/>
  <c r="AF820" i="6"/>
  <c r="AF1350" i="6"/>
  <c r="AF1233" i="6"/>
  <c r="AF1220" i="6"/>
  <c r="AF1028" i="6"/>
  <c r="AF1129" i="6"/>
  <c r="AF908" i="6"/>
  <c r="AF77" i="6"/>
  <c r="AF1008" i="6"/>
  <c r="AF909" i="6"/>
  <c r="AF1269" i="6"/>
  <c r="AF875" i="6"/>
  <c r="AF1252" i="6"/>
  <c r="AF1260" i="6"/>
  <c r="AF1170" i="6"/>
  <c r="AF33" i="6"/>
  <c r="AF1201" i="6"/>
  <c r="AF1022" i="6"/>
  <c r="AF1127" i="6"/>
  <c r="AF1123" i="6"/>
  <c r="AF983" i="6"/>
  <c r="AF36" i="6"/>
  <c r="AF704" i="6"/>
  <c r="AF823" i="6"/>
  <c r="AF122" i="6"/>
  <c r="AF1182" i="6"/>
  <c r="AF99" i="6"/>
  <c r="AF734" i="6"/>
  <c r="AF1057" i="6"/>
  <c r="AF135" i="6"/>
  <c r="AF1212" i="6"/>
  <c r="AF1154" i="6"/>
  <c r="AF1183" i="6"/>
  <c r="AF813" i="6"/>
  <c r="AF1306" i="6"/>
  <c r="AF1357" i="6"/>
  <c r="AF922" i="6"/>
  <c r="AF1075" i="6"/>
  <c r="AF807" i="6"/>
  <c r="AF59" i="6"/>
  <c r="AF1217" i="6"/>
  <c r="AF859" i="6"/>
  <c r="AF1192" i="6"/>
  <c r="AF836" i="6"/>
  <c r="AF1033" i="6"/>
  <c r="AF1034" i="6"/>
  <c r="AF1186" i="6"/>
  <c r="AF844" i="6"/>
  <c r="AF1155" i="6"/>
  <c r="AF1320" i="6"/>
  <c r="AF1105" i="6"/>
  <c r="AF1308" i="6"/>
  <c r="AF1309" i="6"/>
  <c r="AF1084" i="6"/>
  <c r="AF1321" i="6"/>
  <c r="AF946" i="6"/>
  <c r="AF1176" i="6"/>
  <c r="AF1351" i="6"/>
  <c r="AF1117" i="6"/>
  <c r="AF612" i="6"/>
  <c r="AF94" i="6"/>
  <c r="AF1036" i="6"/>
  <c r="AF607" i="6"/>
  <c r="AF1206" i="6"/>
  <c r="AF888" i="6"/>
  <c r="AF1194" i="6"/>
  <c r="AF1023" i="6"/>
  <c r="AF1073" i="6"/>
  <c r="AF1062" i="6"/>
  <c r="AF1339" i="6"/>
  <c r="AF1207" i="6"/>
  <c r="AF134" i="6"/>
  <c r="AF1227" i="6"/>
  <c r="AF1335" i="6"/>
  <c r="AF1336" i="6"/>
  <c r="AF1221" i="6"/>
  <c r="AF1275" i="6"/>
  <c r="AF55" i="6"/>
  <c r="AF705" i="6"/>
  <c r="AF663" i="6"/>
  <c r="AF40" i="6"/>
  <c r="AF1196" i="6"/>
  <c r="AF1307" i="6"/>
  <c r="AF1258" i="6"/>
  <c r="AF1095" i="6"/>
  <c r="AF589" i="6"/>
  <c r="AF1085" i="6"/>
  <c r="AF954" i="6"/>
  <c r="AF965" i="6"/>
  <c r="AF1044" i="6"/>
  <c r="AF1328" i="6"/>
  <c r="AF1257" i="6"/>
  <c r="AF1035" i="6"/>
  <c r="AF1171" i="6"/>
  <c r="AF1354" i="6"/>
  <c r="AF917" i="6"/>
  <c r="AF866" i="6"/>
  <c r="AF1130" i="6"/>
  <c r="AF1211" i="6"/>
  <c r="AF966" i="6"/>
  <c r="AF1289" i="6"/>
  <c r="AF843" i="6"/>
  <c r="AF1234" i="6"/>
  <c r="AF763" i="6"/>
  <c r="AF1219" i="6"/>
  <c r="AF948" i="6"/>
  <c r="AF1203" i="6"/>
  <c r="AF74" i="6"/>
  <c r="AF1337" i="6"/>
  <c r="AF1037" i="6"/>
  <c r="AF647" i="6"/>
  <c r="AF1359" i="6"/>
  <c r="AF1042" i="6"/>
  <c r="AF498" i="6"/>
  <c r="AF986" i="6"/>
  <c r="AF1329" i="6"/>
  <c r="AF1330" i="6"/>
  <c r="AF1287" i="6"/>
  <c r="AF1288" i="6"/>
  <c r="AF1094" i="6"/>
  <c r="AF1253" i="6"/>
  <c r="AF1326" i="6"/>
  <c r="AF916" i="6"/>
  <c r="AF955" i="6"/>
  <c r="AF1241" i="6"/>
  <c r="AF1144" i="6"/>
  <c r="AF1006" i="6"/>
  <c r="AF960" i="6"/>
  <c r="AF783" i="6"/>
  <c r="AF940" i="6"/>
  <c r="AF66" i="6"/>
  <c r="AF755" i="6"/>
  <c r="AF57" i="6"/>
  <c r="AF396" i="6"/>
  <c r="AF697" i="6"/>
  <c r="AF536" i="6"/>
  <c r="AF1235" i="6"/>
  <c r="AF1120" i="6"/>
  <c r="AF719" i="6"/>
  <c r="AF811" i="6"/>
  <c r="AF37" i="6"/>
  <c r="AF1242" i="6"/>
  <c r="AF1322" i="6"/>
  <c r="AF968" i="6"/>
  <c r="AF631" i="6"/>
  <c r="AF1248" i="6"/>
  <c r="AF582" i="6"/>
  <c r="AF1353" i="6"/>
  <c r="AF905" i="6"/>
  <c r="AF1135" i="6"/>
  <c r="AF1185" i="6"/>
  <c r="AF1272" i="6"/>
  <c r="AF993" i="6"/>
  <c r="AF882" i="6"/>
  <c r="AF860" i="6"/>
  <c r="AF1109" i="6"/>
  <c r="AF1202" i="6"/>
  <c r="AF1132" i="6"/>
  <c r="AF1069" i="6"/>
  <c r="AF635" i="6"/>
  <c r="AF1187" i="6"/>
  <c r="AF125" i="6"/>
  <c r="AF710" i="6"/>
  <c r="AF1055" i="6"/>
  <c r="AF1213" i="6"/>
  <c r="AF1222" i="6"/>
  <c r="AF1310" i="6"/>
  <c r="AF931" i="6"/>
  <c r="AF1341" i="6"/>
  <c r="AF989" i="6"/>
  <c r="AF1086" i="6"/>
  <c r="AF1087" i="6"/>
  <c r="AF988" i="6"/>
  <c r="AF657" i="6"/>
  <c r="AF1342" i="6"/>
  <c r="AF1195" i="6"/>
  <c r="AF987" i="6"/>
  <c r="AF1173" i="6"/>
  <c r="AF590" i="6"/>
  <c r="AF973" i="6"/>
  <c r="AF1271" i="6"/>
  <c r="AF259" i="6"/>
  <c r="AF431" i="6"/>
  <c r="AF1118" i="6"/>
  <c r="AF1162" i="6"/>
  <c r="AF577" i="6"/>
  <c r="AF420" i="6"/>
  <c r="AF789" i="6"/>
  <c r="AF769" i="6"/>
  <c r="AF1041" i="6"/>
  <c r="AF462" i="6"/>
  <c r="AF666" i="6"/>
  <c r="AF1312" i="6"/>
  <c r="AF961" i="6"/>
  <c r="AF1045" i="6"/>
  <c r="AF1058" i="6"/>
  <c r="AF1024" i="6"/>
  <c r="AF1293" i="6"/>
  <c r="AF1360" i="6"/>
  <c r="AF1361" i="6"/>
  <c r="AF1029" i="6"/>
  <c r="AF1208" i="6"/>
  <c r="AF1367" i="6"/>
  <c r="AF243" i="6"/>
  <c r="AF1121" i="6"/>
  <c r="AF144" i="6"/>
  <c r="AF237" i="6"/>
  <c r="AF1291" i="6"/>
  <c r="AF1292" i="6"/>
  <c r="AF1340" i="6"/>
  <c r="AF1290" i="6"/>
  <c r="AF596" i="6"/>
  <c r="AF1149" i="6"/>
  <c r="AF45" i="6"/>
  <c r="AF779" i="6"/>
  <c r="AF544" i="6"/>
  <c r="AF437" i="6"/>
  <c r="AF1106" i="6"/>
  <c r="AF39" i="6"/>
  <c r="AF1285" i="6"/>
  <c r="AF597" i="6"/>
  <c r="AF927" i="6"/>
  <c r="AF288" i="6"/>
  <c r="AF1346" i="6"/>
  <c r="AF43" i="6"/>
  <c r="AF1136" i="6"/>
  <c r="AF1102" i="6"/>
  <c r="AF889" i="6"/>
  <c r="AF580" i="6"/>
  <c r="AF736" i="6"/>
  <c r="AF1319" i="6"/>
  <c r="AF1355" i="6"/>
  <c r="AF1210" i="6"/>
  <c r="AF903" i="6"/>
  <c r="AF1047" i="6"/>
  <c r="AF1190" i="6"/>
  <c r="AF26" i="6"/>
  <c r="AF1188" i="6"/>
  <c r="AF1362" i="6"/>
  <c r="AF1167" i="6"/>
  <c r="AF822" i="6"/>
  <c r="AF1270" i="6"/>
  <c r="AF403" i="6"/>
  <c r="AF1348" i="6"/>
  <c r="AF18" i="6"/>
  <c r="AF1276" i="6"/>
  <c r="AF893" i="6"/>
  <c r="AF1363" i="6"/>
  <c r="AF967" i="6"/>
  <c r="AF583" i="6"/>
  <c r="AF104" i="6"/>
  <c r="AF1124" i="6"/>
  <c r="AF620" i="6"/>
  <c r="AF1018" i="6"/>
  <c r="AF936" i="6"/>
  <c r="AF1052" i="6"/>
  <c r="AF228" i="6"/>
  <c r="AF928" i="6"/>
  <c r="AF784" i="6"/>
  <c r="AF317" i="6"/>
  <c r="AF1150" i="6"/>
  <c r="AF470" i="6"/>
  <c r="AF1318" i="6"/>
  <c r="AF687" i="6"/>
  <c r="AF1229" i="6"/>
  <c r="AF1298" i="6"/>
  <c r="AF563" i="6"/>
  <c r="AF1284" i="6"/>
  <c r="AF1010" i="6"/>
  <c r="AF20" i="6"/>
  <c r="AF1331" i="6"/>
  <c r="AF1059" i="6"/>
  <c r="AF464" i="6"/>
  <c r="AF149" i="6"/>
  <c r="AF979" i="6"/>
  <c r="AF441" i="6"/>
  <c r="AF799" i="6"/>
  <c r="AF248" i="6"/>
  <c r="AF475" i="6"/>
  <c r="AF999" i="6"/>
  <c r="AF976" i="6"/>
  <c r="AF1223" i="6"/>
  <c r="AF363" i="6"/>
  <c r="AF1236" i="6"/>
  <c r="AF1138" i="6"/>
  <c r="AF326" i="6"/>
  <c r="AF1067" i="6"/>
  <c r="AF1254" i="6"/>
  <c r="AF1255" i="6"/>
  <c r="AF1131" i="6"/>
  <c r="AF201" i="6"/>
  <c r="AF541" i="6"/>
  <c r="AF1228" i="6"/>
  <c r="AF1078" i="6"/>
  <c r="AF1172" i="6"/>
  <c r="AF1111" i="6"/>
  <c r="AF686" i="6"/>
  <c r="AF1313" i="6"/>
  <c r="AF972" i="6"/>
  <c r="AF990" i="6"/>
  <c r="AF468" i="6"/>
  <c r="AF31" i="6"/>
  <c r="AF193" i="6"/>
  <c r="AF1204" i="6"/>
  <c r="AF13" i="6"/>
  <c r="AF1164" i="6"/>
  <c r="AF509" i="6"/>
  <c r="AF1323" i="6"/>
  <c r="AF797" i="6"/>
  <c r="AF176" i="6"/>
  <c r="AF764" i="6"/>
  <c r="AF282" i="6"/>
  <c r="AF14" i="6"/>
  <c r="AF745" i="6"/>
  <c r="AF978" i="6"/>
  <c r="AF178" i="6"/>
  <c r="AF1332" i="6"/>
  <c r="AF576" i="6"/>
  <c r="AF1110" i="6"/>
  <c r="AF1364" i="6"/>
  <c r="AF7" i="6"/>
  <c r="AF808" i="6"/>
  <c r="AF677" i="6"/>
  <c r="AF1156" i="6"/>
  <c r="AF1019" i="6"/>
  <c r="AF50" i="6"/>
  <c r="AF1256" i="6"/>
  <c r="AF997" i="6"/>
  <c r="AF924" i="6"/>
  <c r="AF215" i="6"/>
  <c r="AF4" i="6"/>
  <c r="AF758" i="6"/>
  <c r="AF27" i="6"/>
  <c r="AF768" i="6"/>
  <c r="AF219" i="6"/>
  <c r="AF684" i="6"/>
  <c r="AF1191" i="6"/>
  <c r="AF567" i="6"/>
  <c r="AF1189" i="6"/>
  <c r="AF998" i="6"/>
  <c r="AF257" i="6"/>
  <c r="AF1237" i="6"/>
  <c r="AF1161" i="6"/>
  <c r="AF1311" i="6"/>
  <c r="AF794" i="6"/>
  <c r="AF857" i="6"/>
  <c r="AF493" i="6"/>
  <c r="AF1112" i="6"/>
  <c r="AF1" i="6"/>
  <c r="AF1238" i="6"/>
  <c r="AF376" i="6"/>
  <c r="AF1214" i="6"/>
  <c r="AF461" i="6"/>
  <c r="AF1053" i="6"/>
  <c r="AF229" i="6"/>
  <c r="AF833" i="6"/>
  <c r="AF480" i="6"/>
  <c r="AF672" i="6"/>
  <c r="AF527" i="6"/>
  <c r="AF624" i="6"/>
  <c r="AF180" i="6"/>
  <c r="AF1011" i="6"/>
  <c r="AF425" i="6"/>
  <c r="AF660" i="6"/>
  <c r="AF128" i="6"/>
  <c r="AF17" i="6"/>
  <c r="AF688" i="6"/>
  <c r="AF932" i="6"/>
  <c r="AF1137" i="6"/>
  <c r="AF683" i="6"/>
  <c r="AF1030" i="6"/>
  <c r="AF413" i="6"/>
  <c r="AF995" i="6"/>
  <c r="AF1277" i="6"/>
  <c r="AF30" i="6"/>
  <c r="AF518" i="6"/>
  <c r="AF737" i="6"/>
  <c r="AF1014" i="6"/>
  <c r="AF896" i="6"/>
  <c r="AF1046" i="6"/>
  <c r="AF1349" i="6"/>
  <c r="AF291" i="6"/>
  <c r="AF1259" i="6"/>
  <c r="AF152" i="6"/>
  <c r="AF1209" i="6"/>
  <c r="AF1302" i="6"/>
  <c r="AF1314" i="6"/>
  <c r="AF994" i="6"/>
  <c r="AF418" i="6"/>
  <c r="AF899" i="6"/>
  <c r="AF1243" i="6"/>
  <c r="AF196" i="6"/>
  <c r="AF197" i="6"/>
  <c r="AF632" i="6"/>
  <c r="AF1356" i="6"/>
  <c r="AF352" i="6"/>
  <c r="AF626" i="6"/>
  <c r="AF407" i="6"/>
  <c r="AF358" i="6"/>
  <c r="AF481" i="6"/>
  <c r="AF35" i="6"/>
  <c r="AF625" i="6"/>
  <c r="AF876" i="6"/>
  <c r="AF695" i="6"/>
  <c r="AF191" i="6"/>
  <c r="AF532" i="6"/>
  <c r="AF1090" i="6"/>
  <c r="AF323" i="6"/>
  <c r="AF313" i="6"/>
  <c r="AF858" i="6"/>
  <c r="AF1015" i="6"/>
  <c r="AF1163" i="6"/>
  <c r="AF1244" i="6"/>
  <c r="AF599" i="6"/>
  <c r="AF504" i="6"/>
  <c r="AF344" i="6"/>
  <c r="AF637" i="6"/>
  <c r="AF1151" i="6"/>
  <c r="AF870" i="6"/>
  <c r="AF1096" i="6"/>
  <c r="AF605" i="6"/>
  <c r="AF160" i="6"/>
  <c r="AF205" i="6"/>
  <c r="AF12" i="6"/>
  <c r="AF707" i="6"/>
  <c r="AF798" i="6"/>
  <c r="AF895" i="6"/>
  <c r="AF977" i="6"/>
  <c r="AF247" i="6"/>
  <c r="AF1215" i="6"/>
  <c r="AF1295" i="6"/>
  <c r="AF236" i="6"/>
  <c r="AF458" i="6"/>
  <c r="AF837" i="6"/>
  <c r="AF706" i="6"/>
  <c r="AF1198" i="6"/>
  <c r="AF181" i="6"/>
  <c r="AF701" i="6"/>
  <c r="AF572" i="6"/>
  <c r="AF292" i="6"/>
  <c r="AF819" i="6"/>
  <c r="AF22" i="6"/>
  <c r="AF367" i="6"/>
  <c r="AF740" i="6"/>
  <c r="AF83" i="6"/>
  <c r="AF488" i="6"/>
  <c r="AF32" i="6"/>
  <c r="AF487" i="6"/>
  <c r="AF41" i="6"/>
  <c r="AF510" i="6"/>
  <c r="AF655" i="6"/>
  <c r="AF698" i="6"/>
  <c r="AF338" i="6"/>
  <c r="AF650" i="6"/>
  <c r="AF28" i="6"/>
  <c r="AF815" i="6"/>
  <c r="AF617" i="6"/>
  <c r="AF746" i="6"/>
  <c r="AF330" i="6"/>
  <c r="AF633" i="6"/>
  <c r="AF651" i="6"/>
  <c r="AF42" i="6"/>
  <c r="AF1177" i="6"/>
  <c r="AF490" i="6"/>
  <c r="AF345" i="6"/>
  <c r="AF1262" i="6"/>
  <c r="AF198" i="6"/>
  <c r="AF307" i="6"/>
  <c r="AF34" i="6"/>
  <c r="AF555" i="6"/>
  <c r="AF900" i="6"/>
  <c r="AF867" i="6"/>
  <c r="AF1000" i="6"/>
  <c r="AF265" i="6"/>
  <c r="AF513" i="6"/>
  <c r="AF696" i="6"/>
  <c r="AF270" i="6"/>
  <c r="AF639" i="6"/>
  <c r="AF702" i="6"/>
  <c r="AF164" i="6"/>
  <c r="AF749" i="6"/>
  <c r="AF273" i="6"/>
  <c r="AF446" i="6"/>
  <c r="AF306" i="6"/>
  <c r="AF1091" i="6"/>
  <c r="AF1168" i="6"/>
  <c r="AF241" i="6"/>
  <c r="AF1304" i="6"/>
  <c r="AF442" i="6"/>
  <c r="AF923" i="6"/>
  <c r="AF1079" i="6"/>
  <c r="AF202" i="6"/>
  <c r="AF502" i="6"/>
  <c r="AF810" i="6"/>
  <c r="AF1303" i="6"/>
  <c r="AF1048" i="6"/>
  <c r="AF588" i="6"/>
  <c r="AF1145" i="6"/>
  <c r="AF514" i="6"/>
  <c r="AF6" i="6"/>
  <c r="AF1088" i="6"/>
  <c r="AF173" i="6"/>
  <c r="AF975" i="6"/>
  <c r="AF591" i="6"/>
  <c r="AF776" i="6"/>
  <c r="AF171" i="6"/>
  <c r="AF891" i="6"/>
  <c r="AF600" i="6"/>
  <c r="AF941" i="6"/>
  <c r="AF355" i="6"/>
  <c r="AF1327" i="6"/>
  <c r="AF158" i="6"/>
  <c r="AF1294" i="6"/>
  <c r="AF263" i="6"/>
  <c r="AF996" i="6"/>
  <c r="AF850" i="6"/>
  <c r="AF526" i="6"/>
  <c r="AF212" i="6"/>
  <c r="AF251" i="6"/>
  <c r="AF426" i="6"/>
  <c r="AF829" i="6"/>
  <c r="AF322" i="6"/>
  <c r="AF189" i="6"/>
  <c r="AF16" i="6"/>
  <c r="AF515" i="6"/>
  <c r="AF1146" i="6"/>
  <c r="AF278" i="6"/>
  <c r="AF157" i="6"/>
  <c r="AF2" i="6"/>
  <c r="AF1174" i="6"/>
  <c r="AF720" i="6"/>
  <c r="AF395" i="6"/>
  <c r="AF1280" i="6"/>
  <c r="AF845" i="6"/>
  <c r="AF1097" i="6"/>
  <c r="AF869" i="6"/>
  <c r="AF277" i="6"/>
  <c r="AF216" i="6"/>
  <c r="AF155" i="6"/>
  <c r="AF29" i="6"/>
  <c r="AF478" i="6"/>
  <c r="AF892" i="6"/>
  <c r="AF1216" i="6"/>
  <c r="AF862" i="6"/>
  <c r="AF756" i="6"/>
  <c r="AF1016" i="6"/>
  <c r="AF1103" i="6"/>
  <c r="AF602" i="6"/>
  <c r="AF980" i="6"/>
  <c r="AF1139" i="6"/>
  <c r="AF669" i="6"/>
  <c r="AF471" i="6"/>
  <c r="AF608" i="6"/>
  <c r="AF642" i="6"/>
  <c r="AF427" i="6"/>
  <c r="AF549" i="6"/>
  <c r="AF1038" i="6"/>
  <c r="AF244" i="6"/>
  <c r="AF409" i="6"/>
  <c r="AF1064" i="6"/>
  <c r="AF1278" i="6"/>
  <c r="AF613" i="6"/>
  <c r="AF388" i="6"/>
  <c r="AF9" i="6"/>
  <c r="AF383" i="6"/>
  <c r="AF1002" i="6"/>
  <c r="AF187" i="6"/>
  <c r="AF182" i="6"/>
  <c r="AF1147" i="6"/>
  <c r="AF347" i="6"/>
  <c r="AF668" i="6"/>
  <c r="AF894" i="6"/>
  <c r="AF467" i="6"/>
  <c r="AF773" i="6"/>
  <c r="AF319" i="6"/>
  <c r="AF432" i="6"/>
  <c r="AF433" i="6"/>
  <c r="AF584" i="6"/>
  <c r="AF1113" i="6"/>
  <c r="AF667" i="6"/>
  <c r="AF336" i="6"/>
  <c r="AF1165" i="6"/>
  <c r="AF658" i="6"/>
  <c r="AF46" i="6"/>
  <c r="AF1114" i="6"/>
  <c r="AF168" i="6"/>
  <c r="AF552" i="6"/>
  <c r="AF414" i="6"/>
  <c r="AF465" i="6"/>
  <c r="AF703" i="6"/>
  <c r="AF873" i="6"/>
  <c r="AF678" i="6"/>
  <c r="AF1063" i="6"/>
  <c r="AF1230" i="6"/>
  <c r="AF444" i="6"/>
  <c r="AF511" i="6"/>
  <c r="AF479" i="6"/>
  <c r="AF172" i="6"/>
  <c r="AF299" i="6"/>
  <c r="AF404" i="6"/>
  <c r="AF15" i="6"/>
  <c r="AF156" i="6"/>
  <c r="AF578" i="6"/>
  <c r="AF772" i="6"/>
  <c r="AF1125" i="6"/>
  <c r="AF377" i="6"/>
  <c r="AF24" i="6"/>
  <c r="AF911" i="6"/>
  <c r="AF805" i="6"/>
  <c r="AF621" i="6"/>
  <c r="AF770" i="6"/>
  <c r="AF207" i="6"/>
  <c r="AF21" i="6"/>
  <c r="AF743" i="6"/>
  <c r="AF3" i="6"/>
  <c r="AF217" i="6"/>
  <c r="AF1249" i="6"/>
  <c r="AF793" i="6"/>
  <c r="AF897" i="6"/>
  <c r="AF885" i="6"/>
  <c r="AF1197" i="6"/>
  <c r="AF1179" i="6"/>
  <c r="AF842" i="6"/>
  <c r="AF279" i="6"/>
  <c r="AF838" i="6"/>
  <c r="AF298" i="6"/>
  <c r="AF759" i="6"/>
  <c r="AF343" i="6"/>
  <c r="AF505" i="6"/>
  <c r="AF261" i="6"/>
  <c r="AF780" i="6"/>
  <c r="AF750" i="6"/>
  <c r="AF268" i="6"/>
  <c r="AF150" i="6"/>
  <c r="AF252" i="6"/>
  <c r="AF991" i="6"/>
  <c r="AF804" i="6"/>
  <c r="AF824" i="6"/>
  <c r="AF402" i="6"/>
  <c r="AF981" i="6"/>
  <c r="AF293" i="6"/>
  <c r="AF107" i="6"/>
  <c r="AF38" i="6"/>
  <c r="AF489" i="6"/>
  <c r="AF188" i="6"/>
  <c r="AF800" i="6"/>
  <c r="AF547" i="6"/>
  <c r="AF334" i="6"/>
  <c r="AF675" i="6"/>
  <c r="AF320" i="6"/>
  <c r="AF25" i="6"/>
  <c r="AF266" i="6"/>
  <c r="AF379" i="6"/>
  <c r="AF169" i="6"/>
  <c r="AF747" i="6"/>
  <c r="AF148" i="6"/>
  <c r="AF731" i="6"/>
  <c r="AF918" i="6"/>
  <c r="AF48" i="6"/>
  <c r="AF852" i="6"/>
  <c r="AF742" i="6"/>
  <c r="AF628" i="6"/>
  <c r="AF785" i="6"/>
  <c r="AF1089" i="6"/>
  <c r="AF1261" i="6"/>
  <c r="AF318" i="6"/>
  <c r="AF522" i="6"/>
  <c r="AF375" i="6"/>
  <c r="AF1296" i="6"/>
  <c r="AF942" i="6"/>
  <c r="AF542" i="6"/>
  <c r="AF1178" i="6"/>
  <c r="AF741" i="6"/>
  <c r="AF777" i="6"/>
  <c r="AF329" i="6"/>
  <c r="AF421" i="6"/>
  <c r="AF950" i="6"/>
  <c r="AF174" i="6"/>
  <c r="AF309" i="6"/>
  <c r="AF346" i="6"/>
  <c r="AF472" i="6"/>
  <c r="AF641" i="6"/>
  <c r="AF512" i="6"/>
  <c r="AF1012" i="6"/>
  <c r="AF225" i="6"/>
  <c r="AF226" i="6"/>
  <c r="AF204" i="6"/>
  <c r="AF627" i="6"/>
  <c r="AF795" i="6"/>
  <c r="AF483" i="6"/>
  <c r="AF300" i="6"/>
  <c r="AF560" i="6"/>
  <c r="AF1060" i="6"/>
  <c r="AF636" i="6"/>
  <c r="AF294" i="6"/>
  <c r="AF550" i="6"/>
  <c r="AF499" i="6"/>
  <c r="AF315" i="6"/>
  <c r="AF898" i="6"/>
  <c r="AF1169" i="6"/>
  <c r="AF491" i="6"/>
  <c r="AF609" i="6"/>
  <c r="AF192" i="6"/>
  <c r="AF308" i="6"/>
  <c r="AF295" i="6"/>
  <c r="AF223" i="6"/>
  <c r="AF434" i="6"/>
  <c r="AF387" i="6"/>
  <c r="AF1157" i="6"/>
  <c r="AF281" i="6"/>
  <c r="AF1305" i="6"/>
  <c r="AF546" i="6"/>
  <c r="AF283" i="6"/>
  <c r="AF449" i="6"/>
  <c r="AF506" i="6"/>
  <c r="AF195" i="6"/>
  <c r="AF689" i="6"/>
  <c r="AF645" i="6"/>
  <c r="AF847" i="6"/>
  <c r="AF503" i="6"/>
  <c r="AF693" i="6"/>
  <c r="AF153" i="6"/>
  <c r="AF685" i="6"/>
  <c r="AF222" i="6"/>
  <c r="AF603" i="6"/>
  <c r="AF255" i="6"/>
  <c r="AF851" i="6"/>
  <c r="AF220" i="6"/>
  <c r="AF956" i="6"/>
  <c r="AF595" i="6"/>
  <c r="AF289" i="6"/>
  <c r="AF185" i="6"/>
  <c r="AF1061" i="6"/>
  <c r="AF287" i="6"/>
  <c r="AF539" i="6"/>
  <c r="AF246" i="6"/>
  <c r="AF200" i="6"/>
  <c r="AF765" i="6"/>
  <c r="AF151" i="6"/>
  <c r="AF1315" i="6"/>
  <c r="AF353" i="6"/>
  <c r="AF507" i="6"/>
  <c r="AF159" i="6"/>
  <c r="AF239" i="6"/>
  <c r="AF167" i="6"/>
  <c r="AF186" i="6"/>
  <c r="AF654" i="6"/>
  <c r="AF305" i="6"/>
  <c r="AF839" i="6"/>
  <c r="AF674" i="6"/>
  <c r="AF708" i="6"/>
  <c r="AF846" i="6"/>
  <c r="AF341" i="6"/>
  <c r="AF435" i="6"/>
  <c r="AF781" i="6"/>
  <c r="AF366" i="6"/>
  <c r="AF1007" i="6"/>
  <c r="AF296" i="6"/>
  <c r="AF11" i="6"/>
  <c r="AF184" i="6"/>
  <c r="AF1133" i="6"/>
  <c r="AF497" i="6"/>
  <c r="AF1080" i="6"/>
  <c r="AF314" i="6"/>
  <c r="AF269" i="6"/>
  <c r="AF925" i="6"/>
  <c r="AF699" i="6"/>
  <c r="AF254" i="6"/>
  <c r="AF863" i="6"/>
  <c r="AF310" i="6"/>
  <c r="AF455" i="6"/>
  <c r="AF331" i="6"/>
  <c r="AF453" i="6"/>
  <c r="AF454" i="6"/>
  <c r="AF533" i="6"/>
  <c r="AF680" i="6"/>
  <c r="AF1231" i="6"/>
  <c r="AF890" i="6"/>
  <c r="AF390" i="6"/>
  <c r="AF1369" i="6"/>
  <c r="AF721" i="6"/>
  <c r="AF901" i="6"/>
  <c r="AF365" i="6"/>
  <c r="AF410" i="6"/>
  <c r="AF592" i="6"/>
  <c r="AF593" i="6"/>
  <c r="AF411" i="6"/>
  <c r="AF1025" i="6"/>
  <c r="AF812" i="6"/>
  <c r="AF401" i="6"/>
  <c r="AF348" i="6"/>
  <c r="AF234" i="6"/>
  <c r="AF926" i="6"/>
  <c r="AF466" i="6"/>
  <c r="AF516" i="6"/>
  <c r="AF325" i="6"/>
  <c r="AF380" i="6"/>
  <c r="AF179" i="6"/>
  <c r="AF482" i="6"/>
  <c r="AF389" i="6"/>
  <c r="AF722" i="6"/>
  <c r="AF405" i="6"/>
  <c r="AF1013" i="6"/>
  <c r="AF787" i="6"/>
  <c r="AF335" i="6"/>
  <c r="AF267" i="6"/>
  <c r="AF408" i="6"/>
  <c r="AF451" i="6"/>
  <c r="AF508" i="6"/>
  <c r="AF485" i="6"/>
  <c r="AF272" i="6"/>
  <c r="AF725" i="6"/>
  <c r="AF848" i="6"/>
  <c r="AF553" i="6"/>
  <c r="AF519" i="6"/>
  <c r="AF316" i="6"/>
  <c r="AF692" i="6"/>
  <c r="AF484" i="6"/>
  <c r="AF622" i="6"/>
  <c r="AF556" i="6"/>
  <c r="AF644" i="6"/>
  <c r="AF534" i="6"/>
  <c r="AF714" i="6"/>
  <c r="AF230" i="6"/>
  <c r="AF826" i="6"/>
  <c r="AF459" i="6"/>
  <c r="AF782" i="6"/>
  <c r="AF778" i="6"/>
  <c r="AF417" i="6"/>
  <c r="AF303" i="6"/>
  <c r="AF250" i="6"/>
  <c r="AF814" i="6"/>
  <c r="AF1250" i="6"/>
  <c r="AF324" i="6"/>
  <c r="AF853" i="6"/>
  <c r="AF825" i="6"/>
  <c r="AF175" i="6"/>
  <c r="AF428" i="6"/>
  <c r="AF398" i="6"/>
  <c r="AF162" i="6"/>
  <c r="AF664" i="6"/>
  <c r="AF630" i="6"/>
  <c r="AF351" i="6"/>
  <c r="AF235" i="6"/>
  <c r="AF724" i="6"/>
  <c r="AF381" i="6"/>
  <c r="AF537" i="6"/>
  <c r="AF221" i="6"/>
  <c r="AF1281" i="6"/>
  <c r="AF744" i="6"/>
  <c r="AF711" i="6"/>
  <c r="AF450" i="6"/>
  <c r="AF147" i="6"/>
  <c r="AF943" i="6"/>
  <c r="AF952" i="6"/>
  <c r="AF809" i="6"/>
  <c r="AF271" i="6"/>
  <c r="AF1098" i="6"/>
  <c r="AF586" i="6"/>
  <c r="AF944" i="6"/>
  <c r="AF238" i="6"/>
  <c r="AF1076" i="6"/>
  <c r="AF652" i="6"/>
  <c r="AF726" i="6"/>
  <c r="AF545" i="6"/>
  <c r="AF500" i="6"/>
  <c r="AF786" i="6"/>
  <c r="AF339" i="6"/>
  <c r="AF448" i="6"/>
  <c r="AF340" i="6"/>
  <c r="AF525" i="6"/>
  <c r="AF473" i="6"/>
  <c r="AF327" i="6"/>
  <c r="AF566" i="6"/>
  <c r="AF392" i="6"/>
  <c r="AF614" i="6"/>
  <c r="AF214" i="6"/>
  <c r="AF638" i="6"/>
  <c r="AF477" i="6"/>
  <c r="AF753" i="6"/>
  <c r="AF370" i="6"/>
  <c r="AF356" i="6"/>
  <c r="AF382" i="6"/>
  <c r="AF571" i="6"/>
  <c r="AF210" i="6"/>
  <c r="AF163" i="6"/>
  <c r="AF5" i="6"/>
  <c r="AF1043" i="6"/>
  <c r="AF321" i="6"/>
  <c r="AF8" i="6"/>
  <c r="AF332" i="6"/>
  <c r="AF10" i="6"/>
  <c r="AF643" i="6"/>
  <c r="AF530" i="6"/>
  <c r="AF183" i="6"/>
  <c r="AF727" i="6"/>
  <c r="AF540" i="6"/>
  <c r="AF262" i="6"/>
  <c r="AF569" i="6"/>
  <c r="AF611" i="6"/>
  <c r="AF231" i="6"/>
  <c r="AF752" i="6"/>
  <c r="AF360" i="6"/>
  <c r="AF456" i="6"/>
  <c r="AF670" i="6"/>
  <c r="AF528" i="6"/>
  <c r="AF523" i="6"/>
  <c r="AF23" i="6"/>
  <c r="AF194" i="6"/>
  <c r="AF208" i="6"/>
  <c r="AF438" i="6"/>
  <c r="AF161" i="6"/>
  <c r="AF681" i="6"/>
  <c r="AF874" i="6"/>
  <c r="AF579" i="6"/>
  <c r="AF548" i="6"/>
  <c r="AF203" i="6"/>
  <c r="AF218" i="6"/>
  <c r="AF1003" i="6"/>
  <c r="AF623" i="6"/>
  <c r="AF690" i="6"/>
  <c r="AF359" i="6"/>
  <c r="AF766" i="6"/>
  <c r="AF312" i="6"/>
  <c r="AF524" i="6"/>
  <c r="AF661" i="6"/>
  <c r="AF362" i="6"/>
  <c r="AF679" i="6"/>
  <c r="AF260" i="6"/>
  <c r="AF1205" i="6"/>
  <c r="AF723" i="6"/>
  <c r="AF242" i="6"/>
  <c r="AF841" i="6"/>
  <c r="AF384" i="6"/>
  <c r="AF629" i="6"/>
  <c r="AF443" i="6"/>
  <c r="AF170" i="6"/>
  <c r="AF840" i="6"/>
  <c r="AF581" i="6"/>
  <c r="AF771" i="6"/>
  <c r="AF249" i="6"/>
  <c r="AF715" i="6"/>
  <c r="AF694" i="6"/>
  <c r="AF460" i="6"/>
  <c r="AF886" i="6"/>
  <c r="AF304" i="6"/>
  <c r="AF452" i="6"/>
  <c r="AF827" i="6"/>
  <c r="AF337" i="6"/>
  <c r="AF646" i="6"/>
  <c r="AF615" i="6"/>
  <c r="AF919" i="6"/>
  <c r="AF933" i="6"/>
  <c r="AF520" i="6"/>
  <c r="AF275" i="6"/>
  <c r="AF177" i="6"/>
  <c r="AF233" i="6"/>
  <c r="AF984" i="6"/>
  <c r="AF349" i="6"/>
  <c r="AF929" i="6"/>
  <c r="AF1020" i="6"/>
  <c r="AF830" i="6"/>
  <c r="AF653" i="6"/>
  <c r="AF397" i="6"/>
  <c r="AF619" i="6"/>
  <c r="AF447" i="6"/>
  <c r="AF494" i="6"/>
  <c r="AF791" i="6"/>
  <c r="AF801" i="6"/>
  <c r="AF422" i="6"/>
  <c r="AF429" i="6"/>
  <c r="AF245" i="6"/>
  <c r="AF573" i="6"/>
  <c r="AF256" i="6"/>
  <c r="AF517" i="6"/>
  <c r="AF280" i="6"/>
  <c r="AF400" i="6"/>
  <c r="AF290" i="6"/>
  <c r="AF369" i="6"/>
  <c r="AF816" i="6"/>
  <c r="AF416" i="6"/>
  <c r="AF476" i="6"/>
  <c r="AF415" i="6"/>
  <c r="AF992" i="6"/>
  <c r="AF610" i="6"/>
  <c r="AF430" i="6"/>
  <c r="AF276" i="6"/>
  <c r="AF373" i="6"/>
  <c r="AF374" i="6"/>
  <c r="AF463" i="6"/>
  <c r="AF529" i="6"/>
  <c r="AF486" i="6"/>
  <c r="AF716" i="6"/>
  <c r="AF199" i="6"/>
  <c r="AF1026" i="6"/>
  <c r="AF302" i="6"/>
  <c r="AF649" i="6"/>
  <c r="AF877" i="6"/>
  <c r="AF1264" i="6"/>
  <c r="AF439" i="6"/>
  <c r="AF264" i="6"/>
  <c r="AF166" i="6"/>
  <c r="AF551" i="6"/>
  <c r="AF274" i="6"/>
  <c r="AF640" i="6"/>
  <c r="AF618" i="6"/>
  <c r="AF154" i="6"/>
  <c r="AF393" i="6"/>
  <c r="AF606" i="6"/>
  <c r="AF751" i="6"/>
  <c r="AF1031" i="6"/>
  <c r="AF165" i="6"/>
  <c r="AF1054" i="6"/>
  <c r="AF49" i="6"/>
  <c r="AF733" i="6"/>
  <c r="AF224" i="6"/>
  <c r="AF760" i="6"/>
  <c r="AF739" i="6"/>
  <c r="AF656" i="6"/>
  <c r="AF213" i="6"/>
  <c r="AF937" i="6"/>
  <c r="AF211" i="6"/>
  <c r="AF616" i="6"/>
  <c r="AF364" i="6"/>
  <c r="AF788" i="6"/>
  <c r="AF284" i="6"/>
  <c r="AF285" i="6"/>
  <c r="AF286" i="6"/>
  <c r="AF930" i="6"/>
  <c r="AF399" i="6"/>
  <c r="AF817" i="6"/>
  <c r="AF728" i="6"/>
  <c r="AF391" i="6"/>
  <c r="AF311" i="6"/>
  <c r="AF496" i="6"/>
  <c r="AF713" i="6"/>
  <c r="AF492" i="6"/>
  <c r="AF792" i="6"/>
  <c r="AF565" i="6"/>
  <c r="AF1027" i="6"/>
  <c r="AF457" i="6"/>
  <c r="AF953" i="6"/>
  <c r="AF440" i="6"/>
  <c r="AF258" i="6"/>
  <c r="AF354" i="6"/>
  <c r="AF368" i="6"/>
  <c r="AF575" i="6"/>
  <c r="AF849" i="6"/>
  <c r="AF748" i="6"/>
  <c r="AF732" i="6"/>
  <c r="AF227" i="6"/>
  <c r="AF884" i="6"/>
  <c r="AF385" i="6"/>
  <c r="AF775" i="6"/>
  <c r="AF717" i="6"/>
  <c r="AF949" i="6"/>
  <c r="AF821" i="6"/>
  <c r="AF469" i="6"/>
  <c r="AF406" i="6"/>
  <c r="AF371" i="6"/>
  <c r="AF394" i="6"/>
  <c r="AF738" i="6"/>
  <c r="AF378" i="6"/>
  <c r="AF297" i="6"/>
  <c r="AF604" i="6"/>
  <c r="AF709" i="6"/>
  <c r="AF357" i="6"/>
  <c r="AF419" i="6"/>
  <c r="AF423" i="6"/>
  <c r="AF767" i="6"/>
  <c r="AF729" i="6"/>
  <c r="AF881" i="6"/>
  <c r="AF445" i="6"/>
  <c r="AF232" i="6"/>
  <c r="AF574" i="6"/>
  <c r="AF206" i="6"/>
  <c r="AF495" i="6"/>
  <c r="AF934" i="6"/>
  <c r="AF878" i="6"/>
  <c r="AF671" i="6"/>
  <c r="AF757" i="6"/>
  <c r="AF361" i="6"/>
  <c r="AF535" i="6"/>
  <c r="AF691" i="6"/>
  <c r="AF790" i="6"/>
  <c r="AF871" i="6"/>
  <c r="AF561" i="6"/>
  <c r="AF19" i="6"/>
  <c r="AF676" i="6"/>
  <c r="AF712" i="6"/>
  <c r="AF818" i="6"/>
  <c r="AF682" i="6"/>
  <c r="AF564" i="6"/>
  <c r="AF328" i="6"/>
  <c r="AF962" i="6"/>
  <c r="AF907" i="6"/>
  <c r="AF969" i="6"/>
  <c r="AF1081" i="6"/>
  <c r="AF587" i="6"/>
  <c r="AF436" i="6"/>
  <c r="AF854" i="6"/>
  <c r="AF868" i="6"/>
  <c r="AF240" i="6"/>
  <c r="AF585" i="6"/>
  <c r="AF913" i="6"/>
  <c r="AF659" i="6"/>
  <c r="AF570" i="6"/>
  <c r="AF557" i="6"/>
  <c r="AF190" i="6"/>
  <c r="AF974" i="6"/>
  <c r="AF531" i="6"/>
  <c r="AF501" i="6"/>
  <c r="AF594" i="6"/>
  <c r="AF301" i="6"/>
  <c r="AF333" i="6"/>
  <c r="AF735" i="6"/>
  <c r="AF879" i="6"/>
  <c r="AF372" i="6"/>
  <c r="AF412" i="6"/>
  <c r="AF970" i="6"/>
  <c r="AF538" i="6"/>
  <c r="AF209" i="6"/>
  <c r="AF700" i="6"/>
  <c r="AF912" i="6"/>
  <c r="AF834" i="6"/>
  <c r="AF543" i="6"/>
  <c r="AF253" i="6"/>
  <c r="AF906" i="6"/>
  <c r="AF662" i="6"/>
  <c r="AF957" i="6"/>
  <c r="AF474" i="6"/>
  <c r="AF568" i="6"/>
  <c r="AF386" i="6"/>
  <c r="AF872" i="6"/>
  <c r="AF648" i="6"/>
  <c r="AF665" i="6"/>
  <c r="AF521" i="6"/>
  <c r="AF774" i="6"/>
  <c r="AF342" i="6"/>
  <c r="AF806" i="6"/>
  <c r="AF673" i="6"/>
  <c r="AF601" i="6"/>
  <c r="AF141" i="6"/>
  <c r="Z136" i="6"/>
  <c r="AC136" i="6"/>
  <c r="AD136" i="6"/>
  <c r="AE136" i="6"/>
  <c r="Z108" i="6"/>
  <c r="AC108" i="6"/>
  <c r="AD108" i="6"/>
  <c r="AE108" i="6"/>
  <c r="Z100" i="6"/>
  <c r="AC100" i="6"/>
  <c r="AD100" i="6"/>
  <c r="AE100" i="6"/>
  <c r="Z95" i="6"/>
  <c r="AC95" i="6"/>
  <c r="AD95" i="6"/>
  <c r="AE95" i="6"/>
  <c r="Z90" i="6"/>
  <c r="AC90" i="6"/>
  <c r="AD90" i="6"/>
  <c r="AE90" i="6"/>
  <c r="Z75" i="6"/>
  <c r="AC75" i="6"/>
  <c r="AD75" i="6"/>
  <c r="AE75" i="6"/>
  <c r="Z1" i="6"/>
  <c r="AC1" i="6"/>
  <c r="AD1" i="6"/>
  <c r="AE1" i="6"/>
  <c r="Z124" i="6"/>
  <c r="AC124" i="6"/>
  <c r="AD124" i="6"/>
  <c r="AE124" i="6"/>
  <c r="Z4" i="6"/>
  <c r="AC4" i="6"/>
  <c r="AD4" i="6"/>
  <c r="AE4" i="6"/>
  <c r="Z69" i="6"/>
  <c r="AC69" i="6"/>
  <c r="AD69" i="6"/>
  <c r="AE69" i="6"/>
  <c r="Z114" i="6"/>
  <c r="AC114" i="6"/>
  <c r="AD114" i="6"/>
  <c r="AE114" i="6"/>
  <c r="Z52" i="6"/>
  <c r="AC52" i="6"/>
  <c r="AD52" i="6"/>
  <c r="AE52" i="6"/>
  <c r="Z71" i="6"/>
  <c r="AC71" i="6"/>
  <c r="AD71" i="6"/>
  <c r="AE71" i="6"/>
  <c r="Z68" i="6"/>
  <c r="AC68" i="6"/>
  <c r="AD68" i="6"/>
  <c r="AE68" i="6"/>
  <c r="Z88" i="6"/>
  <c r="AC88" i="6"/>
  <c r="AD88" i="6"/>
  <c r="AE88" i="6"/>
  <c r="Z87" i="6"/>
  <c r="AC87" i="6"/>
  <c r="AD87" i="6"/>
  <c r="AE87" i="6"/>
  <c r="Z3" i="6"/>
  <c r="AC3" i="6"/>
  <c r="AD3" i="6"/>
  <c r="AE3" i="6"/>
  <c r="Z111" i="6"/>
  <c r="AC111" i="6"/>
  <c r="AD111" i="6"/>
  <c r="AE111" i="6"/>
  <c r="Z84" i="6"/>
  <c r="AC84" i="6"/>
  <c r="AD84" i="6"/>
  <c r="AE84" i="6"/>
  <c r="Z117" i="6"/>
  <c r="AC117" i="6"/>
  <c r="AD117" i="6"/>
  <c r="AE117" i="6"/>
  <c r="Z58" i="6"/>
  <c r="AC58" i="6"/>
  <c r="AD58" i="6"/>
  <c r="AE58" i="6"/>
  <c r="Z113" i="6"/>
  <c r="AC113" i="6"/>
  <c r="AD113" i="6"/>
  <c r="AE113" i="6"/>
  <c r="Z72" i="6"/>
  <c r="AC72" i="6"/>
  <c r="AD72" i="6"/>
  <c r="AE72" i="6"/>
  <c r="Z51" i="6"/>
  <c r="AC51" i="6"/>
  <c r="AD51" i="6"/>
  <c r="AE51" i="6"/>
  <c r="Z106" i="6"/>
  <c r="AC106" i="6"/>
  <c r="AD106" i="6"/>
  <c r="AE106" i="6"/>
  <c r="Z103" i="6"/>
  <c r="AC103" i="6"/>
  <c r="AD103" i="6"/>
  <c r="AE103" i="6"/>
  <c r="Z44" i="6"/>
  <c r="AC44" i="6"/>
  <c r="AD44" i="6"/>
  <c r="AE44" i="6"/>
  <c r="Z60" i="6"/>
  <c r="AC60" i="6"/>
  <c r="AD60" i="6"/>
  <c r="AE60" i="6"/>
  <c r="Z139" i="6"/>
  <c r="AC139" i="6"/>
  <c r="AD139" i="6"/>
  <c r="AE139" i="6"/>
  <c r="Z33" i="6"/>
  <c r="AC33" i="6"/>
  <c r="AD33" i="6"/>
  <c r="AE33" i="6"/>
  <c r="Z37" i="6"/>
  <c r="AC37" i="6"/>
  <c r="AD37" i="6"/>
  <c r="AE37" i="6"/>
  <c r="Z93" i="6"/>
  <c r="AC93" i="6"/>
  <c r="AD93" i="6"/>
  <c r="AE93" i="6"/>
  <c r="Z62" i="6"/>
  <c r="AC62" i="6"/>
  <c r="AD62" i="6"/>
  <c r="AE62" i="6"/>
  <c r="Z118" i="6"/>
  <c r="AC118" i="6"/>
  <c r="AD118" i="6"/>
  <c r="AE118" i="6"/>
  <c r="Z101" i="6"/>
  <c r="AC101" i="6"/>
  <c r="AD101" i="6"/>
  <c r="AE101" i="6"/>
  <c r="Z54" i="6"/>
  <c r="AC54" i="6"/>
  <c r="AD54" i="6"/>
  <c r="AE54" i="6"/>
  <c r="Z2" i="6"/>
  <c r="AC2" i="6"/>
  <c r="AD2" i="6"/>
  <c r="AE2" i="6"/>
  <c r="Z110" i="6"/>
  <c r="AC110" i="6"/>
  <c r="AD110" i="6"/>
  <c r="AE110" i="6"/>
  <c r="Z47" i="6"/>
  <c r="AC47" i="6"/>
  <c r="AD47" i="6"/>
  <c r="AE47" i="6"/>
  <c r="Z36" i="6"/>
  <c r="AC36" i="6"/>
  <c r="AD36" i="6"/>
  <c r="AE36" i="6"/>
  <c r="Z85" i="6"/>
  <c r="AC85" i="6"/>
  <c r="AD85" i="6"/>
  <c r="AE85" i="6"/>
  <c r="Z112" i="6"/>
  <c r="AC112" i="6"/>
  <c r="AD112" i="6"/>
  <c r="AE112" i="6"/>
  <c r="Z109" i="6"/>
  <c r="AC109" i="6"/>
  <c r="AD109" i="6"/>
  <c r="AE109" i="6"/>
  <c r="Z65" i="6"/>
  <c r="AC65" i="6"/>
  <c r="AD65" i="6"/>
  <c r="AE65" i="6"/>
  <c r="Z137" i="6"/>
  <c r="AC137" i="6"/>
  <c r="AD137" i="6"/>
  <c r="AE137" i="6"/>
  <c r="Z39" i="6"/>
  <c r="AC39" i="6"/>
  <c r="AD39" i="6"/>
  <c r="AE39" i="6"/>
  <c r="Z45" i="6"/>
  <c r="AC45" i="6"/>
  <c r="AD45" i="6"/>
  <c r="AE45" i="6"/>
  <c r="Z63" i="6"/>
  <c r="AC63" i="6"/>
  <c r="AD63" i="6"/>
  <c r="AE63" i="6"/>
  <c r="Z142" i="6"/>
  <c r="AC142" i="6"/>
  <c r="AD142" i="6"/>
  <c r="AE142" i="6"/>
  <c r="Z66" i="6"/>
  <c r="AC66" i="6"/>
  <c r="AD66" i="6"/>
  <c r="AE66" i="6"/>
  <c r="Z6" i="6"/>
  <c r="AC6" i="6"/>
  <c r="AD6" i="6"/>
  <c r="AE6" i="6"/>
  <c r="Z76" i="6"/>
  <c r="AC76" i="6"/>
  <c r="AD76" i="6"/>
  <c r="AE76" i="6"/>
  <c r="Z28" i="6"/>
  <c r="AC28" i="6"/>
  <c r="AD28" i="6"/>
  <c r="AE28" i="6"/>
  <c r="Z53" i="6"/>
  <c r="AC53" i="6"/>
  <c r="AD53" i="6"/>
  <c r="AE53" i="6"/>
  <c r="Z61" i="6"/>
  <c r="AC61" i="6"/>
  <c r="AD61" i="6"/>
  <c r="AE61" i="6"/>
  <c r="Z77" i="6"/>
  <c r="AC77" i="6"/>
  <c r="AD77" i="6"/>
  <c r="AE77" i="6"/>
  <c r="Z91" i="6"/>
  <c r="AC91" i="6"/>
  <c r="AD91" i="6"/>
  <c r="AE91" i="6"/>
  <c r="Z7" i="6"/>
  <c r="AC7" i="6"/>
  <c r="AD7" i="6"/>
  <c r="AE7" i="6"/>
  <c r="Z105" i="6"/>
  <c r="AC105" i="6"/>
  <c r="AD105" i="6"/>
  <c r="AE105" i="6"/>
  <c r="Z10" i="6"/>
  <c r="AC10" i="6"/>
  <c r="AD10" i="6"/>
  <c r="AE10" i="6"/>
  <c r="Z119" i="6"/>
  <c r="AC119" i="6"/>
  <c r="AD119" i="6"/>
  <c r="AE119" i="6"/>
  <c r="Z81" i="6"/>
  <c r="AC81" i="6"/>
  <c r="AD81" i="6"/>
  <c r="AE81" i="6"/>
  <c r="Z55" i="6"/>
  <c r="AC55" i="6"/>
  <c r="AD55" i="6"/>
  <c r="AE55" i="6"/>
  <c r="Z34" i="6"/>
  <c r="AC34" i="6"/>
  <c r="AD34" i="6"/>
  <c r="AE34" i="6"/>
  <c r="Z70" i="6"/>
  <c r="AC70" i="6"/>
  <c r="AD70" i="6"/>
  <c r="AE70" i="6"/>
  <c r="Z30" i="6"/>
  <c r="AC30" i="6"/>
  <c r="AD30" i="6"/>
  <c r="AE30" i="6"/>
  <c r="Z27" i="6"/>
  <c r="AC27" i="6"/>
  <c r="AD27" i="6"/>
  <c r="AE27" i="6"/>
  <c r="Z78" i="6"/>
  <c r="AC78" i="6"/>
  <c r="AD78" i="6"/>
  <c r="AE78" i="6"/>
  <c r="Z21" i="6"/>
  <c r="AC21" i="6"/>
  <c r="AD21" i="6"/>
  <c r="AE21" i="6"/>
  <c r="Z40" i="6"/>
  <c r="AC40" i="6"/>
  <c r="AD40" i="6"/>
  <c r="AE40" i="6"/>
  <c r="Z79" i="6"/>
  <c r="AC79" i="6"/>
  <c r="AD79" i="6"/>
  <c r="AE79" i="6"/>
  <c r="Z145" i="6"/>
  <c r="AC145" i="6"/>
  <c r="AD145" i="6"/>
  <c r="AE145" i="6"/>
  <c r="Z126" i="6"/>
  <c r="AC126" i="6"/>
  <c r="AD126" i="6"/>
  <c r="AE126" i="6"/>
  <c r="Z32" i="6"/>
  <c r="AC32" i="6"/>
  <c r="AD32" i="6"/>
  <c r="AE32" i="6"/>
  <c r="Z29" i="6"/>
  <c r="AC29" i="6"/>
  <c r="AD29" i="6"/>
  <c r="AE29" i="6"/>
  <c r="Z26" i="6"/>
  <c r="AC26" i="6"/>
  <c r="AD26" i="6"/>
  <c r="AE26" i="6"/>
  <c r="Z56" i="6"/>
  <c r="AC56" i="6"/>
  <c r="AD56" i="6"/>
  <c r="AE56" i="6"/>
  <c r="Z98" i="6"/>
  <c r="AC98" i="6"/>
  <c r="AD98" i="6"/>
  <c r="AE98" i="6"/>
  <c r="Z74" i="6"/>
  <c r="AC74" i="6"/>
  <c r="AD74" i="6"/>
  <c r="AE74" i="6"/>
  <c r="Z130" i="6"/>
  <c r="AC130" i="6"/>
  <c r="AD130" i="6"/>
  <c r="AE130" i="6"/>
  <c r="Z5" i="6"/>
  <c r="AC5" i="6"/>
  <c r="AD5" i="6"/>
  <c r="AE5" i="6"/>
  <c r="Z42" i="6"/>
  <c r="AC42" i="6"/>
  <c r="AD42" i="6"/>
  <c r="AE42" i="6"/>
  <c r="Z23" i="6"/>
  <c r="AC23" i="6"/>
  <c r="AD23" i="6"/>
  <c r="AE23" i="6"/>
  <c r="Z83" i="6"/>
  <c r="AC83" i="6"/>
  <c r="AD83" i="6"/>
  <c r="AE83" i="6"/>
  <c r="Z96" i="6"/>
  <c r="AC96" i="6"/>
  <c r="AD96" i="6"/>
  <c r="AE96" i="6"/>
  <c r="Z15" i="6"/>
  <c r="AC15" i="6"/>
  <c r="AD15" i="6"/>
  <c r="AE15" i="6"/>
  <c r="Z82" i="6"/>
  <c r="AC82" i="6"/>
  <c r="AD82" i="6"/>
  <c r="AE82" i="6"/>
  <c r="Z132" i="6"/>
  <c r="AC132" i="6"/>
  <c r="AD132" i="6"/>
  <c r="AE132" i="6"/>
  <c r="Z9" i="6"/>
  <c r="AC9" i="6"/>
  <c r="AD9" i="6"/>
  <c r="AE9" i="6"/>
  <c r="Z129" i="6"/>
  <c r="AC129" i="6"/>
  <c r="AD129" i="6"/>
  <c r="AE129" i="6"/>
  <c r="Z38" i="6"/>
  <c r="AC38" i="6"/>
  <c r="AD38" i="6"/>
  <c r="AE38" i="6"/>
  <c r="Z19" i="6"/>
  <c r="AC19" i="6"/>
  <c r="AD19" i="6"/>
  <c r="AE19" i="6"/>
  <c r="Z115" i="6"/>
  <c r="AC115" i="6"/>
  <c r="AD115" i="6"/>
  <c r="AE115" i="6"/>
  <c r="Z835" i="6"/>
  <c r="AC835" i="6"/>
  <c r="AD835" i="6"/>
  <c r="AE835" i="6"/>
  <c r="Z265" i="6"/>
  <c r="AC265" i="6"/>
  <c r="AD265" i="6"/>
  <c r="AE265" i="6"/>
  <c r="Z121" i="6"/>
  <c r="AC121" i="6"/>
  <c r="AD121" i="6"/>
  <c r="AE121" i="6"/>
  <c r="Z352" i="6"/>
  <c r="AC352" i="6"/>
  <c r="AD352" i="6"/>
  <c r="AE352" i="6"/>
  <c r="Z347" i="6"/>
  <c r="AC347" i="6"/>
  <c r="AD347" i="6"/>
  <c r="AE347" i="6"/>
  <c r="Z437" i="6"/>
  <c r="AC437" i="6"/>
  <c r="AD437" i="6"/>
  <c r="AE437" i="6"/>
  <c r="Z1074" i="6"/>
  <c r="AC1074" i="6"/>
  <c r="AD1074" i="6"/>
  <c r="AE1074" i="6"/>
  <c r="Z8" i="6"/>
  <c r="AC8" i="6"/>
  <c r="AD8" i="6"/>
  <c r="AE8" i="6"/>
  <c r="Z127" i="6"/>
  <c r="AC127" i="6"/>
  <c r="AD127" i="6"/>
  <c r="AE127" i="6"/>
  <c r="Z182" i="6"/>
  <c r="AC182" i="6"/>
  <c r="AD182" i="6"/>
  <c r="AE182" i="6"/>
  <c r="Z1300" i="6"/>
  <c r="AC1300" i="6"/>
  <c r="AD1300" i="6"/>
  <c r="AE1300" i="6"/>
  <c r="Z35" i="6"/>
  <c r="AC35" i="6"/>
  <c r="AD35" i="6"/>
  <c r="AE35" i="6"/>
  <c r="Z754" i="6"/>
  <c r="AC754" i="6"/>
  <c r="AD754" i="6"/>
  <c r="AE754" i="6"/>
  <c r="Z59" i="6"/>
  <c r="AC59" i="6"/>
  <c r="AD59" i="6"/>
  <c r="AE59" i="6"/>
  <c r="Z14" i="6"/>
  <c r="AC14" i="6"/>
  <c r="AD14" i="6"/>
  <c r="AE14" i="6"/>
  <c r="Z153" i="6"/>
  <c r="AC153" i="6"/>
  <c r="AD153" i="6"/>
  <c r="AE153" i="6"/>
  <c r="Z277" i="6"/>
  <c r="AC277" i="6"/>
  <c r="AD277" i="6"/>
  <c r="AE277" i="6"/>
  <c r="Z344" i="6"/>
  <c r="AC344" i="6"/>
  <c r="AD344" i="6"/>
  <c r="AE344" i="6"/>
  <c r="Z248" i="6"/>
  <c r="AC248" i="6"/>
  <c r="AD248" i="6"/>
  <c r="AE248" i="6"/>
  <c r="Z168" i="6"/>
  <c r="AC168" i="6"/>
  <c r="AD168" i="6"/>
  <c r="AE168" i="6"/>
  <c r="Z295" i="6"/>
  <c r="AC295" i="6"/>
  <c r="AD295" i="6"/>
  <c r="AE295" i="6"/>
  <c r="Z861" i="6"/>
  <c r="AC861" i="6"/>
  <c r="AD861" i="6"/>
  <c r="AE861" i="6"/>
  <c r="Z1148" i="6"/>
  <c r="AC1148" i="6"/>
  <c r="AD1148" i="6"/>
  <c r="AE1148" i="6"/>
  <c r="Z491" i="6"/>
  <c r="AC491" i="6"/>
  <c r="AD491" i="6"/>
  <c r="AE491" i="6"/>
  <c r="Z796" i="6"/>
  <c r="AC796" i="6"/>
  <c r="AD796" i="6"/>
  <c r="AE796" i="6"/>
  <c r="Z13" i="6"/>
  <c r="AC13" i="6"/>
  <c r="AD13" i="6"/>
  <c r="AE13" i="6"/>
  <c r="Z338" i="6"/>
  <c r="AC338" i="6"/>
  <c r="AD338" i="6"/>
  <c r="AE338" i="6"/>
  <c r="Z280" i="6"/>
  <c r="AC280" i="6"/>
  <c r="AD280" i="6"/>
  <c r="AE280" i="6"/>
  <c r="Z163" i="6"/>
  <c r="AC163" i="6"/>
  <c r="AD163" i="6"/>
  <c r="AE163" i="6"/>
  <c r="Z50" i="6"/>
  <c r="AC50" i="6"/>
  <c r="AD50" i="6"/>
  <c r="AE50" i="6"/>
  <c r="Z1265" i="6"/>
  <c r="AC1265" i="6"/>
  <c r="AD1265" i="6"/>
  <c r="AE1265" i="6"/>
  <c r="Z193" i="6"/>
  <c r="AC193" i="6"/>
  <c r="AD193" i="6"/>
  <c r="AE193" i="6"/>
  <c r="Z201" i="6"/>
  <c r="AC201" i="6"/>
  <c r="AD201" i="6"/>
  <c r="AE201" i="6"/>
  <c r="Z31" i="6"/>
  <c r="AC31" i="6"/>
  <c r="AD31" i="6"/>
  <c r="AE31" i="6"/>
  <c r="Z64" i="6"/>
  <c r="AC64" i="6"/>
  <c r="AD64" i="6"/>
  <c r="AE64" i="6"/>
  <c r="Z94" i="6"/>
  <c r="AC94" i="6"/>
  <c r="AD94" i="6"/>
  <c r="AE94" i="6"/>
  <c r="Z909" i="6"/>
  <c r="AC909" i="6"/>
  <c r="AD909" i="6"/>
  <c r="AE909" i="6"/>
  <c r="Z480" i="6"/>
  <c r="AC480" i="6"/>
  <c r="AD480" i="6"/>
  <c r="AE480" i="6"/>
  <c r="Z80" i="6"/>
  <c r="AC80" i="6"/>
  <c r="AD80" i="6"/>
  <c r="AE80" i="6"/>
  <c r="Z123" i="6"/>
  <c r="AC123" i="6"/>
  <c r="AD123" i="6"/>
  <c r="AE123" i="6"/>
  <c r="Z836" i="6"/>
  <c r="AC836" i="6"/>
  <c r="AD836" i="6"/>
  <c r="AE836" i="6"/>
  <c r="Z607" i="6"/>
  <c r="AC607" i="6"/>
  <c r="AD607" i="6"/>
  <c r="AE607" i="6"/>
  <c r="Z598" i="6"/>
  <c r="AC598" i="6"/>
  <c r="AD598" i="6"/>
  <c r="AE598" i="6"/>
  <c r="Z562" i="6"/>
  <c r="AC562" i="6"/>
  <c r="AD562" i="6"/>
  <c r="AE562" i="6"/>
  <c r="Z920" i="6"/>
  <c r="AC920" i="6"/>
  <c r="AD920" i="6"/>
  <c r="AE920" i="6"/>
  <c r="Z41" i="6"/>
  <c r="AC41" i="6"/>
  <c r="AD41" i="6"/>
  <c r="AE41" i="6"/>
  <c r="Z589" i="6"/>
  <c r="AC589" i="6"/>
  <c r="AD589" i="6"/>
  <c r="AE589" i="6"/>
  <c r="Z488" i="6"/>
  <c r="AC488" i="6"/>
  <c r="AD488" i="6"/>
  <c r="AE488" i="6"/>
  <c r="Z985" i="6"/>
  <c r="AC985" i="6"/>
  <c r="AD985" i="6"/>
  <c r="AE985" i="6"/>
  <c r="Z228" i="6"/>
  <c r="AC228" i="6"/>
  <c r="AD228" i="6"/>
  <c r="AE228" i="6"/>
  <c r="Z1158" i="6"/>
  <c r="AC1158" i="6"/>
  <c r="AD1158" i="6"/>
  <c r="AE1158" i="6"/>
  <c r="Z317" i="6"/>
  <c r="AC317" i="6"/>
  <c r="AD317" i="6"/>
  <c r="AE317" i="6"/>
  <c r="Z192" i="6"/>
  <c r="AC192" i="6"/>
  <c r="AD192" i="6"/>
  <c r="AE192" i="6"/>
  <c r="Z152" i="6"/>
  <c r="AC152" i="6"/>
  <c r="AD152" i="6"/>
  <c r="AE152" i="6"/>
  <c r="Z1175" i="6"/>
  <c r="AC1175" i="6"/>
  <c r="AD1175" i="6"/>
  <c r="AE1175" i="6"/>
  <c r="Z12" i="6"/>
  <c r="AC12" i="6"/>
  <c r="AD12" i="6"/>
  <c r="AE12" i="6"/>
  <c r="Z205" i="6"/>
  <c r="AC205" i="6"/>
  <c r="AD205" i="6"/>
  <c r="AE205" i="6"/>
  <c r="Z17" i="6"/>
  <c r="AC17" i="6"/>
  <c r="AD17" i="6"/>
  <c r="AE17" i="6"/>
  <c r="Z188" i="6"/>
  <c r="AC188" i="6"/>
  <c r="AD188" i="6"/>
  <c r="AE188" i="6"/>
  <c r="Z865" i="6"/>
  <c r="AC865" i="6"/>
  <c r="AD865" i="6"/>
  <c r="AE865" i="6"/>
  <c r="Z350" i="6"/>
  <c r="AC350" i="6"/>
  <c r="AD350" i="6"/>
  <c r="AE350" i="6"/>
  <c r="Z156" i="6"/>
  <c r="AC156" i="6"/>
  <c r="AD156" i="6"/>
  <c r="AE156" i="6"/>
  <c r="Z536" i="6"/>
  <c r="AC536" i="6"/>
  <c r="AD536" i="6"/>
  <c r="AE536" i="6"/>
  <c r="Z169" i="6"/>
  <c r="AC169" i="6"/>
  <c r="AD169" i="6"/>
  <c r="AE169" i="6"/>
  <c r="Z157" i="6"/>
  <c r="AC157" i="6"/>
  <c r="AD157" i="6"/>
  <c r="AE157" i="6"/>
  <c r="Z189" i="6"/>
  <c r="AC189" i="6"/>
  <c r="AD189" i="6"/>
  <c r="AE189" i="6"/>
  <c r="Z915" i="6"/>
  <c r="AC915" i="6"/>
  <c r="AD915" i="6"/>
  <c r="AE915" i="6"/>
  <c r="Z149" i="6"/>
  <c r="AC149" i="6"/>
  <c r="AD149" i="6"/>
  <c r="AE149" i="6"/>
  <c r="Z24" i="6"/>
  <c r="AC24" i="6"/>
  <c r="AD24" i="6"/>
  <c r="AE24" i="6"/>
  <c r="Z227" i="6"/>
  <c r="AC227" i="6"/>
  <c r="AD227" i="6"/>
  <c r="AE227" i="6"/>
  <c r="Z462" i="6"/>
  <c r="AC462" i="6"/>
  <c r="AD462" i="6"/>
  <c r="AE462" i="6"/>
  <c r="Z634" i="6"/>
  <c r="AC634" i="6"/>
  <c r="AD634" i="6"/>
  <c r="AE634" i="6"/>
  <c r="Z133" i="6"/>
  <c r="AC133" i="6"/>
  <c r="AD133" i="6"/>
  <c r="AE133" i="6"/>
  <c r="Z323" i="6"/>
  <c r="AC323" i="6"/>
  <c r="AD323" i="6"/>
  <c r="AE323" i="6"/>
  <c r="Z982" i="6"/>
  <c r="AC982" i="6"/>
  <c r="AD982" i="6"/>
  <c r="AE982" i="6"/>
  <c r="Z489" i="6"/>
  <c r="AC489" i="6"/>
  <c r="AD489" i="6"/>
  <c r="AE489" i="6"/>
  <c r="Z828" i="6"/>
  <c r="AC828" i="6"/>
  <c r="AD828" i="6"/>
  <c r="AE828" i="6"/>
  <c r="Z306" i="6"/>
  <c r="AC306" i="6"/>
  <c r="AD306" i="6"/>
  <c r="AE306" i="6"/>
  <c r="Z1104" i="6"/>
  <c r="AC1104" i="6"/>
  <c r="AD1104" i="6"/>
  <c r="AE1104" i="6"/>
  <c r="Z143" i="6"/>
  <c r="AC143" i="6"/>
  <c r="AD143" i="6"/>
  <c r="AE143" i="6"/>
  <c r="Z120" i="6"/>
  <c r="AC120" i="6"/>
  <c r="AD120" i="6"/>
  <c r="AE120" i="6"/>
  <c r="Z441" i="6"/>
  <c r="AC441" i="6"/>
  <c r="AD441" i="6"/>
  <c r="AE441" i="6"/>
  <c r="Z234" i="6"/>
  <c r="AC234" i="6"/>
  <c r="AD234" i="6"/>
  <c r="AE234" i="6"/>
  <c r="Z116" i="6"/>
  <c r="AC116" i="6"/>
  <c r="AD116" i="6"/>
  <c r="AE116" i="6"/>
  <c r="Z803" i="6"/>
  <c r="AC803" i="6"/>
  <c r="AD803" i="6"/>
  <c r="AE803" i="6"/>
  <c r="Z602" i="6"/>
  <c r="AC602" i="6"/>
  <c r="AD602" i="6"/>
  <c r="AE602" i="6"/>
  <c r="Z1109" i="6"/>
  <c r="AC1109" i="6"/>
  <c r="AD1109" i="6"/>
  <c r="AE1109" i="6"/>
  <c r="Z902" i="6"/>
  <c r="AC902" i="6"/>
  <c r="AD902" i="6"/>
  <c r="AE902" i="6"/>
  <c r="Z22" i="6"/>
  <c r="AC22" i="6"/>
  <c r="AD22" i="6"/>
  <c r="AE22" i="6"/>
  <c r="Z363" i="6"/>
  <c r="AC363" i="6"/>
  <c r="AD363" i="6"/>
  <c r="AE363" i="6"/>
  <c r="Z410" i="6"/>
  <c r="AC410" i="6"/>
  <c r="AD410" i="6"/>
  <c r="AE410" i="6"/>
  <c r="Z220" i="6"/>
  <c r="AC220" i="6"/>
  <c r="AD220" i="6"/>
  <c r="AE220" i="6"/>
  <c r="Z730" i="6"/>
  <c r="AC730" i="6"/>
  <c r="AD730" i="6"/>
  <c r="AE730" i="6"/>
  <c r="Z916" i="6"/>
  <c r="AC916" i="6"/>
  <c r="AD916" i="6"/>
  <c r="AE916" i="6"/>
  <c r="Z16" i="6"/>
  <c r="AC16" i="6"/>
  <c r="AD16" i="6"/>
  <c r="AE16" i="6"/>
  <c r="Z1159" i="6"/>
  <c r="AC1159" i="6"/>
  <c r="AD1159" i="6"/>
  <c r="AE1159" i="6"/>
  <c r="Z487" i="6"/>
  <c r="AC487" i="6"/>
  <c r="AD487" i="6"/>
  <c r="AE487" i="6"/>
  <c r="Z291" i="6"/>
  <c r="AC291" i="6"/>
  <c r="AD291" i="6"/>
  <c r="AE291" i="6"/>
  <c r="Z257" i="6"/>
  <c r="AC257" i="6"/>
  <c r="AD257" i="6"/>
  <c r="AE257" i="6"/>
  <c r="Z122" i="6"/>
  <c r="AC122" i="6"/>
  <c r="AD122" i="6"/>
  <c r="AE122" i="6"/>
  <c r="Z151" i="6"/>
  <c r="AC151" i="6"/>
  <c r="AD151" i="6"/>
  <c r="AE151" i="6"/>
  <c r="Z159" i="6"/>
  <c r="AC159" i="6"/>
  <c r="AD159" i="6"/>
  <c r="AE159" i="6"/>
  <c r="Z577" i="6"/>
  <c r="AC577" i="6"/>
  <c r="AD577" i="6"/>
  <c r="AE577" i="6"/>
  <c r="Z180" i="6"/>
  <c r="AC180" i="6"/>
  <c r="AD180" i="6"/>
  <c r="AE180" i="6"/>
  <c r="Z25" i="6"/>
  <c r="AC25" i="6"/>
  <c r="AD25" i="6"/>
  <c r="AE25" i="6"/>
  <c r="Z67" i="6"/>
  <c r="AC67" i="6"/>
  <c r="AD67" i="6"/>
  <c r="AE67" i="6"/>
  <c r="Z170" i="6"/>
  <c r="AC170" i="6"/>
  <c r="AD170" i="6"/>
  <c r="AE170" i="6"/>
  <c r="Z164" i="6"/>
  <c r="AC164" i="6"/>
  <c r="AD164" i="6"/>
  <c r="AE164" i="6"/>
  <c r="Z237" i="6"/>
  <c r="AC237" i="6"/>
  <c r="AD237" i="6"/>
  <c r="AE237" i="6"/>
  <c r="Z947" i="6"/>
  <c r="AC947" i="6"/>
  <c r="AD947" i="6"/>
  <c r="AE947" i="6"/>
  <c r="Z181" i="6"/>
  <c r="AC181" i="6"/>
  <c r="AD181" i="6"/>
  <c r="AE181" i="6"/>
  <c r="Z439" i="6"/>
  <c r="AC439" i="6"/>
  <c r="AD439" i="6"/>
  <c r="AE439" i="6"/>
  <c r="Z761" i="6"/>
  <c r="AC761" i="6"/>
  <c r="AD761" i="6"/>
  <c r="AE761" i="6"/>
  <c r="Z880" i="6"/>
  <c r="AC880" i="6"/>
  <c r="AD880" i="6"/>
  <c r="AE880" i="6"/>
  <c r="Z686" i="6"/>
  <c r="AC686" i="6"/>
  <c r="AD686" i="6"/>
  <c r="AE686" i="6"/>
  <c r="Z97" i="6"/>
  <c r="AC97" i="6"/>
  <c r="AD97" i="6"/>
  <c r="AE97" i="6"/>
  <c r="Z647" i="6"/>
  <c r="AC647" i="6"/>
  <c r="AD647" i="6"/>
  <c r="AE647" i="6"/>
  <c r="Z332" i="6"/>
  <c r="AC332" i="6"/>
  <c r="AD332" i="6"/>
  <c r="AE332" i="6"/>
  <c r="Z43" i="6"/>
  <c r="AC43" i="6"/>
  <c r="AD43" i="6"/>
  <c r="AE43" i="6"/>
  <c r="Z559" i="6"/>
  <c r="AC559" i="6"/>
  <c r="AD559" i="6"/>
  <c r="AE559" i="6"/>
  <c r="Z18" i="6"/>
  <c r="AC18" i="6"/>
  <c r="AD18" i="6"/>
  <c r="AE18" i="6"/>
  <c r="Z150" i="6"/>
  <c r="AC150" i="6"/>
  <c r="AD150" i="6"/>
  <c r="AE150" i="6"/>
  <c r="Z161" i="6"/>
  <c r="AC161" i="6"/>
  <c r="AD161" i="6"/>
  <c r="AE161" i="6"/>
  <c r="Z259" i="6"/>
  <c r="AC259" i="6"/>
  <c r="AD259" i="6"/>
  <c r="AE259" i="6"/>
  <c r="Z1224" i="6"/>
  <c r="AC1224" i="6"/>
  <c r="AD1224" i="6"/>
  <c r="AE1224" i="6"/>
  <c r="Z1077" i="6"/>
  <c r="AC1077" i="6"/>
  <c r="AD1077" i="6"/>
  <c r="AE1077" i="6"/>
  <c r="Z217" i="6"/>
  <c r="AC217" i="6"/>
  <c r="AD217" i="6"/>
  <c r="AE217" i="6"/>
  <c r="Z666" i="6"/>
  <c r="AC666" i="6"/>
  <c r="AD666" i="6"/>
  <c r="AE666" i="6"/>
  <c r="Z683" i="6"/>
  <c r="AC683" i="6"/>
  <c r="AD683" i="6"/>
  <c r="AE683" i="6"/>
  <c r="Z964" i="6"/>
  <c r="AC964" i="6"/>
  <c r="AD964" i="6"/>
  <c r="AE964" i="6"/>
  <c r="Z279" i="6"/>
  <c r="AC279" i="6"/>
  <c r="AD279" i="6"/>
  <c r="AE279" i="6"/>
  <c r="Z379" i="6"/>
  <c r="AC379" i="6"/>
  <c r="AD379" i="6"/>
  <c r="AE379" i="6"/>
  <c r="Z1202" i="6"/>
  <c r="AC1202" i="6"/>
  <c r="AD1202" i="6"/>
  <c r="AE1202" i="6"/>
  <c r="Z1301" i="6"/>
  <c r="AC1301" i="6"/>
  <c r="AD1301" i="6"/>
  <c r="AE1301" i="6"/>
  <c r="Z203" i="6"/>
  <c r="AC203" i="6"/>
  <c r="AD203" i="6"/>
  <c r="AE203" i="6"/>
  <c r="Z831" i="6"/>
  <c r="AC831" i="6"/>
  <c r="AD831" i="6"/>
  <c r="AE831" i="6"/>
  <c r="Z1115" i="6"/>
  <c r="AC1115" i="6"/>
  <c r="AD1115" i="6"/>
  <c r="AE1115" i="6"/>
  <c r="Z147" i="6"/>
  <c r="AC147" i="6"/>
  <c r="AD147" i="6"/>
  <c r="AE147" i="6"/>
  <c r="Z1299" i="6"/>
  <c r="AC1299" i="6"/>
  <c r="AD1299" i="6"/>
  <c r="AE1299" i="6"/>
  <c r="Z247" i="6"/>
  <c r="AC247" i="6"/>
  <c r="AD247" i="6"/>
  <c r="AE247" i="6"/>
  <c r="Z493" i="6"/>
  <c r="AC493" i="6"/>
  <c r="AD493" i="6"/>
  <c r="AE493" i="6"/>
  <c r="Z207" i="6"/>
  <c r="AC207" i="6"/>
  <c r="AD207" i="6"/>
  <c r="AE207" i="6"/>
  <c r="Z396" i="6"/>
  <c r="AC396" i="6"/>
  <c r="AD396" i="6"/>
  <c r="AE396" i="6"/>
  <c r="Z173" i="6"/>
  <c r="AC173" i="6"/>
  <c r="AD173" i="6"/>
  <c r="AE173" i="6"/>
  <c r="Z424" i="6"/>
  <c r="AC424" i="6"/>
  <c r="AD424" i="6"/>
  <c r="AE424" i="6"/>
  <c r="Z687" i="6"/>
  <c r="AC687" i="6"/>
  <c r="AD687" i="6"/>
  <c r="AE687" i="6"/>
  <c r="Z416" i="6"/>
  <c r="AC416" i="6"/>
  <c r="AD416" i="6"/>
  <c r="AE416" i="6"/>
  <c r="Z178" i="6"/>
  <c r="AC178" i="6"/>
  <c r="AD178" i="6"/>
  <c r="AE178" i="6"/>
  <c r="Z148" i="6"/>
  <c r="AC148" i="6"/>
  <c r="AD148" i="6"/>
  <c r="AE148" i="6"/>
  <c r="Z883" i="6"/>
  <c r="AC883" i="6"/>
  <c r="AD883" i="6"/>
  <c r="AE883" i="6"/>
  <c r="Z176" i="6"/>
  <c r="AC176" i="6"/>
  <c r="AD176" i="6"/>
  <c r="AE176" i="6"/>
  <c r="Z1032" i="6"/>
  <c r="AC1032" i="6"/>
  <c r="AD1032" i="6"/>
  <c r="AE1032" i="6"/>
  <c r="Z426" i="6"/>
  <c r="AC426" i="6"/>
  <c r="AD426" i="6"/>
  <c r="AE426" i="6"/>
  <c r="Z1004" i="6"/>
  <c r="AC1004" i="6"/>
  <c r="AD1004" i="6"/>
  <c r="AE1004" i="6"/>
  <c r="Z264" i="6"/>
  <c r="AC264" i="6"/>
  <c r="AD264" i="6"/>
  <c r="AE264" i="6"/>
  <c r="Z297" i="6"/>
  <c r="AC297" i="6"/>
  <c r="AD297" i="6"/>
  <c r="AE297" i="6"/>
  <c r="Z155" i="6"/>
  <c r="AC155" i="6"/>
  <c r="AD155" i="6"/>
  <c r="AE155" i="6"/>
  <c r="Z1166" i="6"/>
  <c r="AC1166" i="6"/>
  <c r="AD1166" i="6"/>
  <c r="AE1166" i="6"/>
  <c r="Z734" i="6"/>
  <c r="AC734" i="6"/>
  <c r="AD734" i="6"/>
  <c r="AE734" i="6"/>
  <c r="Z215" i="6"/>
  <c r="AC215" i="6"/>
  <c r="AD215" i="6"/>
  <c r="AE215" i="6"/>
  <c r="Z973" i="6"/>
  <c r="AC973" i="6"/>
  <c r="AD973" i="6"/>
  <c r="AE973" i="6"/>
  <c r="Z335" i="6"/>
  <c r="AC335" i="6"/>
  <c r="AD335" i="6"/>
  <c r="AE335" i="6"/>
  <c r="Z1143" i="6"/>
  <c r="AC1143" i="6"/>
  <c r="AD1143" i="6"/>
  <c r="AE1143" i="6"/>
  <c r="Z612" i="6"/>
  <c r="AC612" i="6"/>
  <c r="AD612" i="6"/>
  <c r="AE612" i="6"/>
  <c r="Z510" i="6"/>
  <c r="AC510" i="6"/>
  <c r="AD510" i="6"/>
  <c r="AE510" i="6"/>
  <c r="Z864" i="6"/>
  <c r="AC864" i="6"/>
  <c r="AD864" i="6"/>
  <c r="AE864" i="6"/>
  <c r="Z99" i="6"/>
  <c r="AC99" i="6"/>
  <c r="AD99" i="6"/>
  <c r="AE99" i="6"/>
  <c r="Z243" i="6"/>
  <c r="AC243" i="6"/>
  <c r="AD243" i="6"/>
  <c r="AE243" i="6"/>
  <c r="Z219" i="6"/>
  <c r="AC219" i="6"/>
  <c r="AD219" i="6"/>
  <c r="AE219" i="6"/>
  <c r="Z475" i="6"/>
  <c r="AC475" i="6"/>
  <c r="AD475" i="6"/>
  <c r="AE475" i="6"/>
  <c r="Z620" i="6"/>
  <c r="AC620" i="6"/>
  <c r="AD620" i="6"/>
  <c r="AE620" i="6"/>
  <c r="Z1368" i="6"/>
  <c r="AC1368" i="6"/>
  <c r="AD1368" i="6"/>
  <c r="AE1368" i="6"/>
  <c r="Z221" i="6"/>
  <c r="AC221" i="6"/>
  <c r="AD221" i="6"/>
  <c r="AE221" i="6"/>
  <c r="Z229" i="6"/>
  <c r="AC229" i="6"/>
  <c r="AD229" i="6"/>
  <c r="AE229" i="6"/>
  <c r="Z705" i="6"/>
  <c r="AC705" i="6"/>
  <c r="AD705" i="6"/>
  <c r="AE705" i="6"/>
  <c r="Z431" i="6"/>
  <c r="AC431" i="6"/>
  <c r="AD431" i="6"/>
  <c r="AE431" i="6"/>
  <c r="Z583" i="6"/>
  <c r="AC583" i="6"/>
  <c r="AD583" i="6"/>
  <c r="AE583" i="6"/>
  <c r="Z1062" i="6"/>
  <c r="AC1062" i="6"/>
  <c r="AD1062" i="6"/>
  <c r="AE1062" i="6"/>
  <c r="Z313" i="6"/>
  <c r="AC313" i="6"/>
  <c r="AD313" i="6"/>
  <c r="AE313" i="6"/>
  <c r="Z663" i="6"/>
  <c r="AC663" i="6"/>
  <c r="AD663" i="6"/>
  <c r="AE663" i="6"/>
  <c r="Z555" i="6"/>
  <c r="AC555" i="6"/>
  <c r="AD555" i="6"/>
  <c r="AE555" i="6"/>
  <c r="Z334" i="6"/>
  <c r="AC334" i="6"/>
  <c r="AD334" i="6"/>
  <c r="AE334" i="6"/>
  <c r="Z11" i="6"/>
  <c r="AC11" i="6"/>
  <c r="AD11" i="6"/>
  <c r="AE11" i="6"/>
  <c r="Z710" i="6"/>
  <c r="AC710" i="6"/>
  <c r="AD710" i="6"/>
  <c r="AE710" i="6"/>
  <c r="Z232" i="6"/>
  <c r="AC232" i="6"/>
  <c r="AD232" i="6"/>
  <c r="AE232" i="6"/>
  <c r="Z48" i="6"/>
  <c r="AC48" i="6"/>
  <c r="AD48" i="6"/>
  <c r="AE48" i="6"/>
  <c r="Z92" i="6"/>
  <c r="AC92" i="6"/>
  <c r="AD92" i="6"/>
  <c r="AE92" i="6"/>
  <c r="Z639" i="6"/>
  <c r="AC639" i="6"/>
  <c r="AD639" i="6"/>
  <c r="AE639" i="6"/>
  <c r="Z252" i="6"/>
  <c r="AC252" i="6"/>
  <c r="AD252" i="6"/>
  <c r="AE252" i="6"/>
  <c r="Z326" i="6"/>
  <c r="AC326" i="6"/>
  <c r="AD326" i="6"/>
  <c r="AE326" i="6"/>
  <c r="Z1274" i="6"/>
  <c r="AC1274" i="6"/>
  <c r="AD1274" i="6"/>
  <c r="AE1274" i="6"/>
  <c r="Z935" i="6"/>
  <c r="AC935" i="6"/>
  <c r="AD935" i="6"/>
  <c r="AE935" i="6"/>
  <c r="Z1152" i="6"/>
  <c r="AC1152" i="6"/>
  <c r="AD1152" i="6"/>
  <c r="AE1152" i="6"/>
  <c r="Z195" i="6"/>
  <c r="AC195" i="6"/>
  <c r="AD195" i="6"/>
  <c r="AE195" i="6"/>
  <c r="Z158" i="6"/>
  <c r="AC158" i="6"/>
  <c r="AD158" i="6"/>
  <c r="AE158" i="6"/>
  <c r="Z403" i="6"/>
  <c r="AC403" i="6"/>
  <c r="AD403" i="6"/>
  <c r="AE403" i="6"/>
  <c r="Z154" i="6"/>
  <c r="AC154" i="6"/>
  <c r="AD154" i="6"/>
  <c r="AE154" i="6"/>
  <c r="Z1142" i="6"/>
  <c r="AC1142" i="6"/>
  <c r="AD1142" i="6"/>
  <c r="AE1142" i="6"/>
  <c r="Z1266" i="6"/>
  <c r="AC1266" i="6"/>
  <c r="AD1266" i="6"/>
  <c r="AE1266" i="6"/>
  <c r="Z1343" i="6"/>
  <c r="AC1343" i="6"/>
  <c r="AD1343" i="6"/>
  <c r="AE1343" i="6"/>
  <c r="Z172" i="6"/>
  <c r="AC172" i="6"/>
  <c r="AD172" i="6"/>
  <c r="AE172" i="6"/>
  <c r="Z506" i="6"/>
  <c r="AC506" i="6"/>
  <c r="AD506" i="6"/>
  <c r="AE506" i="6"/>
  <c r="Z479" i="6"/>
  <c r="AC479" i="6"/>
  <c r="AD479" i="6"/>
  <c r="AE479" i="6"/>
  <c r="Z409" i="6"/>
  <c r="AC409" i="6"/>
  <c r="AD409" i="6"/>
  <c r="AE409" i="6"/>
  <c r="Z73" i="6"/>
  <c r="AC73" i="6"/>
  <c r="AD73" i="6"/>
  <c r="AE73" i="6"/>
  <c r="Z261" i="6"/>
  <c r="AC261" i="6"/>
  <c r="AD261" i="6"/>
  <c r="AE261" i="6"/>
  <c r="Z832" i="6"/>
  <c r="AC832" i="6"/>
  <c r="AD832" i="6"/>
  <c r="AE832" i="6"/>
  <c r="Z290" i="6"/>
  <c r="AC290" i="6"/>
  <c r="AD290" i="6"/>
  <c r="AE290" i="6"/>
  <c r="Z1051" i="6"/>
  <c r="AC1051" i="6"/>
  <c r="AD1051" i="6"/>
  <c r="AE1051" i="6"/>
  <c r="Z425" i="6"/>
  <c r="AC425" i="6"/>
  <c r="AD425" i="6"/>
  <c r="AE425" i="6"/>
  <c r="Z89" i="6"/>
  <c r="AC89" i="6"/>
  <c r="AD89" i="6"/>
  <c r="AE89" i="6"/>
  <c r="Z407" i="6"/>
  <c r="AC407" i="6"/>
  <c r="AD407" i="6"/>
  <c r="AE407" i="6"/>
  <c r="Z200" i="6"/>
  <c r="AC200" i="6"/>
  <c r="AD200" i="6"/>
  <c r="AE200" i="6"/>
  <c r="Z558" i="6"/>
  <c r="AC558" i="6"/>
  <c r="AD558" i="6"/>
  <c r="AE558" i="6"/>
  <c r="Z20" i="6"/>
  <c r="AC20" i="6"/>
  <c r="AD20" i="6"/>
  <c r="AE20" i="6"/>
  <c r="Z210" i="6"/>
  <c r="AC210" i="6"/>
  <c r="AD210" i="6"/>
  <c r="AE210" i="6"/>
  <c r="Z468" i="6"/>
  <c r="AC468" i="6"/>
  <c r="AD468" i="6"/>
  <c r="AE468" i="6"/>
  <c r="Z567" i="6"/>
  <c r="AC567" i="6"/>
  <c r="AD567" i="6"/>
  <c r="AE567" i="6"/>
  <c r="Z1107" i="6"/>
  <c r="AC1107" i="6"/>
  <c r="AD1107" i="6"/>
  <c r="AE1107" i="6"/>
  <c r="Z513" i="6"/>
  <c r="AC513" i="6"/>
  <c r="AD513" i="6"/>
  <c r="AE513" i="6"/>
  <c r="Z855" i="6"/>
  <c r="AC855" i="6"/>
  <c r="AD855" i="6"/>
  <c r="AE855" i="6"/>
  <c r="Z958" i="6"/>
  <c r="AC958" i="6"/>
  <c r="AD958" i="6"/>
  <c r="AE958" i="6"/>
  <c r="Z198" i="6"/>
  <c r="AC198" i="6"/>
  <c r="AD198" i="6"/>
  <c r="AE198" i="6"/>
  <c r="Z584" i="6"/>
  <c r="AC584" i="6"/>
  <c r="AD584" i="6"/>
  <c r="AE584" i="6"/>
  <c r="Z590" i="6"/>
  <c r="AC590" i="6"/>
  <c r="AD590" i="6"/>
  <c r="AE590" i="6"/>
  <c r="Z383" i="6"/>
  <c r="AC383" i="6"/>
  <c r="AD383" i="6"/>
  <c r="AE383" i="6"/>
  <c r="Z251" i="6"/>
  <c r="AC251" i="6"/>
  <c r="AD251" i="6"/>
  <c r="AE251" i="6"/>
  <c r="Z240" i="6"/>
  <c r="AC240" i="6"/>
  <c r="AD240" i="6"/>
  <c r="AE240" i="6"/>
  <c r="Z202" i="6"/>
  <c r="AC202" i="6"/>
  <c r="AD202" i="6"/>
  <c r="AE202" i="6"/>
  <c r="Z174" i="6"/>
  <c r="AC174" i="6"/>
  <c r="AD174" i="6"/>
  <c r="AE174" i="6"/>
  <c r="Z162" i="6"/>
  <c r="AC162" i="6"/>
  <c r="AD162" i="6"/>
  <c r="AE162" i="6"/>
  <c r="Z266" i="6"/>
  <c r="AC266" i="6"/>
  <c r="AD266" i="6"/>
  <c r="AE266" i="6"/>
  <c r="Z1316" i="6"/>
  <c r="AC1316" i="6"/>
  <c r="AD1316" i="6"/>
  <c r="AE1316" i="6"/>
  <c r="Z1065" i="6"/>
  <c r="AC1065" i="6"/>
  <c r="AD1065" i="6"/>
  <c r="AE1065" i="6"/>
  <c r="Z678" i="6"/>
  <c r="AC678" i="6"/>
  <c r="AD678" i="6"/>
  <c r="AE678" i="6"/>
  <c r="Z764" i="6"/>
  <c r="AC764" i="6"/>
  <c r="AD764" i="6"/>
  <c r="AE764" i="6"/>
  <c r="Z167" i="6"/>
  <c r="AC167" i="6"/>
  <c r="AD167" i="6"/>
  <c r="AE167" i="6"/>
  <c r="Z86" i="6"/>
  <c r="AC86" i="6"/>
  <c r="AD86" i="6"/>
  <c r="AE86" i="6"/>
  <c r="Z939" i="6"/>
  <c r="AC939" i="6"/>
  <c r="AD939" i="6"/>
  <c r="AE939" i="6"/>
  <c r="Z1126" i="6"/>
  <c r="AC1126" i="6"/>
  <c r="AD1126" i="6"/>
  <c r="AE1126" i="6"/>
  <c r="Z177" i="6"/>
  <c r="AC177" i="6"/>
  <c r="AD177" i="6"/>
  <c r="AE177" i="6"/>
  <c r="Z968" i="6"/>
  <c r="AC968" i="6"/>
  <c r="AD968" i="6"/>
  <c r="AE968" i="6"/>
  <c r="Z515" i="6"/>
  <c r="AC515" i="6"/>
  <c r="AD515" i="6"/>
  <c r="AE515" i="6"/>
  <c r="Z1181" i="6"/>
  <c r="AC1181" i="6"/>
  <c r="AD1181" i="6"/>
  <c r="AE1181" i="6"/>
  <c r="Z46" i="6"/>
  <c r="AC46" i="6"/>
  <c r="AD46" i="6"/>
  <c r="AE46" i="6"/>
  <c r="Z442" i="6"/>
  <c r="AC442" i="6"/>
  <c r="AD442" i="6"/>
  <c r="AE442" i="6"/>
  <c r="Z627" i="6"/>
  <c r="AC627" i="6"/>
  <c r="AD627" i="6"/>
  <c r="AE627" i="6"/>
  <c r="Z319" i="6"/>
  <c r="AC319" i="6"/>
  <c r="AD319" i="6"/>
  <c r="AE319" i="6"/>
  <c r="Z466" i="6"/>
  <c r="AC466" i="6"/>
  <c r="AD466" i="6"/>
  <c r="AE466" i="6"/>
  <c r="Z427" i="6"/>
  <c r="AC427" i="6"/>
  <c r="AD427" i="6"/>
  <c r="AE427" i="6"/>
  <c r="Z107" i="6"/>
  <c r="AC107" i="6"/>
  <c r="AD107" i="6"/>
  <c r="AE107" i="6"/>
  <c r="Z288" i="6"/>
  <c r="AC288" i="6"/>
  <c r="AD288" i="6"/>
  <c r="AE288" i="6"/>
  <c r="Z789" i="6"/>
  <c r="AC789" i="6"/>
  <c r="AD789" i="6"/>
  <c r="AE789" i="6"/>
  <c r="Z745" i="6"/>
  <c r="AC745" i="6"/>
  <c r="AD745" i="6"/>
  <c r="AE745" i="6"/>
  <c r="Z183" i="6"/>
  <c r="AC183" i="6"/>
  <c r="AD183" i="6"/>
  <c r="AE183" i="6"/>
  <c r="Z444" i="6"/>
  <c r="AC444" i="6"/>
  <c r="AD444" i="6"/>
  <c r="AE444" i="6"/>
  <c r="Z1009" i="6"/>
  <c r="AC1009" i="6"/>
  <c r="AD1009" i="6"/>
  <c r="AE1009" i="6"/>
  <c r="Z365" i="6"/>
  <c r="AC365" i="6"/>
  <c r="AD365" i="6"/>
  <c r="AE365" i="6"/>
  <c r="Z695" i="6"/>
  <c r="AC695" i="6"/>
  <c r="AD695" i="6"/>
  <c r="AE695" i="6"/>
  <c r="Z571" i="6"/>
  <c r="AC571" i="6"/>
  <c r="AD571" i="6"/>
  <c r="AE571" i="6"/>
  <c r="Z405" i="6"/>
  <c r="AC405" i="6"/>
  <c r="AD405" i="6"/>
  <c r="AE405" i="6"/>
  <c r="Z822" i="6"/>
  <c r="AC822" i="6"/>
  <c r="AD822" i="6"/>
  <c r="AE822" i="6"/>
  <c r="Z504" i="6"/>
  <c r="AC504" i="6"/>
  <c r="AD504" i="6"/>
  <c r="AE504" i="6"/>
  <c r="Z165" i="6"/>
  <c r="AC165" i="6"/>
  <c r="AD165" i="6"/>
  <c r="AE165" i="6"/>
  <c r="Z490" i="6"/>
  <c r="AC490" i="6"/>
  <c r="AD490" i="6"/>
  <c r="AE490" i="6"/>
  <c r="Z624" i="6"/>
  <c r="AC624" i="6"/>
  <c r="AD624" i="6"/>
  <c r="AE624" i="6"/>
  <c r="Z299" i="6"/>
  <c r="AC299" i="6"/>
  <c r="AD299" i="6"/>
  <c r="AE299" i="6"/>
  <c r="Z166" i="6"/>
  <c r="AC166" i="6"/>
  <c r="AD166" i="6"/>
  <c r="AE166" i="6"/>
  <c r="Z284" i="6"/>
  <c r="AC284" i="6"/>
  <c r="AD284" i="6"/>
  <c r="AE284" i="6"/>
  <c r="Z285" i="6"/>
  <c r="AC285" i="6"/>
  <c r="AD285" i="6"/>
  <c r="AE285" i="6"/>
  <c r="Z286" i="6"/>
  <c r="AC286" i="6"/>
  <c r="AD286" i="6"/>
  <c r="AE286" i="6"/>
  <c r="Z212" i="6"/>
  <c r="AC212" i="6"/>
  <c r="AD212" i="6"/>
  <c r="AE212" i="6"/>
  <c r="Z498" i="6"/>
  <c r="AC498" i="6"/>
  <c r="AD498" i="6"/>
  <c r="AE498" i="6"/>
  <c r="Z844" i="6"/>
  <c r="AC844" i="6"/>
  <c r="AD844" i="6"/>
  <c r="AE844" i="6"/>
  <c r="Z160" i="6"/>
  <c r="AC160" i="6"/>
  <c r="AD160" i="6"/>
  <c r="AE160" i="6"/>
  <c r="Z820" i="6"/>
  <c r="AC820" i="6"/>
  <c r="AD820" i="6"/>
  <c r="AE820" i="6"/>
  <c r="Z546" i="6"/>
  <c r="AC546" i="6"/>
  <c r="AD546" i="6"/>
  <c r="AE546" i="6"/>
  <c r="Z194" i="6"/>
  <c r="AC194" i="6"/>
  <c r="AD194" i="6"/>
  <c r="AE194" i="6"/>
  <c r="Z171" i="6"/>
  <c r="AC171" i="6"/>
  <c r="AD171" i="6"/>
  <c r="AE171" i="6"/>
  <c r="Z1036" i="6"/>
  <c r="AC1036" i="6"/>
  <c r="AD1036" i="6"/>
  <c r="AE1036" i="6"/>
  <c r="Z369" i="6"/>
  <c r="AC369" i="6"/>
  <c r="AD369" i="6"/>
  <c r="AE369" i="6"/>
  <c r="Z179" i="6"/>
  <c r="AC179" i="6"/>
  <c r="AD179" i="6"/>
  <c r="AE179" i="6"/>
  <c r="Z57" i="6"/>
  <c r="AC57" i="6"/>
  <c r="AD57" i="6"/>
  <c r="AE57" i="6"/>
  <c r="Z960" i="6"/>
  <c r="AC960" i="6"/>
  <c r="AD960" i="6"/>
  <c r="AE960" i="6"/>
  <c r="Z1018" i="6"/>
  <c r="AC1018" i="6"/>
  <c r="AD1018" i="6"/>
  <c r="AE1018" i="6"/>
  <c r="Z1118" i="6"/>
  <c r="AC1118" i="6"/>
  <c r="AD1118" i="6"/>
  <c r="AE1118" i="6"/>
  <c r="Z278" i="6"/>
  <c r="AC278" i="6"/>
  <c r="AD278" i="6"/>
  <c r="AE278" i="6"/>
  <c r="Z211" i="6"/>
  <c r="AC211" i="6"/>
  <c r="AD211" i="6"/>
  <c r="AE211" i="6"/>
  <c r="Z1039" i="6"/>
  <c r="AC1039" i="6"/>
  <c r="AD1039" i="6"/>
  <c r="AE1039" i="6"/>
  <c r="Z204" i="6"/>
  <c r="AC204" i="6"/>
  <c r="AD204" i="6"/>
  <c r="AE204" i="6"/>
  <c r="Z464" i="6"/>
  <c r="AC464" i="6"/>
  <c r="AD464" i="6"/>
  <c r="AE464" i="6"/>
  <c r="Z549" i="6"/>
  <c r="AC549" i="6"/>
  <c r="AD549" i="6"/>
  <c r="AE549" i="6"/>
  <c r="Z1338" i="6"/>
  <c r="AC1338" i="6"/>
  <c r="AD1338" i="6"/>
  <c r="AE1338" i="6"/>
  <c r="Z1199" i="6"/>
  <c r="AC1199" i="6"/>
  <c r="AD1199" i="6"/>
  <c r="AE1199" i="6"/>
  <c r="Z358" i="6"/>
  <c r="AC358" i="6"/>
  <c r="AD358" i="6"/>
  <c r="AE358" i="6"/>
  <c r="Z843" i="6"/>
  <c r="AC843" i="6"/>
  <c r="AD843" i="6"/>
  <c r="AE843" i="6"/>
  <c r="Z222" i="6"/>
  <c r="AC222" i="6"/>
  <c r="AD222" i="6"/>
  <c r="AE222" i="6"/>
  <c r="Z667" i="6"/>
  <c r="AC667" i="6"/>
  <c r="AD667" i="6"/>
  <c r="AE667" i="6"/>
  <c r="Z807" i="6"/>
  <c r="AC807" i="6"/>
  <c r="AD807" i="6"/>
  <c r="AE807" i="6"/>
  <c r="Z420" i="6"/>
  <c r="AC420" i="6"/>
  <c r="AD420" i="6"/>
  <c r="AE420" i="6"/>
  <c r="Z563" i="6"/>
  <c r="AC563" i="6"/>
  <c r="AD563" i="6"/>
  <c r="AE563" i="6"/>
  <c r="Z580" i="6"/>
  <c r="AC580" i="6"/>
  <c r="AD580" i="6"/>
  <c r="AE580" i="6"/>
  <c r="Z131" i="6"/>
  <c r="AC131" i="6"/>
  <c r="AD131" i="6"/>
  <c r="AE131" i="6"/>
  <c r="Z554" i="6"/>
  <c r="AC554" i="6"/>
  <c r="AD554" i="6"/>
  <c r="AE554" i="6"/>
  <c r="Z413" i="6"/>
  <c r="AC413" i="6"/>
  <c r="AD413" i="6"/>
  <c r="AE413" i="6"/>
  <c r="Z196" i="6"/>
  <c r="AC196" i="6"/>
  <c r="AD196" i="6"/>
  <c r="AE196" i="6"/>
  <c r="Z197" i="6"/>
  <c r="AC197" i="6"/>
  <c r="AD197" i="6"/>
  <c r="AE197" i="6"/>
  <c r="Z140" i="6"/>
  <c r="AC140" i="6"/>
  <c r="AD140" i="6"/>
  <c r="AE140" i="6"/>
  <c r="Z597" i="6"/>
  <c r="AC597" i="6"/>
  <c r="AD597" i="6"/>
  <c r="AE597" i="6"/>
  <c r="Z910" i="6"/>
  <c r="AC910" i="6"/>
  <c r="AD910" i="6"/>
  <c r="AE910" i="6"/>
  <c r="Z1141" i="6"/>
  <c r="AC1141" i="6"/>
  <c r="AD1141" i="6"/>
  <c r="AE1141" i="6"/>
  <c r="Z1200" i="6"/>
  <c r="AC1200" i="6"/>
  <c r="AD1200" i="6"/>
  <c r="AE1200" i="6"/>
  <c r="Z1092" i="6"/>
  <c r="AC1092" i="6"/>
  <c r="AD1092" i="6"/>
  <c r="AE1092" i="6"/>
  <c r="Z963" i="6"/>
  <c r="AC963" i="6"/>
  <c r="AD963" i="6"/>
  <c r="AE963" i="6"/>
  <c r="Z346" i="6"/>
  <c r="AC346" i="6"/>
  <c r="AD346" i="6"/>
  <c r="AE346" i="6"/>
  <c r="Z532" i="6"/>
  <c r="AC532" i="6"/>
  <c r="AD532" i="6"/>
  <c r="AE532" i="6"/>
  <c r="Z1328" i="6"/>
  <c r="AC1328" i="6"/>
  <c r="AD1328" i="6"/>
  <c r="AE1328" i="6"/>
  <c r="Z1124" i="6"/>
  <c r="AC1124" i="6"/>
  <c r="AD1124" i="6"/>
  <c r="AE1124" i="6"/>
  <c r="Z270" i="6"/>
  <c r="AC270" i="6"/>
  <c r="AD270" i="6"/>
  <c r="AE270" i="6"/>
  <c r="Z1217" i="6"/>
  <c r="AC1217" i="6"/>
  <c r="AD1217" i="6"/>
  <c r="AE1217" i="6"/>
  <c r="Z199" i="6"/>
  <c r="AC199" i="6"/>
  <c r="AD199" i="6"/>
  <c r="AE199" i="6"/>
  <c r="Z267" i="6"/>
  <c r="AC267" i="6"/>
  <c r="AD267" i="6"/>
  <c r="AE267" i="6"/>
  <c r="Z236" i="6"/>
  <c r="AC236" i="6"/>
  <c r="AD236" i="6"/>
  <c r="AE236" i="6"/>
  <c r="Z191" i="6"/>
  <c r="AC191" i="6"/>
  <c r="AD191" i="6"/>
  <c r="AE191" i="6"/>
  <c r="Z514" i="6"/>
  <c r="AC514" i="6"/>
  <c r="AD514" i="6"/>
  <c r="AE514" i="6"/>
  <c r="Z635" i="6"/>
  <c r="AC635" i="6"/>
  <c r="AD635" i="6"/>
  <c r="AE635" i="6"/>
  <c r="Z945" i="6"/>
  <c r="AC945" i="6"/>
  <c r="AD945" i="6"/>
  <c r="AE945" i="6"/>
  <c r="Z1134" i="6"/>
  <c r="AC1134" i="6"/>
  <c r="AD1134" i="6"/>
  <c r="AE1134" i="6"/>
  <c r="Z213" i="6"/>
  <c r="AC213" i="6"/>
  <c r="AD213" i="6"/>
  <c r="AE213" i="6"/>
  <c r="Z357" i="6"/>
  <c r="AC357" i="6"/>
  <c r="AD357" i="6"/>
  <c r="AE357" i="6"/>
  <c r="Z214" i="6"/>
  <c r="AC214" i="6"/>
  <c r="AD214" i="6"/>
  <c r="AE214" i="6"/>
  <c r="Z779" i="6"/>
  <c r="AC779" i="6"/>
  <c r="AD779" i="6"/>
  <c r="AE779" i="6"/>
  <c r="Z268" i="6"/>
  <c r="AC268" i="6"/>
  <c r="AD268" i="6"/>
  <c r="AE268" i="6"/>
  <c r="Z275" i="6"/>
  <c r="AC275" i="6"/>
  <c r="AD275" i="6"/>
  <c r="AE275" i="6"/>
  <c r="Z175" i="6"/>
  <c r="AC175" i="6"/>
  <c r="AD175" i="6"/>
  <c r="AE175" i="6"/>
  <c r="Z320" i="6"/>
  <c r="AC320" i="6"/>
  <c r="AD320" i="6"/>
  <c r="AE320" i="6"/>
  <c r="Z337" i="6"/>
  <c r="AC337" i="6"/>
  <c r="AD337" i="6"/>
  <c r="AE337" i="6"/>
  <c r="Z798" i="6"/>
  <c r="AC798" i="6"/>
  <c r="AD798" i="6"/>
  <c r="AE798" i="6"/>
  <c r="Z470" i="6"/>
  <c r="AC470" i="6"/>
  <c r="AD470" i="6"/>
  <c r="AE470" i="6"/>
  <c r="Z1161" i="6"/>
  <c r="AC1161" i="6"/>
  <c r="AD1161" i="6"/>
  <c r="AE1161" i="6"/>
  <c r="Z1106" i="6"/>
  <c r="AC1106" i="6"/>
  <c r="AD1106" i="6"/>
  <c r="AE1106" i="6"/>
  <c r="Z719" i="6"/>
  <c r="AC719" i="6"/>
  <c r="AD719" i="6"/>
  <c r="AE719" i="6"/>
  <c r="Z911" i="6"/>
  <c r="AC911" i="6"/>
  <c r="AD911" i="6"/>
  <c r="AE911" i="6"/>
  <c r="Z986" i="6"/>
  <c r="AC986" i="6"/>
  <c r="AD986" i="6"/>
  <c r="AE986" i="6"/>
  <c r="Z419" i="6"/>
  <c r="AC419" i="6"/>
  <c r="AD419" i="6"/>
  <c r="AE419" i="6"/>
  <c r="Z239" i="6"/>
  <c r="AC239" i="6"/>
  <c r="AD239" i="6"/>
  <c r="AE239" i="6"/>
  <c r="Z432" i="6"/>
  <c r="AC432" i="6"/>
  <c r="AD432" i="6"/>
  <c r="AE432" i="6"/>
  <c r="Z433" i="6"/>
  <c r="AC433" i="6"/>
  <c r="AD433" i="6"/>
  <c r="AE433" i="6"/>
  <c r="Z281" i="6"/>
  <c r="AC281" i="6"/>
  <c r="AD281" i="6"/>
  <c r="AE281" i="6"/>
  <c r="Z241" i="6"/>
  <c r="AC241" i="6"/>
  <c r="AD241" i="6"/>
  <c r="AE241" i="6"/>
  <c r="Z318" i="6"/>
  <c r="AC318" i="6"/>
  <c r="AD318" i="6"/>
  <c r="AE318" i="6"/>
  <c r="Z811" i="6"/>
  <c r="AC811" i="6"/>
  <c r="AD811" i="6"/>
  <c r="AE811" i="6"/>
  <c r="Z1069" i="6"/>
  <c r="AC1069" i="6"/>
  <c r="AD1069" i="6"/>
  <c r="AE1069" i="6"/>
  <c r="Z1240" i="6"/>
  <c r="AC1240" i="6"/>
  <c r="AD1240" i="6"/>
  <c r="AE1240" i="6"/>
  <c r="Z927" i="6"/>
  <c r="AC927" i="6"/>
  <c r="AD927" i="6"/>
  <c r="AE927" i="6"/>
  <c r="Z415" i="6"/>
  <c r="AC415" i="6"/>
  <c r="AD415" i="6"/>
  <c r="AE415" i="6"/>
  <c r="Z921" i="6"/>
  <c r="AC921" i="6"/>
  <c r="AD921" i="6"/>
  <c r="AE921" i="6"/>
  <c r="Z965" i="6"/>
  <c r="AC965" i="6"/>
  <c r="AD965" i="6"/>
  <c r="AE965" i="6"/>
  <c r="Z1344" i="6"/>
  <c r="AC1344" i="6"/>
  <c r="AD1344" i="6"/>
  <c r="AE1344" i="6"/>
  <c r="Z329" i="6"/>
  <c r="AC329" i="6"/>
  <c r="AD329" i="6"/>
  <c r="AE329" i="6"/>
  <c r="Z706" i="6"/>
  <c r="AC706" i="6"/>
  <c r="AD706" i="6"/>
  <c r="AE706" i="6"/>
  <c r="Z230" i="6"/>
  <c r="AC230" i="6"/>
  <c r="AD230" i="6"/>
  <c r="AE230" i="6"/>
  <c r="Z613" i="6"/>
  <c r="AC613" i="6"/>
  <c r="AD613" i="6"/>
  <c r="AE613" i="6"/>
  <c r="Z231" i="6"/>
  <c r="AC231" i="6"/>
  <c r="AD231" i="6"/>
  <c r="AE231" i="6"/>
  <c r="Z875" i="6"/>
  <c r="AC875" i="6"/>
  <c r="AD875" i="6"/>
  <c r="AE875" i="6"/>
  <c r="Z1192" i="6"/>
  <c r="AC1192" i="6"/>
  <c r="AD1192" i="6"/>
  <c r="AE1192" i="6"/>
  <c r="Z763" i="6"/>
  <c r="AC763" i="6"/>
  <c r="AD763" i="6"/>
  <c r="AE763" i="6"/>
  <c r="Z1052" i="6"/>
  <c r="AC1052" i="6"/>
  <c r="AD1052" i="6"/>
  <c r="AE1052" i="6"/>
  <c r="Z736" i="6"/>
  <c r="AC736" i="6"/>
  <c r="AD736" i="6"/>
  <c r="AE736" i="6"/>
  <c r="Z790" i="6"/>
  <c r="AC790" i="6"/>
  <c r="AD790" i="6"/>
  <c r="AE790" i="6"/>
  <c r="Z1129" i="6"/>
  <c r="AC1129" i="6"/>
  <c r="AD1129" i="6"/>
  <c r="AE1129" i="6"/>
  <c r="Z481" i="6"/>
  <c r="AC481" i="6"/>
  <c r="AD481" i="6"/>
  <c r="AE481" i="6"/>
  <c r="Z938" i="6"/>
  <c r="AC938" i="6"/>
  <c r="AD938" i="6"/>
  <c r="AE938" i="6"/>
  <c r="Z762" i="6"/>
  <c r="AC762" i="6"/>
  <c r="AD762" i="6"/>
  <c r="AE762" i="6"/>
  <c r="Z307" i="6"/>
  <c r="AC307" i="6"/>
  <c r="AD307" i="6"/>
  <c r="AE307" i="6"/>
  <c r="Z959" i="6"/>
  <c r="AC959" i="6"/>
  <c r="AD959" i="6"/>
  <c r="AE959" i="6"/>
  <c r="Z889" i="6"/>
  <c r="AC889" i="6"/>
  <c r="AD889" i="6"/>
  <c r="AE889" i="6"/>
  <c r="Z741" i="6"/>
  <c r="AC741" i="6"/>
  <c r="AD741" i="6"/>
  <c r="AE741" i="6"/>
  <c r="Z434" i="6"/>
  <c r="AC434" i="6"/>
  <c r="AD434" i="6"/>
  <c r="AE434" i="6"/>
  <c r="Z951" i="6"/>
  <c r="AC951" i="6"/>
  <c r="AD951" i="6"/>
  <c r="AE951" i="6"/>
  <c r="Z721" i="6"/>
  <c r="AC721" i="6"/>
  <c r="AD721" i="6"/>
  <c r="AE721" i="6"/>
  <c r="Z273" i="6"/>
  <c r="AC273" i="6"/>
  <c r="AD273" i="6"/>
  <c r="AE273" i="6"/>
  <c r="Z476" i="6"/>
  <c r="AC476" i="6"/>
  <c r="AD476" i="6"/>
  <c r="AE476" i="6"/>
  <c r="Z351" i="6"/>
  <c r="AC351" i="6"/>
  <c r="AD351" i="6"/>
  <c r="AE351" i="6"/>
  <c r="Z697" i="6"/>
  <c r="AC697" i="6"/>
  <c r="AD697" i="6"/>
  <c r="AE697" i="6"/>
  <c r="Z1083" i="6"/>
  <c r="AC1083" i="6"/>
  <c r="AD1083" i="6"/>
  <c r="AE1083" i="6"/>
  <c r="Z411" i="6"/>
  <c r="AC411" i="6"/>
  <c r="AD411" i="6"/>
  <c r="AE411" i="6"/>
  <c r="Z282" i="6"/>
  <c r="AC282" i="6"/>
  <c r="AD282" i="6"/>
  <c r="AE282" i="6"/>
  <c r="Z244" i="6"/>
  <c r="AC244" i="6"/>
  <c r="AD244" i="6"/>
  <c r="AE244" i="6"/>
  <c r="Z1140" i="6"/>
  <c r="AC1140" i="6"/>
  <c r="AD1140" i="6"/>
  <c r="AE1140" i="6"/>
  <c r="Z255" i="6"/>
  <c r="AC255" i="6"/>
  <c r="AD255" i="6"/>
  <c r="AE255" i="6"/>
  <c r="Z948" i="6"/>
  <c r="AC948" i="6"/>
  <c r="AD948" i="6"/>
  <c r="AE948" i="6"/>
  <c r="Z125" i="6"/>
  <c r="AC125" i="6"/>
  <c r="AD125" i="6"/>
  <c r="AE125" i="6"/>
  <c r="Z1268" i="6"/>
  <c r="AC1268" i="6"/>
  <c r="AD1268" i="6"/>
  <c r="AE1268" i="6"/>
  <c r="Z321" i="6"/>
  <c r="AC321" i="6"/>
  <c r="AD321" i="6"/>
  <c r="AE321" i="6"/>
  <c r="Z1008" i="6"/>
  <c r="AC1008" i="6"/>
  <c r="AD1008" i="6"/>
  <c r="AE1008" i="6"/>
  <c r="Z238" i="6"/>
  <c r="AC238" i="6"/>
  <c r="AD238" i="6"/>
  <c r="AE238" i="6"/>
  <c r="Z908" i="6"/>
  <c r="AC908" i="6"/>
  <c r="AD908" i="6"/>
  <c r="AE908" i="6"/>
  <c r="Z1070" i="6"/>
  <c r="AC1070" i="6"/>
  <c r="AD1070" i="6"/>
  <c r="AE1070" i="6"/>
  <c r="Z322" i="6"/>
  <c r="AC322" i="6"/>
  <c r="AD322" i="6"/>
  <c r="AE322" i="6"/>
  <c r="Z799" i="6"/>
  <c r="AC799" i="6"/>
  <c r="AD799" i="6"/>
  <c r="AE799" i="6"/>
  <c r="Z582" i="6"/>
  <c r="AC582" i="6"/>
  <c r="AD582" i="6"/>
  <c r="AE582" i="6"/>
  <c r="Z773" i="6"/>
  <c r="AC773" i="6"/>
  <c r="AD773" i="6"/>
  <c r="AE773" i="6"/>
  <c r="Z1306" i="6"/>
  <c r="AC1306" i="6"/>
  <c r="AD1306" i="6"/>
  <c r="AE1306" i="6"/>
  <c r="Z187" i="6"/>
  <c r="AC187" i="6"/>
  <c r="AD187" i="6"/>
  <c r="AE187" i="6"/>
  <c r="Z516" i="6"/>
  <c r="AC516" i="6"/>
  <c r="AD516" i="6"/>
  <c r="AE516" i="6"/>
  <c r="Z465" i="6"/>
  <c r="AC465" i="6"/>
  <c r="AD465" i="6"/>
  <c r="AE465" i="6"/>
  <c r="Z242" i="6"/>
  <c r="AC242" i="6"/>
  <c r="AD242" i="6"/>
  <c r="AE242" i="6"/>
  <c r="Z404" i="6"/>
  <c r="AC404" i="6"/>
  <c r="AD404" i="6"/>
  <c r="AE404" i="6"/>
  <c r="Z1317" i="6"/>
  <c r="AC1317" i="6"/>
  <c r="AD1317" i="6"/>
  <c r="AE1317" i="6"/>
  <c r="Z859" i="6"/>
  <c r="AC859" i="6"/>
  <c r="AD859" i="6"/>
  <c r="AE859" i="6"/>
  <c r="Z988" i="6"/>
  <c r="AC988" i="6"/>
  <c r="AD988" i="6"/>
  <c r="AE988" i="6"/>
  <c r="Z418" i="6"/>
  <c r="AC418" i="6"/>
  <c r="AD418" i="6"/>
  <c r="AE418" i="6"/>
  <c r="Z446" i="6"/>
  <c r="AC446" i="6"/>
  <c r="AD446" i="6"/>
  <c r="AE446" i="6"/>
  <c r="Z856" i="6"/>
  <c r="AC856" i="6"/>
  <c r="AD856" i="6"/>
  <c r="AE856" i="6"/>
  <c r="Z349" i="6"/>
  <c r="AC349" i="6"/>
  <c r="AD349" i="6"/>
  <c r="AE349" i="6"/>
  <c r="Z802" i="6"/>
  <c r="AC802" i="6"/>
  <c r="AD802" i="6"/>
  <c r="AE802" i="6"/>
  <c r="Z375" i="6"/>
  <c r="AC375" i="6"/>
  <c r="AD375" i="6"/>
  <c r="AE375" i="6"/>
  <c r="Z360" i="6"/>
  <c r="AC360" i="6"/>
  <c r="AD360" i="6"/>
  <c r="AE360" i="6"/>
  <c r="Z1132" i="6"/>
  <c r="AC1132" i="6"/>
  <c r="AD1132" i="6"/>
  <c r="AE1132" i="6"/>
  <c r="Z262" i="6"/>
  <c r="AC262" i="6"/>
  <c r="AD262" i="6"/>
  <c r="AE262" i="6"/>
  <c r="Z625" i="6"/>
  <c r="AC625" i="6"/>
  <c r="AD625" i="6"/>
  <c r="AE625" i="6"/>
  <c r="Z250" i="6"/>
  <c r="AC250" i="6"/>
  <c r="AD250" i="6"/>
  <c r="AE250" i="6"/>
  <c r="Z860" i="6"/>
  <c r="AC860" i="6"/>
  <c r="AD860" i="6"/>
  <c r="AE860" i="6"/>
  <c r="Z206" i="6"/>
  <c r="AC206" i="6"/>
  <c r="AD206" i="6"/>
  <c r="AE206" i="6"/>
  <c r="Z218" i="6"/>
  <c r="AC218" i="6"/>
  <c r="AD218" i="6"/>
  <c r="AE218" i="6"/>
  <c r="Z596" i="6"/>
  <c r="AC596" i="6"/>
  <c r="AD596" i="6"/>
  <c r="AE596" i="6"/>
  <c r="Z336" i="6"/>
  <c r="AC336" i="6"/>
  <c r="AD336" i="6"/>
  <c r="AE336" i="6"/>
  <c r="Z998" i="6"/>
  <c r="AC998" i="6"/>
  <c r="AD998" i="6"/>
  <c r="AE998" i="6"/>
  <c r="Z541" i="6"/>
  <c r="AC541" i="6"/>
  <c r="AD541" i="6"/>
  <c r="AE541" i="6"/>
  <c r="Z388" i="6"/>
  <c r="AC388" i="6"/>
  <c r="AD388" i="6"/>
  <c r="AE388" i="6"/>
  <c r="Z823" i="6"/>
  <c r="AC823" i="6"/>
  <c r="AD823" i="6"/>
  <c r="AE823" i="6"/>
  <c r="Z940" i="6"/>
  <c r="AC940" i="6"/>
  <c r="AD940" i="6"/>
  <c r="AE940" i="6"/>
  <c r="Z657" i="6"/>
  <c r="AC657" i="6"/>
  <c r="AD657" i="6"/>
  <c r="AE657" i="6"/>
  <c r="Z367" i="6"/>
  <c r="AC367" i="6"/>
  <c r="AD367" i="6"/>
  <c r="AE367" i="6"/>
  <c r="Z503" i="6"/>
  <c r="AC503" i="6"/>
  <c r="AD503" i="6"/>
  <c r="AE503" i="6"/>
  <c r="Z731" i="6"/>
  <c r="AC731" i="6"/>
  <c r="AD731" i="6"/>
  <c r="AE731" i="6"/>
  <c r="Z758" i="6"/>
  <c r="AC758" i="6"/>
  <c r="AD758" i="6"/>
  <c r="AE758" i="6"/>
  <c r="Z283" i="6"/>
  <c r="AC283" i="6"/>
  <c r="AD283" i="6"/>
  <c r="AE283" i="6"/>
  <c r="Z430" i="6"/>
  <c r="AC430" i="6"/>
  <c r="AD430" i="6"/>
  <c r="AE430" i="6"/>
  <c r="Z408" i="6"/>
  <c r="AC408" i="6"/>
  <c r="AD408" i="6"/>
  <c r="AE408" i="6"/>
  <c r="Z996" i="6"/>
  <c r="AC996" i="6"/>
  <c r="AD996" i="6"/>
  <c r="AE996" i="6"/>
  <c r="Z391" i="6"/>
  <c r="AC391" i="6"/>
  <c r="AD391" i="6"/>
  <c r="AE391" i="6"/>
  <c r="Z605" i="6"/>
  <c r="AC605" i="6"/>
  <c r="AD605" i="6"/>
  <c r="AE605" i="6"/>
  <c r="Z1099" i="6"/>
  <c r="AC1099" i="6"/>
  <c r="AD1099" i="6"/>
  <c r="AE1099" i="6"/>
  <c r="Z718" i="6"/>
  <c r="AC718" i="6"/>
  <c r="AD718" i="6"/>
  <c r="AE718" i="6"/>
  <c r="Z223" i="6"/>
  <c r="AC223" i="6"/>
  <c r="AD223" i="6"/>
  <c r="AE223" i="6"/>
  <c r="Z438" i="6"/>
  <c r="AC438" i="6"/>
  <c r="AD438" i="6"/>
  <c r="AE438" i="6"/>
  <c r="Z511" i="6"/>
  <c r="AC511" i="6"/>
  <c r="AD511" i="6"/>
  <c r="AE511" i="6"/>
  <c r="Z1193" i="6"/>
  <c r="AC1193" i="6"/>
  <c r="AD1193" i="6"/>
  <c r="AE1193" i="6"/>
  <c r="Z216" i="6"/>
  <c r="AC216" i="6"/>
  <c r="AD216" i="6"/>
  <c r="AE216" i="6"/>
  <c r="Z599" i="6"/>
  <c r="AC599" i="6"/>
  <c r="AD599" i="6"/>
  <c r="AE599" i="6"/>
  <c r="Z300" i="6"/>
  <c r="AC300" i="6"/>
  <c r="AD300" i="6"/>
  <c r="AE300" i="6"/>
  <c r="Z1236" i="6"/>
  <c r="AC1236" i="6"/>
  <c r="AD1236" i="6"/>
  <c r="AE1236" i="6"/>
  <c r="Z245" i="6"/>
  <c r="AC245" i="6"/>
  <c r="AD245" i="6"/>
  <c r="AE245" i="6"/>
  <c r="Z1023" i="6"/>
  <c r="AC1023" i="6"/>
  <c r="AD1023" i="6"/>
  <c r="AE1023" i="6"/>
  <c r="Z400" i="6"/>
  <c r="AC400" i="6"/>
  <c r="AD400" i="6"/>
  <c r="AE400" i="6"/>
  <c r="Z518" i="6"/>
  <c r="AC518" i="6"/>
  <c r="AD518" i="6"/>
  <c r="AE518" i="6"/>
  <c r="Z1239" i="6"/>
  <c r="AC1239" i="6"/>
  <c r="AD1239" i="6"/>
  <c r="AE1239" i="6"/>
  <c r="Z526" i="6"/>
  <c r="AC526" i="6"/>
  <c r="AD526" i="6"/>
  <c r="AE526" i="6"/>
  <c r="Z569" i="6"/>
  <c r="AC569" i="6"/>
  <c r="AD569" i="6"/>
  <c r="AE569" i="6"/>
  <c r="Z395" i="6"/>
  <c r="AC395" i="6"/>
  <c r="AD395" i="6"/>
  <c r="AE395" i="6"/>
  <c r="Z190" i="6"/>
  <c r="AC190" i="6"/>
  <c r="AD190" i="6"/>
  <c r="AE190" i="6"/>
  <c r="Z308" i="6"/>
  <c r="AC308" i="6"/>
  <c r="AD308" i="6"/>
  <c r="AE308" i="6"/>
  <c r="Z737" i="6"/>
  <c r="AC737" i="6"/>
  <c r="AD737" i="6"/>
  <c r="AE737" i="6"/>
  <c r="Z235" i="6"/>
  <c r="AC235" i="6"/>
  <c r="AD235" i="6"/>
  <c r="AE235" i="6"/>
  <c r="Z544" i="6"/>
  <c r="AC544" i="6"/>
  <c r="AD544" i="6"/>
  <c r="AE544" i="6"/>
  <c r="Z1267" i="6"/>
  <c r="AC1267" i="6"/>
  <c r="AD1267" i="6"/>
  <c r="AE1267" i="6"/>
  <c r="Z287" i="6"/>
  <c r="AC287" i="6"/>
  <c r="AD287" i="6"/>
  <c r="AE287" i="6"/>
  <c r="Z414" i="6"/>
  <c r="AC414" i="6"/>
  <c r="AD414" i="6"/>
  <c r="AE414" i="6"/>
  <c r="Z316" i="6"/>
  <c r="AC316" i="6"/>
  <c r="AD316" i="6"/>
  <c r="AE316" i="6"/>
  <c r="Z866" i="6"/>
  <c r="AC866" i="6"/>
  <c r="AD866" i="6"/>
  <c r="AE866" i="6"/>
  <c r="Z895" i="6"/>
  <c r="AC895" i="6"/>
  <c r="AD895" i="6"/>
  <c r="AE895" i="6"/>
  <c r="Z478" i="6"/>
  <c r="AC478" i="6"/>
  <c r="AD478" i="6"/>
  <c r="AE478" i="6"/>
  <c r="Z704" i="6"/>
  <c r="AC704" i="6"/>
  <c r="AD704" i="6"/>
  <c r="AE704" i="6"/>
  <c r="Z276" i="6"/>
  <c r="AC276" i="6"/>
  <c r="AD276" i="6"/>
  <c r="AE276" i="6"/>
  <c r="Z184" i="6"/>
  <c r="AC184" i="6"/>
  <c r="AD184" i="6"/>
  <c r="AE184" i="6"/>
  <c r="Z1082" i="6"/>
  <c r="AC1082" i="6"/>
  <c r="AD1082" i="6"/>
  <c r="AE1082" i="6"/>
  <c r="Z1113" i="6"/>
  <c r="AC1113" i="6"/>
  <c r="AD1113" i="6"/>
  <c r="AE1113" i="6"/>
  <c r="Z637" i="6"/>
  <c r="AC637" i="6"/>
  <c r="AD637" i="6"/>
  <c r="AE637" i="6"/>
  <c r="Z813" i="6"/>
  <c r="AC813" i="6"/>
  <c r="AD813" i="6"/>
  <c r="AE813" i="6"/>
  <c r="Z797" i="6"/>
  <c r="AC797" i="6"/>
  <c r="AD797" i="6"/>
  <c r="AE797" i="6"/>
  <c r="Z260" i="6"/>
  <c r="AC260" i="6"/>
  <c r="AD260" i="6"/>
  <c r="AE260" i="6"/>
  <c r="Z449" i="6"/>
  <c r="AC449" i="6"/>
  <c r="AD449" i="6"/>
  <c r="AE449" i="6"/>
  <c r="Z540" i="6"/>
  <c r="AC540" i="6"/>
  <c r="AD540" i="6"/>
  <c r="AE540" i="6"/>
  <c r="Z330" i="6"/>
  <c r="AC330" i="6"/>
  <c r="AD330" i="6"/>
  <c r="AE330" i="6"/>
  <c r="Z1071" i="6"/>
  <c r="AC1071" i="6"/>
  <c r="AD1071" i="6"/>
  <c r="AE1071" i="6"/>
  <c r="Z899" i="6"/>
  <c r="AC899" i="6"/>
  <c r="AD899" i="6"/>
  <c r="AE899" i="6"/>
  <c r="Z186" i="6"/>
  <c r="AC186" i="6"/>
  <c r="AD186" i="6"/>
  <c r="AE186" i="6"/>
  <c r="Z381" i="6"/>
  <c r="AC381" i="6"/>
  <c r="AD381" i="6"/>
  <c r="AE381" i="6"/>
  <c r="Z1108" i="6"/>
  <c r="AC1108" i="6"/>
  <c r="AD1108" i="6"/>
  <c r="AE1108" i="6"/>
  <c r="Z246" i="6"/>
  <c r="AC246" i="6"/>
  <c r="AD246" i="6"/>
  <c r="AE246" i="6"/>
  <c r="Z361" i="6"/>
  <c r="AC361" i="6"/>
  <c r="AD361" i="6"/>
  <c r="AE361" i="6"/>
  <c r="Z978" i="6"/>
  <c r="AC978" i="6"/>
  <c r="AD978" i="6"/>
  <c r="AE978" i="6"/>
  <c r="Z134" i="6"/>
  <c r="AC134" i="6"/>
  <c r="AD134" i="6"/>
  <c r="AE134" i="6"/>
  <c r="Z1130" i="6"/>
  <c r="AC1130" i="6"/>
  <c r="AD1130" i="6"/>
  <c r="AE1130" i="6"/>
  <c r="Z1059" i="6"/>
  <c r="AC1059" i="6"/>
  <c r="AD1059" i="6"/>
  <c r="AE1059" i="6"/>
  <c r="Z1185" i="6"/>
  <c r="AC1185" i="6"/>
  <c r="AD1185" i="6"/>
  <c r="AE1185" i="6"/>
  <c r="Z517" i="6"/>
  <c r="AC517" i="6"/>
  <c r="AD517" i="6"/>
  <c r="AE517" i="6"/>
  <c r="Z502" i="6"/>
  <c r="AC502" i="6"/>
  <c r="AD502" i="6"/>
  <c r="AE502" i="6"/>
  <c r="Z869" i="6"/>
  <c r="AC869" i="6"/>
  <c r="AD869" i="6"/>
  <c r="AE869" i="6"/>
  <c r="Z971" i="6"/>
  <c r="AC971" i="6"/>
  <c r="AD971" i="6"/>
  <c r="AE971" i="6"/>
  <c r="Z463" i="6"/>
  <c r="AC463" i="6"/>
  <c r="AD463" i="6"/>
  <c r="AE463" i="6"/>
  <c r="Z298" i="6"/>
  <c r="AC298" i="6"/>
  <c r="AD298" i="6"/>
  <c r="AE298" i="6"/>
  <c r="Z967" i="6"/>
  <c r="AC967" i="6"/>
  <c r="AD967" i="6"/>
  <c r="AE967" i="6"/>
  <c r="Z1057" i="6"/>
  <c r="AC1057" i="6"/>
  <c r="AD1057" i="6"/>
  <c r="AE1057" i="6"/>
  <c r="Z768" i="6"/>
  <c r="AC768" i="6"/>
  <c r="AD768" i="6"/>
  <c r="AE768" i="6"/>
  <c r="Z591" i="6"/>
  <c r="AC591" i="6"/>
  <c r="AD591" i="6"/>
  <c r="AE591" i="6"/>
  <c r="Z274" i="6"/>
  <c r="AC274" i="6"/>
  <c r="AD274" i="6"/>
  <c r="AE274" i="6"/>
  <c r="Z552" i="6"/>
  <c r="AC552" i="6"/>
  <c r="AD552" i="6"/>
  <c r="AE552" i="6"/>
  <c r="Z684" i="6"/>
  <c r="AC684" i="6"/>
  <c r="AD684" i="6"/>
  <c r="AE684" i="6"/>
  <c r="Z1347" i="6"/>
  <c r="AC1347" i="6"/>
  <c r="AD1347" i="6"/>
  <c r="AE1347" i="6"/>
  <c r="Z1225" i="6"/>
  <c r="AC1225" i="6"/>
  <c r="AD1225" i="6"/>
  <c r="AE1225" i="6"/>
  <c r="Z702" i="6"/>
  <c r="AC702" i="6"/>
  <c r="AD702" i="6"/>
  <c r="AE702" i="6"/>
  <c r="Z1187" i="6"/>
  <c r="AC1187" i="6"/>
  <c r="AD1187" i="6"/>
  <c r="AE1187" i="6"/>
  <c r="Z522" i="6"/>
  <c r="AC522" i="6"/>
  <c r="AD522" i="6"/>
  <c r="AE522" i="6"/>
  <c r="Z309" i="6"/>
  <c r="AC309" i="6"/>
  <c r="AD309" i="6"/>
  <c r="AE309" i="6"/>
  <c r="Z1017" i="6"/>
  <c r="AC1017" i="6"/>
  <c r="AD1017" i="6"/>
  <c r="AE1017" i="6"/>
  <c r="Z914" i="6"/>
  <c r="AC914" i="6"/>
  <c r="AD914" i="6"/>
  <c r="AE914" i="6"/>
  <c r="Z371" i="6"/>
  <c r="AC371" i="6"/>
  <c r="AD371" i="6"/>
  <c r="AE371" i="6"/>
  <c r="Z592" i="6"/>
  <c r="AC592" i="6"/>
  <c r="AD592" i="6"/>
  <c r="AE592" i="6"/>
  <c r="Z593" i="6"/>
  <c r="AC593" i="6"/>
  <c r="AD593" i="6"/>
  <c r="AE593" i="6"/>
  <c r="Z394" i="6"/>
  <c r="AC394" i="6"/>
  <c r="AD394" i="6"/>
  <c r="AE394" i="6"/>
  <c r="Z1049" i="6"/>
  <c r="AC1049" i="6"/>
  <c r="AD1049" i="6"/>
  <c r="AE1049" i="6"/>
  <c r="Z698" i="6"/>
  <c r="AC698" i="6"/>
  <c r="AD698" i="6"/>
  <c r="AE698" i="6"/>
  <c r="Z645" i="6"/>
  <c r="AC645" i="6"/>
  <c r="AD645" i="6"/>
  <c r="AE645" i="6"/>
  <c r="Z887" i="6"/>
  <c r="AC887" i="6"/>
  <c r="AD887" i="6"/>
  <c r="AE887" i="6"/>
  <c r="Z1279" i="6"/>
  <c r="AC1279" i="6"/>
  <c r="AD1279" i="6"/>
  <c r="AE1279" i="6"/>
  <c r="Z1021" i="6"/>
  <c r="AC1021" i="6"/>
  <c r="AD1021" i="6"/>
  <c r="AE1021" i="6"/>
  <c r="Z703" i="6"/>
  <c r="AC703" i="6"/>
  <c r="AD703" i="6"/>
  <c r="AE703" i="6"/>
  <c r="Z689" i="6"/>
  <c r="AC689" i="6"/>
  <c r="AD689" i="6"/>
  <c r="AE689" i="6"/>
  <c r="Z185" i="6"/>
  <c r="AC185" i="6"/>
  <c r="AD185" i="6"/>
  <c r="AE185" i="6"/>
  <c r="Z650" i="6"/>
  <c r="AC650" i="6"/>
  <c r="AD650" i="6"/>
  <c r="AE650" i="6"/>
  <c r="Z578" i="6"/>
  <c r="AC578" i="6"/>
  <c r="AD578" i="6"/>
  <c r="AE578" i="6"/>
  <c r="Z1263" i="6"/>
  <c r="AC1263" i="6"/>
  <c r="AD1263" i="6"/>
  <c r="AE1263" i="6"/>
  <c r="Z793" i="6"/>
  <c r="AC793" i="6"/>
  <c r="AD793" i="6"/>
  <c r="AE793" i="6"/>
  <c r="Z263" i="6"/>
  <c r="AC263" i="6"/>
  <c r="AD263" i="6"/>
  <c r="AE263" i="6"/>
  <c r="Z209" i="6"/>
  <c r="AC209" i="6"/>
  <c r="AD209" i="6"/>
  <c r="AE209" i="6"/>
  <c r="Z668" i="6"/>
  <c r="AC668" i="6"/>
  <c r="AD668" i="6"/>
  <c r="AE668" i="6"/>
  <c r="Z312" i="6"/>
  <c r="AC312" i="6"/>
  <c r="AD312" i="6"/>
  <c r="AE312" i="6"/>
  <c r="Z922" i="6"/>
  <c r="AC922" i="6"/>
  <c r="AD922" i="6"/>
  <c r="AE922" i="6"/>
  <c r="Z893" i="6"/>
  <c r="AC893" i="6"/>
  <c r="AD893" i="6"/>
  <c r="AE893" i="6"/>
  <c r="Z254" i="6"/>
  <c r="AC254" i="6"/>
  <c r="AD254" i="6"/>
  <c r="AE254" i="6"/>
  <c r="Z924" i="6"/>
  <c r="AC924" i="6"/>
  <c r="AD924" i="6"/>
  <c r="AE924" i="6"/>
  <c r="Z1308" i="6"/>
  <c r="AC1308" i="6"/>
  <c r="AD1308" i="6"/>
  <c r="AE1308" i="6"/>
  <c r="Z1309" i="6"/>
  <c r="AC1309" i="6"/>
  <c r="AD1309" i="6"/>
  <c r="AE1309" i="6"/>
  <c r="Z1128" i="6"/>
  <c r="AC1128" i="6"/>
  <c r="AD1128" i="6"/>
  <c r="AE1128" i="6"/>
  <c r="Z380" i="6"/>
  <c r="AC380" i="6"/>
  <c r="AD380" i="6"/>
  <c r="AE380" i="6"/>
  <c r="Z355" i="6"/>
  <c r="AC355" i="6"/>
  <c r="AD355" i="6"/>
  <c r="AE355" i="6"/>
  <c r="Z550" i="6"/>
  <c r="AC550" i="6"/>
  <c r="AD550" i="6"/>
  <c r="AE550" i="6"/>
  <c r="Z305" i="6"/>
  <c r="AC305" i="6"/>
  <c r="AD305" i="6"/>
  <c r="AE305" i="6"/>
  <c r="Z542" i="6"/>
  <c r="AC542" i="6"/>
  <c r="AD542" i="6"/>
  <c r="AE542" i="6"/>
  <c r="Z104" i="6"/>
  <c r="AC104" i="6"/>
  <c r="AD104" i="6"/>
  <c r="AE104" i="6"/>
  <c r="Z626" i="6"/>
  <c r="AC626" i="6"/>
  <c r="AD626" i="6"/>
  <c r="AE626" i="6"/>
  <c r="Z976" i="6"/>
  <c r="AC976" i="6"/>
  <c r="AD976" i="6"/>
  <c r="AE976" i="6"/>
  <c r="Z858" i="6"/>
  <c r="AC858" i="6"/>
  <c r="AD858" i="6"/>
  <c r="AE858" i="6"/>
  <c r="Z387" i="6"/>
  <c r="AC387" i="6"/>
  <c r="AD387" i="6"/>
  <c r="AE387" i="6"/>
  <c r="Z456" i="6"/>
  <c r="AC456" i="6"/>
  <c r="AD456" i="6"/>
  <c r="AE456" i="6"/>
  <c r="Z608" i="6"/>
  <c r="AC608" i="6"/>
  <c r="AD608" i="6"/>
  <c r="AE608" i="6"/>
  <c r="Z389" i="6"/>
  <c r="AC389" i="6"/>
  <c r="AD389" i="6"/>
  <c r="AE389" i="6"/>
  <c r="Z249" i="6"/>
  <c r="AC249" i="6"/>
  <c r="AD249" i="6"/>
  <c r="AE249" i="6"/>
  <c r="Z821" i="6"/>
  <c r="AC821" i="6"/>
  <c r="AD821" i="6"/>
  <c r="AE821" i="6"/>
  <c r="Z1072" i="6"/>
  <c r="AC1072" i="6"/>
  <c r="AD1072" i="6"/>
  <c r="AE1072" i="6"/>
  <c r="Z983" i="6"/>
  <c r="AC983" i="6"/>
  <c r="AD983" i="6"/>
  <c r="AE983" i="6"/>
  <c r="Z742" i="6"/>
  <c r="AC742" i="6"/>
  <c r="AD742" i="6"/>
  <c r="AE742" i="6"/>
  <c r="Z876" i="6"/>
  <c r="AC876" i="6"/>
  <c r="AD876" i="6"/>
  <c r="AE876" i="6"/>
  <c r="Z999" i="6"/>
  <c r="AC999" i="6"/>
  <c r="AD999" i="6"/>
  <c r="AE999" i="6"/>
  <c r="Z1218" i="6"/>
  <c r="AC1218" i="6"/>
  <c r="AD1218" i="6"/>
  <c r="AE1218" i="6"/>
  <c r="Z603" i="6"/>
  <c r="AC603" i="6"/>
  <c r="AD603" i="6"/>
  <c r="AE603" i="6"/>
  <c r="Z655" i="6"/>
  <c r="AC655" i="6"/>
  <c r="AD655" i="6"/>
  <c r="AE655" i="6"/>
  <c r="Z304" i="6"/>
  <c r="AC304" i="6"/>
  <c r="AD304" i="6"/>
  <c r="AE304" i="6"/>
  <c r="Z717" i="6"/>
  <c r="AC717" i="6"/>
  <c r="AD717" i="6"/>
  <c r="AE717" i="6"/>
  <c r="Z138" i="6"/>
  <c r="AC138" i="6"/>
  <c r="AD138" i="6"/>
  <c r="AE138" i="6"/>
  <c r="Z1093" i="6"/>
  <c r="AC1093" i="6"/>
  <c r="AD1093" i="6"/>
  <c r="AE1093" i="6"/>
  <c r="Z670" i="6"/>
  <c r="AC670" i="6"/>
  <c r="AD670" i="6"/>
  <c r="AE670" i="6"/>
  <c r="Z1144" i="6"/>
  <c r="AC1144" i="6"/>
  <c r="AD1144" i="6"/>
  <c r="AE1144" i="6"/>
  <c r="Z461" i="6"/>
  <c r="AC461" i="6"/>
  <c r="AD461" i="6"/>
  <c r="AE461" i="6"/>
  <c r="Z484" i="6"/>
  <c r="AC484" i="6"/>
  <c r="AD484" i="6"/>
  <c r="AE484" i="6"/>
  <c r="Z294" i="6"/>
  <c r="AC294" i="6"/>
  <c r="AD294" i="6"/>
  <c r="AE294" i="6"/>
  <c r="Z675" i="6"/>
  <c r="AC675" i="6"/>
  <c r="AD675" i="6"/>
  <c r="AE675" i="6"/>
  <c r="Z904" i="6"/>
  <c r="AC904" i="6"/>
  <c r="AD904" i="6"/>
  <c r="AE904" i="6"/>
  <c r="Z579" i="6"/>
  <c r="AC579" i="6"/>
  <c r="AD579" i="6"/>
  <c r="AE579" i="6"/>
  <c r="Z345" i="6"/>
  <c r="AC345" i="6"/>
  <c r="AD345" i="6"/>
  <c r="AE345" i="6"/>
  <c r="Z1073" i="6"/>
  <c r="AC1073" i="6"/>
  <c r="AD1073" i="6"/>
  <c r="AE1073" i="6"/>
  <c r="Z311" i="6"/>
  <c r="AC311" i="6"/>
  <c r="AD311" i="6"/>
  <c r="AE311" i="6"/>
  <c r="Z894" i="6"/>
  <c r="AC894" i="6"/>
  <c r="AD894" i="6"/>
  <c r="AE894" i="6"/>
  <c r="Z572" i="6"/>
  <c r="AC572" i="6"/>
  <c r="AD572" i="6"/>
  <c r="AE572" i="6"/>
  <c r="Z1050" i="6"/>
  <c r="AC1050" i="6"/>
  <c r="AD1050" i="6"/>
  <c r="AE1050" i="6"/>
  <c r="Z1056" i="6"/>
  <c r="AC1056" i="6"/>
  <c r="AD1056" i="6"/>
  <c r="AE1056" i="6"/>
  <c r="Z102" i="6"/>
  <c r="AC102" i="6"/>
  <c r="AD102" i="6"/>
  <c r="AE102" i="6"/>
  <c r="Z1271" i="6"/>
  <c r="AC1271" i="6"/>
  <c r="AD1271" i="6"/>
  <c r="AE1271" i="6"/>
  <c r="Z49" i="6"/>
  <c r="AC49" i="6"/>
  <c r="AD49" i="6"/>
  <c r="AE49" i="6"/>
  <c r="Z364" i="6"/>
  <c r="AC364" i="6"/>
  <c r="AD364" i="6"/>
  <c r="AE364" i="6"/>
  <c r="Z1149" i="6"/>
  <c r="AC1149" i="6"/>
  <c r="AD1149" i="6"/>
  <c r="AE1149" i="6"/>
  <c r="Z1180" i="6"/>
  <c r="AC1180" i="6"/>
  <c r="AD1180" i="6"/>
  <c r="AE1180" i="6"/>
  <c r="Z576" i="6"/>
  <c r="AC576" i="6"/>
  <c r="AD576" i="6"/>
  <c r="AE576" i="6"/>
  <c r="Z1282" i="6"/>
  <c r="AC1282" i="6"/>
  <c r="AD1282" i="6"/>
  <c r="AE1282" i="6"/>
  <c r="Z1206" i="6"/>
  <c r="AC1206" i="6"/>
  <c r="AD1206" i="6"/>
  <c r="AE1206" i="6"/>
  <c r="Z324" i="6"/>
  <c r="AC324" i="6"/>
  <c r="AD324" i="6"/>
  <c r="AE324" i="6"/>
  <c r="Z471" i="6"/>
  <c r="AC471" i="6"/>
  <c r="AD471" i="6"/>
  <c r="AE471" i="6"/>
  <c r="Z539" i="6"/>
  <c r="AC539" i="6"/>
  <c r="AD539" i="6"/>
  <c r="AE539" i="6"/>
  <c r="Z1160" i="6"/>
  <c r="AC1160" i="6"/>
  <c r="AD1160" i="6"/>
  <c r="AE1160" i="6"/>
  <c r="Z385" i="6"/>
  <c r="AC385" i="6"/>
  <c r="AD385" i="6"/>
  <c r="AE385" i="6"/>
  <c r="Z1040" i="6"/>
  <c r="AC1040" i="6"/>
  <c r="AD1040" i="6"/>
  <c r="AE1040" i="6"/>
  <c r="Z756" i="6"/>
  <c r="AC756" i="6"/>
  <c r="AD756" i="6"/>
  <c r="AE756" i="6"/>
  <c r="Z486" i="6"/>
  <c r="AC486" i="6"/>
  <c r="AD486" i="6"/>
  <c r="AE486" i="6"/>
  <c r="Z1273" i="6"/>
  <c r="AC1273" i="6"/>
  <c r="AD1273" i="6"/>
  <c r="AE1273" i="6"/>
  <c r="Z740" i="6"/>
  <c r="AC740" i="6"/>
  <c r="AD740" i="6"/>
  <c r="AE740" i="6"/>
  <c r="Z1075" i="6"/>
  <c r="AC1075" i="6"/>
  <c r="AD1075" i="6"/>
  <c r="AE1075" i="6"/>
  <c r="Z1245" i="6"/>
  <c r="AC1245" i="6"/>
  <c r="AD1245" i="6"/>
  <c r="AE1245" i="6"/>
  <c r="Z296" i="6"/>
  <c r="AC296" i="6"/>
  <c r="AD296" i="6"/>
  <c r="AE296" i="6"/>
  <c r="Z1235" i="6"/>
  <c r="AC1235" i="6"/>
  <c r="AD1235" i="6"/>
  <c r="AE1235" i="6"/>
  <c r="Z292" i="6"/>
  <c r="AC292" i="6"/>
  <c r="AD292" i="6"/>
  <c r="AE292" i="6"/>
  <c r="Z293" i="6"/>
  <c r="AC293" i="6"/>
  <c r="AD293" i="6"/>
  <c r="AE293" i="6"/>
  <c r="Z1233" i="6"/>
  <c r="AC1233" i="6"/>
  <c r="AD1233" i="6"/>
  <c r="AE1233" i="6"/>
  <c r="Z1320" i="6"/>
  <c r="AC1320" i="6"/>
  <c r="AD1320" i="6"/>
  <c r="AE1320" i="6"/>
  <c r="Z604" i="6"/>
  <c r="AC604" i="6"/>
  <c r="AD604" i="6"/>
  <c r="AE604" i="6"/>
  <c r="Z1247" i="6"/>
  <c r="AC1247" i="6"/>
  <c r="AD1247" i="6"/>
  <c r="AE1247" i="6"/>
  <c r="Z458" i="6"/>
  <c r="AC458" i="6"/>
  <c r="AD458" i="6"/>
  <c r="AE458" i="6"/>
  <c r="Z1150" i="6"/>
  <c r="AC1150" i="6"/>
  <c r="AD1150" i="6"/>
  <c r="AE1150" i="6"/>
  <c r="Z224" i="6"/>
  <c r="AC224" i="6"/>
  <c r="AD224" i="6"/>
  <c r="AE224" i="6"/>
  <c r="Z1194" i="6"/>
  <c r="AC1194" i="6"/>
  <c r="AD1194" i="6"/>
  <c r="AE1194" i="6"/>
  <c r="Z289" i="6"/>
  <c r="AC289" i="6"/>
  <c r="AD289" i="6"/>
  <c r="AE289" i="6"/>
  <c r="Z755" i="6"/>
  <c r="AC755" i="6"/>
  <c r="AD755" i="6"/>
  <c r="AE755" i="6"/>
  <c r="Z825" i="6"/>
  <c r="AC825" i="6"/>
  <c r="AD825" i="6"/>
  <c r="AE825" i="6"/>
  <c r="Z1044" i="6"/>
  <c r="AC1044" i="6"/>
  <c r="AD1044" i="6"/>
  <c r="AE1044" i="6"/>
  <c r="Z376" i="6"/>
  <c r="AC376" i="6"/>
  <c r="AD376" i="6"/>
  <c r="AE376" i="6"/>
  <c r="Z714" i="6"/>
  <c r="AC714" i="6"/>
  <c r="AD714" i="6"/>
  <c r="AE714" i="6"/>
  <c r="Z314" i="6"/>
  <c r="AC314" i="6"/>
  <c r="AD314" i="6"/>
  <c r="AE314" i="6"/>
  <c r="Z310" i="6"/>
  <c r="AC310" i="6"/>
  <c r="AD310" i="6"/>
  <c r="AE310" i="6"/>
  <c r="Z972" i="6"/>
  <c r="AC972" i="6"/>
  <c r="AD972" i="6"/>
  <c r="AE972" i="6"/>
  <c r="Z1006" i="6"/>
  <c r="AC1006" i="6"/>
  <c r="AD1006" i="6"/>
  <c r="AE1006" i="6"/>
  <c r="Z1011" i="6"/>
  <c r="AC1011" i="6"/>
  <c r="AD1011" i="6"/>
  <c r="AE1011" i="6"/>
  <c r="Z769" i="6"/>
  <c r="AC769" i="6"/>
  <c r="AD769" i="6"/>
  <c r="AE769" i="6"/>
  <c r="Z233" i="6"/>
  <c r="AC233" i="6"/>
  <c r="AD233" i="6"/>
  <c r="AE233" i="6"/>
  <c r="Z378" i="6"/>
  <c r="AC378" i="6"/>
  <c r="AD378" i="6"/>
  <c r="AE378" i="6"/>
  <c r="Z256" i="6"/>
  <c r="AC256" i="6"/>
  <c r="AD256" i="6"/>
  <c r="AE256" i="6"/>
  <c r="Z547" i="6"/>
  <c r="AC547" i="6"/>
  <c r="AD547" i="6"/>
  <c r="AE547" i="6"/>
  <c r="Z1014" i="6"/>
  <c r="AC1014" i="6"/>
  <c r="AD1014" i="6"/>
  <c r="AE1014" i="6"/>
  <c r="Z406" i="6"/>
  <c r="AC406" i="6"/>
  <c r="AD406" i="6"/>
  <c r="AE406" i="6"/>
  <c r="Z225" i="6"/>
  <c r="AC225" i="6"/>
  <c r="AD225" i="6"/>
  <c r="AE225" i="6"/>
  <c r="Z226" i="6"/>
  <c r="AC226" i="6"/>
  <c r="AD226" i="6"/>
  <c r="AE226" i="6"/>
  <c r="Z271" i="6"/>
  <c r="AC271" i="6"/>
  <c r="AD271" i="6"/>
  <c r="AE271" i="6"/>
  <c r="Z528" i="6"/>
  <c r="AC528" i="6"/>
  <c r="AD528" i="6"/>
  <c r="AE528" i="6"/>
  <c r="Z658" i="6"/>
  <c r="AC658" i="6"/>
  <c r="AD658" i="6"/>
  <c r="AE658" i="6"/>
  <c r="Z1310" i="6"/>
  <c r="AC1310" i="6"/>
  <c r="AD1310" i="6"/>
  <c r="AE1310" i="6"/>
  <c r="Z1045" i="6"/>
  <c r="AC1045" i="6"/>
  <c r="AD1045" i="6"/>
  <c r="AE1045" i="6"/>
  <c r="Z993" i="6"/>
  <c r="AC993" i="6"/>
  <c r="AD993" i="6"/>
  <c r="AE993" i="6"/>
  <c r="Z1100" i="6"/>
  <c r="AC1100" i="6"/>
  <c r="AD1100" i="6"/>
  <c r="AE1100" i="6"/>
  <c r="Z1101" i="6"/>
  <c r="AC1101" i="6"/>
  <c r="AD1101" i="6"/>
  <c r="AE1101" i="6"/>
  <c r="Z1326" i="6"/>
  <c r="AC1326" i="6"/>
  <c r="AD1326" i="6"/>
  <c r="AE1326" i="6"/>
  <c r="Z1241" i="6"/>
  <c r="AC1241" i="6"/>
  <c r="AD1241" i="6"/>
  <c r="AE1241" i="6"/>
  <c r="Z1005" i="6"/>
  <c r="AC1005" i="6"/>
  <c r="AD1005" i="6"/>
  <c r="AE1005" i="6"/>
  <c r="Z325" i="6"/>
  <c r="AC325" i="6"/>
  <c r="AD325" i="6"/>
  <c r="AE325" i="6"/>
  <c r="Z642" i="6"/>
  <c r="AC642" i="6"/>
  <c r="AD642" i="6"/>
  <c r="AE642" i="6"/>
  <c r="Z482" i="6"/>
  <c r="AC482" i="6"/>
  <c r="AD482" i="6"/>
  <c r="AE482" i="6"/>
  <c r="Z398" i="6"/>
  <c r="AC398" i="6"/>
  <c r="AD398" i="6"/>
  <c r="AE398" i="6"/>
  <c r="Z932" i="6"/>
  <c r="AC932" i="6"/>
  <c r="AD932" i="6"/>
  <c r="AE932" i="6"/>
  <c r="Z1291" i="6"/>
  <c r="AC1291" i="6"/>
  <c r="AD1291" i="6"/>
  <c r="AE1291" i="6"/>
  <c r="Z1292" i="6"/>
  <c r="AC1292" i="6"/>
  <c r="AD1292" i="6"/>
  <c r="AE1292" i="6"/>
  <c r="Z315" i="6"/>
  <c r="AC315" i="6"/>
  <c r="AD315" i="6"/>
  <c r="AE315" i="6"/>
  <c r="Z1221" i="6"/>
  <c r="AC1221" i="6"/>
  <c r="AD1221" i="6"/>
  <c r="AE1221" i="6"/>
  <c r="Z301" i="6"/>
  <c r="AC301" i="6"/>
  <c r="AD301" i="6"/>
  <c r="AE301" i="6"/>
  <c r="Z1196" i="6"/>
  <c r="AC1196" i="6"/>
  <c r="AD1196" i="6"/>
  <c r="AE1196" i="6"/>
  <c r="Z472" i="6"/>
  <c r="AC472" i="6"/>
  <c r="AD472" i="6"/>
  <c r="AE472" i="6"/>
  <c r="Z693" i="6"/>
  <c r="AC693" i="6"/>
  <c r="AD693" i="6"/>
  <c r="AE693" i="6"/>
  <c r="Z467" i="6"/>
  <c r="AC467" i="6"/>
  <c r="AD467" i="6"/>
  <c r="AE467" i="6"/>
  <c r="Z556" i="6"/>
  <c r="AC556" i="6"/>
  <c r="AD556" i="6"/>
  <c r="AE556" i="6"/>
  <c r="Z356" i="6"/>
  <c r="AC356" i="6"/>
  <c r="AD356" i="6"/>
  <c r="AE356" i="6"/>
  <c r="Z677" i="6"/>
  <c r="AC677" i="6"/>
  <c r="AD677" i="6"/>
  <c r="AE677" i="6"/>
  <c r="Z743" i="6"/>
  <c r="AC743" i="6"/>
  <c r="AD743" i="6"/>
  <c r="AE743" i="6"/>
  <c r="Z1116" i="6"/>
  <c r="AC1116" i="6"/>
  <c r="AD1116" i="6"/>
  <c r="AE1116" i="6"/>
  <c r="Z422" i="6"/>
  <c r="AC422" i="6"/>
  <c r="AD422" i="6"/>
  <c r="AE422" i="6"/>
  <c r="Z1084" i="6"/>
  <c r="AC1084" i="6"/>
  <c r="AD1084" i="6"/>
  <c r="AE1084" i="6"/>
  <c r="Z1251" i="6"/>
  <c r="AC1251" i="6"/>
  <c r="AD1251" i="6"/>
  <c r="AE1251" i="6"/>
  <c r="Z303" i="6"/>
  <c r="AC303" i="6"/>
  <c r="AD303" i="6"/>
  <c r="AE303" i="6"/>
  <c r="Z469" i="6"/>
  <c r="AC469" i="6"/>
  <c r="AD469" i="6"/>
  <c r="AE469" i="6"/>
  <c r="Z631" i="6"/>
  <c r="AC631" i="6"/>
  <c r="AD631" i="6"/>
  <c r="AE631" i="6"/>
  <c r="Z617" i="6"/>
  <c r="AC617" i="6"/>
  <c r="AD617" i="6"/>
  <c r="AE617" i="6"/>
  <c r="Z595" i="6"/>
  <c r="AC595" i="6"/>
  <c r="AD595" i="6"/>
  <c r="AE595" i="6"/>
  <c r="Z1010" i="6"/>
  <c r="AC1010" i="6"/>
  <c r="AD1010" i="6"/>
  <c r="AE1010" i="6"/>
  <c r="Z1033" i="6"/>
  <c r="AC1033" i="6"/>
  <c r="AD1033" i="6"/>
  <c r="AE1033" i="6"/>
  <c r="Z1034" i="6"/>
  <c r="AC1034" i="6"/>
  <c r="AD1034" i="6"/>
  <c r="AE1034" i="6"/>
  <c r="Z1252" i="6"/>
  <c r="AC1252" i="6"/>
  <c r="AD1252" i="6"/>
  <c r="AE1252" i="6"/>
  <c r="Z509" i="6"/>
  <c r="AC509" i="6"/>
  <c r="AD509" i="6"/>
  <c r="AE509" i="6"/>
  <c r="Z1325" i="6"/>
  <c r="AC1325" i="6"/>
  <c r="AD1325" i="6"/>
  <c r="AE1325" i="6"/>
  <c r="Z961" i="6"/>
  <c r="AC961" i="6"/>
  <c r="AD961" i="6"/>
  <c r="AE961" i="6"/>
  <c r="Z512" i="6"/>
  <c r="AC512" i="6"/>
  <c r="AD512" i="6"/>
  <c r="AE512" i="6"/>
  <c r="Z1232" i="6"/>
  <c r="AC1232" i="6"/>
  <c r="AD1232" i="6"/>
  <c r="AE1232" i="6"/>
  <c r="Z451" i="6"/>
  <c r="AC451" i="6"/>
  <c r="AD451" i="6"/>
  <c r="AE451" i="6"/>
  <c r="Z896" i="6"/>
  <c r="AC896" i="6"/>
  <c r="AD896" i="6"/>
  <c r="AE896" i="6"/>
  <c r="Z699" i="6"/>
  <c r="AC699" i="6"/>
  <c r="AD699" i="6"/>
  <c r="AE699" i="6"/>
  <c r="Z384" i="6"/>
  <c r="AC384" i="6"/>
  <c r="AD384" i="6"/>
  <c r="AE384" i="6"/>
  <c r="Z747" i="6"/>
  <c r="AC747" i="6"/>
  <c r="AD747" i="6"/>
  <c r="AE747" i="6"/>
  <c r="Z1270" i="6"/>
  <c r="AC1270" i="6"/>
  <c r="AD1270" i="6"/>
  <c r="AE1270" i="6"/>
  <c r="Z1333" i="6"/>
  <c r="AC1333" i="6"/>
  <c r="AD1333" i="6"/>
  <c r="AE1333" i="6"/>
  <c r="Z928" i="6"/>
  <c r="AC928" i="6"/>
  <c r="AD928" i="6"/>
  <c r="AE928" i="6"/>
  <c r="Z751" i="6"/>
  <c r="AC751" i="6"/>
  <c r="AD751" i="6"/>
  <c r="AE751" i="6"/>
  <c r="Z720" i="6"/>
  <c r="AC720" i="6"/>
  <c r="AD720" i="6"/>
  <c r="AE720" i="6"/>
  <c r="Z800" i="6"/>
  <c r="AC800" i="6"/>
  <c r="AD800" i="6"/>
  <c r="AE800" i="6"/>
  <c r="Z1153" i="6"/>
  <c r="AC1153" i="6"/>
  <c r="AD1153" i="6"/>
  <c r="AE1153" i="6"/>
  <c r="Z354" i="6"/>
  <c r="AC354" i="6"/>
  <c r="AD354" i="6"/>
  <c r="AE354" i="6"/>
  <c r="Z497" i="6"/>
  <c r="AC497" i="6"/>
  <c r="AD497" i="6"/>
  <c r="AE497" i="6"/>
  <c r="Z1285" i="6"/>
  <c r="AC1285" i="6"/>
  <c r="AD1285" i="6"/>
  <c r="AE1285" i="6"/>
  <c r="Z1324" i="6"/>
  <c r="AC1324" i="6"/>
  <c r="AD1324" i="6"/>
  <c r="AE1324" i="6"/>
  <c r="Z269" i="6"/>
  <c r="AC269" i="6"/>
  <c r="AD269" i="6"/>
  <c r="AE269" i="6"/>
  <c r="Z1155" i="6"/>
  <c r="AC1155" i="6"/>
  <c r="AD1155" i="6"/>
  <c r="AE1155" i="6"/>
  <c r="Z746" i="6"/>
  <c r="AC746" i="6"/>
  <c r="AD746" i="6"/>
  <c r="AE746" i="6"/>
  <c r="Z989" i="6"/>
  <c r="AC989" i="6"/>
  <c r="AD989" i="6"/>
  <c r="AE989" i="6"/>
  <c r="Z628" i="6"/>
  <c r="AC628" i="6"/>
  <c r="AD628" i="6"/>
  <c r="AE628" i="6"/>
  <c r="Z343" i="6"/>
  <c r="AC343" i="6"/>
  <c r="AD343" i="6"/>
  <c r="AE343" i="6"/>
  <c r="Z377" i="6"/>
  <c r="AC377" i="6"/>
  <c r="AD377" i="6"/>
  <c r="AE377" i="6"/>
  <c r="Z1085" i="6"/>
  <c r="AC1085" i="6"/>
  <c r="AD1085" i="6"/>
  <c r="AE1085" i="6"/>
  <c r="Z527" i="6"/>
  <c r="AC527" i="6"/>
  <c r="AD527" i="6"/>
  <c r="AE527" i="6"/>
  <c r="Z1119" i="6"/>
  <c r="AC1119" i="6"/>
  <c r="AD1119" i="6"/>
  <c r="AE1119" i="6"/>
  <c r="Z548" i="6"/>
  <c r="AC548" i="6"/>
  <c r="AD548" i="6"/>
  <c r="AE548" i="6"/>
  <c r="Z829" i="6"/>
  <c r="AC829" i="6"/>
  <c r="AD829" i="6"/>
  <c r="AE829" i="6"/>
  <c r="Z1122" i="6"/>
  <c r="AC1122" i="6"/>
  <c r="AD1122" i="6"/>
  <c r="AE1122" i="6"/>
  <c r="Z946" i="6"/>
  <c r="AC946" i="6"/>
  <c r="AD946" i="6"/>
  <c r="AE946" i="6"/>
  <c r="Z208" i="6"/>
  <c r="AC208" i="6"/>
  <c r="AD208" i="6"/>
  <c r="AE208" i="6"/>
  <c r="Z128" i="6"/>
  <c r="AC128" i="6"/>
  <c r="AD128" i="6"/>
  <c r="AE128" i="6"/>
  <c r="Z867" i="6"/>
  <c r="AC867" i="6"/>
  <c r="AD867" i="6"/>
  <c r="AE867" i="6"/>
  <c r="Z725" i="6"/>
  <c r="AC725" i="6"/>
  <c r="AD725" i="6"/>
  <c r="AE725" i="6"/>
  <c r="Z453" i="6"/>
  <c r="AC453" i="6"/>
  <c r="AD453" i="6"/>
  <c r="AE453" i="6"/>
  <c r="Z454" i="6"/>
  <c r="AC454" i="6"/>
  <c r="AD454" i="6"/>
  <c r="AE454" i="6"/>
  <c r="Z837" i="6"/>
  <c r="AC837" i="6"/>
  <c r="AD837" i="6"/>
  <c r="AE837" i="6"/>
  <c r="Z772" i="6"/>
  <c r="AC772" i="6"/>
  <c r="AD772" i="6"/>
  <c r="AE772" i="6"/>
  <c r="Z520" i="6"/>
  <c r="AC520" i="6"/>
  <c r="AD520" i="6"/>
  <c r="AE520" i="6"/>
  <c r="Z333" i="6"/>
  <c r="AC333" i="6"/>
  <c r="AD333" i="6"/>
  <c r="AE333" i="6"/>
  <c r="Z812" i="6"/>
  <c r="AC812" i="6"/>
  <c r="AD812" i="6"/>
  <c r="AE812" i="6"/>
  <c r="Z402" i="6"/>
  <c r="AC402" i="6"/>
  <c r="AD402" i="6"/>
  <c r="AE402" i="6"/>
  <c r="Z900" i="6"/>
  <c r="AC900" i="6"/>
  <c r="AD900" i="6"/>
  <c r="AE900" i="6"/>
  <c r="Z1329" i="6"/>
  <c r="AC1329" i="6"/>
  <c r="AD1329" i="6"/>
  <c r="AE1329" i="6"/>
  <c r="Z1330" i="6"/>
  <c r="AC1330" i="6"/>
  <c r="AD1330" i="6"/>
  <c r="AE1330" i="6"/>
  <c r="Z1186" i="6"/>
  <c r="AC1186" i="6"/>
  <c r="AD1186" i="6"/>
  <c r="AE1186" i="6"/>
  <c r="Z1286" i="6"/>
  <c r="AC1286" i="6"/>
  <c r="AD1286" i="6"/>
  <c r="AE1286" i="6"/>
  <c r="Z450" i="6"/>
  <c r="AC450" i="6"/>
  <c r="AD450" i="6"/>
  <c r="AE450" i="6"/>
  <c r="Z423" i="6"/>
  <c r="AC423" i="6"/>
  <c r="AD423" i="6"/>
  <c r="AE423" i="6"/>
  <c r="Z370" i="6"/>
  <c r="AC370" i="6"/>
  <c r="AD370" i="6"/>
  <c r="AE370" i="6"/>
  <c r="Z359" i="6"/>
  <c r="AC359" i="6"/>
  <c r="AD359" i="6"/>
  <c r="AE359" i="6"/>
  <c r="Z366" i="6"/>
  <c r="AC366" i="6"/>
  <c r="AD366" i="6"/>
  <c r="AE366" i="6"/>
  <c r="Z534" i="6"/>
  <c r="AC534" i="6"/>
  <c r="AD534" i="6"/>
  <c r="AE534" i="6"/>
  <c r="Z328" i="6"/>
  <c r="AC328" i="6"/>
  <c r="AD328" i="6"/>
  <c r="AE328" i="6"/>
  <c r="Z652" i="6"/>
  <c r="AC652" i="6"/>
  <c r="AD652" i="6"/>
  <c r="AE652" i="6"/>
  <c r="Z1029" i="6"/>
  <c r="AC1029" i="6"/>
  <c r="AD1029" i="6"/>
  <c r="AE1029" i="6"/>
  <c r="Z1358" i="6"/>
  <c r="AC1358" i="6"/>
  <c r="AD1358" i="6"/>
  <c r="AE1358" i="6"/>
  <c r="Z258" i="6"/>
  <c r="AC258" i="6"/>
  <c r="AD258" i="6"/>
  <c r="AE258" i="6"/>
  <c r="Z795" i="6"/>
  <c r="AC795" i="6"/>
  <c r="AD795" i="6"/>
  <c r="AE795" i="6"/>
  <c r="Z1297" i="6"/>
  <c r="AC1297" i="6"/>
  <c r="AD1297" i="6"/>
  <c r="AE1297" i="6"/>
  <c r="Z692" i="6"/>
  <c r="AC692" i="6"/>
  <c r="AD692" i="6"/>
  <c r="AE692" i="6"/>
  <c r="Z901" i="6"/>
  <c r="AC901" i="6"/>
  <c r="AD901" i="6"/>
  <c r="AE901" i="6"/>
  <c r="Z1016" i="6"/>
  <c r="AC1016" i="6"/>
  <c r="AD1016" i="6"/>
  <c r="AE1016" i="6"/>
  <c r="Z784" i="6"/>
  <c r="AC784" i="6"/>
  <c r="AD784" i="6"/>
  <c r="AE784" i="6"/>
  <c r="Z672" i="6"/>
  <c r="AC672" i="6"/>
  <c r="AD672" i="6"/>
  <c r="AE672" i="6"/>
  <c r="Z362" i="6"/>
  <c r="AC362" i="6"/>
  <c r="AD362" i="6"/>
  <c r="AE362" i="6"/>
  <c r="Z1066" i="6"/>
  <c r="AC1066" i="6"/>
  <c r="AD1066" i="6"/>
  <c r="AE1066" i="6"/>
  <c r="Z1182" i="6"/>
  <c r="AC1182" i="6"/>
  <c r="AD1182" i="6"/>
  <c r="AE1182" i="6"/>
  <c r="Z253" i="6"/>
  <c r="AC253" i="6"/>
  <c r="AD253" i="6"/>
  <c r="AE253" i="6"/>
  <c r="Z1111" i="6"/>
  <c r="AC1111" i="6"/>
  <c r="AD1111" i="6"/>
  <c r="AE1111" i="6"/>
  <c r="Z331" i="6"/>
  <c r="AC331" i="6"/>
  <c r="AD331" i="6"/>
  <c r="AE331" i="6"/>
  <c r="Z845" i="6"/>
  <c r="AC845" i="6"/>
  <c r="AD845" i="6"/>
  <c r="AE845" i="6"/>
  <c r="Z1177" i="6"/>
  <c r="AC1177" i="6"/>
  <c r="AD1177" i="6"/>
  <c r="AE1177" i="6"/>
  <c r="Z903" i="6"/>
  <c r="AC903" i="6"/>
  <c r="AD903" i="6"/>
  <c r="AE903" i="6"/>
  <c r="Z393" i="6"/>
  <c r="AC393" i="6"/>
  <c r="AD393" i="6"/>
  <c r="AE393" i="6"/>
  <c r="Z348" i="6"/>
  <c r="AC348" i="6"/>
  <c r="AD348" i="6"/>
  <c r="AE348" i="6"/>
  <c r="Z632" i="6"/>
  <c r="AC632" i="6"/>
  <c r="AD632" i="6"/>
  <c r="AE632" i="6"/>
  <c r="Z850" i="6"/>
  <c r="AC850" i="6"/>
  <c r="AD850" i="6"/>
  <c r="AE850" i="6"/>
  <c r="Z373" i="6"/>
  <c r="AC373" i="6"/>
  <c r="AD373" i="6"/>
  <c r="AE373" i="6"/>
  <c r="Z374" i="6"/>
  <c r="AC374" i="6"/>
  <c r="AD374" i="6"/>
  <c r="AE374" i="6"/>
  <c r="Z609" i="6"/>
  <c r="AC609" i="6"/>
  <c r="AD609" i="6"/>
  <c r="AE609" i="6"/>
  <c r="Z500" i="6"/>
  <c r="AC500" i="6"/>
  <c r="AD500" i="6"/>
  <c r="AE500" i="6"/>
  <c r="Z1138" i="6"/>
  <c r="AC1138" i="6"/>
  <c r="AD1138" i="6"/>
  <c r="AE1138" i="6"/>
  <c r="Z531" i="6"/>
  <c r="AC531" i="6"/>
  <c r="AD531" i="6"/>
  <c r="AE531" i="6"/>
  <c r="Z621" i="6"/>
  <c r="AC621" i="6"/>
  <c r="AD621" i="6"/>
  <c r="AE621" i="6"/>
  <c r="Z1212" i="6"/>
  <c r="AC1212" i="6"/>
  <c r="AD1212" i="6"/>
  <c r="AE1212" i="6"/>
  <c r="Z738" i="6"/>
  <c r="AC738" i="6"/>
  <c r="AD738" i="6"/>
  <c r="AE738" i="6"/>
  <c r="Z873" i="6"/>
  <c r="AC873" i="6"/>
  <c r="AD873" i="6"/>
  <c r="AE873" i="6"/>
  <c r="Z1086" i="6"/>
  <c r="AC1086" i="6"/>
  <c r="AD1086" i="6"/>
  <c r="AE1086" i="6"/>
  <c r="Z1087" i="6"/>
  <c r="AC1087" i="6"/>
  <c r="AD1087" i="6"/>
  <c r="AE1087" i="6"/>
  <c r="Z630" i="6"/>
  <c r="AC630" i="6"/>
  <c r="AD630" i="6"/>
  <c r="AE630" i="6"/>
  <c r="Z1001" i="6"/>
  <c r="AC1001" i="6"/>
  <c r="AD1001" i="6"/>
  <c r="AE1001" i="6"/>
  <c r="Z401" i="6"/>
  <c r="AC401" i="6"/>
  <c r="AD401" i="6"/>
  <c r="AE401" i="6"/>
  <c r="Z691" i="6"/>
  <c r="AC691" i="6"/>
  <c r="AD691" i="6"/>
  <c r="AE691" i="6"/>
  <c r="Z524" i="6"/>
  <c r="AC524" i="6"/>
  <c r="AD524" i="6"/>
  <c r="AE524" i="6"/>
  <c r="Z585" i="6"/>
  <c r="AC585" i="6"/>
  <c r="AD585" i="6"/>
  <c r="AE585" i="6"/>
  <c r="Z353" i="6"/>
  <c r="AC353" i="6"/>
  <c r="AD353" i="6"/>
  <c r="AE353" i="6"/>
  <c r="Z610" i="6"/>
  <c r="AC610" i="6"/>
  <c r="AD610" i="6"/>
  <c r="AE610" i="6"/>
  <c r="Z1105" i="6"/>
  <c r="AC1105" i="6"/>
  <c r="AD1105" i="6"/>
  <c r="AE1105" i="6"/>
  <c r="Z529" i="6"/>
  <c r="AC529" i="6"/>
  <c r="AD529" i="6"/>
  <c r="AE529" i="6"/>
  <c r="Z600" i="6"/>
  <c r="AC600" i="6"/>
  <c r="AD600" i="6"/>
  <c r="AE600" i="6"/>
  <c r="Z1151" i="6"/>
  <c r="AC1151" i="6"/>
  <c r="AD1151" i="6"/>
  <c r="AE1151" i="6"/>
  <c r="Z302" i="6"/>
  <c r="AC302" i="6"/>
  <c r="AD302" i="6"/>
  <c r="AE302" i="6"/>
  <c r="Z417" i="6"/>
  <c r="AC417" i="6"/>
  <c r="AD417" i="6"/>
  <c r="AE417" i="6"/>
  <c r="Z477" i="6"/>
  <c r="AC477" i="6"/>
  <c r="AD477" i="6"/>
  <c r="AE477" i="6"/>
  <c r="Z272" i="6"/>
  <c r="AC272" i="6"/>
  <c r="AD272" i="6"/>
  <c r="AE272" i="6"/>
  <c r="Z882" i="6"/>
  <c r="AC882" i="6"/>
  <c r="AD882" i="6"/>
  <c r="AE882" i="6"/>
  <c r="Z966" i="6"/>
  <c r="AC966" i="6"/>
  <c r="AD966" i="6"/>
  <c r="AE966" i="6"/>
  <c r="Z1123" i="6"/>
  <c r="AC1123" i="6"/>
  <c r="AD1123" i="6"/>
  <c r="AE1123" i="6"/>
  <c r="Z794" i="6"/>
  <c r="AC794" i="6"/>
  <c r="AD794" i="6"/>
  <c r="AE794" i="6"/>
  <c r="Z1222" i="6"/>
  <c r="AC1222" i="6"/>
  <c r="AD1222" i="6"/>
  <c r="AE1222" i="6"/>
  <c r="Z574" i="6"/>
  <c r="AC574" i="6"/>
  <c r="AD574" i="6"/>
  <c r="AE574" i="6"/>
  <c r="Z1025" i="6"/>
  <c r="AC1025" i="6"/>
  <c r="AD1025" i="6"/>
  <c r="AE1025" i="6"/>
  <c r="Z1229" i="6"/>
  <c r="AC1229" i="6"/>
  <c r="AD1229" i="6"/>
  <c r="AE1229" i="6"/>
  <c r="Z341" i="6"/>
  <c r="AC341" i="6"/>
  <c r="AD341" i="6"/>
  <c r="AE341" i="6"/>
  <c r="Z1234" i="6"/>
  <c r="AC1234" i="6"/>
  <c r="AD1234" i="6"/>
  <c r="AE1234" i="6"/>
  <c r="Z660" i="6"/>
  <c r="AC660" i="6"/>
  <c r="AD660" i="6"/>
  <c r="AE660" i="6"/>
  <c r="Z135" i="6"/>
  <c r="AC135" i="6"/>
  <c r="AD135" i="6"/>
  <c r="AE135" i="6"/>
  <c r="Z485" i="6"/>
  <c r="AC485" i="6"/>
  <c r="AD485" i="6"/>
  <c r="AE485" i="6"/>
  <c r="Z421" i="6"/>
  <c r="AC421" i="6"/>
  <c r="AD421" i="6"/>
  <c r="AE421" i="6"/>
  <c r="Z1028" i="6"/>
  <c r="AC1028" i="6"/>
  <c r="AD1028" i="6"/>
  <c r="AE1028" i="6"/>
  <c r="Z1041" i="6"/>
  <c r="AC1041" i="6"/>
  <c r="AD1041" i="6"/>
  <c r="AE1041" i="6"/>
  <c r="Z716" i="6"/>
  <c r="AC716" i="6"/>
  <c r="AD716" i="6"/>
  <c r="AE716" i="6"/>
  <c r="Z1360" i="6"/>
  <c r="AC1360" i="6"/>
  <c r="AD1360" i="6"/>
  <c r="AE1360" i="6"/>
  <c r="Z1361" i="6"/>
  <c r="AC1361" i="6"/>
  <c r="AD1361" i="6"/>
  <c r="AE1361" i="6"/>
  <c r="Z342" i="6"/>
  <c r="AC342" i="6"/>
  <c r="AD342" i="6"/>
  <c r="AE342" i="6"/>
  <c r="Z1228" i="6"/>
  <c r="AC1228" i="6"/>
  <c r="AD1228" i="6"/>
  <c r="AE1228" i="6"/>
  <c r="Z530" i="6"/>
  <c r="AC530" i="6"/>
  <c r="AD530" i="6"/>
  <c r="AE530" i="6"/>
  <c r="Z994" i="6"/>
  <c r="AC994" i="6"/>
  <c r="AD994" i="6"/>
  <c r="AE994" i="6"/>
  <c r="Z1002" i="6"/>
  <c r="AC1002" i="6"/>
  <c r="AD1002" i="6"/>
  <c r="AE1002" i="6"/>
  <c r="Z707" i="6"/>
  <c r="AC707" i="6"/>
  <c r="AD707" i="6"/>
  <c r="AE707" i="6"/>
  <c r="Z643" i="6"/>
  <c r="AC643" i="6"/>
  <c r="AD643" i="6"/>
  <c r="AE643" i="6"/>
  <c r="Z1035" i="6"/>
  <c r="AC1035" i="6"/>
  <c r="AD1035" i="6"/>
  <c r="AE1035" i="6"/>
  <c r="Z995" i="6"/>
  <c r="AC995" i="6"/>
  <c r="AD995" i="6"/>
  <c r="AE995" i="6"/>
  <c r="Z1058" i="6"/>
  <c r="AC1058" i="6"/>
  <c r="AD1058" i="6"/>
  <c r="AE1058" i="6"/>
  <c r="Z770" i="6"/>
  <c r="AC770" i="6"/>
  <c r="AD770" i="6"/>
  <c r="AE770" i="6"/>
  <c r="Z339" i="6"/>
  <c r="AC339" i="6"/>
  <c r="AD339" i="6"/>
  <c r="AE339" i="6"/>
  <c r="Z1137" i="6"/>
  <c r="AC1137" i="6"/>
  <c r="AD1137" i="6"/>
  <c r="AE1137" i="6"/>
  <c r="Z1136" i="6"/>
  <c r="AC1136" i="6"/>
  <c r="AD1136" i="6"/>
  <c r="AE1136" i="6"/>
  <c r="Z688" i="6"/>
  <c r="AC688" i="6"/>
  <c r="AD688" i="6"/>
  <c r="AE688" i="6"/>
  <c r="Z392" i="6"/>
  <c r="AC392" i="6"/>
  <c r="AD392" i="6"/>
  <c r="AE392" i="6"/>
  <c r="Z1349" i="6"/>
  <c r="AC1349" i="6"/>
  <c r="AD1349" i="6"/>
  <c r="AE1349" i="6"/>
  <c r="Z888" i="6"/>
  <c r="AC888" i="6"/>
  <c r="AD888" i="6"/>
  <c r="AE888" i="6"/>
  <c r="Z885" i="6"/>
  <c r="AC885" i="6"/>
  <c r="AD885" i="6"/>
  <c r="AE885" i="6"/>
  <c r="Z1135" i="6"/>
  <c r="AC1135" i="6"/>
  <c r="AD1135" i="6"/>
  <c r="AE1135" i="6"/>
  <c r="Z327" i="6"/>
  <c r="AC327" i="6"/>
  <c r="AD327" i="6"/>
  <c r="AE327" i="6"/>
  <c r="Z767" i="6"/>
  <c r="AC767" i="6"/>
  <c r="AD767" i="6"/>
  <c r="AE767" i="6"/>
  <c r="Z1127" i="6"/>
  <c r="AC1127" i="6"/>
  <c r="AD1127" i="6"/>
  <c r="AE1127" i="6"/>
  <c r="Z926" i="6"/>
  <c r="AC926" i="6"/>
  <c r="AD926" i="6"/>
  <c r="AE926" i="6"/>
  <c r="Z495" i="6"/>
  <c r="AC495" i="6"/>
  <c r="AD495" i="6"/>
  <c r="AE495" i="6"/>
  <c r="Z459" i="6"/>
  <c r="AC459" i="6"/>
  <c r="AD459" i="6"/>
  <c r="AE459" i="6"/>
  <c r="Z857" i="6"/>
  <c r="AC857" i="6"/>
  <c r="AD857" i="6"/>
  <c r="AE857" i="6"/>
  <c r="Z1367" i="6"/>
  <c r="AC1367" i="6"/>
  <c r="AD1367" i="6"/>
  <c r="AE1367" i="6"/>
  <c r="Z701" i="6"/>
  <c r="AC701" i="6"/>
  <c r="AD701" i="6"/>
  <c r="AE701" i="6"/>
  <c r="Z1162" i="6"/>
  <c r="AC1162" i="6"/>
  <c r="AD1162" i="6"/>
  <c r="AE1162" i="6"/>
  <c r="Z633" i="6"/>
  <c r="AC633" i="6"/>
  <c r="AD633" i="6"/>
  <c r="AE633" i="6"/>
  <c r="Z1043" i="6"/>
  <c r="AC1043" i="6"/>
  <c r="AD1043" i="6"/>
  <c r="AE1043" i="6"/>
  <c r="Z1350" i="6"/>
  <c r="AC1350" i="6"/>
  <c r="AD1350" i="6"/>
  <c r="AE1350" i="6"/>
  <c r="Z987" i="6"/>
  <c r="AC987" i="6"/>
  <c r="AD987" i="6"/>
  <c r="AE987" i="6"/>
  <c r="Z1154" i="6"/>
  <c r="AC1154" i="6"/>
  <c r="AD1154" i="6"/>
  <c r="AE1154" i="6"/>
  <c r="Z372" i="6"/>
  <c r="AC372" i="6"/>
  <c r="AD372" i="6"/>
  <c r="AE372" i="6"/>
  <c r="Z815" i="6"/>
  <c r="AC815" i="6"/>
  <c r="AD815" i="6"/>
  <c r="AE815" i="6"/>
  <c r="Z448" i="6"/>
  <c r="AC448" i="6"/>
  <c r="AD448" i="6"/>
  <c r="AE448" i="6"/>
  <c r="Z545" i="6"/>
  <c r="AC545" i="6"/>
  <c r="AD545" i="6"/>
  <c r="AE545" i="6"/>
  <c r="Z494" i="6"/>
  <c r="AC494" i="6"/>
  <c r="AD494" i="6"/>
  <c r="AE494" i="6"/>
  <c r="Z1207" i="6"/>
  <c r="AC1207" i="6"/>
  <c r="AD1207" i="6"/>
  <c r="AE1207" i="6"/>
  <c r="Z826" i="6"/>
  <c r="AC826" i="6"/>
  <c r="AD826" i="6"/>
  <c r="AE826" i="6"/>
  <c r="Z1121" i="6"/>
  <c r="AC1121" i="6"/>
  <c r="AD1121" i="6"/>
  <c r="AE1121" i="6"/>
  <c r="Z1260" i="6"/>
  <c r="AC1260" i="6"/>
  <c r="AD1260" i="6"/>
  <c r="AE1260" i="6"/>
  <c r="Z340" i="6"/>
  <c r="AC340" i="6"/>
  <c r="AD340" i="6"/>
  <c r="AE340" i="6"/>
  <c r="Z1120" i="6"/>
  <c r="AC1120" i="6"/>
  <c r="AD1120" i="6"/>
  <c r="AE1120" i="6"/>
  <c r="Z382" i="6"/>
  <c r="AC382" i="6"/>
  <c r="AD382" i="6"/>
  <c r="AE382" i="6"/>
  <c r="Z1171" i="6"/>
  <c r="AC1171" i="6"/>
  <c r="AD1171" i="6"/>
  <c r="AE1171" i="6"/>
  <c r="Z570" i="6"/>
  <c r="AC570" i="6"/>
  <c r="AD570" i="6"/>
  <c r="AE570" i="6"/>
  <c r="Z1321" i="6"/>
  <c r="AC1321" i="6"/>
  <c r="AD1321" i="6"/>
  <c r="AE1321" i="6"/>
  <c r="Z849" i="6"/>
  <c r="AC849" i="6"/>
  <c r="AD849" i="6"/>
  <c r="AE849" i="6"/>
  <c r="Z874" i="6"/>
  <c r="AC874" i="6"/>
  <c r="AD874" i="6"/>
  <c r="AE874" i="6"/>
  <c r="Z594" i="6"/>
  <c r="AC594" i="6"/>
  <c r="AD594" i="6"/>
  <c r="AE594" i="6"/>
  <c r="Z1015" i="6"/>
  <c r="AC1015" i="6"/>
  <c r="AD1015" i="6"/>
  <c r="AE1015" i="6"/>
  <c r="Z905" i="6"/>
  <c r="AC905" i="6"/>
  <c r="AD905" i="6"/>
  <c r="AE905" i="6"/>
  <c r="Z588" i="6"/>
  <c r="AC588" i="6"/>
  <c r="AD588" i="6"/>
  <c r="AE588" i="6"/>
  <c r="Z1359" i="6"/>
  <c r="AC1359" i="6"/>
  <c r="AD1359" i="6"/>
  <c r="AE1359" i="6"/>
  <c r="Z1078" i="6"/>
  <c r="AC1078" i="6"/>
  <c r="AD1078" i="6"/>
  <c r="AE1078" i="6"/>
  <c r="Z538" i="6"/>
  <c r="AC538" i="6"/>
  <c r="AD538" i="6"/>
  <c r="AE538" i="6"/>
  <c r="Z654" i="6"/>
  <c r="AC654" i="6"/>
  <c r="AD654" i="6"/>
  <c r="AE654" i="6"/>
  <c r="Z1165" i="6"/>
  <c r="AC1165" i="6"/>
  <c r="AD1165" i="6"/>
  <c r="AE1165" i="6"/>
  <c r="Z386" i="6"/>
  <c r="AC386" i="6"/>
  <c r="AD386" i="6"/>
  <c r="AE386" i="6"/>
  <c r="Z992" i="6"/>
  <c r="AC992" i="6"/>
  <c r="AD992" i="6"/>
  <c r="AE992" i="6"/>
  <c r="Z1289" i="6"/>
  <c r="AC1289" i="6"/>
  <c r="AD1289" i="6"/>
  <c r="AE1289" i="6"/>
  <c r="Z399" i="6"/>
  <c r="AC399" i="6"/>
  <c r="AD399" i="6"/>
  <c r="AE399" i="6"/>
  <c r="Z644" i="6"/>
  <c r="AC644" i="6"/>
  <c r="AD644" i="6"/>
  <c r="AE644" i="6"/>
  <c r="Z918" i="6"/>
  <c r="AC918" i="6"/>
  <c r="AD918" i="6"/>
  <c r="AE918" i="6"/>
  <c r="Z474" i="6"/>
  <c r="AC474" i="6"/>
  <c r="AD474" i="6"/>
  <c r="AE474" i="6"/>
  <c r="Z1213" i="6"/>
  <c r="AC1213" i="6"/>
  <c r="AD1213" i="6"/>
  <c r="AE1213" i="6"/>
  <c r="Z519" i="6"/>
  <c r="AC519" i="6"/>
  <c r="AD519" i="6"/>
  <c r="AE519" i="6"/>
  <c r="Z1242" i="6"/>
  <c r="AC1242" i="6"/>
  <c r="AD1242" i="6"/>
  <c r="AE1242" i="6"/>
  <c r="Z1131" i="6"/>
  <c r="AC1131" i="6"/>
  <c r="AD1131" i="6"/>
  <c r="AE1131" i="6"/>
  <c r="Z955" i="6"/>
  <c r="AC955" i="6"/>
  <c r="AD955" i="6"/>
  <c r="AE955" i="6"/>
  <c r="Z1091" i="6"/>
  <c r="AC1091" i="6"/>
  <c r="AD1091" i="6"/>
  <c r="AE1091" i="6"/>
  <c r="Z1211" i="6"/>
  <c r="AC1211" i="6"/>
  <c r="AD1211" i="6"/>
  <c r="AE1211" i="6"/>
  <c r="Z452" i="6"/>
  <c r="AC452" i="6"/>
  <c r="AD452" i="6"/>
  <c r="AE452" i="6"/>
  <c r="Z787" i="6"/>
  <c r="AC787" i="6"/>
  <c r="AD787" i="6"/>
  <c r="AE787" i="6"/>
  <c r="Z917" i="6"/>
  <c r="AC917" i="6"/>
  <c r="AD917" i="6"/>
  <c r="AE917" i="6"/>
  <c r="Z833" i="6"/>
  <c r="AC833" i="6"/>
  <c r="AD833" i="6"/>
  <c r="AE833" i="6"/>
  <c r="Z1146" i="6"/>
  <c r="AC1146" i="6"/>
  <c r="AD1146" i="6"/>
  <c r="AE1146" i="6"/>
  <c r="Z1226" i="6"/>
  <c r="AC1226" i="6"/>
  <c r="AD1226" i="6"/>
  <c r="AE1226" i="6"/>
  <c r="Z428" i="6"/>
  <c r="AC428" i="6"/>
  <c r="AD428" i="6"/>
  <c r="AE428" i="6"/>
  <c r="Z646" i="6"/>
  <c r="AC646" i="6"/>
  <c r="AD646" i="6"/>
  <c r="AE646" i="6"/>
  <c r="Z1183" i="6"/>
  <c r="AC1183" i="6"/>
  <c r="AD1183" i="6"/>
  <c r="AE1183" i="6"/>
  <c r="Z783" i="6"/>
  <c r="AC783" i="6"/>
  <c r="AD783" i="6"/>
  <c r="AE783" i="6"/>
  <c r="Z429" i="6"/>
  <c r="AC429" i="6"/>
  <c r="AD429" i="6"/>
  <c r="AE429" i="6"/>
  <c r="Z808" i="6"/>
  <c r="AC808" i="6"/>
  <c r="AD808" i="6"/>
  <c r="AE808" i="6"/>
  <c r="Z1293" i="6"/>
  <c r="AC1293" i="6"/>
  <c r="AD1293" i="6"/>
  <c r="AE1293" i="6"/>
  <c r="Z390" i="6"/>
  <c r="AC390" i="6"/>
  <c r="AD390" i="6"/>
  <c r="AE390" i="6"/>
  <c r="Z749" i="6"/>
  <c r="AC749" i="6"/>
  <c r="AD749" i="6"/>
  <c r="AE749" i="6"/>
  <c r="Z483" i="6"/>
  <c r="AC483" i="6"/>
  <c r="AD483" i="6"/>
  <c r="AE483" i="6"/>
  <c r="Z1090" i="6"/>
  <c r="AC1090" i="6"/>
  <c r="AD1090" i="6"/>
  <c r="AE1090" i="6"/>
  <c r="Z997" i="6"/>
  <c r="AC997" i="6"/>
  <c r="AD997" i="6"/>
  <c r="AE997" i="6"/>
  <c r="Z505" i="6"/>
  <c r="AC505" i="6"/>
  <c r="AD505" i="6"/>
  <c r="AE505" i="6"/>
  <c r="Z775" i="6"/>
  <c r="AC775" i="6"/>
  <c r="AD775" i="6"/>
  <c r="AE775" i="6"/>
  <c r="Z443" i="6"/>
  <c r="AC443" i="6"/>
  <c r="AD443" i="6"/>
  <c r="AE443" i="6"/>
  <c r="Z696" i="6"/>
  <c r="AC696" i="6"/>
  <c r="AD696" i="6"/>
  <c r="AE696" i="6"/>
  <c r="Z816" i="6"/>
  <c r="AC816" i="6"/>
  <c r="AD816" i="6"/>
  <c r="AE816" i="6"/>
  <c r="Z1307" i="6"/>
  <c r="AC1307" i="6"/>
  <c r="AD1307" i="6"/>
  <c r="AE1307" i="6"/>
  <c r="Z435" i="6"/>
  <c r="AC435" i="6"/>
  <c r="AD435" i="6"/>
  <c r="AE435" i="6"/>
  <c r="Z553" i="6"/>
  <c r="AC553" i="6"/>
  <c r="AD553" i="6"/>
  <c r="AE553" i="6"/>
  <c r="Z499" i="6"/>
  <c r="AC499" i="6"/>
  <c r="AD499" i="6"/>
  <c r="AE499" i="6"/>
  <c r="Z641" i="6"/>
  <c r="AC641" i="6"/>
  <c r="AD641" i="6"/>
  <c r="AE641" i="6"/>
  <c r="Z651" i="6"/>
  <c r="AC651" i="6"/>
  <c r="AD651" i="6"/>
  <c r="AE651" i="6"/>
  <c r="Z1189" i="6"/>
  <c r="AC1189" i="6"/>
  <c r="AD1189" i="6"/>
  <c r="AE1189" i="6"/>
  <c r="Z1227" i="6"/>
  <c r="AC1227" i="6"/>
  <c r="AD1227" i="6"/>
  <c r="AE1227" i="6"/>
  <c r="Z778" i="6"/>
  <c r="AC778" i="6"/>
  <c r="AD778" i="6"/>
  <c r="AE778" i="6"/>
  <c r="Z847" i="6"/>
  <c r="AC847" i="6"/>
  <c r="AD847" i="6"/>
  <c r="AE847" i="6"/>
  <c r="Z931" i="6"/>
  <c r="AC931" i="6"/>
  <c r="AD931" i="6"/>
  <c r="AE931" i="6"/>
  <c r="Z1290" i="6"/>
  <c r="AC1290" i="6"/>
  <c r="AD1290" i="6"/>
  <c r="AE1290" i="6"/>
  <c r="Z525" i="6"/>
  <c r="AC525" i="6"/>
  <c r="AD525" i="6"/>
  <c r="AE525" i="6"/>
  <c r="Z759" i="6"/>
  <c r="AC759" i="6"/>
  <c r="AD759" i="6"/>
  <c r="AE759" i="6"/>
  <c r="Z954" i="6"/>
  <c r="AC954" i="6"/>
  <c r="AD954" i="6"/>
  <c r="AE954" i="6"/>
  <c r="Z636" i="6"/>
  <c r="AC636" i="6"/>
  <c r="AD636" i="6"/>
  <c r="AE636" i="6"/>
  <c r="Z1246" i="6"/>
  <c r="AC1246" i="6"/>
  <c r="AD1246" i="6"/>
  <c r="AE1246" i="6"/>
  <c r="Z551" i="6"/>
  <c r="AC551" i="6"/>
  <c r="AD551" i="6"/>
  <c r="AE551" i="6"/>
  <c r="Z508" i="6"/>
  <c r="AC508" i="6"/>
  <c r="AD508" i="6"/>
  <c r="AE508" i="6"/>
  <c r="Z436" i="6"/>
  <c r="AC436" i="6"/>
  <c r="AD436" i="6"/>
  <c r="AE436" i="6"/>
  <c r="Z1102" i="6"/>
  <c r="AC1102" i="6"/>
  <c r="AD1102" i="6"/>
  <c r="AE1102" i="6"/>
  <c r="Z1157" i="6"/>
  <c r="AC1157" i="6"/>
  <c r="AD1157" i="6"/>
  <c r="AE1157" i="6"/>
  <c r="Z777" i="6"/>
  <c r="AC777" i="6"/>
  <c r="AD777" i="6"/>
  <c r="AE777" i="6"/>
  <c r="Z848" i="6"/>
  <c r="AC848" i="6"/>
  <c r="AD848" i="6"/>
  <c r="AE848" i="6"/>
  <c r="Z566" i="6"/>
  <c r="AC566" i="6"/>
  <c r="AD566" i="6"/>
  <c r="AE566" i="6"/>
  <c r="Z1176" i="6"/>
  <c r="AC1176" i="6"/>
  <c r="AD1176" i="6"/>
  <c r="AE1176" i="6"/>
  <c r="Z685" i="6"/>
  <c r="AC685" i="6"/>
  <c r="AD685" i="6"/>
  <c r="AE685" i="6"/>
  <c r="Z1256" i="6"/>
  <c r="AC1256" i="6"/>
  <c r="AD1256" i="6"/>
  <c r="AE1256" i="6"/>
  <c r="Z1331" i="6"/>
  <c r="AC1331" i="6"/>
  <c r="AD1331" i="6"/>
  <c r="AE1331" i="6"/>
  <c r="Z473" i="6"/>
  <c r="AC473" i="6"/>
  <c r="AD473" i="6"/>
  <c r="AE473" i="6"/>
  <c r="Z709" i="6"/>
  <c r="AC709" i="6"/>
  <c r="AD709" i="6"/>
  <c r="AE709" i="6"/>
  <c r="Z1257" i="6"/>
  <c r="AC1257" i="6"/>
  <c r="AD1257" i="6"/>
  <c r="AE1257" i="6"/>
  <c r="Z1214" i="6"/>
  <c r="AC1214" i="6"/>
  <c r="AD1214" i="6"/>
  <c r="AE1214" i="6"/>
  <c r="Z669" i="6"/>
  <c r="AC669" i="6"/>
  <c r="AD669" i="6"/>
  <c r="AE669" i="6"/>
  <c r="Z455" i="6"/>
  <c r="AC455" i="6"/>
  <c r="AD455" i="6"/>
  <c r="AE455" i="6"/>
  <c r="Z729" i="6"/>
  <c r="AC729" i="6"/>
  <c r="AD729" i="6"/>
  <c r="AE729" i="6"/>
  <c r="Z397" i="6"/>
  <c r="AC397" i="6"/>
  <c r="AD397" i="6"/>
  <c r="AE397" i="6"/>
  <c r="Z1223" i="6"/>
  <c r="AC1223" i="6"/>
  <c r="AD1223" i="6"/>
  <c r="AE1223" i="6"/>
  <c r="Z818" i="6"/>
  <c r="AC818" i="6"/>
  <c r="AD818" i="6"/>
  <c r="AE818" i="6"/>
  <c r="Z1261" i="6"/>
  <c r="AC1261" i="6"/>
  <c r="AD1261" i="6"/>
  <c r="AE1261" i="6"/>
  <c r="Z560" i="6"/>
  <c r="AC560" i="6"/>
  <c r="AD560" i="6"/>
  <c r="AE560" i="6"/>
  <c r="Z445" i="6"/>
  <c r="AC445" i="6"/>
  <c r="AD445" i="6"/>
  <c r="AE445" i="6"/>
  <c r="Z611" i="6"/>
  <c r="AC611" i="6"/>
  <c r="AD611" i="6"/>
  <c r="AE611" i="6"/>
  <c r="Z615" i="6"/>
  <c r="AC615" i="6"/>
  <c r="AD615" i="6"/>
  <c r="AE615" i="6"/>
  <c r="Z412" i="6"/>
  <c r="AC412" i="6"/>
  <c r="AD412" i="6"/>
  <c r="AE412" i="6"/>
  <c r="Z936" i="6"/>
  <c r="AC936" i="6"/>
  <c r="AD936" i="6"/>
  <c r="AE936" i="6"/>
  <c r="Z923" i="6"/>
  <c r="AC923" i="6"/>
  <c r="AD923" i="6"/>
  <c r="AE923" i="6"/>
  <c r="Z722" i="6"/>
  <c r="AC722" i="6"/>
  <c r="AD722" i="6"/>
  <c r="AE722" i="6"/>
  <c r="Z496" i="6"/>
  <c r="AC496" i="6"/>
  <c r="AD496" i="6"/>
  <c r="AE496" i="6"/>
  <c r="Z851" i="6"/>
  <c r="AC851" i="6"/>
  <c r="AD851" i="6"/>
  <c r="AE851" i="6"/>
  <c r="Z1283" i="6"/>
  <c r="AC1283" i="6"/>
  <c r="AD1283" i="6"/>
  <c r="AE1283" i="6"/>
  <c r="Z1117" i="6"/>
  <c r="AC1117" i="6"/>
  <c r="AD1117" i="6"/>
  <c r="AE1117" i="6"/>
  <c r="Z752" i="6"/>
  <c r="AC752" i="6"/>
  <c r="AD752" i="6"/>
  <c r="AE752" i="6"/>
  <c r="Z629" i="6"/>
  <c r="AC629" i="6"/>
  <c r="AD629" i="6"/>
  <c r="AE629" i="6"/>
  <c r="Z977" i="6"/>
  <c r="AC977" i="6"/>
  <c r="AD977" i="6"/>
  <c r="AE977" i="6"/>
  <c r="Z870" i="6"/>
  <c r="AC870" i="6"/>
  <c r="AD870" i="6"/>
  <c r="AE870" i="6"/>
  <c r="Z535" i="6"/>
  <c r="AC535" i="6"/>
  <c r="AD535" i="6"/>
  <c r="AE535" i="6"/>
  <c r="Z780" i="6"/>
  <c r="AC780" i="6"/>
  <c r="AD780" i="6"/>
  <c r="AE780" i="6"/>
  <c r="Z724" i="6"/>
  <c r="AC724" i="6"/>
  <c r="AD724" i="6"/>
  <c r="AE724" i="6"/>
  <c r="Z460" i="6"/>
  <c r="AC460" i="6"/>
  <c r="AD460" i="6"/>
  <c r="AE460" i="6"/>
  <c r="Z941" i="6"/>
  <c r="AC941" i="6"/>
  <c r="AD941" i="6"/>
  <c r="AE941" i="6"/>
  <c r="Z1365" i="6"/>
  <c r="AC1365" i="6"/>
  <c r="AD1365" i="6"/>
  <c r="AE1365" i="6"/>
  <c r="Z1366" i="6"/>
  <c r="AC1366" i="6"/>
  <c r="AD1366" i="6"/>
  <c r="AE1366" i="6"/>
  <c r="Z1190" i="6"/>
  <c r="AC1190" i="6"/>
  <c r="AD1190" i="6"/>
  <c r="AE1190" i="6"/>
  <c r="Z659" i="6"/>
  <c r="AC659" i="6"/>
  <c r="AD659" i="6"/>
  <c r="AE659" i="6"/>
  <c r="Z1272" i="6"/>
  <c r="AC1272" i="6"/>
  <c r="AD1272" i="6"/>
  <c r="AE1272" i="6"/>
  <c r="Z368" i="6"/>
  <c r="AC368" i="6"/>
  <c r="AD368" i="6"/>
  <c r="AE368" i="6"/>
  <c r="Z750" i="6"/>
  <c r="AC750" i="6"/>
  <c r="AD750" i="6"/>
  <c r="AE750" i="6"/>
  <c r="Z1046" i="6"/>
  <c r="AC1046" i="6"/>
  <c r="AD1046" i="6"/>
  <c r="AE1046" i="6"/>
  <c r="Z712" i="6"/>
  <c r="AC712" i="6"/>
  <c r="AD712" i="6"/>
  <c r="AE712" i="6"/>
  <c r="Z1112" i="6"/>
  <c r="AC1112" i="6"/>
  <c r="AD1112" i="6"/>
  <c r="AE1112" i="6"/>
  <c r="Z623" i="6"/>
  <c r="AC623" i="6"/>
  <c r="AD623" i="6"/>
  <c r="AE623" i="6"/>
  <c r="Z1000" i="6"/>
  <c r="AC1000" i="6"/>
  <c r="AD1000" i="6"/>
  <c r="AE1000" i="6"/>
  <c r="Z1012" i="6"/>
  <c r="AC1012" i="6"/>
  <c r="AD1012" i="6"/>
  <c r="AE1012" i="6"/>
  <c r="Z1037" i="6"/>
  <c r="AC1037" i="6"/>
  <c r="AD1037" i="6"/>
  <c r="AE1037" i="6"/>
  <c r="Z1219" i="6"/>
  <c r="AC1219" i="6"/>
  <c r="AD1219" i="6"/>
  <c r="AE1219" i="6"/>
  <c r="Z711" i="6"/>
  <c r="AC711" i="6"/>
  <c r="AD711" i="6"/>
  <c r="AE711" i="6"/>
  <c r="Z537" i="6"/>
  <c r="AC537" i="6"/>
  <c r="AD537" i="6"/>
  <c r="AE537" i="6"/>
  <c r="Z1201" i="6"/>
  <c r="AC1201" i="6"/>
  <c r="AD1201" i="6"/>
  <c r="AE1201" i="6"/>
  <c r="Z846" i="6"/>
  <c r="AC846" i="6"/>
  <c r="AD846" i="6"/>
  <c r="AE846" i="6"/>
  <c r="Z810" i="6"/>
  <c r="AC810" i="6"/>
  <c r="AD810" i="6"/>
  <c r="AE810" i="6"/>
  <c r="Z656" i="6"/>
  <c r="AC656" i="6"/>
  <c r="AD656" i="6"/>
  <c r="AE656" i="6"/>
  <c r="Z1191" i="6"/>
  <c r="AC1191" i="6"/>
  <c r="AD1191" i="6"/>
  <c r="AE1191" i="6"/>
  <c r="Z606" i="6"/>
  <c r="AC606" i="6"/>
  <c r="AD606" i="6"/>
  <c r="AE606" i="6"/>
  <c r="Z830" i="6"/>
  <c r="AC830" i="6"/>
  <c r="AD830" i="6"/>
  <c r="AE830" i="6"/>
  <c r="Z507" i="6"/>
  <c r="AC507" i="6"/>
  <c r="AD507" i="6"/>
  <c r="AE507" i="6"/>
  <c r="Z884" i="6"/>
  <c r="AC884" i="6"/>
  <c r="AD884" i="6"/>
  <c r="AE884" i="6"/>
  <c r="Z1205" i="6"/>
  <c r="AC1205" i="6"/>
  <c r="AD1205" i="6"/>
  <c r="AE1205" i="6"/>
  <c r="Z839" i="6"/>
  <c r="AC839" i="6"/>
  <c r="AD839" i="6"/>
  <c r="AE839" i="6"/>
  <c r="Z842" i="6"/>
  <c r="AC842" i="6"/>
  <c r="AD842" i="6"/>
  <c r="AE842" i="6"/>
  <c r="Z827" i="6"/>
  <c r="AC827" i="6"/>
  <c r="AD827" i="6"/>
  <c r="AE827" i="6"/>
  <c r="Z809" i="6"/>
  <c r="AC809" i="6"/>
  <c r="AD809" i="6"/>
  <c r="AE809" i="6"/>
  <c r="Z1022" i="6"/>
  <c r="AC1022" i="6"/>
  <c r="AD1022" i="6"/>
  <c r="AE1022" i="6"/>
  <c r="Z1139" i="6"/>
  <c r="AC1139" i="6"/>
  <c r="AD1139" i="6"/>
  <c r="AE1139" i="6"/>
  <c r="Z501" i="6"/>
  <c r="AC501" i="6"/>
  <c r="AD501" i="6"/>
  <c r="AE501" i="6"/>
  <c r="Z1068" i="6"/>
  <c r="AC1068" i="6"/>
  <c r="AD1068" i="6"/>
  <c r="AE1068" i="6"/>
  <c r="Z679" i="6"/>
  <c r="AC679" i="6"/>
  <c r="AD679" i="6"/>
  <c r="AE679" i="6"/>
  <c r="Z1322" i="6"/>
  <c r="AC1322" i="6"/>
  <c r="AD1322" i="6"/>
  <c r="AE1322" i="6"/>
  <c r="Z1269" i="6"/>
  <c r="AC1269" i="6"/>
  <c r="AD1269" i="6"/>
  <c r="AE1269" i="6"/>
  <c r="Z1230" i="6"/>
  <c r="AC1230" i="6"/>
  <c r="AD1230" i="6"/>
  <c r="AE1230" i="6"/>
  <c r="Z1095" i="6"/>
  <c r="AC1095" i="6"/>
  <c r="AD1095" i="6"/>
  <c r="AE1095" i="6"/>
  <c r="Z661" i="6"/>
  <c r="AC661" i="6"/>
  <c r="AD661" i="6"/>
  <c r="AE661" i="6"/>
  <c r="Z682" i="6"/>
  <c r="AC682" i="6"/>
  <c r="AD682" i="6"/>
  <c r="AE682" i="6"/>
  <c r="Z680" i="6"/>
  <c r="AC680" i="6"/>
  <c r="AD680" i="6"/>
  <c r="AE680" i="6"/>
  <c r="Z785" i="6"/>
  <c r="AC785" i="6"/>
  <c r="AD785" i="6"/>
  <c r="AE785" i="6"/>
  <c r="Z648" i="6"/>
  <c r="AC648" i="6"/>
  <c r="AD648" i="6"/>
  <c r="AE648" i="6"/>
  <c r="Z1284" i="6"/>
  <c r="AC1284" i="6"/>
  <c r="AD1284" i="6"/>
  <c r="AE1284" i="6"/>
  <c r="Z561" i="6"/>
  <c r="AC561" i="6"/>
  <c r="AD561" i="6"/>
  <c r="AE561" i="6"/>
  <c r="Z853" i="6"/>
  <c r="AC853" i="6"/>
  <c r="AD853" i="6"/>
  <c r="AE853" i="6"/>
  <c r="Z1156" i="6"/>
  <c r="AC1156" i="6"/>
  <c r="AD1156" i="6"/>
  <c r="AE1156" i="6"/>
  <c r="Z564" i="6"/>
  <c r="AC564" i="6"/>
  <c r="AD564" i="6"/>
  <c r="AE564" i="6"/>
  <c r="Z674" i="6"/>
  <c r="AC674" i="6"/>
  <c r="AD674" i="6"/>
  <c r="AE674" i="6"/>
  <c r="Z824" i="6"/>
  <c r="AC824" i="6"/>
  <c r="AD824" i="6"/>
  <c r="AE824" i="6"/>
  <c r="Z1210" i="6"/>
  <c r="AC1210" i="6"/>
  <c r="AD1210" i="6"/>
  <c r="AE1210" i="6"/>
  <c r="Z804" i="6"/>
  <c r="AC804" i="6"/>
  <c r="AD804" i="6"/>
  <c r="AE804" i="6"/>
  <c r="Z614" i="6"/>
  <c r="AC614" i="6"/>
  <c r="AD614" i="6"/>
  <c r="AE614" i="6"/>
  <c r="Z990" i="6"/>
  <c r="AC990" i="6"/>
  <c r="AD990" i="6"/>
  <c r="AE990" i="6"/>
  <c r="Z694" i="6"/>
  <c r="AC694" i="6"/>
  <c r="AD694" i="6"/>
  <c r="AE694" i="6"/>
  <c r="Z1258" i="6"/>
  <c r="AC1258" i="6"/>
  <c r="AD1258" i="6"/>
  <c r="AE1258" i="6"/>
  <c r="Z1094" i="6"/>
  <c r="AC1094" i="6"/>
  <c r="AD1094" i="6"/>
  <c r="AE1094" i="6"/>
  <c r="Z649" i="6"/>
  <c r="AC649" i="6"/>
  <c r="AD649" i="6"/>
  <c r="AE649" i="6"/>
  <c r="Z871" i="6"/>
  <c r="AC871" i="6"/>
  <c r="AD871" i="6"/>
  <c r="AE871" i="6"/>
  <c r="Z1047" i="6"/>
  <c r="AC1047" i="6"/>
  <c r="AD1047" i="6"/>
  <c r="AE1047" i="6"/>
  <c r="Z586" i="6"/>
  <c r="AC586" i="6"/>
  <c r="AD586" i="6"/>
  <c r="AE586" i="6"/>
  <c r="Z690" i="6"/>
  <c r="AC690" i="6"/>
  <c r="AD690" i="6"/>
  <c r="AE690" i="6"/>
  <c r="Z1064" i="6"/>
  <c r="AC1064" i="6"/>
  <c r="AD1064" i="6"/>
  <c r="AE1064" i="6"/>
  <c r="Z1197" i="6"/>
  <c r="AC1197" i="6"/>
  <c r="AD1197" i="6"/>
  <c r="AE1197" i="6"/>
  <c r="Z1352" i="6"/>
  <c r="AC1352" i="6"/>
  <c r="AD1352" i="6"/>
  <c r="AE1352" i="6"/>
  <c r="Z671" i="6"/>
  <c r="AC671" i="6"/>
  <c r="AD671" i="6"/>
  <c r="AE671" i="6"/>
  <c r="Z708" i="6"/>
  <c r="AC708" i="6"/>
  <c r="AD708" i="6"/>
  <c r="AE708" i="6"/>
  <c r="Z776" i="6"/>
  <c r="AC776" i="6"/>
  <c r="AD776" i="6"/>
  <c r="AE776" i="6"/>
  <c r="Z1339" i="6"/>
  <c r="AC1339" i="6"/>
  <c r="AD1339" i="6"/>
  <c r="AE1339" i="6"/>
  <c r="Z618" i="6"/>
  <c r="AC618" i="6"/>
  <c r="AD618" i="6"/>
  <c r="AE618" i="6"/>
  <c r="Z681" i="6"/>
  <c r="AC681" i="6"/>
  <c r="AD681" i="6"/>
  <c r="AE681" i="6"/>
  <c r="Z942" i="6"/>
  <c r="AC942" i="6"/>
  <c r="AD942" i="6"/>
  <c r="AE942" i="6"/>
  <c r="Z457" i="6"/>
  <c r="AC457" i="6"/>
  <c r="AD457" i="6"/>
  <c r="AE457" i="6"/>
  <c r="Z1067" i="6"/>
  <c r="AC1067" i="6"/>
  <c r="AD1067" i="6"/>
  <c r="AE1067" i="6"/>
  <c r="Z1262" i="6"/>
  <c r="AC1262" i="6"/>
  <c r="AD1262" i="6"/>
  <c r="AE1262" i="6"/>
  <c r="Z533" i="6"/>
  <c r="AC533" i="6"/>
  <c r="AD533" i="6"/>
  <c r="AE533" i="6"/>
  <c r="Z1164" i="6"/>
  <c r="AC1164" i="6"/>
  <c r="AD1164" i="6"/>
  <c r="AE1164" i="6"/>
  <c r="Z557" i="6"/>
  <c r="AC557" i="6"/>
  <c r="AD557" i="6"/>
  <c r="AE557" i="6"/>
  <c r="Z1253" i="6"/>
  <c r="AC1253" i="6"/>
  <c r="AD1253" i="6"/>
  <c r="AE1253" i="6"/>
  <c r="Z814" i="6"/>
  <c r="AC814" i="6"/>
  <c r="AD814" i="6"/>
  <c r="AE814" i="6"/>
  <c r="Z543" i="6"/>
  <c r="AC543" i="6"/>
  <c r="AD543" i="6"/>
  <c r="AE543" i="6"/>
  <c r="Z840" i="6"/>
  <c r="AC840" i="6"/>
  <c r="AD840" i="6"/>
  <c r="AE840" i="6"/>
  <c r="Z1042" i="6"/>
  <c r="AC1042" i="6"/>
  <c r="AD1042" i="6"/>
  <c r="AE1042" i="6"/>
  <c r="Z447" i="6"/>
  <c r="AC447" i="6"/>
  <c r="AD447" i="6"/>
  <c r="AE447" i="6"/>
  <c r="Z1313" i="6"/>
  <c r="AC1313" i="6"/>
  <c r="AD1313" i="6"/>
  <c r="AE1313" i="6"/>
  <c r="Z1024" i="6"/>
  <c r="AC1024" i="6"/>
  <c r="AD1024" i="6"/>
  <c r="AE1024" i="6"/>
  <c r="Z1345" i="6"/>
  <c r="AC1345" i="6"/>
  <c r="AD1345" i="6"/>
  <c r="AE1345" i="6"/>
  <c r="Z1238" i="6"/>
  <c r="AC1238" i="6"/>
  <c r="AD1238" i="6"/>
  <c r="AE1238" i="6"/>
  <c r="Z622" i="6"/>
  <c r="AC622" i="6"/>
  <c r="AD622" i="6"/>
  <c r="AE622" i="6"/>
  <c r="Z1209" i="6"/>
  <c r="AC1209" i="6"/>
  <c r="AD1209" i="6"/>
  <c r="AE1209" i="6"/>
  <c r="Z1172" i="6"/>
  <c r="AC1172" i="6"/>
  <c r="AD1172" i="6"/>
  <c r="AE1172" i="6"/>
  <c r="Z726" i="6"/>
  <c r="AC726" i="6"/>
  <c r="AD726" i="6"/>
  <c r="AE726" i="6"/>
  <c r="Z1076" i="6"/>
  <c r="AC1076" i="6"/>
  <c r="AD1076" i="6"/>
  <c r="AE1076" i="6"/>
  <c r="Z1184" i="6"/>
  <c r="AC1184" i="6"/>
  <c r="AD1184" i="6"/>
  <c r="AE1184" i="6"/>
  <c r="Z1356" i="6"/>
  <c r="AC1356" i="6"/>
  <c r="AD1356" i="6"/>
  <c r="AE1356" i="6"/>
  <c r="Z440" i="6"/>
  <c r="AC440" i="6"/>
  <c r="AD440" i="6"/>
  <c r="AE440" i="6"/>
  <c r="Z521" i="6"/>
  <c r="AC521" i="6"/>
  <c r="AD521" i="6"/>
  <c r="AE521" i="6"/>
  <c r="Z817" i="6"/>
  <c r="AC817" i="6"/>
  <c r="AD817" i="6"/>
  <c r="AE817" i="6"/>
  <c r="Z619" i="6"/>
  <c r="AC619" i="6"/>
  <c r="AD619" i="6"/>
  <c r="AE619" i="6"/>
  <c r="Z1312" i="6"/>
  <c r="AC1312" i="6"/>
  <c r="AD1312" i="6"/>
  <c r="AE1312" i="6"/>
  <c r="Z897" i="6"/>
  <c r="AC897" i="6"/>
  <c r="AD897" i="6"/>
  <c r="AE897" i="6"/>
  <c r="Z733" i="6"/>
  <c r="AC733" i="6"/>
  <c r="AD733" i="6"/>
  <c r="AE733" i="6"/>
  <c r="Z944" i="6"/>
  <c r="AC944" i="6"/>
  <c r="AD944" i="6"/>
  <c r="AE944" i="6"/>
  <c r="Z640" i="6"/>
  <c r="AC640" i="6"/>
  <c r="AD640" i="6"/>
  <c r="AE640" i="6"/>
  <c r="Z979" i="6"/>
  <c r="AC979" i="6"/>
  <c r="AD979" i="6"/>
  <c r="AE979" i="6"/>
  <c r="Z890" i="6"/>
  <c r="AC890" i="6"/>
  <c r="AD890" i="6"/>
  <c r="AE890" i="6"/>
  <c r="Z713" i="6"/>
  <c r="AC713" i="6"/>
  <c r="AD713" i="6"/>
  <c r="AE713" i="6"/>
  <c r="Z1277" i="6"/>
  <c r="AC1277" i="6"/>
  <c r="AD1277" i="6"/>
  <c r="AE1277" i="6"/>
  <c r="Z1215" i="6"/>
  <c r="AC1215" i="6"/>
  <c r="AD1215" i="6"/>
  <c r="AE1215" i="6"/>
  <c r="Z1353" i="6"/>
  <c r="AC1353" i="6"/>
  <c r="AD1353" i="6"/>
  <c r="AE1353" i="6"/>
  <c r="Z1259" i="6"/>
  <c r="AC1259" i="6"/>
  <c r="AD1259" i="6"/>
  <c r="AE1259" i="6"/>
  <c r="Z1334" i="6"/>
  <c r="AC1334" i="6"/>
  <c r="AD1334" i="6"/>
  <c r="AE1334" i="6"/>
  <c r="Z1305" i="6"/>
  <c r="AC1305" i="6"/>
  <c r="AD1305" i="6"/>
  <c r="AE1305" i="6"/>
  <c r="Z744" i="6"/>
  <c r="AC744" i="6"/>
  <c r="AD744" i="6"/>
  <c r="AE744" i="6"/>
  <c r="Z581" i="6"/>
  <c r="AC581" i="6"/>
  <c r="AD581" i="6"/>
  <c r="AE581" i="6"/>
  <c r="Z1346" i="6"/>
  <c r="AC1346" i="6"/>
  <c r="AD1346" i="6"/>
  <c r="AE1346" i="6"/>
  <c r="Z1203" i="6"/>
  <c r="AC1203" i="6"/>
  <c r="AD1203" i="6"/>
  <c r="AE1203" i="6"/>
  <c r="Z1019" i="6"/>
  <c r="AC1019" i="6"/>
  <c r="AD1019" i="6"/>
  <c r="AE1019" i="6"/>
  <c r="Z1170" i="6"/>
  <c r="AC1170" i="6"/>
  <c r="AD1170" i="6"/>
  <c r="AE1170" i="6"/>
  <c r="Z700" i="6"/>
  <c r="AC700" i="6"/>
  <c r="AD700" i="6"/>
  <c r="AE700" i="6"/>
  <c r="Z1030" i="6"/>
  <c r="AC1030" i="6"/>
  <c r="AD1030" i="6"/>
  <c r="AE1030" i="6"/>
  <c r="Z1208" i="6"/>
  <c r="AC1208" i="6"/>
  <c r="AD1208" i="6"/>
  <c r="AE1208" i="6"/>
  <c r="Z952" i="6"/>
  <c r="AC952" i="6"/>
  <c r="AD952" i="6"/>
  <c r="AE952" i="6"/>
  <c r="Z1145" i="6"/>
  <c r="AC1145" i="6"/>
  <c r="AD1145" i="6"/>
  <c r="AE1145" i="6"/>
  <c r="Z949" i="6"/>
  <c r="AC949" i="6"/>
  <c r="AD949" i="6"/>
  <c r="AE949" i="6"/>
  <c r="Z1340" i="6"/>
  <c r="AC1340" i="6"/>
  <c r="AD1340" i="6"/>
  <c r="AE1340" i="6"/>
  <c r="Z1163" i="6"/>
  <c r="AC1163" i="6"/>
  <c r="AD1163" i="6"/>
  <c r="AE1163" i="6"/>
  <c r="Z1048" i="6"/>
  <c r="AC1048" i="6"/>
  <c r="AD1048" i="6"/>
  <c r="AE1048" i="6"/>
  <c r="Z878" i="6"/>
  <c r="AC878" i="6"/>
  <c r="AD878" i="6"/>
  <c r="AE878" i="6"/>
  <c r="Z1055" i="6"/>
  <c r="AC1055" i="6"/>
  <c r="AD1055" i="6"/>
  <c r="AE1055" i="6"/>
  <c r="Z1195" i="6"/>
  <c r="AC1195" i="6"/>
  <c r="AD1195" i="6"/>
  <c r="AE1195" i="6"/>
  <c r="Z863" i="6"/>
  <c r="AC863" i="6"/>
  <c r="AD863" i="6"/>
  <c r="AE863" i="6"/>
  <c r="Z1098" i="6"/>
  <c r="AC1098" i="6"/>
  <c r="AD1098" i="6"/>
  <c r="AE1098" i="6"/>
  <c r="Z664" i="6"/>
  <c r="AC664" i="6"/>
  <c r="AD664" i="6"/>
  <c r="AE664" i="6"/>
  <c r="Z1178" i="6"/>
  <c r="AC1178" i="6"/>
  <c r="AD1178" i="6"/>
  <c r="AE1178" i="6"/>
  <c r="Z1237" i="6"/>
  <c r="AC1237" i="6"/>
  <c r="AD1237" i="6"/>
  <c r="AE1237" i="6"/>
  <c r="Z892" i="6"/>
  <c r="AC892" i="6"/>
  <c r="AD892" i="6"/>
  <c r="AE892" i="6"/>
  <c r="Z1354" i="6"/>
  <c r="AC1354" i="6"/>
  <c r="AD1354" i="6"/>
  <c r="AE1354" i="6"/>
  <c r="Z1220" i="6"/>
  <c r="AC1220" i="6"/>
  <c r="AD1220" i="6"/>
  <c r="AE1220" i="6"/>
  <c r="Z1281" i="6"/>
  <c r="AC1281" i="6"/>
  <c r="AD1281" i="6"/>
  <c r="AE1281" i="6"/>
  <c r="Z765" i="6"/>
  <c r="AC765" i="6"/>
  <c r="AD765" i="6"/>
  <c r="AE765" i="6"/>
  <c r="Z1254" i="6"/>
  <c r="AC1254" i="6"/>
  <c r="AD1254" i="6"/>
  <c r="AE1254" i="6"/>
  <c r="Z1255" i="6"/>
  <c r="AC1255" i="6"/>
  <c r="AD1255" i="6"/>
  <c r="AE1255" i="6"/>
  <c r="Z975" i="6"/>
  <c r="AC975" i="6"/>
  <c r="AD975" i="6"/>
  <c r="AE975" i="6"/>
  <c r="Z1204" i="6"/>
  <c r="AC1204" i="6"/>
  <c r="AD1204" i="6"/>
  <c r="AE1204" i="6"/>
  <c r="Z819" i="6"/>
  <c r="AC819" i="6"/>
  <c r="AD819" i="6"/>
  <c r="AE819" i="6"/>
  <c r="Z852" i="6"/>
  <c r="AC852" i="6"/>
  <c r="AD852" i="6"/>
  <c r="AE852" i="6"/>
  <c r="Z739" i="6"/>
  <c r="AC739" i="6"/>
  <c r="AD739" i="6"/>
  <c r="AE739" i="6"/>
  <c r="Z1013" i="6"/>
  <c r="AC1013" i="6"/>
  <c r="AD1013" i="6"/>
  <c r="AE1013" i="6"/>
  <c r="Z1275" i="6"/>
  <c r="AC1275" i="6"/>
  <c r="AD1275" i="6"/>
  <c r="AE1275" i="6"/>
  <c r="Z568" i="6"/>
  <c r="AC568" i="6"/>
  <c r="AD568" i="6"/>
  <c r="AE568" i="6"/>
  <c r="Z653" i="6"/>
  <c r="AC653" i="6"/>
  <c r="AD653" i="6"/>
  <c r="AE653" i="6"/>
  <c r="Z862" i="6"/>
  <c r="AC862" i="6"/>
  <c r="AD862" i="6"/>
  <c r="AE862" i="6"/>
  <c r="Z1020" i="6"/>
  <c r="AC1020" i="6"/>
  <c r="AD1020" i="6"/>
  <c r="AE1020" i="6"/>
  <c r="Z760" i="6"/>
  <c r="AC760" i="6"/>
  <c r="AD760" i="6"/>
  <c r="AE760" i="6"/>
  <c r="Z1280" i="6"/>
  <c r="AC1280" i="6"/>
  <c r="AD1280" i="6"/>
  <c r="AE1280" i="6"/>
  <c r="Z933" i="6"/>
  <c r="AC933" i="6"/>
  <c r="AD933" i="6"/>
  <c r="AE933" i="6"/>
  <c r="Z877" i="6"/>
  <c r="AC877" i="6"/>
  <c r="AD877" i="6"/>
  <c r="AE877" i="6"/>
  <c r="Z1318" i="6"/>
  <c r="AC1318" i="6"/>
  <c r="AD1318" i="6"/>
  <c r="AE1318" i="6"/>
  <c r="Z781" i="6"/>
  <c r="AC781" i="6"/>
  <c r="AD781" i="6"/>
  <c r="AE781" i="6"/>
  <c r="Z1114" i="6"/>
  <c r="AC1114" i="6"/>
  <c r="AD1114" i="6"/>
  <c r="AE1114" i="6"/>
  <c r="Z523" i="6"/>
  <c r="AC523" i="6"/>
  <c r="AD523" i="6"/>
  <c r="AE523" i="6"/>
  <c r="Z144" i="6"/>
  <c r="AC144" i="6"/>
  <c r="AD144" i="6"/>
  <c r="AE144" i="6"/>
  <c r="Z638" i="6"/>
  <c r="AC638" i="6"/>
  <c r="AD638" i="6"/>
  <c r="AE638" i="6"/>
  <c r="Z1303" i="6"/>
  <c r="AC1303" i="6"/>
  <c r="AD1303" i="6"/>
  <c r="AE1303" i="6"/>
  <c r="Z974" i="6"/>
  <c r="AC974" i="6"/>
  <c r="AD974" i="6"/>
  <c r="AE974" i="6"/>
  <c r="Z969" i="6"/>
  <c r="AC969" i="6"/>
  <c r="AD969" i="6"/>
  <c r="AE969" i="6"/>
  <c r="Z616" i="6"/>
  <c r="AC616" i="6"/>
  <c r="AD616" i="6"/>
  <c r="AE616" i="6"/>
  <c r="Z950" i="6"/>
  <c r="AC950" i="6"/>
  <c r="AD950" i="6"/>
  <c r="AE950" i="6"/>
  <c r="Z1096" i="6"/>
  <c r="AC1096" i="6"/>
  <c r="AD1096" i="6"/>
  <c r="AE1096" i="6"/>
  <c r="Z757" i="6"/>
  <c r="AC757" i="6"/>
  <c r="AD757" i="6"/>
  <c r="AE757" i="6"/>
  <c r="Z881" i="6"/>
  <c r="AC881" i="6"/>
  <c r="AD881" i="6"/>
  <c r="AE881" i="6"/>
  <c r="Z771" i="6"/>
  <c r="AC771" i="6"/>
  <c r="AD771" i="6"/>
  <c r="AE771" i="6"/>
  <c r="Z601" i="6"/>
  <c r="AC601" i="6"/>
  <c r="AD601" i="6"/>
  <c r="AE601" i="6"/>
  <c r="Z980" i="6"/>
  <c r="AC980" i="6"/>
  <c r="AD980" i="6"/>
  <c r="AE980" i="6"/>
  <c r="Z1063" i="6"/>
  <c r="AC1063" i="6"/>
  <c r="AD1063" i="6"/>
  <c r="AE1063" i="6"/>
  <c r="Z723" i="6"/>
  <c r="AC723" i="6"/>
  <c r="AD723" i="6"/>
  <c r="AE723" i="6"/>
  <c r="Z805" i="6"/>
  <c r="AC805" i="6"/>
  <c r="AD805" i="6"/>
  <c r="AE805" i="6"/>
  <c r="Z665" i="6"/>
  <c r="AC665" i="6"/>
  <c r="AD665" i="6"/>
  <c r="AE665" i="6"/>
  <c r="Z1188" i="6"/>
  <c r="AC1188" i="6"/>
  <c r="AD1188" i="6"/>
  <c r="AE1188" i="6"/>
  <c r="Z492" i="6"/>
  <c r="AC492" i="6"/>
  <c r="AD492" i="6"/>
  <c r="AE492" i="6"/>
  <c r="Z1298" i="6"/>
  <c r="AC1298" i="6"/>
  <c r="AD1298" i="6"/>
  <c r="AE1298" i="6"/>
  <c r="Z981" i="6"/>
  <c r="AC981" i="6"/>
  <c r="AD981" i="6"/>
  <c r="AE981" i="6"/>
  <c r="Z715" i="6"/>
  <c r="AC715" i="6"/>
  <c r="AD715" i="6"/>
  <c r="AE715" i="6"/>
  <c r="Z587" i="6"/>
  <c r="AC587" i="6"/>
  <c r="AD587" i="6"/>
  <c r="AE587" i="6"/>
  <c r="Z791" i="6"/>
  <c r="AC791" i="6"/>
  <c r="AD791" i="6"/>
  <c r="AE791" i="6"/>
  <c r="Z782" i="6"/>
  <c r="AC782" i="6"/>
  <c r="AD782" i="6"/>
  <c r="AE782" i="6"/>
  <c r="Z1168" i="6"/>
  <c r="AC1168" i="6"/>
  <c r="AD1168" i="6"/>
  <c r="AE1168" i="6"/>
  <c r="Z727" i="6"/>
  <c r="AC727" i="6"/>
  <c r="AD727" i="6"/>
  <c r="AE727" i="6"/>
  <c r="Z676" i="6"/>
  <c r="AC676" i="6"/>
  <c r="AD676" i="6"/>
  <c r="AE676" i="6"/>
  <c r="Z565" i="6"/>
  <c r="AC565" i="6"/>
  <c r="AD565" i="6"/>
  <c r="AE565" i="6"/>
  <c r="Z1026" i="6"/>
  <c r="AC1026" i="6"/>
  <c r="AD1026" i="6"/>
  <c r="AE1026" i="6"/>
  <c r="Z788" i="6"/>
  <c r="AC788" i="6"/>
  <c r="AD788" i="6"/>
  <c r="AE788" i="6"/>
  <c r="Z1079" i="6"/>
  <c r="AC1079" i="6"/>
  <c r="AD1079" i="6"/>
  <c r="AE1079" i="6"/>
  <c r="Z1357" i="6"/>
  <c r="AC1357" i="6"/>
  <c r="AD1357" i="6"/>
  <c r="AE1357" i="6"/>
  <c r="Z735" i="6"/>
  <c r="AC735" i="6"/>
  <c r="AD735" i="6"/>
  <c r="AE735" i="6"/>
  <c r="Z1278" i="6"/>
  <c r="AC1278" i="6"/>
  <c r="AD1278" i="6"/>
  <c r="AE1278" i="6"/>
  <c r="Z838" i="6"/>
  <c r="AC838" i="6"/>
  <c r="AD838" i="6"/>
  <c r="AE838" i="6"/>
  <c r="Z1287" i="6"/>
  <c r="AC1287" i="6"/>
  <c r="AD1287" i="6"/>
  <c r="AE1287" i="6"/>
  <c r="Z1288" i="6"/>
  <c r="AC1288" i="6"/>
  <c r="AD1288" i="6"/>
  <c r="AE1288" i="6"/>
  <c r="Z925" i="6"/>
  <c r="AC925" i="6"/>
  <c r="AD925" i="6"/>
  <c r="AE925" i="6"/>
  <c r="Z573" i="6"/>
  <c r="AC573" i="6"/>
  <c r="AD573" i="6"/>
  <c r="AE573" i="6"/>
  <c r="Z1060" i="6"/>
  <c r="AC1060" i="6"/>
  <c r="AD1060" i="6"/>
  <c r="AE1060" i="6"/>
  <c r="Z1304" i="6"/>
  <c r="AC1304" i="6"/>
  <c r="AD1304" i="6"/>
  <c r="AE1304" i="6"/>
  <c r="Z854" i="6"/>
  <c r="AC854" i="6"/>
  <c r="AD854" i="6"/>
  <c r="AE854" i="6"/>
  <c r="Z1031" i="6"/>
  <c r="AC1031" i="6"/>
  <c r="AD1031" i="6"/>
  <c r="AE1031" i="6"/>
  <c r="Z919" i="6"/>
  <c r="AC919" i="6"/>
  <c r="AD919" i="6"/>
  <c r="AE919" i="6"/>
  <c r="Z1081" i="6"/>
  <c r="AC1081" i="6"/>
  <c r="AD1081" i="6"/>
  <c r="AE1081" i="6"/>
  <c r="Z898" i="6"/>
  <c r="AC898" i="6"/>
  <c r="AD898" i="6"/>
  <c r="AE898" i="6"/>
  <c r="Z1216" i="6"/>
  <c r="AC1216" i="6"/>
  <c r="AD1216" i="6"/>
  <c r="AE1216" i="6"/>
  <c r="Z774" i="6"/>
  <c r="AC774" i="6"/>
  <c r="AD774" i="6"/>
  <c r="AE774" i="6"/>
  <c r="Z786" i="6"/>
  <c r="AC786" i="6"/>
  <c r="AD786" i="6"/>
  <c r="AE786" i="6"/>
  <c r="Z1174" i="6"/>
  <c r="AC1174" i="6"/>
  <c r="AD1174" i="6"/>
  <c r="AE1174" i="6"/>
  <c r="Z1125" i="6"/>
  <c r="AC1125" i="6"/>
  <c r="AD1125" i="6"/>
  <c r="AE1125" i="6"/>
  <c r="Z930" i="6"/>
  <c r="AC930" i="6"/>
  <c r="AD930" i="6"/>
  <c r="AE930" i="6"/>
  <c r="Z1167" i="6"/>
  <c r="AC1167" i="6"/>
  <c r="AD1167" i="6"/>
  <c r="AE1167" i="6"/>
  <c r="Z1351" i="6"/>
  <c r="AC1351" i="6"/>
  <c r="AD1351" i="6"/>
  <c r="AE1351" i="6"/>
  <c r="Z1341" i="6"/>
  <c r="AC1341" i="6"/>
  <c r="AD1341" i="6"/>
  <c r="AE1341" i="6"/>
  <c r="Z1363" i="6"/>
  <c r="AC1363" i="6"/>
  <c r="AD1363" i="6"/>
  <c r="AE1363" i="6"/>
  <c r="Z943" i="6"/>
  <c r="AC943" i="6"/>
  <c r="AD943" i="6"/>
  <c r="AE943" i="6"/>
  <c r="Z868" i="6"/>
  <c r="AC868" i="6"/>
  <c r="AD868" i="6"/>
  <c r="AE868" i="6"/>
  <c r="Z934" i="6"/>
  <c r="AC934" i="6"/>
  <c r="AD934" i="6"/>
  <c r="AE934" i="6"/>
  <c r="Z912" i="6"/>
  <c r="AC912" i="6"/>
  <c r="AD912" i="6"/>
  <c r="AE912" i="6"/>
  <c r="Z1323" i="6"/>
  <c r="AC1323" i="6"/>
  <c r="AD1323" i="6"/>
  <c r="AE1323" i="6"/>
  <c r="Z956" i="6"/>
  <c r="AC956" i="6"/>
  <c r="AD956" i="6"/>
  <c r="AE956" i="6"/>
  <c r="Z991" i="6"/>
  <c r="AC991" i="6"/>
  <c r="AD991" i="6"/>
  <c r="AE991" i="6"/>
  <c r="Z1089" i="6"/>
  <c r="AC1089" i="6"/>
  <c r="AD1089" i="6"/>
  <c r="AE1089" i="6"/>
  <c r="Z1103" i="6"/>
  <c r="AC1103" i="6"/>
  <c r="AD1103" i="6"/>
  <c r="AE1103" i="6"/>
  <c r="Z1097" i="6"/>
  <c r="AC1097" i="6"/>
  <c r="AD1097" i="6"/>
  <c r="AE1097" i="6"/>
  <c r="Z1296" i="6"/>
  <c r="AC1296" i="6"/>
  <c r="AD1296" i="6"/>
  <c r="AE1296" i="6"/>
  <c r="Z673" i="6"/>
  <c r="AC673" i="6"/>
  <c r="AD673" i="6"/>
  <c r="AE673" i="6"/>
  <c r="Z748" i="6"/>
  <c r="AC748" i="6"/>
  <c r="AD748" i="6"/>
  <c r="AE748" i="6"/>
  <c r="Z879" i="6"/>
  <c r="AC879" i="6"/>
  <c r="AD879" i="6"/>
  <c r="AE879" i="6"/>
  <c r="Z1173" i="6"/>
  <c r="AC1173" i="6"/>
  <c r="AD1173" i="6"/>
  <c r="AE1173" i="6"/>
  <c r="Z1080" i="6"/>
  <c r="AC1080" i="6"/>
  <c r="AD1080" i="6"/>
  <c r="AE1080" i="6"/>
  <c r="Z792" i="6"/>
  <c r="AC792" i="6"/>
  <c r="AD792" i="6"/>
  <c r="AE792" i="6"/>
  <c r="Z906" i="6"/>
  <c r="AC906" i="6"/>
  <c r="AD906" i="6"/>
  <c r="AE906" i="6"/>
  <c r="Z937" i="6"/>
  <c r="AC937" i="6"/>
  <c r="AD937" i="6"/>
  <c r="AE937" i="6"/>
  <c r="Z801" i="6"/>
  <c r="AC801" i="6"/>
  <c r="AD801" i="6"/>
  <c r="AE801" i="6"/>
  <c r="Z984" i="6"/>
  <c r="AC984" i="6"/>
  <c r="AD984" i="6"/>
  <c r="AE984" i="6"/>
  <c r="Z1244" i="6"/>
  <c r="AC1244" i="6"/>
  <c r="AD1244" i="6"/>
  <c r="AE1244" i="6"/>
  <c r="Z1342" i="6"/>
  <c r="AC1342" i="6"/>
  <c r="AD1342" i="6"/>
  <c r="AE1342" i="6"/>
  <c r="Z953" i="6"/>
  <c r="AC953" i="6"/>
  <c r="AD953" i="6"/>
  <c r="AE953" i="6"/>
  <c r="Z1337" i="6"/>
  <c r="AC1337" i="6"/>
  <c r="AD1337" i="6"/>
  <c r="AE1337" i="6"/>
  <c r="Z575" i="6"/>
  <c r="AC575" i="6"/>
  <c r="AD575" i="6"/>
  <c r="AE575" i="6"/>
  <c r="Z1243" i="6"/>
  <c r="AC1243" i="6"/>
  <c r="AD1243" i="6"/>
  <c r="AE1243" i="6"/>
  <c r="Z1250" i="6"/>
  <c r="AC1250" i="6"/>
  <c r="AD1250" i="6"/>
  <c r="AE1250" i="6"/>
  <c r="Z970" i="6"/>
  <c r="AC970" i="6"/>
  <c r="AD970" i="6"/>
  <c r="AE970" i="6"/>
  <c r="Z962" i="6"/>
  <c r="AC962" i="6"/>
  <c r="AD962" i="6"/>
  <c r="AE962" i="6"/>
  <c r="Z732" i="6"/>
  <c r="AC732" i="6"/>
  <c r="AD732" i="6"/>
  <c r="AE732" i="6"/>
  <c r="Z841" i="6"/>
  <c r="AC841" i="6"/>
  <c r="AD841" i="6"/>
  <c r="AE841" i="6"/>
  <c r="Z1315" i="6"/>
  <c r="AC1315" i="6"/>
  <c r="AD1315" i="6"/>
  <c r="AE1315" i="6"/>
  <c r="Z1248" i="6"/>
  <c r="AC1248" i="6"/>
  <c r="AD1248" i="6"/>
  <c r="AE1248" i="6"/>
  <c r="Z1088" i="6"/>
  <c r="AC1088" i="6"/>
  <c r="AD1088" i="6"/>
  <c r="AE1088" i="6"/>
  <c r="Z1110" i="6"/>
  <c r="AC1110" i="6"/>
  <c r="AD1110" i="6"/>
  <c r="AE1110" i="6"/>
  <c r="Z662" i="6"/>
  <c r="AC662" i="6"/>
  <c r="AD662" i="6"/>
  <c r="AE662" i="6"/>
  <c r="Z1053" i="6"/>
  <c r="AC1053" i="6"/>
  <c r="AD1053" i="6"/>
  <c r="AE1053" i="6"/>
  <c r="Z1038" i="6"/>
  <c r="AC1038" i="6"/>
  <c r="AD1038" i="6"/>
  <c r="AE1038" i="6"/>
  <c r="Z1054" i="6"/>
  <c r="AC1054" i="6"/>
  <c r="AD1054" i="6"/>
  <c r="AE1054" i="6"/>
  <c r="Z1147" i="6"/>
  <c r="AC1147" i="6"/>
  <c r="AD1147" i="6"/>
  <c r="AE1147" i="6"/>
  <c r="Z1003" i="6"/>
  <c r="AC1003" i="6"/>
  <c r="AD1003" i="6"/>
  <c r="AE1003" i="6"/>
  <c r="Z1364" i="6"/>
  <c r="AC1364" i="6"/>
  <c r="AD1364" i="6"/>
  <c r="AE1364" i="6"/>
  <c r="Z1348" i="6"/>
  <c r="AC1348" i="6"/>
  <c r="AD1348" i="6"/>
  <c r="AE1348" i="6"/>
  <c r="Z913" i="6"/>
  <c r="AC913" i="6"/>
  <c r="AD913" i="6"/>
  <c r="AE913" i="6"/>
  <c r="Z1355" i="6"/>
  <c r="AC1355" i="6"/>
  <c r="AD1355" i="6"/>
  <c r="AE1355" i="6"/>
  <c r="Z1179" i="6"/>
  <c r="AC1179" i="6"/>
  <c r="AD1179" i="6"/>
  <c r="AE1179" i="6"/>
  <c r="Z1061" i="6"/>
  <c r="AC1061" i="6"/>
  <c r="AD1061" i="6"/>
  <c r="AE1061" i="6"/>
  <c r="Z766" i="6"/>
  <c r="AC766" i="6"/>
  <c r="AD766" i="6"/>
  <c r="AE766" i="6"/>
  <c r="Z907" i="6"/>
  <c r="AC907" i="6"/>
  <c r="AD907" i="6"/>
  <c r="AE907" i="6"/>
  <c r="Z753" i="6"/>
  <c r="AC753" i="6"/>
  <c r="AD753" i="6"/>
  <c r="AE753" i="6"/>
  <c r="Z957" i="6"/>
  <c r="AC957" i="6"/>
  <c r="AD957" i="6"/>
  <c r="AE957" i="6"/>
  <c r="Z728" i="6"/>
  <c r="AC728" i="6"/>
  <c r="AD728" i="6"/>
  <c r="AE728" i="6"/>
  <c r="Z886" i="6"/>
  <c r="AC886" i="6"/>
  <c r="AD886" i="6"/>
  <c r="AE886" i="6"/>
  <c r="Z1302" i="6"/>
  <c r="AC1302" i="6"/>
  <c r="AD1302" i="6"/>
  <c r="AE1302" i="6"/>
  <c r="Z1319" i="6"/>
  <c r="AC1319" i="6"/>
  <c r="AD1319" i="6"/>
  <c r="AE1319" i="6"/>
  <c r="Z1327" i="6"/>
  <c r="AC1327" i="6"/>
  <c r="AD1327" i="6"/>
  <c r="AE1327" i="6"/>
  <c r="Z1231" i="6"/>
  <c r="AC1231" i="6"/>
  <c r="AD1231" i="6"/>
  <c r="AE1231" i="6"/>
  <c r="Z929" i="6"/>
  <c r="AC929" i="6"/>
  <c r="AD929" i="6"/>
  <c r="AE929" i="6"/>
  <c r="Z1276" i="6"/>
  <c r="AC1276" i="6"/>
  <c r="AD1276" i="6"/>
  <c r="AE1276" i="6"/>
  <c r="Z1027" i="6"/>
  <c r="AC1027" i="6"/>
  <c r="AD1027" i="6"/>
  <c r="AE1027" i="6"/>
  <c r="Z806" i="6"/>
  <c r="AC806" i="6"/>
  <c r="AD806" i="6"/>
  <c r="AE806" i="6"/>
  <c r="Z891" i="6"/>
  <c r="AC891" i="6"/>
  <c r="AD891" i="6"/>
  <c r="AE891" i="6"/>
  <c r="Z1335" i="6"/>
  <c r="AC1335" i="6"/>
  <c r="AD1335" i="6"/>
  <c r="AE1335" i="6"/>
  <c r="Z1336" i="6"/>
  <c r="AC1336" i="6"/>
  <c r="AD1336" i="6"/>
  <c r="AE1336" i="6"/>
  <c r="Z1294" i="6"/>
  <c r="AC1294" i="6"/>
  <c r="AD1294" i="6"/>
  <c r="AE1294" i="6"/>
  <c r="Z834" i="6"/>
  <c r="AC834" i="6"/>
  <c r="AD834" i="6"/>
  <c r="AE834" i="6"/>
  <c r="Z1007" i="6"/>
  <c r="AC1007" i="6"/>
  <c r="AD1007" i="6"/>
  <c r="AE1007" i="6"/>
  <c r="Z1133" i="6"/>
  <c r="AC1133" i="6"/>
  <c r="AD1133" i="6"/>
  <c r="AE1133" i="6"/>
  <c r="Z1362" i="6"/>
  <c r="AC1362" i="6"/>
  <c r="AD1362" i="6"/>
  <c r="AE1362" i="6"/>
  <c r="Z872" i="6"/>
  <c r="AC872" i="6"/>
  <c r="AD872" i="6"/>
  <c r="AE872" i="6"/>
  <c r="Z1198" i="6"/>
  <c r="AC1198" i="6"/>
  <c r="AD1198" i="6"/>
  <c r="AE1198" i="6"/>
  <c r="Z1332" i="6"/>
  <c r="AC1332" i="6"/>
  <c r="AD1332" i="6"/>
  <c r="AE1332" i="6"/>
  <c r="Z1169" i="6"/>
  <c r="AC1169" i="6"/>
  <c r="AD1169" i="6"/>
  <c r="AE1169" i="6"/>
  <c r="Z1264" i="6"/>
  <c r="AC1264" i="6"/>
  <c r="AD1264" i="6"/>
  <c r="AE1264" i="6"/>
  <c r="Z1311" i="6"/>
  <c r="AC1311" i="6"/>
  <c r="AD1311" i="6"/>
  <c r="AE1311" i="6"/>
  <c r="Z1295" i="6"/>
  <c r="AC1295" i="6"/>
  <c r="AD1295" i="6"/>
  <c r="AE1295" i="6"/>
  <c r="Z1249" i="6"/>
  <c r="AC1249" i="6"/>
  <c r="AD1249" i="6"/>
  <c r="AE1249" i="6"/>
  <c r="Z1369" i="6"/>
  <c r="AC1369" i="6"/>
  <c r="AD1369" i="6"/>
  <c r="AE1369" i="6"/>
  <c r="Z1314" i="6"/>
  <c r="AC1314" i="6"/>
  <c r="AD1314" i="6"/>
  <c r="AE1314" i="6"/>
  <c r="Z141" i="6"/>
  <c r="AC141" i="6"/>
  <c r="AD141" i="6"/>
  <c r="AE141" i="6"/>
  <c r="AB1004" i="6"/>
  <c r="AA1004" i="6"/>
  <c r="AB253" i="6"/>
  <c r="AA253" i="6"/>
  <c r="AB967" i="6"/>
  <c r="AA967" i="6"/>
  <c r="AB957" i="6"/>
  <c r="AA957" i="6"/>
  <c r="AB622" i="6"/>
  <c r="AA622" i="6"/>
  <c r="AB735" i="6"/>
  <c r="AA735" i="6"/>
  <c r="AB568" i="6"/>
  <c r="AA568" i="6"/>
  <c r="AB808" i="6"/>
  <c r="AA808" i="6"/>
  <c r="AB1323" i="6"/>
  <c r="AA1323" i="6"/>
  <c r="AB203" i="6"/>
  <c r="AA203" i="6"/>
  <c r="AB1096" i="6"/>
  <c r="AA1096" i="6"/>
  <c r="AB648" i="6"/>
  <c r="AA648" i="6"/>
  <c r="AB1159" i="6"/>
  <c r="AA1159" i="6"/>
  <c r="AB1280" i="6"/>
  <c r="AA1280" i="6"/>
  <c r="AB984" i="6"/>
  <c r="AA984" i="6"/>
  <c r="AB948" i="6"/>
  <c r="AA948" i="6"/>
  <c r="AB345" i="6"/>
  <c r="AA345" i="6"/>
  <c r="AB295" i="6"/>
  <c r="AA295" i="6"/>
  <c r="AB107" i="6"/>
  <c r="AA107" i="6"/>
  <c r="AB977" i="6"/>
  <c r="AA977" i="6"/>
  <c r="AB161" i="6"/>
  <c r="AA161" i="6"/>
  <c r="AB404" i="6"/>
  <c r="AA404" i="6"/>
  <c r="AB457" i="6"/>
  <c r="AA457" i="6"/>
  <c r="AB890" i="6"/>
  <c r="AA890" i="6"/>
  <c r="AB949" i="6"/>
  <c r="AA949" i="6"/>
  <c r="AB320" i="6"/>
  <c r="AA320" i="6"/>
  <c r="AB740" i="6"/>
  <c r="AA740" i="6"/>
  <c r="AB1059" i="6"/>
  <c r="AA1059" i="6"/>
  <c r="AB145" i="6"/>
  <c r="AA145" i="6"/>
  <c r="AB902" i="6"/>
  <c r="AA902" i="6"/>
  <c r="AB67" i="6"/>
  <c r="AA67" i="6"/>
  <c r="AB599" i="6"/>
  <c r="AA599" i="6"/>
  <c r="AB265" i="6"/>
  <c r="AA265" i="6"/>
  <c r="AB476" i="6"/>
  <c r="AA476" i="6"/>
  <c r="AB381" i="6"/>
  <c r="AA381" i="6"/>
  <c r="AB677" i="6"/>
  <c r="AA677" i="6"/>
  <c r="AB1106" i="6"/>
  <c r="AA1106" i="6"/>
  <c r="AB938" i="6"/>
  <c r="AA938" i="6"/>
  <c r="AB585" i="6"/>
  <c r="AA585" i="6"/>
  <c r="AB623" i="6"/>
  <c r="AA623" i="6"/>
  <c r="AB1200" i="6"/>
  <c r="AA1200" i="6"/>
  <c r="AB427" i="6"/>
  <c r="AA427" i="6"/>
  <c r="AB1354" i="6"/>
  <c r="AA1354" i="6"/>
  <c r="AB1099" i="6"/>
  <c r="AA1099" i="6"/>
  <c r="AB49" i="6"/>
  <c r="AA49" i="6"/>
  <c r="AB76" i="6"/>
  <c r="AA76" i="6"/>
  <c r="AB359" i="6"/>
  <c r="AA359" i="6"/>
  <c r="AB230" i="6"/>
  <c r="AA230" i="6"/>
  <c r="AB286" i="6"/>
  <c r="AA286" i="6"/>
  <c r="AB842" i="6"/>
  <c r="AA842" i="6"/>
  <c r="AB1306" i="6"/>
  <c r="AA1306" i="6"/>
  <c r="AB156" i="6"/>
  <c r="AA156" i="6"/>
  <c r="AB88" i="6"/>
  <c r="AA88" i="6"/>
  <c r="AB716" i="6"/>
  <c r="AA716" i="6"/>
  <c r="AB689" i="6"/>
  <c r="AA689" i="6"/>
  <c r="AB14" i="6"/>
  <c r="AA14" i="6"/>
  <c r="AB647" i="6"/>
  <c r="AA647" i="6"/>
  <c r="AB1192" i="6"/>
  <c r="AA1192" i="6"/>
  <c r="AB801" i="6"/>
  <c r="AA801" i="6"/>
  <c r="AB1361" i="6"/>
  <c r="AA1361" i="6"/>
  <c r="AB261" i="6"/>
  <c r="AA261" i="6"/>
  <c r="AB1140" i="6"/>
  <c r="AA1140" i="6"/>
  <c r="AB611" i="6"/>
  <c r="AA611" i="6"/>
  <c r="AB34" i="6"/>
  <c r="AA34" i="6"/>
  <c r="AB473" i="6"/>
  <c r="AA473" i="6"/>
  <c r="AB1082" i="6"/>
  <c r="AA1082" i="6"/>
  <c r="AB1316" i="6"/>
  <c r="AA1316" i="6"/>
  <c r="AB1157" i="6"/>
  <c r="AA1157" i="6"/>
  <c r="AB1264" i="6"/>
  <c r="AA1264" i="6"/>
  <c r="AB1052" i="6"/>
  <c r="AA1052" i="6"/>
  <c r="AB692" i="6"/>
  <c r="AA692" i="6"/>
  <c r="AB1193" i="6"/>
  <c r="AA1193" i="6"/>
  <c r="AB693" i="6"/>
  <c r="AA693" i="6"/>
  <c r="AB209" i="6"/>
  <c r="AA209" i="6"/>
  <c r="AB627" i="6"/>
  <c r="AA627" i="6"/>
  <c r="AB666" i="6"/>
  <c r="AA666" i="6"/>
  <c r="AB788" i="6"/>
  <c r="AA788" i="6"/>
  <c r="AB1342" i="6"/>
  <c r="AA1342" i="6"/>
  <c r="AB1204" i="6"/>
  <c r="AA1204" i="6"/>
  <c r="AB1174" i="6"/>
  <c r="AA1174" i="6"/>
  <c r="AB942" i="6"/>
  <c r="AA942" i="6"/>
  <c r="AB1110" i="6"/>
  <c r="AA1110" i="6"/>
  <c r="AB66" i="6"/>
  <c r="AA66" i="6"/>
  <c r="AB998" i="6"/>
  <c r="AA998" i="6"/>
  <c r="AB809" i="6"/>
  <c r="AA809" i="6"/>
  <c r="AB215" i="6"/>
  <c r="AA215" i="6"/>
  <c r="AB10" i="6"/>
  <c r="AA10" i="6"/>
  <c r="AB335" i="6"/>
  <c r="AA335" i="6"/>
  <c r="AB78" i="6"/>
  <c r="AA78" i="6"/>
  <c r="AB383" i="6"/>
  <c r="AA383" i="6"/>
  <c r="AB200" i="6"/>
  <c r="AA200" i="6"/>
  <c r="AB962" i="6"/>
  <c r="AA962" i="6"/>
  <c r="AB162" i="6"/>
  <c r="AA162" i="6"/>
  <c r="AB325" i="6"/>
  <c r="AA325" i="6"/>
  <c r="AB783" i="6"/>
  <c r="AA783" i="6"/>
  <c r="AB791" i="6"/>
  <c r="AA791" i="6"/>
  <c r="AB1093" i="6"/>
  <c r="AA1093" i="6"/>
  <c r="AB556" i="6"/>
  <c r="AA556" i="6"/>
  <c r="AB1208" i="6"/>
  <c r="AA1208" i="6"/>
  <c r="AB976" i="6"/>
  <c r="AA976" i="6"/>
  <c r="AB861" i="6"/>
  <c r="AA861" i="6"/>
  <c r="AB445" i="6"/>
  <c r="AA445" i="6"/>
  <c r="AB1330" i="6"/>
  <c r="AA1330" i="6"/>
  <c r="AB279" i="6"/>
  <c r="AA279" i="6"/>
  <c r="AB896" i="6"/>
  <c r="AA896" i="6"/>
  <c r="AB1124" i="6"/>
  <c r="AA1124" i="6"/>
  <c r="AB900" i="6"/>
  <c r="AA900" i="6"/>
  <c r="AB405" i="6"/>
  <c r="AA405" i="6"/>
  <c r="AB539" i="6"/>
  <c r="AA539" i="6"/>
  <c r="AB374" i="6"/>
  <c r="AA374" i="6"/>
  <c r="AB310" i="6"/>
  <c r="AA310" i="6"/>
  <c r="AB280" i="6"/>
  <c r="AA280" i="6"/>
  <c r="AB169" i="6"/>
  <c r="AA169" i="6"/>
  <c r="AB500" i="6"/>
  <c r="AA500" i="6"/>
  <c r="AB353" i="6"/>
  <c r="AA353" i="6"/>
  <c r="AB548" i="6"/>
  <c r="AA548" i="6"/>
  <c r="AB439" i="6"/>
  <c r="AA439" i="6"/>
  <c r="AB81" i="6"/>
  <c r="AA81" i="6"/>
  <c r="AB378" i="6"/>
  <c r="AA378" i="6"/>
  <c r="AB114" i="6"/>
  <c r="AA114" i="6"/>
  <c r="AB773" i="6"/>
  <c r="AA773" i="6"/>
  <c r="AB218" i="6"/>
  <c r="AA218" i="6"/>
  <c r="AB886" i="6"/>
  <c r="AA886" i="6"/>
  <c r="AB1266" i="6"/>
  <c r="AA1266" i="6"/>
  <c r="AB934" i="6"/>
  <c r="AA934" i="6"/>
  <c r="AB340" i="6"/>
  <c r="AA340" i="6"/>
  <c r="AB1294" i="6"/>
  <c r="AA1294" i="6"/>
  <c r="AB1219" i="6"/>
  <c r="AA1219" i="6"/>
  <c r="AB1241" i="6"/>
  <c r="AA1241" i="6"/>
  <c r="AB1232" i="6"/>
  <c r="AA1232" i="6"/>
  <c r="AB419" i="6"/>
  <c r="AA419" i="6"/>
  <c r="AB317" i="6"/>
  <c r="AA317" i="6"/>
  <c r="AB1212" i="6"/>
  <c r="AA1212" i="6"/>
  <c r="AB1196" i="6"/>
  <c r="AA1196" i="6"/>
  <c r="AB789" i="6"/>
  <c r="AA789" i="6"/>
  <c r="AB605" i="6"/>
  <c r="AA605" i="6"/>
  <c r="AB640" i="6"/>
  <c r="AA640" i="6"/>
  <c r="AB245" i="6"/>
  <c r="AA245" i="6"/>
  <c r="AB696" i="6"/>
  <c r="AA696" i="6"/>
  <c r="AB1097" i="6"/>
  <c r="AA1097" i="6"/>
  <c r="AB1162" i="6"/>
  <c r="AA1162" i="6"/>
  <c r="AB1275" i="6"/>
  <c r="AA1275" i="6"/>
  <c r="AB685" i="6"/>
  <c r="AA685" i="6"/>
  <c r="AB1101" i="6"/>
  <c r="AA1101" i="6"/>
  <c r="AB743" i="6"/>
  <c r="AA743" i="6"/>
  <c r="AB1029" i="6"/>
  <c r="AA1029" i="6"/>
  <c r="AB450" i="6"/>
  <c r="AA450" i="6"/>
  <c r="AB1357" i="6"/>
  <c r="AA1357" i="6"/>
  <c r="AB542" i="6"/>
  <c r="AA542" i="6"/>
  <c r="AB82" i="6"/>
  <c r="AA82" i="6"/>
  <c r="AB1296" i="6"/>
  <c r="AA1296" i="6"/>
  <c r="AB36" i="6"/>
  <c r="AA36" i="6"/>
  <c r="AB758" i="6"/>
  <c r="AA758" i="6"/>
  <c r="AB17" i="6"/>
  <c r="AA17" i="6"/>
  <c r="AB600" i="6"/>
  <c r="AA600" i="6"/>
  <c r="AB105" i="6"/>
  <c r="AA105" i="6"/>
  <c r="AB593" i="6"/>
  <c r="AA593" i="6"/>
  <c r="AB307" i="6"/>
  <c r="AA307" i="6"/>
  <c r="AB722" i="6"/>
  <c r="AA722" i="6"/>
  <c r="AB1318" i="6"/>
  <c r="AA1318" i="6"/>
  <c r="AB277" i="6"/>
  <c r="AA277" i="6"/>
  <c r="AB477" i="6"/>
  <c r="AA477" i="6"/>
  <c r="AB394" i="6"/>
  <c r="AA394" i="6"/>
  <c r="AB1320" i="6"/>
  <c r="AA1320" i="6"/>
  <c r="AB946" i="6"/>
  <c r="AA946" i="6"/>
  <c r="AB130" i="6"/>
  <c r="AA130" i="6"/>
  <c r="AB793" i="6"/>
  <c r="AA793" i="6"/>
  <c r="AB46" i="6"/>
  <c r="AA46" i="6"/>
  <c r="AB1267" i="6"/>
  <c r="AA1267" i="6"/>
  <c r="AB140" i="6"/>
  <c r="AA140" i="6"/>
  <c r="AB715" i="6"/>
  <c r="AA715" i="6"/>
  <c r="AB1251" i="6"/>
  <c r="AA1251" i="6"/>
  <c r="AB822" i="6"/>
  <c r="AA822" i="6"/>
  <c r="AB246" i="6"/>
  <c r="AA246" i="6"/>
  <c r="AB1205" i="6"/>
  <c r="AA1205" i="6"/>
  <c r="AB475" i="6"/>
  <c r="AA475" i="6"/>
  <c r="AB1363" i="6"/>
  <c r="AA1363" i="6"/>
  <c r="AB583" i="6"/>
  <c r="AA583" i="6"/>
  <c r="AB1272" i="6"/>
  <c r="AA1272" i="6"/>
  <c r="AB298" i="6"/>
  <c r="AA298" i="6"/>
  <c r="AB388" i="6"/>
  <c r="AA388" i="6"/>
  <c r="AB1067" i="6"/>
  <c r="AA1067" i="6"/>
  <c r="AB924" i="6"/>
  <c r="AA924" i="6"/>
  <c r="AB1273" i="6"/>
  <c r="AA1273" i="6"/>
  <c r="AB387" i="6"/>
  <c r="AA387" i="6"/>
  <c r="AB459" i="6"/>
  <c r="AA459" i="6"/>
  <c r="AB127" i="6"/>
  <c r="AA127" i="6"/>
  <c r="AB1347" i="6"/>
  <c r="AA1347" i="6"/>
  <c r="AB1346" i="6"/>
  <c r="AA1346" i="6"/>
  <c r="AB1304" i="6"/>
  <c r="AA1304" i="6"/>
  <c r="AB1312" i="6"/>
  <c r="AA1312" i="6"/>
  <c r="AB940" i="6"/>
  <c r="AA940" i="6"/>
  <c r="AB187" i="6"/>
  <c r="AA187" i="6"/>
  <c r="AB232" i="6"/>
  <c r="AA232" i="6"/>
  <c r="AB436" i="6"/>
  <c r="AA436" i="6"/>
  <c r="AB624" i="6"/>
  <c r="AA624" i="6"/>
  <c r="AB89" i="6"/>
  <c r="AA89" i="6"/>
  <c r="AB1139" i="6"/>
  <c r="AA1139" i="6"/>
  <c r="AB1331" i="6"/>
  <c r="AA1331" i="6"/>
  <c r="AB558" i="6"/>
  <c r="AA558" i="6"/>
  <c r="AB38" i="6"/>
  <c r="AA38" i="6"/>
  <c r="AB492" i="6"/>
  <c r="AA492" i="6"/>
  <c r="AB1117" i="6"/>
  <c r="AA1117" i="6"/>
  <c r="AB644" i="6"/>
  <c r="AA644" i="6"/>
  <c r="AB1187" i="6"/>
  <c r="AA1187" i="6"/>
  <c r="AB1160" i="6"/>
  <c r="AA1160" i="6"/>
  <c r="AB1229" i="6"/>
  <c r="AA1229" i="6"/>
  <c r="AB555" i="6"/>
  <c r="AA555" i="6"/>
  <c r="AB1206" i="6"/>
  <c r="AA1206" i="6"/>
  <c r="AB393" i="6"/>
  <c r="AA393" i="6"/>
  <c r="AB1239" i="6"/>
  <c r="AA1239" i="6"/>
  <c r="AB1250" i="6"/>
  <c r="AA1250" i="6"/>
  <c r="AB214" i="6"/>
  <c r="AA214" i="6"/>
  <c r="AB711" i="6"/>
  <c r="AA711" i="6"/>
  <c r="AB827" i="6"/>
  <c r="AA827" i="6"/>
  <c r="AB1167" i="6"/>
  <c r="AA1167" i="6"/>
  <c r="AB197" i="6"/>
  <c r="AA197" i="6"/>
  <c r="AB13" i="6"/>
  <c r="AA13" i="6"/>
  <c r="AB655" i="6"/>
  <c r="AA655" i="6"/>
  <c r="AB1290" i="6"/>
  <c r="AA1290" i="6"/>
  <c r="AB621" i="6"/>
  <c r="AA621" i="6"/>
  <c r="AB762" i="6"/>
  <c r="AA762" i="6"/>
  <c r="AB297" i="6"/>
  <c r="AA297" i="6"/>
  <c r="AB248" i="6"/>
  <c r="AA248" i="6"/>
  <c r="AB379" i="6"/>
  <c r="AA379" i="6"/>
  <c r="AB494" i="6"/>
  <c r="AA494" i="6"/>
  <c r="AB94" i="6"/>
  <c r="AA94" i="6"/>
  <c r="AB1368" i="6"/>
  <c r="AA1368" i="6"/>
  <c r="AB1102" i="6"/>
  <c r="AA1102" i="6"/>
  <c r="AB47" i="6"/>
  <c r="AA47" i="6"/>
  <c r="AB951" i="6"/>
  <c r="AA951" i="6"/>
  <c r="AB849" i="6"/>
  <c r="AA849" i="6"/>
  <c r="AB31" i="6"/>
  <c r="AA31" i="6"/>
  <c r="AB83" i="6"/>
  <c r="AA83" i="6"/>
  <c r="AB551" i="6"/>
  <c r="AA551" i="6"/>
  <c r="AB109" i="6"/>
  <c r="AA109" i="6"/>
  <c r="AB840" i="6"/>
  <c r="AA840" i="6"/>
  <c r="AB1213" i="6"/>
  <c r="AA1213" i="6"/>
  <c r="AB508" i="6"/>
  <c r="AA508" i="6"/>
  <c r="AB653" i="6"/>
  <c r="AA653" i="6"/>
  <c r="AB489" i="6"/>
  <c r="AA489" i="6"/>
  <c r="AB1023" i="6"/>
  <c r="AA1023" i="6"/>
  <c r="AB1147" i="6"/>
  <c r="AA1147" i="6"/>
  <c r="AB318" i="6"/>
  <c r="AA318" i="6"/>
  <c r="AB296" i="6"/>
  <c r="AA296" i="6"/>
  <c r="AB992" i="6"/>
  <c r="AA992" i="6"/>
  <c r="AB594" i="6"/>
  <c r="AA594" i="6"/>
  <c r="AB28" i="6"/>
  <c r="AA28" i="6"/>
  <c r="AB316" i="6"/>
  <c r="AA316" i="6"/>
  <c r="AB832" i="6"/>
  <c r="AA832" i="6"/>
  <c r="AB212" i="6"/>
  <c r="AA212" i="6"/>
  <c r="AB250" i="6"/>
  <c r="AA250" i="6"/>
  <c r="AB287" i="6"/>
  <c r="AA287" i="6"/>
  <c r="AB1191" i="6"/>
  <c r="AA1191" i="6"/>
  <c r="AB777" i="6"/>
  <c r="AA777" i="6"/>
  <c r="AB1225" i="6"/>
  <c r="AA1225" i="6"/>
  <c r="AB42" i="6"/>
  <c r="AA42" i="6"/>
  <c r="AB557" i="6"/>
  <c r="AA557" i="6"/>
  <c r="AB205" i="6"/>
  <c r="AA205" i="6"/>
  <c r="AB440" i="6"/>
  <c r="AA440" i="6"/>
  <c r="AB1121" i="6"/>
  <c r="AA1121" i="6"/>
  <c r="AB276" i="6"/>
  <c r="AA276" i="6"/>
  <c r="AB739" i="6"/>
  <c r="AA739" i="6"/>
  <c r="AB264" i="6"/>
  <c r="AA264" i="6"/>
  <c r="AB204" i="6"/>
  <c r="AA204" i="6"/>
  <c r="AB150" i="6"/>
  <c r="AA150" i="6"/>
  <c r="AB386" i="6"/>
  <c r="AA386" i="6"/>
  <c r="AB965" i="6"/>
  <c r="AA965" i="6"/>
  <c r="AB147" i="6"/>
  <c r="AA147" i="6"/>
  <c r="AB1207" i="6"/>
  <c r="AA1207" i="6"/>
  <c r="AB787" i="6"/>
  <c r="AA787" i="6"/>
  <c r="AB1173" i="6"/>
  <c r="AA1173" i="6"/>
  <c r="AB369" i="6"/>
  <c r="AA369" i="6"/>
  <c r="AB1077" i="6"/>
  <c r="AA1077" i="6"/>
  <c r="AB1222" i="6"/>
  <c r="AA1222" i="6"/>
  <c r="AB1079" i="6"/>
  <c r="AA1079" i="6"/>
  <c r="AB1270" i="6"/>
  <c r="AA1270" i="6"/>
  <c r="AB879" i="6"/>
  <c r="AA879" i="6"/>
  <c r="AB1065" i="6"/>
  <c r="AA1065" i="6"/>
  <c r="AB630" i="6"/>
  <c r="AA630" i="6"/>
  <c r="AB757" i="6"/>
  <c r="AA757" i="6"/>
  <c r="AB256" i="6"/>
  <c r="AA256" i="6"/>
  <c r="AB986" i="6"/>
  <c r="AA986" i="6"/>
  <c r="AB700" i="6"/>
  <c r="AA700" i="6"/>
  <c r="AB1249" i="6"/>
  <c r="AA1249" i="6"/>
  <c r="AB1332" i="6"/>
  <c r="AA1332" i="6"/>
  <c r="AB805" i="6"/>
  <c r="AA805" i="6"/>
  <c r="AB1319" i="6"/>
  <c r="AA1319" i="6"/>
  <c r="AB781" i="6"/>
  <c r="AA781" i="6"/>
  <c r="AB1054" i="6"/>
  <c r="AA1054" i="6"/>
  <c r="AB1362" i="6"/>
  <c r="AA1362" i="6"/>
  <c r="AB834" i="6"/>
  <c r="AA834" i="6"/>
  <c r="AB1133" i="6"/>
  <c r="AA1133" i="6"/>
  <c r="AB1276" i="6"/>
  <c r="AA1276" i="6"/>
  <c r="AB806" i="6"/>
  <c r="AA806" i="6"/>
  <c r="AB989" i="6"/>
  <c r="AA989" i="6"/>
  <c r="AB760" i="6"/>
  <c r="AA760" i="6"/>
  <c r="AB766" i="6"/>
  <c r="AA766" i="6"/>
  <c r="AB1055" i="6"/>
  <c r="AA1055" i="6"/>
  <c r="AB401" i="6"/>
  <c r="AA401" i="6"/>
  <c r="AB661" i="6"/>
  <c r="AA661" i="6"/>
  <c r="AB575" i="6"/>
  <c r="AA575" i="6"/>
  <c r="AB1260" i="6"/>
  <c r="AA1260" i="6"/>
  <c r="AB767" i="6"/>
  <c r="AA767" i="6"/>
  <c r="AB412" i="6"/>
  <c r="AA412" i="6"/>
  <c r="AB603" i="6"/>
  <c r="AA603" i="6"/>
  <c r="AB662" i="6"/>
  <c r="AA662" i="6"/>
  <c r="AB1043" i="6"/>
  <c r="AA1043" i="6"/>
  <c r="AB981" i="6"/>
  <c r="AA981" i="6"/>
  <c r="AB578" i="6"/>
  <c r="AA578" i="6"/>
  <c r="AB414" i="6"/>
  <c r="AA414" i="6"/>
  <c r="AB1220" i="6"/>
  <c r="AA1220" i="6"/>
  <c r="AB749" i="6"/>
  <c r="AA749" i="6"/>
  <c r="AB1168" i="6"/>
  <c r="AA1168" i="6"/>
  <c r="AB727" i="6"/>
  <c r="AA727" i="6"/>
  <c r="AB372" i="6"/>
  <c r="AA372" i="6"/>
  <c r="AB955" i="6"/>
  <c r="AA955" i="6"/>
  <c r="AB467" i="6"/>
  <c r="AA467" i="6"/>
  <c r="AB720" i="6"/>
  <c r="AA720" i="6"/>
  <c r="AB469" i="6"/>
  <c r="AA469" i="6"/>
  <c r="AB368" i="6"/>
  <c r="AA368" i="6"/>
  <c r="AB852" i="6"/>
  <c r="AA852" i="6"/>
  <c r="AB769" i="6"/>
  <c r="AA769" i="6"/>
  <c r="AB651" i="6"/>
  <c r="AA651" i="6"/>
  <c r="AB1339" i="6"/>
  <c r="AA1339" i="6"/>
  <c r="AB1066" i="6"/>
  <c r="AA1066" i="6"/>
  <c r="AB971" i="6"/>
  <c r="AA971" i="6"/>
  <c r="AB668" i="6"/>
  <c r="AA668" i="6"/>
  <c r="AB636" i="6"/>
  <c r="AA636" i="6"/>
  <c r="AB610" i="6"/>
  <c r="AA610" i="6"/>
  <c r="AB1103" i="6"/>
  <c r="AA1103" i="6"/>
  <c r="AB285" i="6"/>
  <c r="AA285" i="6"/>
  <c r="AB482" i="6"/>
  <c r="AA482" i="6"/>
  <c r="AB1211" i="6"/>
  <c r="AA1211" i="6"/>
  <c r="AB1042" i="6"/>
  <c r="AA1042" i="6"/>
  <c r="AB868" i="6"/>
  <c r="AA868" i="6"/>
  <c r="AB701" i="6"/>
  <c r="AA701" i="6"/>
  <c r="AB1089" i="6"/>
  <c r="AA1089" i="6"/>
  <c r="AB1293" i="6"/>
  <c r="AA1293" i="6"/>
  <c r="AB983" i="6"/>
  <c r="AA983" i="6"/>
  <c r="AB1288" i="6"/>
  <c r="AA1288" i="6"/>
  <c r="AB309" i="6"/>
  <c r="AA309" i="6"/>
  <c r="AB1083" i="6"/>
  <c r="AA1083" i="6"/>
  <c r="AB380" i="6"/>
  <c r="AA380" i="6"/>
  <c r="AB854" i="6"/>
  <c r="AA854" i="6"/>
  <c r="AB1064" i="6"/>
  <c r="AA1064" i="6"/>
  <c r="AB905" i="6"/>
  <c r="AA905" i="6"/>
  <c r="AB540" i="6"/>
  <c r="AA540" i="6"/>
  <c r="AB434" i="6"/>
  <c r="AA434" i="6"/>
  <c r="AB538" i="6"/>
  <c r="AA538" i="6"/>
  <c r="AB1188" i="6"/>
  <c r="AA1188" i="6"/>
  <c r="AB315" i="6"/>
  <c r="AA315" i="6"/>
  <c r="AB199" i="6"/>
  <c r="AA199" i="6"/>
  <c r="AB713" i="6"/>
  <c r="AA713" i="6"/>
  <c r="AB746" i="6"/>
  <c r="AA746" i="6"/>
  <c r="AB786" i="6"/>
  <c r="AA786" i="6"/>
  <c r="AB527" i="6"/>
  <c r="AA527" i="6"/>
  <c r="AB723" i="6"/>
  <c r="AA723" i="6"/>
  <c r="AB729" i="6"/>
  <c r="AA729" i="6"/>
  <c r="AB327" i="6"/>
  <c r="AA327" i="6"/>
  <c r="AB961" i="6"/>
  <c r="AA961" i="6"/>
  <c r="AB1078" i="6"/>
  <c r="AA1078" i="6"/>
  <c r="AB688" i="6"/>
  <c r="AA688" i="6"/>
  <c r="AB626" i="6"/>
  <c r="AA626" i="6"/>
  <c r="AB990" i="6"/>
  <c r="AA990" i="6"/>
  <c r="AB1257" i="6"/>
  <c r="AA1257" i="6"/>
  <c r="AB541" i="6"/>
  <c r="AA541" i="6"/>
  <c r="AB1010" i="6"/>
  <c r="AA1010" i="6"/>
  <c r="AB499" i="6"/>
  <c r="AA499" i="6"/>
  <c r="AB330" i="6"/>
  <c r="AA330" i="6"/>
  <c r="AB267" i="6"/>
  <c r="AA267" i="6"/>
  <c r="AB747" i="6"/>
  <c r="AA747" i="6"/>
  <c r="AB1087" i="6"/>
  <c r="AA1087" i="6"/>
  <c r="AB299" i="6"/>
  <c r="AA299" i="6"/>
  <c r="AB418" i="6"/>
  <c r="AA418" i="6"/>
  <c r="AB736" i="6"/>
  <c r="AA736" i="6"/>
  <c r="AB853" i="6"/>
  <c r="AA853" i="6"/>
  <c r="AB413" i="6"/>
  <c r="AA413" i="6"/>
  <c r="AB357" i="6"/>
  <c r="AA357" i="6"/>
  <c r="AB625" i="6"/>
  <c r="AA625" i="6"/>
  <c r="AB875" i="6"/>
  <c r="AA875" i="6"/>
  <c r="AB874" i="6"/>
  <c r="AA874" i="6"/>
  <c r="AB1044" i="6"/>
  <c r="AA1044" i="6"/>
  <c r="AB1022" i="6"/>
  <c r="AA1022" i="6"/>
  <c r="AB582" i="6"/>
  <c r="AA582" i="6"/>
  <c r="AB311" i="6"/>
  <c r="AA311" i="6"/>
  <c r="AB194" i="6"/>
  <c r="AA194" i="6"/>
  <c r="AB664" i="6"/>
  <c r="AA664" i="6"/>
  <c r="AB595" i="6"/>
  <c r="AA595" i="6"/>
  <c r="AB336" i="6"/>
  <c r="AA336" i="6"/>
  <c r="AB717" i="6"/>
  <c r="AA717" i="6"/>
  <c r="AB604" i="6"/>
  <c r="AA604" i="6"/>
  <c r="AB173" i="6"/>
  <c r="AA173" i="6"/>
  <c r="AB572" i="6"/>
  <c r="AA572" i="6"/>
  <c r="AB472" i="6"/>
  <c r="AA472" i="6"/>
  <c r="AB1105" i="6"/>
  <c r="AA1105" i="6"/>
  <c r="AB305" i="6"/>
  <c r="AA305" i="6"/>
  <c r="AB884" i="6"/>
  <c r="AA884" i="6"/>
  <c r="AB560" i="6"/>
  <c r="AA560" i="6"/>
  <c r="AB1277" i="6"/>
  <c r="AA1277" i="6"/>
  <c r="AB398" i="6"/>
  <c r="AA398" i="6"/>
  <c r="AB1008" i="6"/>
  <c r="AA1008" i="6"/>
  <c r="AB334" i="6"/>
  <c r="AA334" i="6"/>
  <c r="AB1325" i="6"/>
  <c r="AA1325" i="6"/>
  <c r="AB1006" i="6"/>
  <c r="AA1006" i="6"/>
  <c r="AB975" i="6"/>
  <c r="AA975" i="6"/>
  <c r="AB505" i="6"/>
  <c r="AA505" i="6"/>
  <c r="AB1178" i="6"/>
  <c r="AA1178" i="6"/>
  <c r="AB894" i="6"/>
  <c r="AA894" i="6"/>
  <c r="AB554" i="6"/>
  <c r="AA554" i="6"/>
  <c r="AB617" i="6"/>
  <c r="AA617" i="6"/>
  <c r="AB733" i="6"/>
  <c r="AA733" i="6"/>
  <c r="AB495" i="6"/>
  <c r="AA495" i="6"/>
  <c r="AB191" i="6"/>
  <c r="AA191" i="6"/>
  <c r="AB1056" i="6"/>
  <c r="AA1056" i="6"/>
  <c r="AB537" i="6"/>
  <c r="AA537" i="6"/>
  <c r="AB520" i="6"/>
  <c r="AA520" i="6"/>
  <c r="AB1046" i="6"/>
  <c r="AA1046" i="6"/>
  <c r="AB807" i="6"/>
  <c r="AA807" i="6"/>
  <c r="AB1141" i="6"/>
  <c r="AA1141" i="6"/>
  <c r="AB745" i="6"/>
  <c r="AA745" i="6"/>
  <c r="AB460" i="6"/>
  <c r="AA460" i="6"/>
  <c r="AB178" i="6"/>
  <c r="AA178" i="6"/>
  <c r="AB410" i="6"/>
  <c r="AA410" i="6"/>
  <c r="AB281" i="6"/>
  <c r="AA281" i="6"/>
  <c r="AB761" i="6"/>
  <c r="AA761" i="6"/>
  <c r="AB176" i="6"/>
  <c r="AA176" i="6"/>
  <c r="AB591" i="6"/>
  <c r="AA591" i="6"/>
  <c r="AB1155" i="6"/>
  <c r="AA1155" i="6"/>
  <c r="AB260" i="6"/>
  <c r="AA260" i="6"/>
  <c r="AB503" i="6"/>
  <c r="AA503" i="6"/>
  <c r="AB530" i="6"/>
  <c r="AA530" i="6"/>
  <c r="AB708" i="6"/>
  <c r="AA708" i="6"/>
  <c r="AB430" i="6"/>
  <c r="AA430" i="6"/>
  <c r="AB420" i="6"/>
  <c r="AA420" i="6"/>
  <c r="AB195" i="6"/>
  <c r="AA195" i="6"/>
  <c r="AB1253" i="6"/>
  <c r="AA1253" i="6"/>
  <c r="AB633" i="6"/>
  <c r="AA633" i="6"/>
  <c r="AB590" i="6"/>
  <c r="AA590" i="6"/>
  <c r="AB784" i="6"/>
  <c r="AA784" i="6"/>
  <c r="AB425" i="6"/>
  <c r="AA425" i="6"/>
  <c r="AB870" i="6"/>
  <c r="AA870" i="6"/>
  <c r="AB306" i="6"/>
  <c r="AA306" i="6"/>
  <c r="AB1035" i="6"/>
  <c r="AA1035" i="6"/>
  <c r="AB25" i="6"/>
  <c r="AA25" i="6"/>
  <c r="AB571" i="6"/>
  <c r="AA571" i="6"/>
  <c r="AB1021" i="6"/>
  <c r="AA1021" i="6"/>
  <c r="AB823" i="6"/>
  <c r="AA823" i="6"/>
  <c r="AB481" i="6"/>
  <c r="AA481" i="6"/>
  <c r="AB322" i="6"/>
  <c r="AA322" i="6"/>
  <c r="AB331" i="6"/>
  <c r="AA331" i="6"/>
  <c r="AB166" i="6"/>
  <c r="AA166" i="6"/>
  <c r="AB690" i="6"/>
  <c r="AA690" i="6"/>
  <c r="AB658" i="6"/>
  <c r="AA658" i="6"/>
  <c r="AB512" i="6"/>
  <c r="AA512" i="6"/>
  <c r="AB64" i="6"/>
  <c r="AA64" i="6"/>
  <c r="AB681" i="6"/>
  <c r="AA681" i="6"/>
  <c r="AB220" i="6"/>
  <c r="AA220" i="6"/>
  <c r="AB321" i="6"/>
  <c r="AA321" i="6"/>
  <c r="AB581" i="6"/>
  <c r="AA581" i="6"/>
  <c r="AB1032" i="6"/>
  <c r="AA1032" i="6"/>
  <c r="AB446" i="6"/>
  <c r="AA446" i="6"/>
  <c r="AB1131" i="6"/>
  <c r="AA1131" i="6"/>
  <c r="AB1189" i="6"/>
  <c r="AA1189" i="6"/>
  <c r="AB273" i="6"/>
  <c r="AA273" i="6"/>
  <c r="AB488" i="6"/>
  <c r="AA488" i="6"/>
  <c r="AB561" i="6"/>
  <c r="AA561" i="6"/>
  <c r="AB219" i="6"/>
  <c r="AA219" i="6"/>
  <c r="AB164" i="6"/>
  <c r="AA164" i="6"/>
  <c r="AB1156" i="6"/>
  <c r="AA1156" i="6"/>
  <c r="AB831" i="6"/>
  <c r="AA831" i="6"/>
  <c r="AB407" i="6"/>
  <c r="AA407" i="6"/>
  <c r="AB612" i="6"/>
  <c r="AA612" i="6"/>
  <c r="AB365" i="6"/>
  <c r="AA365" i="6"/>
  <c r="AB857" i="6"/>
  <c r="AA857" i="6"/>
  <c r="AB350" i="6"/>
  <c r="AA350" i="6"/>
  <c r="AB464" i="6"/>
  <c r="AA464" i="6"/>
  <c r="AB347" i="6"/>
  <c r="AA347" i="6"/>
  <c r="AB674" i="6"/>
  <c r="AA674" i="6"/>
  <c r="AB921" i="6"/>
  <c r="AA921" i="6"/>
  <c r="AB292" i="6"/>
  <c r="AA292" i="6"/>
  <c r="AB86" i="6"/>
  <c r="AA86" i="6"/>
  <c r="AB763" i="6"/>
  <c r="AA763" i="6"/>
  <c r="AB797" i="6"/>
  <c r="AA797" i="6"/>
  <c r="AB1322" i="6"/>
  <c r="AA1322" i="6"/>
  <c r="AB635" i="6"/>
  <c r="AA635" i="6"/>
  <c r="AB1062" i="6"/>
  <c r="AA1062" i="6"/>
  <c r="AB441" i="6"/>
  <c r="AA441" i="6"/>
  <c r="AB1014" i="6"/>
  <c r="AA1014" i="6"/>
  <c r="AB332" i="6"/>
  <c r="AA332" i="6"/>
  <c r="AB1051" i="6"/>
  <c r="AA1051" i="6"/>
  <c r="AB437" i="6"/>
  <c r="AA437" i="6"/>
  <c r="AB471" i="6"/>
  <c r="AA471" i="6"/>
  <c r="AB341" i="6"/>
  <c r="AA341" i="6"/>
  <c r="AB1235" i="6"/>
  <c r="AA1235" i="6"/>
  <c r="AB734" i="6"/>
  <c r="AA734" i="6"/>
  <c r="AB562" i="6"/>
  <c r="AA562" i="6"/>
  <c r="AB243" i="6"/>
  <c r="AA243" i="6"/>
  <c r="AB524" i="6"/>
  <c r="AA524" i="6"/>
  <c r="AB116" i="6"/>
  <c r="AA116" i="6"/>
  <c r="AB1039" i="6"/>
  <c r="AA1039" i="6"/>
  <c r="AB126" i="6"/>
  <c r="AA126" i="6"/>
  <c r="AB772" i="6"/>
  <c r="AA772" i="6"/>
  <c r="AB1108" i="6"/>
  <c r="AA1108" i="6"/>
  <c r="AB1154" i="6"/>
  <c r="AA1154" i="6"/>
  <c r="AB1142" i="6"/>
  <c r="AA1142" i="6"/>
  <c r="AB1175" i="6"/>
  <c r="AA1175" i="6"/>
  <c r="AB1326" i="6"/>
  <c r="AA1326" i="6"/>
  <c r="AB135" i="6"/>
  <c r="AA135" i="6"/>
  <c r="AB26" i="6"/>
  <c r="AA26" i="6"/>
  <c r="AB880" i="6"/>
  <c r="AA880" i="6"/>
  <c r="AB1360" i="6"/>
  <c r="AA1360" i="6"/>
  <c r="AB1025" i="6"/>
  <c r="AA1025" i="6"/>
  <c r="AB1116" i="6"/>
  <c r="AA1116" i="6"/>
  <c r="AB1228" i="6"/>
  <c r="AA1228" i="6"/>
  <c r="AB866" i="6"/>
  <c r="AA866" i="6"/>
  <c r="AB93" i="6"/>
  <c r="AA93" i="6"/>
  <c r="AB70" i="6"/>
  <c r="AA70" i="6"/>
  <c r="AB40" i="6"/>
  <c r="AA40" i="6"/>
  <c r="AB1344" i="6"/>
  <c r="AA1344" i="6"/>
  <c r="AB57" i="6"/>
  <c r="AA57" i="6"/>
  <c r="AB1128" i="6"/>
  <c r="AA1128" i="6"/>
  <c r="AB115" i="6"/>
  <c r="AA115" i="6"/>
  <c r="AB62" i="6"/>
  <c r="AA62" i="6"/>
  <c r="AB37" i="6"/>
  <c r="AA37" i="6"/>
  <c r="AB121" i="6"/>
  <c r="AA121" i="6"/>
  <c r="AB125" i="6"/>
  <c r="AA125" i="6"/>
  <c r="AB936" i="6"/>
  <c r="AA936" i="6"/>
  <c r="AB1088" i="6"/>
  <c r="AA1088" i="6"/>
  <c r="AB851" i="6"/>
  <c r="AA851" i="6"/>
  <c r="AB643" i="6"/>
  <c r="AA643" i="6"/>
  <c r="AB780" i="6"/>
  <c r="AA780" i="6"/>
  <c r="AB819" i="6"/>
  <c r="AA819" i="6"/>
  <c r="AB574" i="6"/>
  <c r="AA574" i="6"/>
  <c r="AB1122" i="6"/>
  <c r="AA1122" i="6"/>
  <c r="AB535" i="6"/>
  <c r="AA535" i="6"/>
  <c r="AB774" i="6"/>
  <c r="AA774" i="6"/>
  <c r="AB845" i="6"/>
  <c r="AA845" i="6"/>
  <c r="AB732" i="6"/>
  <c r="AA732" i="6"/>
  <c r="AB913" i="6"/>
  <c r="AA913" i="6"/>
  <c r="AB1231" i="6"/>
  <c r="AA1231" i="6"/>
  <c r="AB619" i="6"/>
  <c r="AA619" i="6"/>
  <c r="AB792" i="6"/>
  <c r="AA792" i="6"/>
  <c r="AB847" i="6"/>
  <c r="AA847" i="6"/>
  <c r="AB1012" i="6"/>
  <c r="AA1012" i="6"/>
  <c r="AB929" i="6"/>
  <c r="AA929" i="6"/>
  <c r="AB815" i="6"/>
  <c r="AA815" i="6"/>
  <c r="AB521" i="6"/>
  <c r="AA521" i="6"/>
  <c r="AB943" i="6"/>
  <c r="AA943" i="6"/>
  <c r="AB1038" i="6"/>
  <c r="AA1038" i="6"/>
  <c r="AB1068" i="6"/>
  <c r="AA1068" i="6"/>
  <c r="AB645" i="6"/>
  <c r="AA645" i="6"/>
  <c r="AB848" i="6"/>
  <c r="AA848" i="6"/>
  <c r="AB553" i="6"/>
  <c r="AA553" i="6"/>
  <c r="AB878" i="6"/>
  <c r="AA878" i="6"/>
  <c r="AB523" i="6"/>
  <c r="AA523" i="6"/>
  <c r="AB529" i="6"/>
  <c r="AA529" i="6"/>
  <c r="AB770" i="6"/>
  <c r="AA770" i="6"/>
  <c r="AB877" i="6"/>
  <c r="AA877" i="6"/>
  <c r="AB1100" i="6"/>
  <c r="AA1100" i="6"/>
  <c r="AB484" i="6"/>
  <c r="AA484" i="6"/>
  <c r="AB1031" i="6"/>
  <c r="AA1031" i="6"/>
  <c r="AB1085" i="6"/>
  <c r="AA1085" i="6"/>
  <c r="AB1013" i="6"/>
  <c r="AA1013" i="6"/>
  <c r="AB1244" i="6"/>
  <c r="AA1244" i="6"/>
  <c r="AB356" i="6"/>
  <c r="AA356" i="6"/>
  <c r="AB1050" i="6"/>
  <c r="AA1050" i="6"/>
  <c r="AB1307" i="6"/>
  <c r="AA1307" i="6"/>
  <c r="AB485" i="6"/>
  <c r="AA485" i="6"/>
  <c r="AB771" i="6"/>
  <c r="AA771" i="6"/>
  <c r="AB451" i="6"/>
  <c r="AA451" i="6"/>
  <c r="AB1269" i="6"/>
  <c r="AA1269" i="6"/>
  <c r="AB1324" i="6"/>
  <c r="AA1324" i="6"/>
  <c r="AB1164" i="6"/>
  <c r="AA1164" i="6"/>
  <c r="AB1048" i="6"/>
  <c r="AA1048" i="6"/>
  <c r="AB665" i="6"/>
  <c r="AA665" i="6"/>
  <c r="AB956" i="6"/>
  <c r="AA956" i="6"/>
  <c r="AB885" i="6"/>
  <c r="AA885" i="6"/>
  <c r="AB1210" i="6"/>
  <c r="AA1210" i="6"/>
  <c r="AB826" i="6"/>
  <c r="AA826" i="6"/>
  <c r="AB659" i="6"/>
  <c r="AA659" i="6"/>
  <c r="AB364" i="6"/>
  <c r="AA364" i="6"/>
  <c r="AB497" i="6"/>
  <c r="AA497" i="6"/>
  <c r="AB908" i="6"/>
  <c r="AA908" i="6"/>
  <c r="AB302" i="6"/>
  <c r="AA302" i="6"/>
  <c r="AB1126" i="6"/>
  <c r="AA1126" i="6"/>
  <c r="AB1334" i="6"/>
  <c r="AA1334" i="6"/>
  <c r="AB308" i="6"/>
  <c r="AA308" i="6"/>
  <c r="AB818" i="6"/>
  <c r="AA818" i="6"/>
  <c r="AB1218" i="6"/>
  <c r="AA1218" i="6"/>
  <c r="AB358" i="6"/>
  <c r="AA358" i="6"/>
  <c r="AB1069" i="6"/>
  <c r="AA1069" i="6"/>
  <c r="AB375" i="6"/>
  <c r="AA375" i="6"/>
  <c r="AB980" i="6"/>
  <c r="AA980" i="6"/>
  <c r="AB987" i="6"/>
  <c r="AA987" i="6"/>
  <c r="AB850" i="6"/>
  <c r="AA850" i="6"/>
  <c r="AB1286" i="6"/>
  <c r="AA1286" i="6"/>
  <c r="AB697" i="6"/>
  <c r="AA697" i="6"/>
  <c r="AB183" i="6"/>
  <c r="AA183" i="6"/>
  <c r="AB1197" i="6"/>
  <c r="AA1197" i="6"/>
  <c r="AB899" i="6"/>
  <c r="AA899" i="6"/>
  <c r="AB511" i="6"/>
  <c r="AA511" i="6"/>
  <c r="AB652" i="6"/>
  <c r="AA652" i="6"/>
  <c r="AB616" i="6"/>
  <c r="AA616" i="6"/>
  <c r="AB11" i="6"/>
  <c r="AA11" i="6"/>
  <c r="AB486" i="6"/>
  <c r="AA486" i="6"/>
  <c r="AB185" i="6"/>
  <c r="AA185" i="6"/>
  <c r="AB466" i="6"/>
  <c r="AA466" i="6"/>
  <c r="AB1020" i="6"/>
  <c r="AA1020" i="6"/>
  <c r="AB506" i="6"/>
  <c r="AA506" i="6"/>
  <c r="AB339" i="6"/>
  <c r="AA339" i="6"/>
  <c r="AB901" i="6"/>
  <c r="AA901" i="6"/>
  <c r="AB882" i="6"/>
  <c r="AA882" i="6"/>
  <c r="AB755" i="6"/>
  <c r="AA755" i="6"/>
  <c r="AB18" i="6"/>
  <c r="AA18" i="6"/>
  <c r="AB395" i="6"/>
  <c r="AA395" i="6"/>
  <c r="AB16" i="6"/>
  <c r="AA16" i="6"/>
  <c r="AB1298" i="6"/>
  <c r="AA1298" i="6"/>
  <c r="AB402" i="6"/>
  <c r="AA402" i="6"/>
  <c r="AB859" i="6"/>
  <c r="AA859" i="6"/>
  <c r="AB385" i="6"/>
  <c r="AA385" i="6"/>
  <c r="AB313" i="6"/>
  <c r="AA313" i="6"/>
  <c r="AB903" i="6"/>
  <c r="AA903" i="6"/>
  <c r="AB928" i="6"/>
  <c r="AA928" i="6"/>
  <c r="AB996" i="6"/>
  <c r="AA996" i="6"/>
  <c r="AB342" i="6"/>
  <c r="AA342" i="6"/>
  <c r="AB159" i="6"/>
  <c r="AA159" i="6"/>
  <c r="AB515" i="6"/>
  <c r="AA515" i="6"/>
  <c r="AB1015" i="6"/>
  <c r="AA1015" i="6"/>
  <c r="AB887" i="6"/>
  <c r="AA887" i="6"/>
  <c r="AB167" i="6"/>
  <c r="AA167" i="6"/>
  <c r="AB925" i="6"/>
  <c r="AA925" i="6"/>
  <c r="AB1153" i="6"/>
  <c r="AA1153" i="6"/>
  <c r="AB959" i="6"/>
  <c r="AA959" i="6"/>
  <c r="AB790" i="6"/>
  <c r="AA790" i="6"/>
  <c r="AB92" i="6"/>
  <c r="AA92" i="6"/>
  <c r="AB1255" i="6"/>
  <c r="AA1255" i="6"/>
  <c r="AB1227" i="6"/>
  <c r="AA1227" i="6"/>
  <c r="AB415" i="6"/>
  <c r="AA415" i="6"/>
  <c r="AB904" i="6"/>
  <c r="AA904" i="6"/>
  <c r="AB240" i="6"/>
  <c r="AA240" i="6"/>
  <c r="AB274" i="6"/>
  <c r="AA274" i="6"/>
  <c r="AB726" i="6"/>
  <c r="AA726" i="6"/>
  <c r="AB424" i="6"/>
  <c r="AA424" i="6"/>
  <c r="AB148" i="6"/>
  <c r="AA148" i="6"/>
  <c r="AB487" i="6"/>
  <c r="AA487" i="6"/>
  <c r="AB1034" i="6"/>
  <c r="AA1034" i="6"/>
  <c r="AB592" i="6"/>
  <c r="AA592" i="6"/>
  <c r="AB629" i="6"/>
  <c r="AA629" i="6"/>
  <c r="AB1120" i="6"/>
  <c r="AA1120" i="6"/>
  <c r="AB1045" i="6"/>
  <c r="AA1045" i="6"/>
  <c r="AB522" i="6"/>
  <c r="AA522" i="6"/>
  <c r="AB222" i="6"/>
  <c r="AA222" i="6"/>
  <c r="AB803" i="6"/>
  <c r="AA803" i="6"/>
  <c r="AB431" i="6"/>
  <c r="AA431" i="6"/>
  <c r="AB972" i="6"/>
  <c r="AA972" i="6"/>
  <c r="AB303" i="6"/>
  <c r="AA303" i="6"/>
  <c r="AB238" i="6"/>
  <c r="AA238" i="6"/>
  <c r="AB329" i="6"/>
  <c r="AA329" i="6"/>
  <c r="AB982" i="6"/>
  <c r="AA982" i="6"/>
  <c r="AB756" i="6"/>
  <c r="AA756" i="6"/>
  <c r="AB170" i="6"/>
  <c r="AA170" i="6"/>
  <c r="AB974" i="6"/>
  <c r="AA974" i="6"/>
  <c r="AB844" i="6"/>
  <c r="AA844" i="6"/>
  <c r="AB270" i="6"/>
  <c r="AA270" i="6"/>
  <c r="AB969" i="6"/>
  <c r="AA969" i="6"/>
  <c r="AB272" i="6"/>
  <c r="AA272" i="6"/>
  <c r="AB993" i="6"/>
  <c r="AA993" i="6"/>
  <c r="AB239" i="6"/>
  <c r="AA239" i="6"/>
  <c r="AB258" i="6"/>
  <c r="AA258" i="6"/>
  <c r="AB403" i="6"/>
  <c r="AA403" i="6"/>
  <c r="AB213" i="6"/>
  <c r="AA213" i="6"/>
  <c r="AB825" i="6"/>
  <c r="AA825" i="6"/>
  <c r="AB154" i="6"/>
  <c r="AA154" i="6"/>
  <c r="AB202" i="6"/>
  <c r="AA202" i="6"/>
  <c r="AB829" i="6"/>
  <c r="AA829" i="6"/>
  <c r="AB206" i="6"/>
  <c r="AA206" i="6"/>
  <c r="AB1283" i="6"/>
  <c r="AA1283" i="6"/>
  <c r="AB444" i="6"/>
  <c r="AA444" i="6"/>
  <c r="AB514" i="6"/>
  <c r="AA514" i="6"/>
  <c r="AB1000" i="6"/>
  <c r="AA1000" i="6"/>
  <c r="AB744" i="6"/>
  <c r="AA744" i="6"/>
  <c r="AB811" i="6"/>
  <c r="AA811" i="6"/>
  <c r="AB290" i="6"/>
  <c r="AA290" i="6"/>
  <c r="AB452" i="6"/>
  <c r="AA452" i="6"/>
  <c r="AB926" i="6"/>
  <c r="AA926" i="6"/>
  <c r="AB683" i="6"/>
  <c r="AA683" i="6"/>
  <c r="AB935" i="6"/>
  <c r="AA935" i="6"/>
  <c r="AB470" i="6"/>
  <c r="AA470" i="6"/>
  <c r="AB680" i="6"/>
  <c r="AA680" i="6"/>
  <c r="AB1263" i="6"/>
  <c r="AA1263" i="6"/>
  <c r="AB533" i="6"/>
  <c r="AA533" i="6"/>
  <c r="AB24" i="6"/>
  <c r="AA24" i="6"/>
  <c r="AB275" i="6"/>
  <c r="AA275" i="6"/>
  <c r="AB80" i="6"/>
  <c r="AA80" i="6"/>
  <c r="AB283" i="6"/>
  <c r="AA283" i="6"/>
  <c r="AB543" i="6"/>
  <c r="AA543" i="6"/>
  <c r="AB1366" i="6"/>
  <c r="AA1366" i="6"/>
  <c r="AB531" i="6"/>
  <c r="AA531" i="6"/>
  <c r="AB932" i="6"/>
  <c r="AA932" i="6"/>
  <c r="AB820" i="6"/>
  <c r="AA820" i="6"/>
  <c r="AB362" i="6"/>
  <c r="AA362" i="6"/>
  <c r="AB1036" i="6"/>
  <c r="AA1036" i="6"/>
  <c r="AB396" i="6"/>
  <c r="AA396" i="6"/>
  <c r="AB1345" i="6"/>
  <c r="AA1345" i="6"/>
  <c r="AB179" i="6"/>
  <c r="AA179" i="6"/>
  <c r="AB151" i="6"/>
  <c r="AA151" i="6"/>
  <c r="AB491" i="6"/>
  <c r="AA491" i="6"/>
  <c r="AB1313" i="6"/>
  <c r="AA1313" i="6"/>
  <c r="AB188" i="6"/>
  <c r="AA188" i="6"/>
  <c r="AB181" i="6"/>
  <c r="AA181" i="6"/>
  <c r="AB1041" i="6"/>
  <c r="AA1041" i="6"/>
  <c r="AB371" i="6"/>
  <c r="AA371" i="6"/>
  <c r="AB628" i="6"/>
  <c r="AA628" i="6"/>
  <c r="AB1152" i="6"/>
  <c r="AA1152" i="6"/>
  <c r="AB421" i="6"/>
  <c r="AA421" i="6"/>
  <c r="AB618" i="6"/>
  <c r="AA618" i="6"/>
  <c r="AB271" i="6"/>
  <c r="AA271" i="6"/>
  <c r="AB730" i="6"/>
  <c r="AA730" i="6"/>
  <c r="AB50" i="6"/>
  <c r="AA50" i="6"/>
  <c r="AB496" i="6"/>
  <c r="AA496" i="6"/>
  <c r="AB443" i="6"/>
  <c r="AA443" i="6"/>
  <c r="AB168" i="6"/>
  <c r="AA168" i="6"/>
  <c r="AB830" i="6"/>
  <c r="AA830" i="6"/>
  <c r="AB1224" i="6"/>
  <c r="AA1224" i="6"/>
  <c r="AB915" i="6"/>
  <c r="AA915" i="6"/>
  <c r="AB221" i="6"/>
  <c r="AA221" i="6"/>
  <c r="AB255" i="6"/>
  <c r="AA255" i="6"/>
  <c r="AB615" i="6"/>
  <c r="AA615" i="6"/>
  <c r="AB754" i="6"/>
  <c r="AA754" i="6"/>
  <c r="AB1271" i="6"/>
  <c r="AA1271" i="6"/>
  <c r="AB663" i="6"/>
  <c r="AA663" i="6"/>
  <c r="AB1166" i="6"/>
  <c r="AA1166" i="6"/>
  <c r="AB718" i="6"/>
  <c r="AA718" i="6"/>
  <c r="AB513" i="6"/>
  <c r="AA513" i="6"/>
  <c r="AB98" i="6"/>
  <c r="AA98" i="6"/>
  <c r="AB5" i="6"/>
  <c r="AA5" i="6"/>
  <c r="AB1186" i="6"/>
  <c r="AA1186" i="6"/>
  <c r="AB639" i="6"/>
  <c r="AA639" i="6"/>
  <c r="AB1217" i="6"/>
  <c r="AA1217" i="6"/>
  <c r="AB563" i="6"/>
  <c r="AA563" i="6"/>
  <c r="AB695" i="6"/>
  <c r="AA695" i="6"/>
  <c r="AB725" i="6"/>
  <c r="AA725" i="6"/>
  <c r="AB607" i="6"/>
  <c r="AA607" i="6"/>
  <c r="AB682" i="6"/>
  <c r="AA682" i="6"/>
  <c r="AB997" i="6"/>
  <c r="AA997" i="6"/>
  <c r="AB816" i="6"/>
  <c r="AA816" i="6"/>
  <c r="AB871" i="6"/>
  <c r="AA871" i="6"/>
  <c r="AB923" i="6"/>
  <c r="AA923" i="6"/>
  <c r="AB686" i="6"/>
  <c r="AA686" i="6"/>
  <c r="AB152" i="6"/>
  <c r="AA152" i="6"/>
  <c r="AB1343" i="6"/>
  <c r="AA1343" i="6"/>
  <c r="AB589" i="6"/>
  <c r="AA589" i="6"/>
  <c r="AB389" i="6"/>
  <c r="AA389" i="6"/>
  <c r="AB1130" i="6"/>
  <c r="AA1130" i="6"/>
  <c r="AB525" i="6"/>
  <c r="AA525" i="6"/>
  <c r="AB1016" i="6"/>
  <c r="AA1016" i="6"/>
  <c r="AB400" i="6"/>
  <c r="AA400" i="6"/>
  <c r="AB1245" i="6"/>
  <c r="AA1245" i="6"/>
  <c r="AB59" i="6"/>
  <c r="AA59" i="6"/>
  <c r="AB1115" i="6"/>
  <c r="AA1115" i="6"/>
  <c r="AB1018" i="6"/>
  <c r="AA1018" i="6"/>
  <c r="AB687" i="6"/>
  <c r="AA687" i="6"/>
  <c r="AB1181" i="6"/>
  <c r="AA1181" i="6"/>
  <c r="AB920" i="6"/>
  <c r="AA920" i="6"/>
  <c r="AB1321" i="6"/>
  <c r="AA1321" i="6"/>
  <c r="AB118" i="6"/>
  <c r="AA118" i="6"/>
  <c r="AB85" i="6"/>
  <c r="AA85" i="6"/>
  <c r="AB1161" i="6"/>
  <c r="AA1161" i="6"/>
  <c r="AB54" i="6"/>
  <c r="AA54" i="6"/>
  <c r="AB988" i="6"/>
  <c r="AA988" i="6"/>
  <c r="AB1040" i="6"/>
  <c r="AA1040" i="6"/>
  <c r="AB835" i="6"/>
  <c r="AA835" i="6"/>
  <c r="AB1317" i="6"/>
  <c r="AA1317" i="6"/>
  <c r="AB973" i="6"/>
  <c r="AA973" i="6"/>
  <c r="AB964" i="6"/>
  <c r="AA964" i="6"/>
  <c r="AB58" i="6"/>
  <c r="AA58" i="6"/>
  <c r="AB584" i="6"/>
  <c r="AA584" i="6"/>
  <c r="AB137" i="6"/>
  <c r="AA137" i="6"/>
  <c r="AB53" i="6"/>
  <c r="AA53" i="6"/>
  <c r="AB41" i="6"/>
  <c r="AA41" i="6"/>
  <c r="AB999" i="6"/>
  <c r="AA999" i="6"/>
  <c r="AB4" i="6"/>
  <c r="AA4" i="6"/>
  <c r="AB96" i="6"/>
  <c r="AA96" i="6"/>
  <c r="AB132" i="6"/>
  <c r="AA132" i="6"/>
  <c r="AB1309" i="6"/>
  <c r="AA1309" i="6"/>
  <c r="AB3" i="6"/>
  <c r="AA3" i="6"/>
  <c r="AB869" i="6"/>
  <c r="AA869" i="6"/>
  <c r="AB111" i="6"/>
  <c r="AA111" i="6"/>
  <c r="AB1074" i="6"/>
  <c r="AA1074" i="6"/>
  <c r="AB68" i="6"/>
  <c r="AA68" i="6"/>
  <c r="AB1092" i="6"/>
  <c r="AA1092" i="6"/>
  <c r="AB71" i="6"/>
  <c r="AA71" i="6"/>
  <c r="AB1301" i="6"/>
  <c r="AA1301" i="6"/>
  <c r="AB69" i="6"/>
  <c r="AA69" i="6"/>
  <c r="AB52" i="6"/>
  <c r="AA52" i="6"/>
  <c r="AB143" i="6"/>
  <c r="AA143" i="6"/>
  <c r="AB960" i="6"/>
  <c r="AA960" i="6"/>
  <c r="AB119" i="6"/>
  <c r="AA119" i="6"/>
  <c r="AB95" i="6"/>
  <c r="AA95" i="6"/>
  <c r="AB1104" i="6"/>
  <c r="AA1104" i="6"/>
  <c r="AB90" i="6"/>
  <c r="AA90" i="6"/>
  <c r="AB1274" i="6"/>
  <c r="AA1274" i="6"/>
  <c r="AB124" i="6"/>
  <c r="AA124" i="6"/>
  <c r="AB1314" i="6"/>
  <c r="AA1314" i="6"/>
  <c r="AB1295" i="6"/>
  <c r="AA1295" i="6"/>
  <c r="AB1061" i="6"/>
  <c r="AA1061" i="6"/>
  <c r="AB1336" i="6"/>
  <c r="AA1336" i="6"/>
  <c r="AB1355" i="6"/>
  <c r="AA1355" i="6"/>
  <c r="AB1007" i="6"/>
  <c r="AA1007" i="6"/>
  <c r="AB872" i="6"/>
  <c r="AA872" i="6"/>
  <c r="AB1311" i="6"/>
  <c r="AA1311" i="6"/>
  <c r="AB862" i="6"/>
  <c r="AA862" i="6"/>
  <c r="AB1170" i="6"/>
  <c r="AA1170" i="6"/>
  <c r="AB752" i="6"/>
  <c r="AA752" i="6"/>
  <c r="AB1198" i="6"/>
  <c r="AA1198" i="6"/>
  <c r="AB519" i="6"/>
  <c r="AA519" i="6"/>
  <c r="AB1337" i="6"/>
  <c r="AA1337" i="6"/>
  <c r="AB891" i="6"/>
  <c r="AA891" i="6"/>
  <c r="AB897" i="6"/>
  <c r="AA897" i="6"/>
  <c r="AB907" i="6"/>
  <c r="AA907" i="6"/>
  <c r="AB728" i="6"/>
  <c r="AA728" i="6"/>
  <c r="AB1327" i="6"/>
  <c r="AA1327" i="6"/>
  <c r="AB1137" i="6"/>
  <c r="AA1137" i="6"/>
  <c r="AB1030" i="6"/>
  <c r="AA1030" i="6"/>
  <c r="AB1080" i="6"/>
  <c r="AA1080" i="6"/>
  <c r="AB447" i="6"/>
  <c r="AA447" i="6"/>
  <c r="AB1352" i="6"/>
  <c r="AA1352" i="6"/>
  <c r="AB1063" i="6"/>
  <c r="AA1063" i="6"/>
  <c r="AB1179" i="6"/>
  <c r="AA1179" i="6"/>
  <c r="AB638" i="6"/>
  <c r="AA638" i="6"/>
  <c r="AB952" i="6"/>
  <c r="AA952" i="6"/>
  <c r="AB814" i="6"/>
  <c r="AA814" i="6"/>
  <c r="AB750" i="6"/>
  <c r="AA750" i="6"/>
  <c r="AB712" i="6"/>
  <c r="AA712" i="6"/>
  <c r="AB782" i="6"/>
  <c r="AA782" i="6"/>
  <c r="AB1248" i="6"/>
  <c r="AA1248" i="6"/>
  <c r="AB1243" i="6"/>
  <c r="AA1243" i="6"/>
  <c r="AB1001" i="6"/>
  <c r="AA1001" i="6"/>
  <c r="AB1003" i="6"/>
  <c r="AA1003" i="6"/>
  <c r="AB507" i="6"/>
  <c r="AA507" i="6"/>
  <c r="AB1358" i="6"/>
  <c r="AA1358" i="6"/>
  <c r="AB709" i="6"/>
  <c r="AA709" i="6"/>
  <c r="AB483" i="6"/>
  <c r="AA483" i="6"/>
  <c r="AB991" i="6"/>
  <c r="AA991" i="6"/>
  <c r="AB576" i="6"/>
  <c r="AA576" i="6"/>
  <c r="AB1215" i="6"/>
  <c r="AA1215" i="6"/>
  <c r="AB937" i="6"/>
  <c r="AA937" i="6"/>
  <c r="AB1214" i="6"/>
  <c r="AA1214" i="6"/>
  <c r="AB1049" i="6"/>
  <c r="AA1049" i="6"/>
  <c r="AB516" i="6"/>
  <c r="AA516" i="6"/>
  <c r="AB606" i="6"/>
  <c r="AA606" i="6"/>
  <c r="AB753" i="6"/>
  <c r="AA753" i="6"/>
  <c r="AB435" i="6"/>
  <c r="AA435" i="6"/>
  <c r="AB846" i="6"/>
  <c r="AA846" i="6"/>
  <c r="AB565" i="6"/>
  <c r="AA565" i="6"/>
  <c r="AB724" i="6"/>
  <c r="AA724" i="6"/>
  <c r="AB1081" i="6"/>
  <c r="AA1081" i="6"/>
  <c r="AB1125" i="6"/>
  <c r="AA1125" i="6"/>
  <c r="AB1060" i="6"/>
  <c r="AA1060" i="6"/>
  <c r="AB821" i="6"/>
  <c r="AA821" i="6"/>
  <c r="AB673" i="6"/>
  <c r="AA673" i="6"/>
  <c r="AB649" i="6"/>
  <c r="AA649" i="6"/>
  <c r="AB269" i="6"/>
  <c r="AA269" i="6"/>
  <c r="AB1364" i="6"/>
  <c r="AA1364" i="6"/>
  <c r="AB573" i="6"/>
  <c r="AA573" i="6"/>
  <c r="AB672" i="6"/>
  <c r="AA672" i="6"/>
  <c r="AB569" i="6"/>
  <c r="AA569" i="6"/>
  <c r="AB1177" i="6"/>
  <c r="AA1177" i="6"/>
  <c r="AB348" i="6"/>
  <c r="AA348" i="6"/>
  <c r="AB208" i="6"/>
  <c r="AA208" i="6"/>
  <c r="AB795" i="6"/>
  <c r="AA795" i="6"/>
  <c r="AB676" i="6"/>
  <c r="AA676" i="6"/>
  <c r="AB601" i="6"/>
  <c r="AA601" i="6"/>
  <c r="AB670" i="6"/>
  <c r="AA670" i="6"/>
  <c r="AB671" i="6"/>
  <c r="AA671" i="6"/>
  <c r="AB738" i="6"/>
  <c r="AA738" i="6"/>
  <c r="AB953" i="6"/>
  <c r="AA953" i="6"/>
  <c r="AB1195" i="6"/>
  <c r="AA1195" i="6"/>
  <c r="AB547" i="6"/>
  <c r="AA547" i="6"/>
  <c r="AB1297" i="6"/>
  <c r="AA1297" i="6"/>
  <c r="AB433" i="6"/>
  <c r="AA433" i="6"/>
  <c r="AB432" i="6"/>
  <c r="AA432" i="6"/>
  <c r="AB428" i="6"/>
  <c r="AA428" i="6"/>
  <c r="AB1184" i="6"/>
  <c r="AA1184" i="6"/>
  <c r="AB382" i="6"/>
  <c r="AA382" i="6"/>
  <c r="AB1095" i="6"/>
  <c r="AA1095" i="6"/>
  <c r="AB588" i="6"/>
  <c r="AA588" i="6"/>
  <c r="AB906" i="6"/>
  <c r="AA906" i="6"/>
  <c r="AB1070" i="6"/>
  <c r="AA1070" i="6"/>
  <c r="AB417" i="6"/>
  <c r="AA417" i="6"/>
  <c r="AB1163" i="6"/>
  <c r="AA1163" i="6"/>
  <c r="AB223" i="6"/>
  <c r="AA223" i="6"/>
  <c r="AB463" i="6"/>
  <c r="AA463" i="6"/>
  <c r="AB1201" i="6"/>
  <c r="AA1201" i="6"/>
  <c r="AB284" i="6"/>
  <c r="AA284" i="6"/>
  <c r="AB242" i="6"/>
  <c r="AA242" i="6"/>
  <c r="AB930" i="6"/>
  <c r="AA930" i="6"/>
  <c r="AB501" i="6"/>
  <c r="AA501" i="6"/>
  <c r="AB423" i="6"/>
  <c r="AA423" i="6"/>
  <c r="AB333" i="6"/>
  <c r="AA333" i="6"/>
  <c r="AB614" i="6"/>
  <c r="AA614" i="6"/>
  <c r="AB704" i="6"/>
  <c r="AA704" i="6"/>
  <c r="AB881" i="6"/>
  <c r="AA881" i="6"/>
  <c r="AB1262" i="6"/>
  <c r="AA1262" i="6"/>
  <c r="AB586" i="6"/>
  <c r="AA586" i="6"/>
  <c r="AB226" i="6"/>
  <c r="AA226" i="6"/>
  <c r="AB225" i="6"/>
  <c r="AA225" i="6"/>
  <c r="AB249" i="6"/>
  <c r="AA249" i="6"/>
  <c r="AB1287" i="6"/>
  <c r="AA1287" i="6"/>
  <c r="AB210" i="6"/>
  <c r="AA210" i="6"/>
  <c r="AB703" i="6"/>
  <c r="AA703" i="6"/>
  <c r="AB268" i="6"/>
  <c r="AA268" i="6"/>
  <c r="AB343" i="6"/>
  <c r="AA343" i="6"/>
  <c r="AB1353" i="6"/>
  <c r="AA1353" i="6"/>
  <c r="AB528" i="6"/>
  <c r="AA528" i="6"/>
  <c r="AB288" i="6"/>
  <c r="AA288" i="6"/>
  <c r="AB408" i="6"/>
  <c r="AA408" i="6"/>
  <c r="AB1246" i="6"/>
  <c r="AA1246" i="6"/>
  <c r="AB1037" i="6"/>
  <c r="AA1037" i="6"/>
  <c r="AB544" i="6"/>
  <c r="AA544" i="6"/>
  <c r="AB609" i="6"/>
  <c r="AA609" i="6"/>
  <c r="AB456" i="6"/>
  <c r="AA456" i="6"/>
  <c r="AB1237" i="6"/>
  <c r="AA1237" i="6"/>
  <c r="AB490" i="6"/>
  <c r="AA490" i="6"/>
  <c r="AB1019" i="6"/>
  <c r="AA1019" i="6"/>
  <c r="AB1284" i="6"/>
  <c r="AA1284" i="6"/>
  <c r="AB641" i="6"/>
  <c r="AA641" i="6"/>
  <c r="AB324" i="6"/>
  <c r="AA324" i="6"/>
  <c r="AB927" i="6"/>
  <c r="AA927" i="6"/>
  <c r="AB995" i="6"/>
  <c r="AA995" i="6"/>
  <c r="AB910" i="6"/>
  <c r="AA910" i="6"/>
  <c r="AB751" i="6"/>
  <c r="AA751" i="6"/>
  <c r="AB933" i="6"/>
  <c r="AA933" i="6"/>
  <c r="AB1151" i="6"/>
  <c r="AA1151" i="6"/>
  <c r="AB328" i="6"/>
  <c r="AA328" i="6"/>
  <c r="AB608" i="6"/>
  <c r="AA608" i="6"/>
  <c r="AB1058" i="6"/>
  <c r="AA1058" i="6"/>
  <c r="AB650" i="6"/>
  <c r="AA650" i="6"/>
  <c r="AB646" i="6"/>
  <c r="AA646" i="6"/>
  <c r="AB580" i="6"/>
  <c r="AA580" i="6"/>
  <c r="AB397" i="6"/>
  <c r="AA397" i="6"/>
  <c r="AB155" i="6"/>
  <c r="AA155" i="6"/>
  <c r="AB699" i="6"/>
  <c r="AA699" i="6"/>
  <c r="AB759" i="6"/>
  <c r="AA759" i="6"/>
  <c r="AB237" i="6"/>
  <c r="AA237" i="6"/>
  <c r="AB174" i="6"/>
  <c r="AA174" i="6"/>
  <c r="AB1086" i="6"/>
  <c r="AA1086" i="6"/>
  <c r="AB355" i="6"/>
  <c r="AA355" i="6"/>
  <c r="AB278" i="6"/>
  <c r="AA278" i="6"/>
  <c r="AB354" i="6"/>
  <c r="AA354" i="6"/>
  <c r="AB824" i="6"/>
  <c r="AA824" i="6"/>
  <c r="AB856" i="6"/>
  <c r="AA856" i="6"/>
  <c r="AB251" i="6"/>
  <c r="AA251" i="6"/>
  <c r="AB731" i="6"/>
  <c r="AA731" i="6"/>
  <c r="AB259" i="6"/>
  <c r="AA259" i="6"/>
  <c r="AB1180" i="6"/>
  <c r="AA1180" i="6"/>
  <c r="AB1256" i="6"/>
  <c r="AA1256" i="6"/>
  <c r="AB478" i="6"/>
  <c r="AA478" i="6"/>
  <c r="AB165" i="6"/>
  <c r="AA165" i="6"/>
  <c r="AB422" i="6"/>
  <c r="AA422" i="6"/>
  <c r="AB409" i="6"/>
  <c r="AA409" i="6"/>
  <c r="AB570" i="6"/>
  <c r="AA570" i="6"/>
  <c r="AB171" i="6"/>
  <c r="AA171" i="6"/>
  <c r="AB1009" i="6"/>
  <c r="AA1009" i="6"/>
  <c r="AB1259" i="6"/>
  <c r="AA1259" i="6"/>
  <c r="AB43" i="6"/>
  <c r="AA43" i="6"/>
  <c r="AB184" i="6"/>
  <c r="AA184" i="6"/>
  <c r="AB455" i="6"/>
  <c r="AA455" i="6"/>
  <c r="AB1033" i="6"/>
  <c r="AA1033" i="6"/>
  <c r="AB1072" i="6"/>
  <c r="AA1072" i="6"/>
  <c r="AB1183" i="6"/>
  <c r="AA1183" i="6"/>
  <c r="AB449" i="6"/>
  <c r="AA449" i="6"/>
  <c r="AB517" i="6"/>
  <c r="AA517" i="6"/>
  <c r="AB319" i="6"/>
  <c r="AA319" i="6"/>
  <c r="AB714" i="6"/>
  <c r="AA714" i="6"/>
  <c r="AB864" i="6"/>
  <c r="AA864" i="6"/>
  <c r="AB895" i="6"/>
  <c r="AA895" i="6"/>
  <c r="AB289" i="6"/>
  <c r="AA289" i="6"/>
  <c r="AB198" i="6"/>
  <c r="AA198" i="6"/>
  <c r="AB363" i="6"/>
  <c r="AA363" i="6"/>
  <c r="AB742" i="6"/>
  <c r="AA742" i="6"/>
  <c r="AB1002" i="6"/>
  <c r="AA1002" i="6"/>
  <c r="AB1236" i="6"/>
  <c r="AA1236" i="6"/>
  <c r="AB366" i="6"/>
  <c r="AA366" i="6"/>
  <c r="AB966" i="6"/>
  <c r="AA966" i="6"/>
  <c r="AB1292" i="6"/>
  <c r="AA1292" i="6"/>
  <c r="AB1114" i="6"/>
  <c r="AA1114" i="6"/>
  <c r="AB799" i="6"/>
  <c r="AA799" i="6"/>
  <c r="AB262" i="6"/>
  <c r="AA262" i="6"/>
  <c r="AB498" i="6"/>
  <c r="AA498" i="6"/>
  <c r="AB211" i="6"/>
  <c r="AA211" i="6"/>
  <c r="AB796" i="6"/>
  <c r="AA796" i="6"/>
  <c r="AB702" i="6"/>
  <c r="AA702" i="6"/>
  <c r="AB1143" i="6"/>
  <c r="AA1143" i="6"/>
  <c r="AB1199" i="6"/>
  <c r="AA1199" i="6"/>
  <c r="AB1226" i="6"/>
  <c r="AA1226" i="6"/>
  <c r="AB1145" i="6"/>
  <c r="AA1145" i="6"/>
  <c r="AB235" i="6"/>
  <c r="AA235" i="6"/>
  <c r="AB448" i="6"/>
  <c r="AA448" i="6"/>
  <c r="AB367" i="6"/>
  <c r="AA367" i="6"/>
  <c r="AB416" i="6"/>
  <c r="AA416" i="6"/>
  <c r="AB377" i="6"/>
  <c r="AA377" i="6"/>
  <c r="AB1118" i="6"/>
  <c r="AA1118" i="6"/>
  <c r="AB510" i="6"/>
  <c r="AA510" i="6"/>
  <c r="AB373" i="6"/>
  <c r="AA373" i="6"/>
  <c r="AB465" i="6"/>
  <c r="AA465" i="6"/>
  <c r="AB454" i="6"/>
  <c r="AA454" i="6"/>
  <c r="AB800" i="6"/>
  <c r="AA800" i="6"/>
  <c r="AB1190" i="6"/>
  <c r="AA1190" i="6"/>
  <c r="AB1233" i="6"/>
  <c r="AA1233" i="6"/>
  <c r="AB236" i="6"/>
  <c r="AA236" i="6"/>
  <c r="AB843" i="6"/>
  <c r="AA843" i="6"/>
  <c r="AB1057" i="6"/>
  <c r="AA1057" i="6"/>
  <c r="AB438" i="6"/>
  <c r="AA438" i="6"/>
  <c r="AB149" i="6"/>
  <c r="AA149" i="6"/>
  <c r="AB1367" i="6"/>
  <c r="AA1367" i="6"/>
  <c r="AB947" i="6"/>
  <c r="AA947" i="6"/>
  <c r="AB461" i="6"/>
  <c r="AA461" i="6"/>
  <c r="AB526" i="6"/>
  <c r="AA526" i="6"/>
  <c r="AB914" i="6"/>
  <c r="AA914" i="6"/>
  <c r="AB1333" i="6"/>
  <c r="AA1333" i="6"/>
  <c r="AB909" i="6"/>
  <c r="AA909" i="6"/>
  <c r="AB282" i="6"/>
  <c r="AA282" i="6"/>
  <c r="AB1365" i="6"/>
  <c r="AA1365" i="6"/>
  <c r="AB916" i="6"/>
  <c r="AA916" i="6"/>
  <c r="AB1261" i="6"/>
  <c r="AA1261" i="6"/>
  <c r="AB1194" i="6"/>
  <c r="AA1194" i="6"/>
  <c r="AB597" i="6"/>
  <c r="AA597" i="6"/>
  <c r="AB721" i="6"/>
  <c r="AA721" i="6"/>
  <c r="AB1289" i="6"/>
  <c r="AA1289" i="6"/>
  <c r="AB968" i="6"/>
  <c r="AA968" i="6"/>
  <c r="AB326" i="6"/>
  <c r="AA326" i="6"/>
  <c r="AB678" i="6"/>
  <c r="AA678" i="6"/>
  <c r="AB338" i="6"/>
  <c r="AA338" i="6"/>
  <c r="AB1234" i="6"/>
  <c r="AA1234" i="6"/>
  <c r="AB1136" i="6"/>
  <c r="AA1136" i="6"/>
  <c r="AB667" i="6"/>
  <c r="AA667" i="6"/>
  <c r="AB27" i="6"/>
  <c r="AA27" i="6"/>
  <c r="AB1150" i="6"/>
  <c r="AA1150" i="6"/>
  <c r="AB1282" i="6"/>
  <c r="AA1282" i="6"/>
  <c r="AB1356" i="6"/>
  <c r="AA1356" i="6"/>
  <c r="AB1258" i="6"/>
  <c r="AA1258" i="6"/>
  <c r="AB1129" i="6"/>
  <c r="AA1129" i="6"/>
  <c r="AB196" i="6"/>
  <c r="AA196" i="6"/>
  <c r="AB958" i="6"/>
  <c r="AA958" i="6"/>
  <c r="AB620" i="6"/>
  <c r="AA620" i="6"/>
  <c r="AB1071" i="6"/>
  <c r="AA1071" i="6"/>
  <c r="AB1146" i="6"/>
  <c r="AA1146" i="6"/>
  <c r="AB679" i="6"/>
  <c r="AA679" i="6"/>
  <c r="AB73" i="6"/>
  <c r="AA73" i="6"/>
  <c r="AB1268" i="6"/>
  <c r="AA1268" i="6"/>
  <c r="AB1144" i="6"/>
  <c r="AA1144" i="6"/>
  <c r="AB189" i="6"/>
  <c r="AA189" i="6"/>
  <c r="AB1202" i="6"/>
  <c r="AA1202" i="6"/>
  <c r="AB1182" i="6"/>
  <c r="AA1182" i="6"/>
  <c r="AB1285" i="6"/>
  <c r="AA1285" i="6"/>
  <c r="AB1230" i="6"/>
  <c r="AA1230" i="6"/>
  <c r="AB32" i="6"/>
  <c r="AA32" i="6"/>
  <c r="AB546" i="6"/>
  <c r="AA546" i="6"/>
  <c r="AB79" i="6"/>
  <c r="AA79" i="6"/>
  <c r="AB48" i="6"/>
  <c r="AA48" i="6"/>
  <c r="AB631" i="6"/>
  <c r="AA631" i="6"/>
  <c r="AB45" i="6"/>
  <c r="AA45" i="6"/>
  <c r="AB91" i="6"/>
  <c r="AA91" i="6"/>
  <c r="AB30" i="6"/>
  <c r="AA30" i="6"/>
  <c r="AB768" i="6"/>
  <c r="AA768" i="6"/>
  <c r="AB883" i="6"/>
  <c r="AA883" i="6"/>
  <c r="AB889" i="6"/>
  <c r="AA889" i="6"/>
  <c r="AB1299" i="6"/>
  <c r="AA1299" i="6"/>
  <c r="AB855" i="6"/>
  <c r="AA855" i="6"/>
  <c r="AB1113" i="6"/>
  <c r="AA1113" i="6"/>
  <c r="AB39" i="6"/>
  <c r="AA39" i="6"/>
  <c r="AB133" i="6"/>
  <c r="AA133" i="6"/>
  <c r="AB128" i="6"/>
  <c r="AA128" i="6"/>
  <c r="AB131" i="6"/>
  <c r="AA131" i="6"/>
  <c r="AB1165" i="6"/>
  <c r="AA1165" i="6"/>
  <c r="AB669" i="6"/>
  <c r="AA669" i="6"/>
  <c r="AB1109" i="6"/>
  <c r="AA1109" i="6"/>
  <c r="AB1300" i="6"/>
  <c r="AA1300" i="6"/>
  <c r="AB51" i="6"/>
  <c r="AA51" i="6"/>
  <c r="AB705" i="6"/>
  <c r="AA705" i="6"/>
  <c r="AB102" i="6"/>
  <c r="AA102" i="6"/>
  <c r="AB1158" i="6"/>
  <c r="AA1158" i="6"/>
  <c r="AB74" i="6"/>
  <c r="AA74" i="6"/>
  <c r="AB104" i="6"/>
  <c r="AA104" i="6"/>
  <c r="AB1084" i="6"/>
  <c r="AA1084" i="6"/>
  <c r="AB138" i="6"/>
  <c r="AA138" i="6"/>
  <c r="AB129" i="6"/>
  <c r="AA129" i="6"/>
  <c r="AB110" i="6"/>
  <c r="AA110" i="6"/>
  <c r="AB87" i="6"/>
  <c r="AA87" i="6"/>
  <c r="AB55" i="6"/>
  <c r="AA55" i="6"/>
  <c r="AB139" i="6"/>
  <c r="AA139" i="6"/>
  <c r="AB134" i="6"/>
  <c r="AA134" i="6"/>
  <c r="AB122" i="6"/>
  <c r="AA122" i="6"/>
  <c r="AB136" i="6"/>
  <c r="AA136" i="6"/>
  <c r="AB141" i="6"/>
  <c r="AA141" i="6"/>
  <c r="AB1369" i="6"/>
  <c r="AA1369" i="6"/>
  <c r="AB1335" i="6"/>
  <c r="AA1335" i="6"/>
  <c r="AB1169" i="6"/>
  <c r="AA1169" i="6"/>
  <c r="AB660" i="6"/>
  <c r="AA660" i="6"/>
  <c r="AB1348" i="6"/>
  <c r="AA1348" i="6"/>
  <c r="AB765" i="6"/>
  <c r="AA765" i="6"/>
  <c r="AB1351" i="6"/>
  <c r="AA1351" i="6"/>
  <c r="AB898" i="6"/>
  <c r="AA898" i="6"/>
  <c r="AB509" i="6"/>
  <c r="AA509" i="6"/>
  <c r="AB1112" i="6"/>
  <c r="AA1112" i="6"/>
  <c r="AB1341" i="6"/>
  <c r="AA1341" i="6"/>
  <c r="AB1302" i="6"/>
  <c r="AA1302" i="6"/>
  <c r="AB1350" i="6"/>
  <c r="AA1350" i="6"/>
  <c r="AB737" i="6"/>
  <c r="AA737" i="6"/>
  <c r="AB1027" i="6"/>
  <c r="AA1027" i="6"/>
  <c r="AB912" i="6"/>
  <c r="AA912" i="6"/>
  <c r="AB841" i="6"/>
  <c r="AA841" i="6"/>
  <c r="AB775" i="6"/>
  <c r="AA775" i="6"/>
  <c r="AB970" i="6"/>
  <c r="AA970" i="6"/>
  <c r="AB545" i="6"/>
  <c r="AA545" i="6"/>
  <c r="AB748" i="6"/>
  <c r="AA748" i="6"/>
  <c r="AB804" i="6"/>
  <c r="AA804" i="6"/>
  <c r="AB190" i="6"/>
  <c r="AA190" i="6"/>
  <c r="AB813" i="6"/>
  <c r="AA813" i="6"/>
  <c r="AB1279" i="6"/>
  <c r="AA1279" i="6"/>
  <c r="AB684" i="6"/>
  <c r="AA684" i="6"/>
  <c r="AB858" i="6"/>
  <c r="AA858" i="6"/>
  <c r="AB1338" i="6"/>
  <c r="AA1338" i="6"/>
  <c r="AB1026" i="6"/>
  <c r="AA1026" i="6"/>
  <c r="AB794" i="6"/>
  <c r="AA794" i="6"/>
  <c r="AB1053" i="6"/>
  <c r="AA1053" i="6"/>
  <c r="AB406" i="6"/>
  <c r="AA406" i="6"/>
  <c r="AB778" i="6"/>
  <c r="AA778" i="6"/>
  <c r="AB1315" i="6"/>
  <c r="AA1315" i="6"/>
  <c r="AB892" i="6"/>
  <c r="AA892" i="6"/>
  <c r="AB945" i="6"/>
  <c r="AA945" i="6"/>
  <c r="AB312" i="6"/>
  <c r="AA312" i="6"/>
  <c r="AB837" i="6"/>
  <c r="AA837" i="6"/>
  <c r="AB838" i="6"/>
  <c r="AA838" i="6"/>
  <c r="AB802" i="6"/>
  <c r="AA802" i="6"/>
  <c r="AB587" i="6"/>
  <c r="AA587" i="6"/>
  <c r="AB776" i="6"/>
  <c r="AA776" i="6"/>
  <c r="AB944" i="6"/>
  <c r="AA944" i="6"/>
  <c r="AB919" i="6"/>
  <c r="AA919" i="6"/>
  <c r="AB1278" i="6"/>
  <c r="AA1278" i="6"/>
  <c r="AB392" i="6"/>
  <c r="AA392" i="6"/>
  <c r="AB550" i="6"/>
  <c r="AA550" i="6"/>
  <c r="AB411" i="6"/>
  <c r="AA411" i="6"/>
  <c r="AB876" i="6"/>
  <c r="AA876" i="6"/>
  <c r="AB979" i="6"/>
  <c r="AA979" i="6"/>
  <c r="AB1076" i="6"/>
  <c r="AA1076" i="6"/>
  <c r="AB468" i="6"/>
  <c r="AA468" i="6"/>
  <c r="AB694" i="6"/>
  <c r="AA694" i="6"/>
  <c r="AB963" i="6"/>
  <c r="AA963" i="6"/>
  <c r="AB1223" i="6"/>
  <c r="AA1223" i="6"/>
  <c r="AB1172" i="6"/>
  <c r="AA1172" i="6"/>
  <c r="AB579" i="6"/>
  <c r="AA579" i="6"/>
  <c r="AB301" i="6"/>
  <c r="AA301" i="6"/>
  <c r="AB1017" i="6"/>
  <c r="AA1017" i="6"/>
  <c r="AB233" i="6"/>
  <c r="AA233" i="6"/>
  <c r="AB817" i="6"/>
  <c r="AA817" i="6"/>
  <c r="AB867" i="6"/>
  <c r="AA867" i="6"/>
  <c r="AB1340" i="6"/>
  <c r="AA1340" i="6"/>
  <c r="AB810" i="6"/>
  <c r="AA810" i="6"/>
  <c r="AB1203" i="6"/>
  <c r="AA1203" i="6"/>
  <c r="AB337" i="6"/>
  <c r="AA337" i="6"/>
  <c r="AB888" i="6"/>
  <c r="AA888" i="6"/>
  <c r="AB1028" i="6"/>
  <c r="AA1028" i="6"/>
  <c r="AB1005" i="6"/>
  <c r="AA1005" i="6"/>
  <c r="AB833" i="6"/>
  <c r="AA833" i="6"/>
  <c r="AB710" i="6"/>
  <c r="AA710" i="6"/>
  <c r="AB1075" i="6"/>
  <c r="AA1075" i="6"/>
  <c r="AB1011" i="6"/>
  <c r="AA1011" i="6"/>
  <c r="AB994" i="6"/>
  <c r="AA994" i="6"/>
  <c r="AB706" i="6"/>
  <c r="AA706" i="6"/>
  <c r="AB1094" i="6"/>
  <c r="AA1094" i="6"/>
  <c r="AB596" i="6"/>
  <c r="AA596" i="6"/>
  <c r="AB1090" i="6"/>
  <c r="AA1090" i="6"/>
  <c r="AB180" i="6"/>
  <c r="AA180" i="6"/>
  <c r="AB160" i="6"/>
  <c r="AA160" i="6"/>
  <c r="AB493" i="6"/>
  <c r="AA493" i="6"/>
  <c r="AB1216" i="6"/>
  <c r="AA1216" i="6"/>
  <c r="AB1176" i="6"/>
  <c r="AA1176" i="6"/>
  <c r="AB20" i="6"/>
  <c r="AA20" i="6"/>
  <c r="AB564" i="6"/>
  <c r="AA564" i="6"/>
  <c r="AB602" i="6"/>
  <c r="AA602" i="6"/>
  <c r="AB534" i="6"/>
  <c r="AA534" i="6"/>
  <c r="AB351" i="6"/>
  <c r="AA351" i="6"/>
  <c r="AB931" i="6"/>
  <c r="AA931" i="6"/>
  <c r="AB192" i="6"/>
  <c r="AA192" i="6"/>
  <c r="AB1047" i="6"/>
  <c r="AA1047" i="6"/>
  <c r="AB458" i="6"/>
  <c r="AA458" i="6"/>
  <c r="AB224" i="6"/>
  <c r="AA224" i="6"/>
  <c r="AB950" i="6"/>
  <c r="AA950" i="6"/>
  <c r="AB893" i="6"/>
  <c r="AA893" i="6"/>
  <c r="AB613" i="6"/>
  <c r="AA613" i="6"/>
  <c r="AB314" i="6"/>
  <c r="AA314" i="6"/>
  <c r="AB247" i="6"/>
  <c r="AA247" i="6"/>
  <c r="AB552" i="6"/>
  <c r="AA552" i="6"/>
  <c r="AB566" i="6"/>
  <c r="AA566" i="6"/>
  <c r="AB1254" i="6"/>
  <c r="AA1254" i="6"/>
  <c r="AB1024" i="6"/>
  <c r="AA1024" i="6"/>
  <c r="AB479" i="6"/>
  <c r="AA479" i="6"/>
  <c r="AB707" i="6"/>
  <c r="AA707" i="6"/>
  <c r="AB216" i="6"/>
  <c r="AA216" i="6"/>
  <c r="AB634" i="6"/>
  <c r="AA634" i="6"/>
  <c r="AB300" i="6"/>
  <c r="AA300" i="6"/>
  <c r="AB22" i="6"/>
  <c r="AA22" i="6"/>
  <c r="AB234" i="6"/>
  <c r="AA234" i="6"/>
  <c r="AB361" i="6"/>
  <c r="AA361" i="6"/>
  <c r="AB939" i="6"/>
  <c r="AA939" i="6"/>
  <c r="AB917" i="6"/>
  <c r="AA917" i="6"/>
  <c r="AB266" i="6"/>
  <c r="AA266" i="6"/>
  <c r="AB370" i="6"/>
  <c r="AA370" i="6"/>
  <c r="AB812" i="6"/>
  <c r="AA812" i="6"/>
  <c r="AB532" i="6"/>
  <c r="AA532" i="6"/>
  <c r="AB1359" i="6"/>
  <c r="AA1359" i="6"/>
  <c r="AB227" i="6"/>
  <c r="AA227" i="6"/>
  <c r="AB785" i="6"/>
  <c r="AA785" i="6"/>
  <c r="AB474" i="6"/>
  <c r="AA474" i="6"/>
  <c r="AB193" i="6"/>
  <c r="AA193" i="6"/>
  <c r="AB1305" i="6"/>
  <c r="AA1305" i="6"/>
  <c r="AB175" i="6"/>
  <c r="AA175" i="6"/>
  <c r="AB567" i="6"/>
  <c r="AA567" i="6"/>
  <c r="AB798" i="6"/>
  <c r="AA798" i="6"/>
  <c r="AB1291" i="6"/>
  <c r="AA1291" i="6"/>
  <c r="AB549" i="6"/>
  <c r="AA549" i="6"/>
  <c r="AB12" i="6"/>
  <c r="AA12" i="6"/>
  <c r="AB779" i="6"/>
  <c r="AA779" i="6"/>
  <c r="AB390" i="6"/>
  <c r="AA390" i="6"/>
  <c r="AB323" i="6"/>
  <c r="AA323" i="6"/>
  <c r="AB1242" i="6"/>
  <c r="AA1242" i="6"/>
  <c r="AB1098" i="6"/>
  <c r="AA1098" i="6"/>
  <c r="AB719" i="6"/>
  <c r="AA719" i="6"/>
  <c r="AB577" i="6"/>
  <c r="AA577" i="6"/>
  <c r="AB163" i="6"/>
  <c r="AA163" i="6"/>
  <c r="AB429" i="6"/>
  <c r="AA429" i="6"/>
  <c r="AB1281" i="6"/>
  <c r="AA1281" i="6"/>
  <c r="AB691" i="6"/>
  <c r="AA691" i="6"/>
  <c r="AB1138" i="6"/>
  <c r="AA1138" i="6"/>
  <c r="AB1303" i="6"/>
  <c r="AA1303" i="6"/>
  <c r="AB172" i="6"/>
  <c r="AA172" i="6"/>
  <c r="AB453" i="6"/>
  <c r="AA453" i="6"/>
  <c r="AB536" i="6"/>
  <c r="AA536" i="6"/>
  <c r="AB1123" i="6"/>
  <c r="AA1123" i="6"/>
  <c r="AB257" i="6"/>
  <c r="AA257" i="6"/>
  <c r="AB518" i="6"/>
  <c r="AA518" i="6"/>
  <c r="AB863" i="6"/>
  <c r="AA863" i="6"/>
  <c r="AB293" i="6"/>
  <c r="AA293" i="6"/>
  <c r="AB442" i="6"/>
  <c r="AA442" i="6"/>
  <c r="AB391" i="6"/>
  <c r="AA391" i="6"/>
  <c r="AB1252" i="6"/>
  <c r="AA1252" i="6"/>
  <c r="AB954" i="6"/>
  <c r="AA954" i="6"/>
  <c r="AB29" i="6"/>
  <c r="AA29" i="6"/>
  <c r="AB426" i="6"/>
  <c r="AA426" i="6"/>
  <c r="AB657" i="6"/>
  <c r="AA657" i="6"/>
  <c r="AB865" i="6"/>
  <c r="AA865" i="6"/>
  <c r="AB918" i="6"/>
  <c r="AA918" i="6"/>
  <c r="AB376" i="6"/>
  <c r="AA376" i="6"/>
  <c r="AB764" i="6"/>
  <c r="AA764" i="6"/>
  <c r="AB229" i="6"/>
  <c r="AA229" i="6"/>
  <c r="AB654" i="6"/>
  <c r="AA654" i="6"/>
  <c r="AB158" i="6"/>
  <c r="AA158" i="6"/>
  <c r="AB922" i="6"/>
  <c r="AA922" i="6"/>
  <c r="AB502" i="6"/>
  <c r="AA502" i="6"/>
  <c r="AB23" i="6"/>
  <c r="AA23" i="6"/>
  <c r="AB182" i="6"/>
  <c r="AA182" i="6"/>
  <c r="AB1171" i="6"/>
  <c r="AA1171" i="6"/>
  <c r="AB344" i="6"/>
  <c r="AA344" i="6"/>
  <c r="AB1310" i="6"/>
  <c r="AA1310" i="6"/>
  <c r="AB1111" i="6"/>
  <c r="AA1111" i="6"/>
  <c r="AB1091" i="6"/>
  <c r="AA1091" i="6"/>
  <c r="AB1149" i="6"/>
  <c r="AA1149" i="6"/>
  <c r="AB632" i="6"/>
  <c r="AA632" i="6"/>
  <c r="AB598" i="6"/>
  <c r="AA598" i="6"/>
  <c r="AB352" i="6"/>
  <c r="AA352" i="6"/>
  <c r="AB675" i="6"/>
  <c r="AA675" i="6"/>
  <c r="AB1238" i="6"/>
  <c r="AA1238" i="6"/>
  <c r="AB9" i="6"/>
  <c r="AA9" i="6"/>
  <c r="AB656" i="6"/>
  <c r="AA656" i="6"/>
  <c r="AB741" i="6"/>
  <c r="AA741" i="6"/>
  <c r="AB504" i="6"/>
  <c r="AA504" i="6"/>
  <c r="AB1107" i="6"/>
  <c r="AA1107" i="6"/>
  <c r="AB252" i="6"/>
  <c r="AA252" i="6"/>
  <c r="AB1209" i="6"/>
  <c r="AA1209" i="6"/>
  <c r="AB291" i="6"/>
  <c r="AA291" i="6"/>
  <c r="AB349" i="6"/>
  <c r="AA349" i="6"/>
  <c r="AB207" i="6"/>
  <c r="AA207" i="6"/>
  <c r="AB462" i="6"/>
  <c r="AA462" i="6"/>
  <c r="AB642" i="6"/>
  <c r="AA642" i="6"/>
  <c r="AB1148" i="6"/>
  <c r="AA1148" i="6"/>
  <c r="AB384" i="6"/>
  <c r="AA384" i="6"/>
  <c r="AB1240" i="6"/>
  <c r="AA1240" i="6"/>
  <c r="AB231" i="6"/>
  <c r="AA231" i="6"/>
  <c r="AB360" i="6"/>
  <c r="AA360" i="6"/>
  <c r="AB241" i="6"/>
  <c r="AA241" i="6"/>
  <c r="AB839" i="6"/>
  <c r="AA839" i="6"/>
  <c r="AB860" i="6"/>
  <c r="AA860" i="6"/>
  <c r="AB19" i="6"/>
  <c r="AA19" i="6"/>
  <c r="AB911" i="6"/>
  <c r="AA911" i="6"/>
  <c r="AB559" i="6"/>
  <c r="AA559" i="6"/>
  <c r="AB294" i="6"/>
  <c r="AA294" i="6"/>
  <c r="AB1132" i="6"/>
  <c r="AA1132" i="6"/>
  <c r="AB7" i="6"/>
  <c r="AA7" i="6"/>
  <c r="AB1119" i="6"/>
  <c r="AA1119" i="6"/>
  <c r="AB399" i="6"/>
  <c r="AA399" i="6"/>
  <c r="AB1185" i="6"/>
  <c r="AA1185" i="6"/>
  <c r="AB263" i="6"/>
  <c r="AA263" i="6"/>
  <c r="AB6" i="6"/>
  <c r="AA6" i="6"/>
  <c r="AB480" i="6"/>
  <c r="AA480" i="6"/>
  <c r="AB217" i="6"/>
  <c r="AA217" i="6"/>
  <c r="AB97" i="6"/>
  <c r="AA97" i="6"/>
  <c r="AB941" i="6"/>
  <c r="AA941" i="6"/>
  <c r="AB1247" i="6"/>
  <c r="AA1247" i="6"/>
  <c r="AB120" i="6"/>
  <c r="AA120" i="6"/>
  <c r="AB177" i="6"/>
  <c r="AA177" i="6"/>
  <c r="AB254" i="6"/>
  <c r="AA254" i="6"/>
  <c r="AB15" i="6"/>
  <c r="AA15" i="6"/>
  <c r="AB637" i="6"/>
  <c r="AA637" i="6"/>
  <c r="AB21" i="6"/>
  <c r="AA21" i="6"/>
  <c r="AB1135" i="6"/>
  <c r="AA1135" i="6"/>
  <c r="AB304" i="6"/>
  <c r="AA304" i="6"/>
  <c r="AB228" i="6"/>
  <c r="AA228" i="6"/>
  <c r="AB60" i="6"/>
  <c r="AA60" i="6"/>
  <c r="AB1221" i="6"/>
  <c r="AA1221" i="6"/>
  <c r="AB244" i="6"/>
  <c r="AA244" i="6"/>
  <c r="AB1134" i="6"/>
  <c r="AA1134" i="6"/>
  <c r="AB873" i="6"/>
  <c r="AA873" i="6"/>
  <c r="AB828" i="6"/>
  <c r="AA828" i="6"/>
  <c r="AB836" i="6"/>
  <c r="AA836" i="6"/>
  <c r="AB1127" i="6"/>
  <c r="AA1127" i="6"/>
  <c r="AB103" i="6"/>
  <c r="AA103" i="6"/>
  <c r="AB153" i="6"/>
  <c r="AA153" i="6"/>
  <c r="AB99" i="6"/>
  <c r="AA99" i="6"/>
  <c r="AB33" i="6"/>
  <c r="AA33" i="6"/>
  <c r="AB8" i="6"/>
  <c r="AA8" i="6"/>
  <c r="AB2" i="6"/>
  <c r="AA2" i="6"/>
  <c r="AB56" i="6"/>
  <c r="AA56" i="6"/>
  <c r="AB65" i="6"/>
  <c r="AA65" i="6"/>
  <c r="AB346" i="6"/>
  <c r="AA346" i="6"/>
  <c r="AB35" i="6"/>
  <c r="AA35" i="6"/>
  <c r="AB978" i="6"/>
  <c r="AA978" i="6"/>
  <c r="AB63" i="6"/>
  <c r="AA63" i="6"/>
  <c r="AB985" i="6"/>
  <c r="AA985" i="6"/>
  <c r="AB77" i="6"/>
  <c r="AA77" i="6"/>
  <c r="AB186" i="6"/>
  <c r="AA186" i="6"/>
  <c r="AB112" i="6"/>
  <c r="AA112" i="6"/>
  <c r="AB698" i="6"/>
  <c r="AA698" i="6"/>
  <c r="AB157" i="6"/>
  <c r="AA157" i="6"/>
  <c r="AB101" i="6"/>
  <c r="AA101" i="6"/>
  <c r="AB1329" i="6"/>
  <c r="AA1329" i="6"/>
  <c r="AB61" i="6"/>
  <c r="AA61" i="6"/>
  <c r="AB106" i="6"/>
  <c r="AA106" i="6"/>
  <c r="AB1308" i="6"/>
  <c r="AA1308" i="6"/>
  <c r="AB1349" i="6"/>
  <c r="AA1349" i="6"/>
  <c r="AB201" i="6"/>
  <c r="AA201" i="6"/>
  <c r="AB72" i="6"/>
  <c r="AA72" i="6"/>
  <c r="AB1" i="6"/>
  <c r="AA1" i="6"/>
  <c r="AB84" i="6"/>
  <c r="AA84" i="6"/>
  <c r="AB1073" i="6"/>
  <c r="AA1073" i="6"/>
  <c r="AB1265" i="6"/>
  <c r="AA1265" i="6"/>
  <c r="AB75" i="6"/>
  <c r="AA75" i="6"/>
  <c r="AB123" i="6"/>
  <c r="AA123" i="6"/>
  <c r="AB1328" i="6"/>
  <c r="AA1328" i="6"/>
  <c r="AB142" i="6"/>
  <c r="AA142" i="6"/>
  <c r="AB144" i="6"/>
  <c r="AA144" i="6"/>
  <c r="AB44" i="6"/>
  <c r="AA44" i="6"/>
  <c r="AB113" i="6"/>
  <c r="AA113" i="6"/>
  <c r="AB108" i="6"/>
  <c r="AA108" i="6"/>
  <c r="AB117" i="6"/>
  <c r="AA117" i="6"/>
  <c r="AB100" i="6"/>
  <c r="AA100" i="6"/>
  <c r="Y535" i="5"/>
  <c r="Z535" i="5"/>
  <c r="AA535" i="5"/>
  <c r="Y536" i="5"/>
  <c r="Z536" i="5"/>
  <c r="AA536" i="5"/>
  <c r="Y537" i="5"/>
  <c r="Z537" i="5"/>
  <c r="AA537" i="5"/>
  <c r="Y538" i="5"/>
  <c r="Z538" i="5"/>
  <c r="AA538" i="5"/>
  <c r="Y539" i="5"/>
  <c r="Z539" i="5"/>
  <c r="AA539" i="5"/>
  <c r="Y540" i="5"/>
  <c r="Z540" i="5"/>
  <c r="AA540" i="5"/>
  <c r="Y541" i="5"/>
  <c r="Z541" i="5"/>
  <c r="AA541" i="5"/>
  <c r="Y542" i="5"/>
  <c r="Z542" i="5"/>
  <c r="AA542" i="5"/>
  <c r="Y543" i="5"/>
  <c r="Z543" i="5"/>
  <c r="AA543" i="5"/>
  <c r="Y544" i="5"/>
  <c r="Z544" i="5"/>
  <c r="AA544" i="5"/>
  <c r="Y545" i="5"/>
  <c r="Z545" i="5"/>
  <c r="AA545" i="5"/>
  <c r="Y546" i="5"/>
  <c r="Z546" i="5"/>
  <c r="AA546" i="5"/>
  <c r="Y534" i="5"/>
  <c r="AA534" i="5"/>
  <c r="Z534" i="5"/>
  <c r="Y533" i="5"/>
  <c r="AA533" i="5"/>
  <c r="Z533" i="5"/>
  <c r="Y532" i="5"/>
  <c r="AA532" i="5"/>
  <c r="Z532" i="5"/>
  <c r="Y531" i="5"/>
  <c r="AA531" i="5"/>
  <c r="Z531" i="5"/>
  <c r="Y530" i="5"/>
  <c r="AA530" i="5"/>
  <c r="Z530" i="5"/>
  <c r="Y529" i="5"/>
  <c r="AA529" i="5"/>
  <c r="Z529" i="5"/>
  <c r="Y528" i="5"/>
  <c r="AA528" i="5"/>
  <c r="Z528" i="5"/>
  <c r="Y527" i="5"/>
  <c r="AA527" i="5"/>
  <c r="Z527" i="5"/>
  <c r="Y526" i="5"/>
  <c r="AA526" i="5"/>
  <c r="Z526" i="5"/>
  <c r="Y525" i="5"/>
  <c r="AA525" i="5"/>
  <c r="Z525" i="5"/>
  <c r="Y524" i="5"/>
  <c r="AA524" i="5"/>
  <c r="Z524" i="5"/>
  <c r="Y523" i="5"/>
  <c r="AA523" i="5"/>
  <c r="Z523" i="5"/>
  <c r="Y522" i="5"/>
  <c r="AA522" i="5"/>
  <c r="Z522" i="5"/>
  <c r="Y521" i="5"/>
  <c r="AA521" i="5"/>
  <c r="Z521" i="5"/>
  <c r="Y520" i="5"/>
  <c r="AA520" i="5"/>
  <c r="Z520" i="5"/>
  <c r="Y519" i="5"/>
  <c r="AA519" i="5"/>
  <c r="Z519" i="5"/>
  <c r="Y518" i="5"/>
  <c r="AA518" i="5"/>
  <c r="Z518" i="5"/>
  <c r="Y517" i="5"/>
  <c r="AA517" i="5"/>
  <c r="Z517" i="5"/>
  <c r="Y516" i="5"/>
  <c r="AA516" i="5"/>
  <c r="Z516" i="5"/>
  <c r="Y515" i="5"/>
  <c r="AA515" i="5"/>
  <c r="Z515" i="5"/>
  <c r="Y514" i="5"/>
  <c r="AA514" i="5"/>
  <c r="Z514" i="5"/>
  <c r="Y513" i="5"/>
  <c r="AA513" i="5"/>
  <c r="Z513" i="5"/>
  <c r="Y512" i="5"/>
  <c r="AA512" i="5"/>
  <c r="Z512" i="5"/>
  <c r="Y511" i="5"/>
  <c r="AA511" i="5"/>
  <c r="Z511" i="5"/>
  <c r="Y510" i="5"/>
  <c r="AA510" i="5"/>
  <c r="Z510" i="5"/>
  <c r="Y509" i="5"/>
  <c r="AA509" i="5"/>
  <c r="Z509" i="5"/>
  <c r="Y508" i="5"/>
  <c r="AA508" i="5"/>
  <c r="Z508" i="5"/>
  <c r="Y507" i="5"/>
  <c r="AA507" i="5"/>
  <c r="Z507" i="5"/>
  <c r="Y506" i="5"/>
  <c r="AA506" i="5"/>
  <c r="Z506" i="5"/>
  <c r="Y505" i="5"/>
  <c r="AA505" i="5"/>
  <c r="Z505" i="5"/>
  <c r="Y504" i="5"/>
  <c r="AA504" i="5"/>
  <c r="Z504" i="5"/>
  <c r="Y503" i="5"/>
  <c r="AA503" i="5"/>
  <c r="Z503" i="5"/>
  <c r="Y502" i="5"/>
  <c r="AA502" i="5"/>
  <c r="Z502" i="5"/>
  <c r="Y501" i="5"/>
  <c r="AA501" i="5"/>
  <c r="Z501" i="5"/>
  <c r="Y500" i="5"/>
  <c r="AA500" i="5"/>
  <c r="Z500" i="5"/>
  <c r="Y499" i="5"/>
  <c r="AA499" i="5"/>
  <c r="Z499" i="5"/>
  <c r="Y498" i="5"/>
  <c r="AA498" i="5"/>
  <c r="Z498" i="5"/>
  <c r="Y497" i="5"/>
  <c r="AA497" i="5"/>
  <c r="Z497" i="5"/>
  <c r="Y496" i="5"/>
  <c r="AA496" i="5"/>
  <c r="Z496" i="5"/>
  <c r="Y495" i="5"/>
  <c r="AA495" i="5"/>
  <c r="Z495" i="5"/>
  <c r="Y494" i="5"/>
  <c r="AA494" i="5"/>
  <c r="Z494" i="5"/>
  <c r="Y493" i="5"/>
  <c r="AA493" i="5"/>
  <c r="Z493" i="5"/>
  <c r="Y492" i="5"/>
  <c r="AA492" i="5"/>
  <c r="Z492" i="5"/>
  <c r="Y491" i="5"/>
  <c r="AA491" i="5"/>
  <c r="Z491" i="5"/>
  <c r="Y490" i="5"/>
  <c r="AA490" i="5"/>
  <c r="Z490" i="5"/>
  <c r="Y489" i="5"/>
  <c r="AA489" i="5"/>
  <c r="Z489" i="5"/>
  <c r="Y488" i="5"/>
  <c r="AA488" i="5"/>
  <c r="Z488" i="5"/>
  <c r="Y487" i="5"/>
  <c r="AA487" i="5"/>
  <c r="Z487" i="5"/>
  <c r="Y486" i="5"/>
  <c r="AA486" i="5"/>
  <c r="Z486" i="5"/>
  <c r="Y485" i="5"/>
  <c r="AA485" i="5"/>
  <c r="Z485" i="5"/>
  <c r="Y484" i="5"/>
  <c r="AA484" i="5"/>
  <c r="Z484" i="5"/>
  <c r="Y483" i="5"/>
  <c r="AA483" i="5"/>
  <c r="Z483" i="5"/>
  <c r="Y482" i="5"/>
  <c r="AA482" i="5"/>
  <c r="Z482" i="5"/>
  <c r="Y481" i="5"/>
  <c r="AA481" i="5"/>
  <c r="Z481" i="5"/>
  <c r="Y480" i="5"/>
  <c r="AA480" i="5"/>
  <c r="Z480" i="5"/>
  <c r="Y479" i="5"/>
  <c r="AA479" i="5"/>
  <c r="Z479" i="5"/>
  <c r="Y478" i="5"/>
  <c r="AA478" i="5"/>
  <c r="Z478" i="5"/>
  <c r="Y477" i="5"/>
  <c r="AA477" i="5"/>
  <c r="Z477" i="5"/>
  <c r="Y476" i="5"/>
  <c r="AA476" i="5"/>
  <c r="Z476" i="5"/>
  <c r="Y475" i="5"/>
  <c r="AA475" i="5"/>
  <c r="Z475" i="5"/>
  <c r="Y474" i="5"/>
  <c r="AA474" i="5"/>
  <c r="Z474" i="5"/>
  <c r="Y473" i="5"/>
  <c r="AA473" i="5"/>
  <c r="Z473" i="5"/>
  <c r="Y472" i="5"/>
  <c r="AA472" i="5"/>
  <c r="Z472" i="5"/>
  <c r="Y471" i="5"/>
  <c r="AA471" i="5"/>
  <c r="Z471" i="5"/>
  <c r="Y470" i="5"/>
  <c r="AA470" i="5"/>
  <c r="Z470" i="5"/>
  <c r="Y469" i="5"/>
  <c r="AA469" i="5"/>
  <c r="Z469" i="5"/>
  <c r="Y468" i="5"/>
  <c r="AA468" i="5"/>
  <c r="Z468" i="5"/>
  <c r="Y467" i="5"/>
  <c r="AA467" i="5"/>
  <c r="Z467" i="5"/>
  <c r="Y466" i="5"/>
  <c r="AA466" i="5"/>
  <c r="Z466" i="5"/>
  <c r="Y465" i="5"/>
  <c r="AA465" i="5"/>
  <c r="Z465" i="5"/>
  <c r="Y464" i="5"/>
  <c r="AA464" i="5"/>
  <c r="Z464" i="5"/>
  <c r="Y463" i="5"/>
  <c r="AA463" i="5"/>
  <c r="Z463" i="5"/>
  <c r="Y462" i="5"/>
  <c r="AA462" i="5"/>
  <c r="Z462" i="5"/>
  <c r="Y461" i="5"/>
  <c r="AA461" i="5"/>
  <c r="Z461" i="5"/>
  <c r="Y460" i="5"/>
  <c r="AA460" i="5"/>
  <c r="Z460" i="5"/>
  <c r="Y459" i="5"/>
  <c r="AA459" i="5"/>
  <c r="Z459" i="5"/>
  <c r="Y458" i="5"/>
  <c r="AA458" i="5"/>
  <c r="Z458" i="5"/>
  <c r="Y457" i="5"/>
  <c r="AA457" i="5"/>
  <c r="Z457" i="5"/>
  <c r="Y456" i="5"/>
  <c r="AA456" i="5"/>
  <c r="Z456" i="5"/>
  <c r="Y455" i="5"/>
  <c r="AA455" i="5"/>
  <c r="Z455" i="5"/>
  <c r="Y454" i="5"/>
  <c r="AA454" i="5"/>
  <c r="Z454" i="5"/>
  <c r="Y453" i="5"/>
  <c r="AA453" i="5"/>
  <c r="Z453" i="5"/>
  <c r="Y452" i="5"/>
  <c r="AA452" i="5"/>
  <c r="Z452" i="5"/>
  <c r="Y451" i="5"/>
  <c r="AA451" i="5"/>
  <c r="Z451" i="5"/>
  <c r="Y450" i="5"/>
  <c r="AA450" i="5"/>
  <c r="Z450" i="5"/>
  <c r="Y449" i="5"/>
  <c r="AA449" i="5"/>
  <c r="Z449" i="5"/>
  <c r="Y448" i="5"/>
  <c r="AA448" i="5"/>
  <c r="Z448" i="5"/>
  <c r="Y447" i="5"/>
  <c r="AA447" i="5"/>
  <c r="Z447" i="5"/>
  <c r="Y446" i="5"/>
  <c r="AA446" i="5"/>
  <c r="Z446" i="5"/>
  <c r="Y445" i="5"/>
  <c r="AA445" i="5"/>
  <c r="Z445" i="5"/>
  <c r="Y444" i="5"/>
  <c r="AA444" i="5"/>
  <c r="Z444" i="5"/>
  <c r="Y443" i="5"/>
  <c r="AA443" i="5"/>
  <c r="Z443" i="5"/>
  <c r="Y442" i="5"/>
  <c r="AA442" i="5"/>
  <c r="Z442" i="5"/>
  <c r="Y441" i="5"/>
  <c r="AA441" i="5"/>
  <c r="Z441" i="5"/>
  <c r="Y440" i="5"/>
  <c r="AA440" i="5"/>
  <c r="Z440" i="5"/>
  <c r="Y439" i="5"/>
  <c r="AA439" i="5"/>
  <c r="Z439" i="5"/>
  <c r="Y438" i="5"/>
  <c r="AA438" i="5"/>
  <c r="Z438" i="5"/>
  <c r="Y437" i="5"/>
  <c r="AA437" i="5"/>
  <c r="Z437" i="5"/>
  <c r="Y436" i="5"/>
  <c r="AA436" i="5"/>
  <c r="Z436" i="5"/>
  <c r="Y435" i="5"/>
  <c r="AA435" i="5"/>
  <c r="Z435" i="5"/>
  <c r="Y434" i="5"/>
  <c r="AA434" i="5"/>
  <c r="Z434" i="5"/>
  <c r="Y433" i="5"/>
  <c r="AA433" i="5"/>
  <c r="Z433" i="5"/>
  <c r="Y432" i="5"/>
  <c r="AA432" i="5"/>
  <c r="Z432" i="5"/>
  <c r="Y431" i="5"/>
  <c r="AA431" i="5"/>
  <c r="Z431" i="5"/>
  <c r="Y430" i="5"/>
  <c r="AA430" i="5"/>
  <c r="Z430" i="5"/>
  <c r="Y429" i="5"/>
  <c r="AA429" i="5"/>
  <c r="Z429" i="5"/>
  <c r="Y428" i="5"/>
  <c r="AA428" i="5"/>
  <c r="Z428" i="5"/>
  <c r="Y427" i="5"/>
  <c r="AA427" i="5"/>
  <c r="Z427" i="5"/>
  <c r="Y426" i="5"/>
  <c r="AA426" i="5"/>
  <c r="Z426" i="5"/>
  <c r="Y425" i="5"/>
  <c r="AA425" i="5"/>
  <c r="Z425" i="5"/>
  <c r="Y424" i="5"/>
  <c r="AA424" i="5"/>
  <c r="Z424" i="5"/>
  <c r="Y423" i="5"/>
  <c r="AA423" i="5"/>
  <c r="Z423" i="5"/>
  <c r="Y422" i="5"/>
  <c r="AA422" i="5"/>
  <c r="Z422" i="5"/>
  <c r="Y421" i="5"/>
  <c r="AA421" i="5"/>
  <c r="Z421" i="5"/>
  <c r="Y420" i="5"/>
  <c r="AA420" i="5"/>
  <c r="Z420" i="5"/>
  <c r="Y419" i="5"/>
  <c r="AA419" i="5"/>
  <c r="Z419" i="5"/>
  <c r="Y418" i="5"/>
  <c r="AA418" i="5"/>
  <c r="Z418" i="5"/>
  <c r="Y417" i="5"/>
  <c r="AA417" i="5"/>
  <c r="Z417" i="5"/>
  <c r="Y416" i="5"/>
  <c r="AA416" i="5"/>
  <c r="Z416" i="5"/>
  <c r="Y415" i="5"/>
  <c r="AA415" i="5"/>
  <c r="Z415" i="5"/>
  <c r="Y414" i="5"/>
  <c r="AA414" i="5"/>
  <c r="Z414" i="5"/>
  <c r="Y413" i="5"/>
  <c r="AA413" i="5"/>
  <c r="Z413" i="5"/>
  <c r="Y412" i="5"/>
  <c r="AA412" i="5"/>
  <c r="Z412" i="5"/>
  <c r="Y411" i="5"/>
  <c r="AA411" i="5"/>
  <c r="Z411" i="5"/>
  <c r="Y410" i="5"/>
  <c r="AA410" i="5"/>
  <c r="Z410" i="5"/>
  <c r="Y409" i="5"/>
  <c r="AA409" i="5"/>
  <c r="Z409" i="5"/>
  <c r="Y408" i="5"/>
  <c r="AA408" i="5"/>
  <c r="Z408" i="5"/>
  <c r="Y407" i="5"/>
  <c r="AA407" i="5"/>
  <c r="Z407" i="5"/>
  <c r="Y406" i="5"/>
  <c r="AA406" i="5"/>
  <c r="Z406" i="5"/>
  <c r="Y405" i="5"/>
  <c r="AA405" i="5"/>
  <c r="Z405" i="5"/>
  <c r="Y404" i="5"/>
  <c r="AA404" i="5"/>
  <c r="Z404" i="5"/>
  <c r="Y403" i="5"/>
  <c r="AA403" i="5"/>
  <c r="Z403" i="5"/>
  <c r="Y402" i="5"/>
  <c r="AA402" i="5"/>
  <c r="Z402" i="5"/>
  <c r="Y401" i="5"/>
  <c r="AA401" i="5"/>
  <c r="Z401" i="5"/>
  <c r="Y400" i="5"/>
  <c r="AA400" i="5"/>
  <c r="Z400" i="5"/>
  <c r="Y399" i="5"/>
  <c r="AA399" i="5"/>
  <c r="Z399" i="5"/>
  <c r="Y398" i="5"/>
  <c r="AA398" i="5"/>
  <c r="Z398" i="5"/>
  <c r="Y397" i="5"/>
  <c r="AA397" i="5"/>
  <c r="Z397" i="5"/>
  <c r="Y396" i="5"/>
  <c r="AA396" i="5"/>
  <c r="Z396" i="5"/>
  <c r="Y395" i="5"/>
  <c r="AA395" i="5"/>
  <c r="Z395" i="5"/>
  <c r="Y394" i="5"/>
  <c r="AA394" i="5"/>
  <c r="Z394" i="5"/>
  <c r="Y393" i="5"/>
  <c r="AA393" i="5"/>
  <c r="Z393" i="5"/>
  <c r="Y392" i="5"/>
  <c r="AA392" i="5"/>
  <c r="Z392" i="5"/>
  <c r="Y391" i="5"/>
  <c r="AA391" i="5"/>
  <c r="Z391" i="5"/>
  <c r="Y390" i="5"/>
  <c r="AA390" i="5"/>
  <c r="Z390" i="5"/>
  <c r="Y389" i="5"/>
  <c r="AA389" i="5"/>
  <c r="Z389" i="5"/>
  <c r="Y388" i="5"/>
  <c r="AA388" i="5"/>
  <c r="Z388" i="5"/>
  <c r="Y387" i="5"/>
  <c r="AA387" i="5"/>
  <c r="Z387" i="5"/>
  <c r="Y386" i="5"/>
  <c r="AA386" i="5"/>
  <c r="Z386" i="5"/>
  <c r="Y385" i="5"/>
  <c r="AA385" i="5"/>
  <c r="Z385" i="5"/>
  <c r="Y384" i="5"/>
  <c r="AA384" i="5"/>
  <c r="Z384" i="5"/>
  <c r="Y383" i="5"/>
  <c r="AA383" i="5"/>
  <c r="Z383" i="5"/>
  <c r="Y382" i="5"/>
  <c r="AA382" i="5"/>
  <c r="Z382" i="5"/>
  <c r="Y381" i="5"/>
  <c r="AA381" i="5"/>
  <c r="Z381" i="5"/>
  <c r="Y380" i="5"/>
  <c r="AA380" i="5"/>
  <c r="Z380" i="5"/>
  <c r="Y379" i="5"/>
  <c r="AA379" i="5"/>
  <c r="Z379" i="5"/>
  <c r="Y378" i="5"/>
  <c r="AA378" i="5"/>
  <c r="Z378" i="5"/>
  <c r="Y377" i="5"/>
  <c r="AA377" i="5"/>
  <c r="Z377" i="5"/>
  <c r="Y376" i="5"/>
  <c r="AA376" i="5"/>
  <c r="Z376" i="5"/>
  <c r="Y375" i="5"/>
  <c r="AA375" i="5"/>
  <c r="Z375" i="5"/>
  <c r="Y374" i="5"/>
  <c r="AA374" i="5"/>
  <c r="Z374" i="5"/>
  <c r="Y373" i="5"/>
  <c r="AA373" i="5"/>
  <c r="Z373" i="5"/>
  <c r="Y372" i="5"/>
  <c r="AA372" i="5"/>
  <c r="Z372" i="5"/>
  <c r="Y371" i="5"/>
  <c r="AA371" i="5"/>
  <c r="Z371" i="5"/>
  <c r="Y370" i="5"/>
  <c r="AA370" i="5"/>
  <c r="Z370" i="5"/>
  <c r="Y369" i="5"/>
  <c r="AA369" i="5"/>
  <c r="Z369" i="5"/>
  <c r="Y368" i="5"/>
  <c r="AA368" i="5"/>
  <c r="Z368" i="5"/>
  <c r="Y367" i="5"/>
  <c r="AA367" i="5"/>
  <c r="Z367" i="5"/>
  <c r="Y366" i="5"/>
  <c r="AA366" i="5"/>
  <c r="Z366" i="5"/>
  <c r="Y365" i="5"/>
  <c r="AA365" i="5"/>
  <c r="Z365" i="5"/>
  <c r="Y364" i="5"/>
  <c r="AA364" i="5"/>
  <c r="Z364" i="5"/>
  <c r="Y363" i="5"/>
  <c r="AA363" i="5"/>
  <c r="Z363" i="5"/>
  <c r="Y362" i="5"/>
  <c r="AA362" i="5"/>
  <c r="Z362" i="5"/>
  <c r="Y361" i="5"/>
  <c r="AA361" i="5"/>
  <c r="Z361" i="5"/>
  <c r="Y360" i="5"/>
  <c r="AA360" i="5"/>
  <c r="Z360" i="5"/>
  <c r="Y359" i="5"/>
  <c r="AA359" i="5"/>
  <c r="Z359" i="5"/>
  <c r="Y358" i="5"/>
  <c r="AA358" i="5"/>
  <c r="Z358" i="5"/>
  <c r="Y357" i="5"/>
  <c r="AA357" i="5"/>
  <c r="Z357" i="5"/>
  <c r="Y356" i="5"/>
  <c r="AA356" i="5"/>
  <c r="Z356" i="5"/>
  <c r="Y355" i="5"/>
  <c r="AA355" i="5"/>
  <c r="Z355" i="5"/>
  <c r="Y354" i="5"/>
  <c r="AA354" i="5"/>
  <c r="Z354" i="5"/>
  <c r="Y353" i="5"/>
  <c r="AA353" i="5"/>
  <c r="Z353" i="5"/>
  <c r="Y352" i="5"/>
  <c r="AA352" i="5"/>
  <c r="Z352" i="5"/>
  <c r="Y351" i="5"/>
  <c r="AA351" i="5"/>
  <c r="Z351" i="5"/>
  <c r="Y350" i="5"/>
  <c r="AA350" i="5"/>
  <c r="Z350" i="5"/>
  <c r="Y349" i="5"/>
  <c r="AA349" i="5"/>
  <c r="Z349" i="5"/>
  <c r="Y348" i="5"/>
  <c r="AA348" i="5"/>
  <c r="Z348" i="5"/>
  <c r="Y347" i="5"/>
  <c r="AA347" i="5"/>
  <c r="Z347" i="5"/>
  <c r="Y346" i="5"/>
  <c r="AA346" i="5"/>
  <c r="Z346" i="5"/>
  <c r="Y345" i="5"/>
  <c r="AA345" i="5"/>
  <c r="Z345" i="5"/>
  <c r="Y344" i="5"/>
  <c r="AA344" i="5"/>
  <c r="Z344" i="5"/>
  <c r="Y343" i="5"/>
  <c r="AA343" i="5"/>
  <c r="Z343" i="5"/>
  <c r="Y342" i="5"/>
  <c r="AA342" i="5"/>
  <c r="Z342" i="5"/>
  <c r="Y341" i="5"/>
  <c r="AA341" i="5"/>
  <c r="Z341" i="5"/>
  <c r="Y340" i="5"/>
  <c r="AA340" i="5"/>
  <c r="Z340" i="5"/>
  <c r="Y339" i="5"/>
  <c r="AA339" i="5"/>
  <c r="Z339" i="5"/>
  <c r="Y338" i="5"/>
  <c r="AA338" i="5"/>
  <c r="Z338" i="5"/>
  <c r="Y337" i="5"/>
  <c r="AA337" i="5"/>
  <c r="Z337" i="5"/>
  <c r="Y336" i="5"/>
  <c r="AA336" i="5"/>
  <c r="Z336" i="5"/>
  <c r="Y335" i="5"/>
  <c r="AA335" i="5"/>
  <c r="Z335" i="5"/>
  <c r="Y334" i="5"/>
  <c r="AA334" i="5"/>
  <c r="Z334" i="5"/>
  <c r="Y333" i="5"/>
  <c r="AA333" i="5"/>
  <c r="Z333" i="5"/>
  <c r="Y332" i="5"/>
  <c r="AA332" i="5"/>
  <c r="Z332" i="5"/>
  <c r="Y331" i="5"/>
  <c r="AA331" i="5"/>
  <c r="Z331" i="5"/>
  <c r="Y330" i="5"/>
  <c r="AA330" i="5"/>
  <c r="Z330" i="5"/>
  <c r="Y329" i="5"/>
  <c r="AA329" i="5"/>
  <c r="Z329" i="5"/>
  <c r="Y328" i="5"/>
  <c r="AA328" i="5"/>
  <c r="Z328" i="5"/>
  <c r="Y327" i="5"/>
  <c r="AA327" i="5"/>
  <c r="Z327" i="5"/>
  <c r="Y326" i="5"/>
  <c r="AA326" i="5"/>
  <c r="Z326" i="5"/>
  <c r="Y325" i="5"/>
  <c r="AA325" i="5"/>
  <c r="Z325" i="5"/>
  <c r="Y324" i="5"/>
  <c r="AA324" i="5"/>
  <c r="Z324" i="5"/>
  <c r="Y323" i="5"/>
  <c r="AA323" i="5"/>
  <c r="Z323" i="5"/>
  <c r="Y322" i="5"/>
  <c r="AA322" i="5"/>
  <c r="Z322" i="5"/>
  <c r="Y321" i="5"/>
  <c r="AA321" i="5"/>
  <c r="Z321" i="5"/>
  <c r="Y320" i="5"/>
  <c r="AA320" i="5"/>
  <c r="Z320" i="5"/>
  <c r="Y319" i="5"/>
  <c r="AA319" i="5"/>
  <c r="Z319" i="5"/>
  <c r="Y318" i="5"/>
  <c r="AA318" i="5"/>
  <c r="Z318" i="5"/>
  <c r="Y317" i="5"/>
  <c r="AA317" i="5"/>
  <c r="Z317" i="5"/>
  <c r="Y316" i="5"/>
  <c r="AA316" i="5"/>
  <c r="Z316" i="5"/>
  <c r="Y315" i="5"/>
  <c r="AA315" i="5"/>
  <c r="Z315" i="5"/>
  <c r="Y314" i="5"/>
  <c r="AA314" i="5"/>
  <c r="Z314" i="5"/>
  <c r="Y313" i="5"/>
  <c r="AA313" i="5"/>
  <c r="Z313" i="5"/>
  <c r="Y312" i="5"/>
  <c r="AA312" i="5"/>
  <c r="Z312" i="5"/>
  <c r="Y311" i="5"/>
  <c r="AA311" i="5"/>
  <c r="Z311" i="5"/>
  <c r="Y310" i="5"/>
  <c r="AA310" i="5"/>
  <c r="Z310" i="5"/>
  <c r="Y309" i="5"/>
  <c r="AA309" i="5"/>
  <c r="Z309" i="5"/>
  <c r="Y308" i="5"/>
  <c r="AA308" i="5"/>
  <c r="Z308" i="5"/>
  <c r="Y307" i="5"/>
  <c r="AA307" i="5"/>
  <c r="Z307" i="5"/>
  <c r="Y306" i="5"/>
  <c r="AA306" i="5"/>
  <c r="Z306" i="5"/>
  <c r="Y305" i="5"/>
  <c r="AA305" i="5"/>
  <c r="Z305" i="5"/>
  <c r="Y304" i="5"/>
  <c r="AA304" i="5"/>
  <c r="Z304" i="5"/>
  <c r="Y303" i="5"/>
  <c r="AA303" i="5"/>
  <c r="Z303" i="5"/>
  <c r="Y302" i="5"/>
  <c r="AA302" i="5"/>
  <c r="Z302" i="5"/>
  <c r="Y301" i="5"/>
  <c r="AA301" i="5"/>
  <c r="Z301" i="5"/>
  <c r="Y300" i="5"/>
  <c r="AA300" i="5"/>
  <c r="Z300" i="5"/>
  <c r="Y299" i="5"/>
  <c r="AA299" i="5"/>
  <c r="Z299" i="5"/>
  <c r="Y298" i="5"/>
  <c r="AA298" i="5"/>
  <c r="Z298" i="5"/>
  <c r="Y297" i="5"/>
  <c r="AA297" i="5"/>
  <c r="Z297" i="5"/>
  <c r="Y296" i="5"/>
  <c r="AA296" i="5"/>
  <c r="Z296" i="5"/>
  <c r="Y295" i="5"/>
  <c r="AA295" i="5"/>
  <c r="Z295" i="5"/>
  <c r="Y294" i="5"/>
  <c r="AA294" i="5"/>
  <c r="Z294" i="5"/>
  <c r="Y293" i="5"/>
  <c r="AA293" i="5"/>
  <c r="Z293" i="5"/>
  <c r="Y292" i="5"/>
  <c r="AA292" i="5"/>
  <c r="Z292" i="5"/>
  <c r="Y291" i="5"/>
  <c r="AA291" i="5"/>
  <c r="Z291" i="5"/>
  <c r="Y290" i="5"/>
  <c r="AA290" i="5"/>
  <c r="Z290" i="5"/>
  <c r="Y289" i="5"/>
  <c r="AA289" i="5"/>
  <c r="Z289" i="5"/>
  <c r="Y288" i="5"/>
  <c r="AA288" i="5"/>
  <c r="Z288" i="5"/>
  <c r="Y287" i="5"/>
  <c r="AA287" i="5"/>
  <c r="Z287" i="5"/>
  <c r="Y286" i="5"/>
  <c r="AA286" i="5"/>
  <c r="Z286" i="5"/>
  <c r="Y285" i="5"/>
  <c r="AA285" i="5"/>
  <c r="Z285" i="5"/>
  <c r="Y284" i="5"/>
  <c r="AA284" i="5"/>
  <c r="Z284" i="5"/>
  <c r="Y283" i="5"/>
  <c r="AA283" i="5"/>
  <c r="Z283" i="5"/>
  <c r="Y282" i="5"/>
  <c r="AA282" i="5"/>
  <c r="Z282" i="5"/>
  <c r="Y281" i="5"/>
  <c r="AA281" i="5"/>
  <c r="Z281" i="5"/>
  <c r="Y280" i="5"/>
  <c r="AA280" i="5"/>
  <c r="Z280" i="5"/>
  <c r="Y279" i="5"/>
  <c r="AA279" i="5"/>
  <c r="Z279" i="5"/>
  <c r="Y278" i="5"/>
  <c r="AA278" i="5"/>
  <c r="Z278" i="5"/>
  <c r="Y277" i="5"/>
  <c r="AA277" i="5"/>
  <c r="Z277" i="5"/>
  <c r="Y276" i="5"/>
  <c r="AA276" i="5"/>
  <c r="Z276" i="5"/>
  <c r="Y275" i="5"/>
  <c r="AA275" i="5"/>
  <c r="Z275" i="5"/>
  <c r="Y274" i="5"/>
  <c r="AA274" i="5"/>
  <c r="Z274" i="5"/>
  <c r="Y273" i="5"/>
  <c r="AA273" i="5"/>
  <c r="Z273" i="5"/>
  <c r="Y272" i="5"/>
  <c r="AA272" i="5"/>
  <c r="Z272" i="5"/>
  <c r="Y271" i="5"/>
  <c r="AA271" i="5"/>
  <c r="Z271" i="5"/>
  <c r="Y270" i="5"/>
  <c r="AA270" i="5"/>
  <c r="Z270" i="5"/>
  <c r="Y269" i="5"/>
  <c r="AA269" i="5"/>
  <c r="Z269" i="5"/>
  <c r="Y268" i="5"/>
  <c r="AA268" i="5"/>
  <c r="Z268" i="5"/>
  <c r="Y267" i="5"/>
  <c r="AA267" i="5"/>
  <c r="Z267" i="5"/>
  <c r="Y266" i="5"/>
  <c r="AA266" i="5"/>
  <c r="Z266" i="5"/>
  <c r="Y265" i="5"/>
  <c r="AA265" i="5"/>
  <c r="Z265" i="5"/>
  <c r="Y264" i="5"/>
  <c r="AA264" i="5"/>
  <c r="Z264" i="5"/>
  <c r="Y263" i="5"/>
  <c r="AA263" i="5"/>
  <c r="Z263" i="5"/>
  <c r="Y262" i="5"/>
  <c r="AA262" i="5"/>
  <c r="Z262" i="5"/>
  <c r="Y261" i="5"/>
  <c r="AA261" i="5"/>
  <c r="Z261" i="5"/>
  <c r="Y260" i="5"/>
  <c r="AA260" i="5"/>
  <c r="Z260" i="5"/>
  <c r="Y259" i="5"/>
  <c r="AA259" i="5"/>
  <c r="Z259" i="5"/>
  <c r="Y258" i="5"/>
  <c r="AA258" i="5"/>
  <c r="Z258" i="5"/>
  <c r="Y257" i="5"/>
  <c r="AA257" i="5"/>
  <c r="Z257" i="5"/>
  <c r="Y256" i="5"/>
  <c r="AA256" i="5"/>
  <c r="Z256" i="5"/>
  <c r="Y255" i="5"/>
  <c r="AA255" i="5"/>
  <c r="Z255" i="5"/>
  <c r="Y254" i="5"/>
  <c r="AA254" i="5"/>
  <c r="Z254" i="5"/>
  <c r="Y253" i="5"/>
  <c r="AA253" i="5"/>
  <c r="Z253" i="5"/>
  <c r="Y252" i="5"/>
  <c r="AA252" i="5"/>
  <c r="Z252" i="5"/>
  <c r="Y251" i="5"/>
  <c r="AA251" i="5"/>
  <c r="Z251" i="5"/>
  <c r="Y250" i="5"/>
  <c r="AA250" i="5"/>
  <c r="Z250" i="5"/>
  <c r="Y249" i="5"/>
  <c r="AA249" i="5"/>
  <c r="Z249" i="5"/>
  <c r="Y248" i="5"/>
  <c r="AA248" i="5"/>
  <c r="Z248" i="5"/>
  <c r="Y247" i="5"/>
  <c r="AA247" i="5"/>
  <c r="Z247" i="5"/>
  <c r="Y246" i="5"/>
  <c r="AA246" i="5"/>
  <c r="Z246" i="5"/>
  <c r="Y245" i="5"/>
  <c r="AA245" i="5"/>
  <c r="Z245" i="5"/>
  <c r="Y244" i="5"/>
  <c r="AA244" i="5"/>
  <c r="Z244" i="5"/>
  <c r="Y243" i="5"/>
  <c r="AA243" i="5"/>
  <c r="Z243" i="5"/>
  <c r="Y242" i="5"/>
  <c r="AA242" i="5"/>
  <c r="Z242" i="5"/>
  <c r="Y241" i="5"/>
  <c r="AA241" i="5"/>
  <c r="Z241" i="5"/>
  <c r="Y240" i="5"/>
  <c r="AA240" i="5"/>
  <c r="Z240" i="5"/>
  <c r="Y239" i="5"/>
  <c r="AA239" i="5"/>
  <c r="Z239" i="5"/>
  <c r="Y238" i="5"/>
  <c r="AA238" i="5"/>
  <c r="Z238" i="5"/>
  <c r="Y237" i="5"/>
  <c r="AA237" i="5"/>
  <c r="Z237" i="5"/>
  <c r="Y236" i="5"/>
  <c r="AA236" i="5"/>
  <c r="Z236" i="5"/>
  <c r="Y235" i="5"/>
  <c r="AA235" i="5"/>
  <c r="Z235" i="5"/>
  <c r="Y234" i="5"/>
  <c r="AA234" i="5"/>
  <c r="Z234" i="5"/>
  <c r="Y233" i="5"/>
  <c r="AA233" i="5"/>
  <c r="Z233" i="5"/>
  <c r="Y232" i="5"/>
  <c r="AA232" i="5"/>
  <c r="Z232" i="5"/>
  <c r="Y231" i="5"/>
  <c r="AA231" i="5"/>
  <c r="Z231" i="5"/>
  <c r="Y230" i="5"/>
  <c r="AA230" i="5"/>
  <c r="Z230" i="5"/>
  <c r="Y229" i="5"/>
  <c r="AA229" i="5"/>
  <c r="Z229" i="5"/>
  <c r="Y228" i="5"/>
  <c r="AA228" i="5"/>
  <c r="Z228" i="5"/>
  <c r="Y227" i="5"/>
  <c r="AA227" i="5"/>
  <c r="Z227" i="5"/>
  <c r="Y226" i="5"/>
  <c r="AA226" i="5"/>
  <c r="Z226" i="5"/>
  <c r="Y225" i="5"/>
  <c r="AA225" i="5"/>
  <c r="Z225" i="5"/>
  <c r="Y224" i="5"/>
  <c r="AA224" i="5"/>
  <c r="Z224" i="5"/>
  <c r="Y223" i="5"/>
  <c r="AA223" i="5"/>
  <c r="Z223" i="5"/>
  <c r="Y222" i="5"/>
  <c r="AA222" i="5"/>
  <c r="Z222" i="5"/>
  <c r="Y221" i="5"/>
  <c r="AA221" i="5"/>
  <c r="Z221" i="5"/>
  <c r="Y220" i="5"/>
  <c r="AA220" i="5"/>
  <c r="Z220" i="5"/>
  <c r="Y219" i="5"/>
  <c r="AA219" i="5"/>
  <c r="Z219" i="5"/>
  <c r="Y218" i="5"/>
  <c r="AA218" i="5"/>
  <c r="Z218" i="5"/>
  <c r="Y217" i="5"/>
  <c r="AA217" i="5"/>
  <c r="Z217" i="5"/>
  <c r="Y216" i="5"/>
  <c r="AA216" i="5"/>
  <c r="Z216" i="5"/>
  <c r="Y215" i="5"/>
  <c r="AA215" i="5"/>
  <c r="Z215" i="5"/>
  <c r="Y214" i="5"/>
  <c r="AA214" i="5"/>
  <c r="Z214" i="5"/>
  <c r="Y213" i="5"/>
  <c r="AA213" i="5"/>
  <c r="Z213" i="5"/>
  <c r="Y212" i="5"/>
  <c r="AA212" i="5"/>
  <c r="Z212" i="5"/>
  <c r="Y211" i="5"/>
  <c r="AA211" i="5"/>
  <c r="Z211" i="5"/>
  <c r="Y210" i="5"/>
  <c r="AA210" i="5"/>
  <c r="Z210" i="5"/>
  <c r="Y209" i="5"/>
  <c r="AA209" i="5"/>
  <c r="Z209" i="5"/>
  <c r="Y208" i="5"/>
  <c r="AA208" i="5"/>
  <c r="Z208" i="5"/>
  <c r="Y207" i="5"/>
  <c r="AA207" i="5"/>
  <c r="Z207" i="5"/>
  <c r="Y206" i="5"/>
  <c r="AA206" i="5"/>
  <c r="Z206" i="5"/>
  <c r="Y205" i="5"/>
  <c r="AA205" i="5"/>
  <c r="Z205" i="5"/>
  <c r="Y204" i="5"/>
  <c r="AA204" i="5"/>
  <c r="Z204" i="5"/>
  <c r="Y203" i="5"/>
  <c r="AA203" i="5"/>
  <c r="Z203" i="5"/>
  <c r="Y202" i="5"/>
  <c r="AA202" i="5"/>
  <c r="Z202" i="5"/>
  <c r="Y201" i="5"/>
  <c r="AA201" i="5"/>
  <c r="Z201" i="5"/>
  <c r="Y200" i="5"/>
  <c r="AA200" i="5"/>
  <c r="Z200" i="5"/>
  <c r="Y199" i="5"/>
  <c r="AA199" i="5"/>
  <c r="Z199" i="5"/>
  <c r="Y198" i="5"/>
  <c r="AA198" i="5"/>
  <c r="Z198" i="5"/>
  <c r="Y197" i="5"/>
  <c r="AA197" i="5"/>
  <c r="Z197" i="5"/>
  <c r="Y196" i="5"/>
  <c r="AA196" i="5"/>
  <c r="Z196" i="5"/>
  <c r="Y195" i="5"/>
  <c r="AA195" i="5"/>
  <c r="Z195" i="5"/>
  <c r="Y194" i="5"/>
  <c r="AA194" i="5"/>
  <c r="Z194" i="5"/>
  <c r="Y193" i="5"/>
  <c r="AA193" i="5"/>
  <c r="Z193" i="5"/>
  <c r="Y192" i="5"/>
  <c r="AA192" i="5"/>
  <c r="Z192" i="5"/>
  <c r="Y191" i="5"/>
  <c r="AA191" i="5"/>
  <c r="Z191" i="5"/>
  <c r="Y190" i="5"/>
  <c r="AA190" i="5"/>
  <c r="Z190" i="5"/>
  <c r="Y189" i="5"/>
  <c r="AA189" i="5"/>
  <c r="Z189" i="5"/>
  <c r="Y188" i="5"/>
  <c r="AA188" i="5"/>
  <c r="Z188" i="5"/>
  <c r="Y187" i="5"/>
  <c r="AA187" i="5"/>
  <c r="Z187" i="5"/>
  <c r="Y186" i="5"/>
  <c r="AA186" i="5"/>
  <c r="Z186" i="5"/>
  <c r="Y185" i="5"/>
  <c r="AA185" i="5"/>
  <c r="Z185" i="5"/>
  <c r="Y184" i="5"/>
  <c r="AA184" i="5"/>
  <c r="Z184" i="5"/>
  <c r="Y183" i="5"/>
  <c r="AA183" i="5"/>
  <c r="Z183" i="5"/>
  <c r="Y182" i="5"/>
  <c r="AA182" i="5"/>
  <c r="Z182" i="5"/>
  <c r="Y181" i="5"/>
  <c r="AA181" i="5"/>
  <c r="Z181" i="5"/>
  <c r="Y180" i="5"/>
  <c r="AA180" i="5"/>
  <c r="Z180" i="5"/>
  <c r="Y179" i="5"/>
  <c r="AA179" i="5"/>
  <c r="Z179" i="5"/>
  <c r="Y178" i="5"/>
  <c r="AA178" i="5"/>
  <c r="Z178" i="5"/>
  <c r="Y177" i="5"/>
  <c r="AA177" i="5"/>
  <c r="Z177" i="5"/>
  <c r="Y176" i="5"/>
  <c r="AA176" i="5"/>
  <c r="Z176" i="5"/>
  <c r="Y175" i="5"/>
  <c r="AA175" i="5"/>
  <c r="Z175" i="5"/>
  <c r="Y174" i="5"/>
  <c r="AA174" i="5"/>
  <c r="Z174" i="5"/>
  <c r="Y173" i="5"/>
  <c r="AA173" i="5"/>
  <c r="Z173" i="5"/>
  <c r="Y172" i="5"/>
  <c r="AA172" i="5"/>
  <c r="Z172" i="5"/>
  <c r="Y171" i="5"/>
  <c r="AA171" i="5"/>
  <c r="Z171" i="5"/>
  <c r="Y170" i="5"/>
  <c r="AA170" i="5"/>
  <c r="Z170" i="5"/>
  <c r="Y169" i="5"/>
  <c r="AA169" i="5"/>
  <c r="Z169" i="5"/>
  <c r="Y168" i="5"/>
  <c r="AA168" i="5"/>
  <c r="Z168" i="5"/>
  <c r="Y167" i="5"/>
  <c r="AA167" i="5"/>
  <c r="Z167" i="5"/>
  <c r="Y166" i="5"/>
  <c r="AA166" i="5"/>
  <c r="Z166" i="5"/>
  <c r="Y165" i="5"/>
  <c r="AA165" i="5"/>
  <c r="Z165" i="5"/>
  <c r="Y164" i="5"/>
  <c r="AA164" i="5"/>
  <c r="Z164" i="5"/>
  <c r="Y163" i="5"/>
  <c r="AA163" i="5"/>
  <c r="Z163" i="5"/>
  <c r="Y162" i="5"/>
  <c r="AA162" i="5"/>
  <c r="Z162" i="5"/>
  <c r="Y161" i="5"/>
  <c r="AA161" i="5"/>
  <c r="Z161" i="5"/>
  <c r="Y160" i="5"/>
  <c r="AA160" i="5"/>
  <c r="Z160" i="5"/>
  <c r="Y159" i="5"/>
  <c r="AA159" i="5"/>
  <c r="Z159" i="5"/>
  <c r="Y158" i="5"/>
  <c r="AA158" i="5"/>
  <c r="Z158" i="5"/>
  <c r="Y157" i="5"/>
  <c r="AA157" i="5"/>
  <c r="Z157" i="5"/>
  <c r="Y156" i="5"/>
  <c r="AA156" i="5"/>
  <c r="Z156" i="5"/>
  <c r="Y155" i="5"/>
  <c r="AA155" i="5"/>
  <c r="Z155" i="5"/>
  <c r="Y154" i="5"/>
  <c r="AA154" i="5"/>
  <c r="Z154" i="5"/>
  <c r="Y153" i="5"/>
  <c r="AA153" i="5"/>
  <c r="Z153" i="5"/>
  <c r="Y152" i="5"/>
  <c r="AA152" i="5"/>
  <c r="Z152" i="5"/>
  <c r="Y151" i="5"/>
  <c r="AA151" i="5"/>
  <c r="Z151" i="5"/>
  <c r="Y150" i="5"/>
  <c r="AA150" i="5"/>
  <c r="Z150" i="5"/>
  <c r="Y149" i="5"/>
  <c r="AA149" i="5"/>
  <c r="Z149" i="5"/>
  <c r="Y148" i="5"/>
  <c r="AA148" i="5"/>
  <c r="Z148" i="5"/>
  <c r="Y147" i="5"/>
  <c r="AA147" i="5"/>
  <c r="Z147" i="5"/>
  <c r="Y146" i="5"/>
  <c r="AA146" i="5"/>
  <c r="Z146" i="5"/>
  <c r="Y145" i="5"/>
  <c r="AA145" i="5"/>
  <c r="Z145" i="5"/>
  <c r="Y144" i="5"/>
  <c r="AA144" i="5"/>
  <c r="Z144" i="5"/>
  <c r="Y143" i="5"/>
  <c r="AA143" i="5"/>
  <c r="Z143" i="5"/>
  <c r="Y142" i="5"/>
  <c r="AA142" i="5"/>
  <c r="Z142" i="5"/>
  <c r="Y141" i="5"/>
  <c r="AA141" i="5"/>
  <c r="Z141" i="5"/>
  <c r="Y140" i="5"/>
  <c r="AA140" i="5"/>
  <c r="Z140" i="5"/>
  <c r="Y139" i="5"/>
  <c r="AA139" i="5"/>
  <c r="Z139" i="5"/>
  <c r="Y138" i="5"/>
  <c r="AA138" i="5"/>
  <c r="Z138" i="5"/>
  <c r="Y137" i="5"/>
  <c r="AA137" i="5"/>
  <c r="Z137" i="5"/>
  <c r="Y136" i="5"/>
  <c r="AA136" i="5"/>
  <c r="Z136" i="5"/>
  <c r="Y135" i="5"/>
  <c r="AA135" i="5"/>
  <c r="Z135" i="5"/>
  <c r="Y134" i="5"/>
  <c r="AA134" i="5"/>
  <c r="Z134" i="5"/>
  <c r="Y133" i="5"/>
  <c r="AA133" i="5"/>
  <c r="Z133" i="5"/>
  <c r="Y132" i="5"/>
  <c r="AA132" i="5"/>
  <c r="Z132" i="5"/>
  <c r="Y131" i="5"/>
  <c r="AA131" i="5"/>
  <c r="Z131" i="5"/>
  <c r="Y130" i="5"/>
  <c r="AA130" i="5"/>
  <c r="Z130" i="5"/>
  <c r="Y129" i="5"/>
  <c r="AA129" i="5"/>
  <c r="Z129" i="5"/>
  <c r="Y128" i="5"/>
  <c r="AA128" i="5"/>
  <c r="Z128" i="5"/>
  <c r="Y127" i="5"/>
  <c r="AA127" i="5"/>
  <c r="Z127" i="5"/>
  <c r="Y126" i="5"/>
  <c r="AA126" i="5"/>
  <c r="Z126" i="5"/>
  <c r="Y125" i="5"/>
  <c r="AA125" i="5"/>
  <c r="Z125" i="5"/>
  <c r="Y124" i="5"/>
  <c r="AA124" i="5"/>
  <c r="Z124" i="5"/>
  <c r="Y123" i="5"/>
  <c r="AA123" i="5"/>
  <c r="Z123" i="5"/>
  <c r="Y122" i="5"/>
  <c r="AA122" i="5"/>
  <c r="Z122" i="5"/>
  <c r="Y121" i="5"/>
  <c r="AA121" i="5"/>
  <c r="Z121" i="5"/>
  <c r="Y120" i="5"/>
  <c r="AA120" i="5"/>
  <c r="Z120" i="5"/>
  <c r="Y119" i="5"/>
  <c r="AA119" i="5"/>
  <c r="Z119" i="5"/>
  <c r="Y118" i="5"/>
  <c r="AA118" i="5"/>
  <c r="Z118" i="5"/>
  <c r="Y117" i="5"/>
  <c r="AA117" i="5"/>
  <c r="Z117" i="5"/>
  <c r="Y116" i="5"/>
  <c r="AA116" i="5"/>
  <c r="Z116" i="5"/>
  <c r="Y115" i="5"/>
  <c r="AA115" i="5"/>
  <c r="Z115" i="5"/>
  <c r="Y114" i="5"/>
  <c r="AA114" i="5"/>
  <c r="Z114" i="5"/>
  <c r="Y113" i="5"/>
  <c r="AA113" i="5"/>
  <c r="Z113" i="5"/>
  <c r="Y112" i="5"/>
  <c r="AA112" i="5"/>
  <c r="Z112" i="5"/>
  <c r="Y111" i="5"/>
  <c r="AA111" i="5"/>
  <c r="Z111" i="5"/>
  <c r="Y110" i="5"/>
  <c r="AA110" i="5"/>
  <c r="Z110" i="5"/>
  <c r="Y109" i="5"/>
  <c r="AA109" i="5"/>
  <c r="Z109" i="5"/>
  <c r="Y108" i="5"/>
  <c r="AA108" i="5"/>
  <c r="Z108" i="5"/>
  <c r="Y107" i="5"/>
  <c r="AA107" i="5"/>
  <c r="Z107" i="5"/>
  <c r="Y106" i="5"/>
  <c r="AA106" i="5"/>
  <c r="Z106" i="5"/>
  <c r="Y105" i="5"/>
  <c r="AA105" i="5"/>
  <c r="Z105" i="5"/>
  <c r="Y104" i="5"/>
  <c r="AA104" i="5"/>
  <c r="Z104" i="5"/>
  <c r="Y103" i="5"/>
  <c r="AA103" i="5"/>
  <c r="Z103" i="5"/>
  <c r="Y102" i="5"/>
  <c r="AA102" i="5"/>
  <c r="Z102" i="5"/>
  <c r="Y101" i="5"/>
  <c r="AA101" i="5"/>
  <c r="Z101" i="5"/>
  <c r="Y100" i="5"/>
  <c r="AA100" i="5"/>
  <c r="Z100" i="5"/>
  <c r="Y99" i="5"/>
  <c r="AA99" i="5"/>
  <c r="Z99" i="5"/>
  <c r="Y98" i="5"/>
  <c r="AA98" i="5"/>
  <c r="Z98" i="5"/>
  <c r="Y97" i="5"/>
  <c r="AA97" i="5"/>
  <c r="Z97" i="5"/>
  <c r="Y96" i="5"/>
  <c r="AA96" i="5"/>
  <c r="Z96" i="5"/>
  <c r="Y95" i="5"/>
  <c r="AA95" i="5"/>
  <c r="Z95" i="5"/>
  <c r="Y94" i="5"/>
  <c r="AA94" i="5"/>
  <c r="Z94" i="5"/>
  <c r="Y93" i="5"/>
  <c r="AA93" i="5"/>
  <c r="Z93" i="5"/>
  <c r="Y92" i="5"/>
  <c r="AA92" i="5"/>
  <c r="Z92" i="5"/>
  <c r="Y91" i="5"/>
  <c r="AA91" i="5"/>
  <c r="Z91" i="5"/>
  <c r="Y90" i="5"/>
  <c r="AA90" i="5"/>
  <c r="Z90" i="5"/>
  <c r="Y89" i="5"/>
  <c r="AA89" i="5"/>
  <c r="Z89" i="5"/>
  <c r="Y88" i="5"/>
  <c r="AA88" i="5"/>
  <c r="Z88" i="5"/>
  <c r="Y87" i="5"/>
  <c r="AA87" i="5"/>
  <c r="Z87" i="5"/>
  <c r="Y86" i="5"/>
  <c r="AA86" i="5"/>
  <c r="Z86" i="5"/>
  <c r="Y85" i="5"/>
  <c r="AA85" i="5"/>
  <c r="Z85" i="5"/>
  <c r="Y84" i="5"/>
  <c r="AA84" i="5"/>
  <c r="Z84" i="5"/>
  <c r="Y83" i="5"/>
  <c r="AA83" i="5"/>
  <c r="Z83" i="5"/>
  <c r="Y82" i="5"/>
  <c r="AA82" i="5"/>
  <c r="Z82" i="5"/>
  <c r="Y81" i="5"/>
  <c r="AA81" i="5"/>
  <c r="Z81" i="5"/>
  <c r="Y80" i="5"/>
  <c r="AA80" i="5"/>
  <c r="Z80" i="5"/>
  <c r="Y79" i="5"/>
  <c r="AA79" i="5"/>
  <c r="Z79" i="5"/>
  <c r="Y78" i="5"/>
  <c r="AA78" i="5"/>
  <c r="Z78" i="5"/>
  <c r="Y77" i="5"/>
  <c r="AA77" i="5"/>
  <c r="Z77" i="5"/>
  <c r="Y76" i="5"/>
  <c r="AA76" i="5"/>
  <c r="Z76" i="5"/>
  <c r="Y75" i="5"/>
  <c r="AA75" i="5"/>
  <c r="Z75" i="5"/>
  <c r="Y74" i="5"/>
  <c r="AA74" i="5"/>
  <c r="Z74" i="5"/>
  <c r="Y73" i="5"/>
  <c r="AA73" i="5"/>
  <c r="Z73" i="5"/>
  <c r="Y72" i="5"/>
  <c r="AA72" i="5"/>
  <c r="Z72" i="5"/>
  <c r="Y71" i="5"/>
  <c r="AA71" i="5"/>
  <c r="Z71" i="5"/>
  <c r="Y70" i="5"/>
  <c r="AA70" i="5"/>
  <c r="Z70" i="5"/>
  <c r="Y69" i="5"/>
  <c r="AA69" i="5"/>
  <c r="Z69" i="5"/>
  <c r="Y68" i="5"/>
  <c r="AA68" i="5"/>
  <c r="Z68" i="5"/>
  <c r="Y67" i="5"/>
  <c r="AA67" i="5"/>
  <c r="Z67" i="5"/>
  <c r="Y66" i="5"/>
  <c r="AA66" i="5"/>
  <c r="Z66" i="5"/>
  <c r="Y65" i="5"/>
  <c r="AA65" i="5"/>
  <c r="Z65" i="5"/>
  <c r="Y64" i="5"/>
  <c r="AA64" i="5"/>
  <c r="Z64" i="5"/>
  <c r="Y63" i="5"/>
  <c r="AA63" i="5"/>
  <c r="Z63" i="5"/>
  <c r="Y62" i="5"/>
  <c r="AA62" i="5"/>
  <c r="Z62" i="5"/>
  <c r="Y61" i="5"/>
  <c r="AA61" i="5"/>
  <c r="Z61" i="5"/>
  <c r="Y60" i="5"/>
  <c r="AA60" i="5"/>
  <c r="Z60" i="5"/>
  <c r="Y59" i="5"/>
  <c r="AA59" i="5"/>
  <c r="Z59" i="5"/>
  <c r="Y58" i="5"/>
  <c r="AA58" i="5"/>
  <c r="Z58" i="5"/>
  <c r="Y57" i="5"/>
  <c r="AA57" i="5"/>
  <c r="Z57" i="5"/>
  <c r="Y56" i="5"/>
  <c r="AA56" i="5"/>
  <c r="Z56" i="5"/>
  <c r="Y55" i="5"/>
  <c r="AA55" i="5"/>
  <c r="Z55" i="5"/>
  <c r="Y54" i="5"/>
  <c r="AA54" i="5"/>
  <c r="Z54" i="5"/>
  <c r="Y53" i="5"/>
  <c r="AA53" i="5"/>
  <c r="Z53" i="5"/>
  <c r="Y52" i="5"/>
  <c r="AA52" i="5"/>
  <c r="Z52" i="5"/>
  <c r="Y51" i="5"/>
  <c r="AA51" i="5"/>
  <c r="Z51" i="5"/>
  <c r="Y50" i="5"/>
  <c r="AA50" i="5"/>
  <c r="Z50" i="5"/>
  <c r="Y49" i="5"/>
  <c r="AA49" i="5"/>
  <c r="Z49" i="5"/>
  <c r="Y48" i="5"/>
  <c r="AA48" i="5"/>
  <c r="Z48" i="5"/>
  <c r="Y47" i="5"/>
  <c r="AA47" i="5"/>
  <c r="Z47" i="5"/>
  <c r="Y46" i="5"/>
  <c r="AA46" i="5"/>
  <c r="Z46" i="5"/>
  <c r="Y45" i="5"/>
  <c r="AA45" i="5"/>
  <c r="Z45" i="5"/>
  <c r="Y44" i="5"/>
  <c r="AA44" i="5"/>
  <c r="Z44" i="5"/>
  <c r="Y43" i="5"/>
  <c r="AA43" i="5"/>
  <c r="Z43" i="5"/>
  <c r="Y42" i="5"/>
  <c r="AA42" i="5"/>
  <c r="Z42" i="5"/>
  <c r="Y41" i="5"/>
  <c r="AA41" i="5"/>
  <c r="Z41" i="5"/>
  <c r="Y40" i="5"/>
  <c r="AA40" i="5"/>
  <c r="Z40" i="5"/>
  <c r="Y39" i="5"/>
  <c r="AA39" i="5"/>
  <c r="Z39" i="5"/>
  <c r="Y38" i="5"/>
  <c r="AA38" i="5"/>
  <c r="Z38" i="5"/>
  <c r="Y37" i="5"/>
  <c r="AA37" i="5"/>
  <c r="Z37" i="5"/>
  <c r="Y36" i="5"/>
  <c r="AA36" i="5"/>
  <c r="Z36" i="5"/>
  <c r="Y35" i="5"/>
  <c r="AA35" i="5"/>
  <c r="Z35" i="5"/>
  <c r="Y34" i="5"/>
  <c r="AA34" i="5"/>
  <c r="Z34" i="5"/>
  <c r="Y33" i="5"/>
  <c r="AA33" i="5"/>
  <c r="Z33" i="5"/>
  <c r="Y32" i="5"/>
  <c r="AA32" i="5"/>
  <c r="Z32" i="5"/>
  <c r="Y31" i="5"/>
  <c r="AA31" i="5"/>
  <c r="Z31" i="5"/>
  <c r="Y30" i="5"/>
  <c r="AA30" i="5"/>
  <c r="Z30" i="5"/>
  <c r="Y29" i="5"/>
  <c r="AA29" i="5"/>
  <c r="Z29" i="5"/>
  <c r="Y28" i="5"/>
  <c r="AA28" i="5"/>
  <c r="Z28" i="5"/>
  <c r="Y27" i="5"/>
  <c r="AA27" i="5"/>
  <c r="Z27" i="5"/>
  <c r="Y26" i="5"/>
  <c r="AA26" i="5"/>
  <c r="Z26" i="5"/>
  <c r="Y25" i="5"/>
  <c r="AA25" i="5"/>
  <c r="Z25" i="5"/>
  <c r="Y24" i="5"/>
  <c r="AA24" i="5"/>
  <c r="Z24" i="5"/>
  <c r="Y23" i="5"/>
  <c r="AA23" i="5"/>
  <c r="Z23" i="5"/>
  <c r="Y22" i="5"/>
  <c r="AA22" i="5"/>
  <c r="Z22" i="5"/>
  <c r="Y21" i="5"/>
  <c r="AA21" i="5"/>
  <c r="Z21" i="5"/>
  <c r="Y20" i="5"/>
  <c r="AA20" i="5"/>
  <c r="Z20" i="5"/>
  <c r="Y19" i="5"/>
  <c r="AA19" i="5"/>
  <c r="Z19" i="5"/>
  <c r="Y18" i="5"/>
  <c r="AA18" i="5"/>
  <c r="Z18" i="5"/>
  <c r="Y17" i="5"/>
  <c r="AA17" i="5"/>
  <c r="Z17" i="5"/>
  <c r="Y16" i="5"/>
  <c r="AA16" i="5"/>
  <c r="Z16" i="5"/>
  <c r="Y15" i="5"/>
  <c r="AA15" i="5"/>
  <c r="Z15" i="5"/>
  <c r="Y14" i="5"/>
  <c r="AA14" i="5"/>
  <c r="Z14" i="5"/>
  <c r="Y13" i="5"/>
  <c r="AA13" i="5"/>
  <c r="Z13" i="5"/>
  <c r="Y12" i="5"/>
  <c r="AA12" i="5"/>
  <c r="Z12" i="5"/>
  <c r="Y11" i="5"/>
  <c r="AA11" i="5"/>
  <c r="Z11" i="5"/>
  <c r="Y10" i="5"/>
  <c r="AA10" i="5"/>
  <c r="Z10" i="5"/>
  <c r="Y9" i="5"/>
  <c r="AA9" i="5"/>
  <c r="Z9" i="5"/>
  <c r="Y8" i="5"/>
  <c r="AA8" i="5"/>
  <c r="Z8" i="5"/>
  <c r="Y7" i="5"/>
  <c r="AA7" i="5"/>
  <c r="Z7" i="5"/>
  <c r="Y6" i="5"/>
  <c r="AA6" i="5"/>
  <c r="Z6" i="5"/>
  <c r="Y5" i="5"/>
  <c r="AA5" i="5"/>
  <c r="Z5" i="5"/>
  <c r="Y4" i="5"/>
  <c r="AA4" i="5"/>
  <c r="Z4" i="5"/>
  <c r="Y3" i="5"/>
  <c r="AA3" i="5"/>
  <c r="Z3" i="5"/>
  <c r="Y437" i="4"/>
  <c r="Z437" i="4"/>
  <c r="AA437" i="4"/>
  <c r="Y29" i="4"/>
  <c r="Z29" i="4"/>
  <c r="AA29" i="4"/>
  <c r="Y411" i="4"/>
  <c r="AA411" i="4"/>
  <c r="Z411" i="4"/>
  <c r="Y131" i="4"/>
  <c r="AA131" i="4"/>
  <c r="Z131" i="4"/>
  <c r="Y81" i="4"/>
  <c r="AA81" i="4"/>
  <c r="Z81" i="4"/>
  <c r="Y202" i="4"/>
  <c r="AA202" i="4"/>
  <c r="Z202" i="4"/>
  <c r="Y371" i="4"/>
  <c r="AA371" i="4"/>
  <c r="Z371" i="4"/>
  <c r="Y496" i="4"/>
  <c r="AA496" i="4"/>
  <c r="Z496" i="4"/>
  <c r="Y324" i="4"/>
  <c r="AA324" i="4"/>
  <c r="Z324" i="4"/>
  <c r="Y176" i="4"/>
  <c r="AA176" i="4"/>
  <c r="Z176" i="4"/>
  <c r="Y175" i="4"/>
  <c r="AA175" i="4"/>
  <c r="Z175" i="4"/>
  <c r="Y393" i="4"/>
  <c r="AA393" i="4"/>
  <c r="Z393" i="4"/>
  <c r="Y391" i="4"/>
  <c r="AA391" i="4"/>
  <c r="Z391" i="4"/>
  <c r="Y243" i="4"/>
  <c r="AA243" i="4"/>
  <c r="Z243" i="4"/>
  <c r="Y210" i="4"/>
  <c r="AA210" i="4"/>
  <c r="Z210" i="4"/>
  <c r="Y186" i="4"/>
  <c r="AA186" i="4"/>
  <c r="Z186" i="4"/>
  <c r="Y420" i="4"/>
  <c r="AA420" i="4"/>
  <c r="Z420" i="4"/>
  <c r="Y455" i="4"/>
  <c r="AA455" i="4"/>
  <c r="Z455" i="4"/>
  <c r="Y293" i="4"/>
  <c r="AA293" i="4"/>
  <c r="Z293" i="4"/>
  <c r="Y475" i="4"/>
  <c r="AA475" i="4"/>
  <c r="Z475" i="4"/>
  <c r="Y100" i="4"/>
  <c r="AA100" i="4"/>
  <c r="Z100" i="4"/>
  <c r="Y121" i="4"/>
  <c r="AA121" i="4"/>
  <c r="Z121" i="4"/>
  <c r="Y106" i="4"/>
  <c r="AA106" i="4"/>
  <c r="Z106" i="4"/>
  <c r="Y377" i="4"/>
  <c r="AA377" i="4"/>
  <c r="Z377" i="4"/>
  <c r="Y370" i="4"/>
  <c r="AA370" i="4"/>
  <c r="Z370" i="4"/>
  <c r="Y260" i="4"/>
  <c r="AA260" i="4"/>
  <c r="Z260" i="4"/>
  <c r="Y431" i="4"/>
  <c r="AA431" i="4"/>
  <c r="Z431" i="4"/>
  <c r="Y163" i="4"/>
  <c r="AA163" i="4"/>
  <c r="Z163" i="4"/>
  <c r="Y132" i="4"/>
  <c r="AA132" i="4"/>
  <c r="Z132" i="4"/>
  <c r="Y48" i="4"/>
  <c r="AA48" i="4"/>
  <c r="Z48" i="4"/>
  <c r="Y493" i="4"/>
  <c r="AA493" i="4"/>
  <c r="Z493" i="4"/>
  <c r="Y299" i="4"/>
  <c r="AA299" i="4"/>
  <c r="Z299" i="4"/>
  <c r="Y374" i="4"/>
  <c r="AA374" i="4"/>
  <c r="Z374" i="4"/>
  <c r="Y137" i="4"/>
  <c r="AA137" i="4"/>
  <c r="Z137" i="4"/>
  <c r="Y236" i="4"/>
  <c r="AA236" i="4"/>
  <c r="Z236" i="4"/>
  <c r="Y296" i="4"/>
  <c r="AA296" i="4"/>
  <c r="Z296" i="4"/>
  <c r="Y92" i="4"/>
  <c r="AA92" i="4"/>
  <c r="Z92" i="4"/>
  <c r="Y330" i="4"/>
  <c r="AA330" i="4"/>
  <c r="Z330" i="4"/>
  <c r="Y208" i="4"/>
  <c r="AA208" i="4"/>
  <c r="Z208" i="4"/>
  <c r="Y60" i="4"/>
  <c r="AA60" i="4"/>
  <c r="Z60" i="4"/>
  <c r="Y240" i="4"/>
  <c r="AA240" i="4"/>
  <c r="Z240" i="4"/>
  <c r="Y440" i="4"/>
  <c r="AA440" i="4"/>
  <c r="Z440" i="4"/>
  <c r="Y26" i="4"/>
  <c r="AA26" i="4"/>
  <c r="Z26" i="4"/>
  <c r="Y349" i="4"/>
  <c r="AA349" i="4"/>
  <c r="Z349" i="4"/>
  <c r="Y352" i="4"/>
  <c r="AA352" i="4"/>
  <c r="Z352" i="4"/>
  <c r="Y123" i="4"/>
  <c r="AA123" i="4"/>
  <c r="Z123" i="4"/>
  <c r="Y395" i="4"/>
  <c r="AA395" i="4"/>
  <c r="Z395" i="4"/>
  <c r="Y93" i="4"/>
  <c r="AA93" i="4"/>
  <c r="Z93" i="4"/>
  <c r="Y87" i="4"/>
  <c r="AA87" i="4"/>
  <c r="Z87" i="4"/>
  <c r="Y504" i="4"/>
  <c r="AA504" i="4"/>
  <c r="Z504" i="4"/>
  <c r="Y485" i="4"/>
  <c r="AA485" i="4"/>
  <c r="Z485" i="4"/>
  <c r="Y199" i="4"/>
  <c r="AA199" i="4"/>
  <c r="Z199" i="4"/>
  <c r="Y129" i="4"/>
  <c r="AA129" i="4"/>
  <c r="Z129" i="4"/>
  <c r="Y219" i="4"/>
  <c r="AA219" i="4"/>
  <c r="Z219" i="4"/>
  <c r="Y517" i="4"/>
  <c r="AA517" i="4"/>
  <c r="Z517" i="4"/>
  <c r="Y179" i="4"/>
  <c r="AA179" i="4"/>
  <c r="Z179" i="4"/>
  <c r="Y156" i="4"/>
  <c r="AA156" i="4"/>
  <c r="Z156" i="4"/>
  <c r="Y421" i="4"/>
  <c r="AA421" i="4"/>
  <c r="Z421" i="4"/>
  <c r="Y275" i="4"/>
  <c r="AA275" i="4"/>
  <c r="Z275" i="4"/>
  <c r="Y274" i="4"/>
  <c r="AA274" i="4"/>
  <c r="Z274" i="4"/>
  <c r="Y42" i="4"/>
  <c r="AA42" i="4"/>
  <c r="Z42" i="4"/>
  <c r="Y290" i="4"/>
  <c r="AA290" i="4"/>
  <c r="Z290" i="4"/>
  <c r="Y102" i="4"/>
  <c r="AA102" i="4"/>
  <c r="Z102" i="4"/>
  <c r="Y173" i="4"/>
  <c r="AA173" i="4"/>
  <c r="Z173" i="4"/>
  <c r="Y450" i="4"/>
  <c r="AA450" i="4"/>
  <c r="Z450" i="4"/>
  <c r="Y153" i="4"/>
  <c r="AA153" i="4"/>
  <c r="Z153" i="4"/>
  <c r="Y405" i="4"/>
  <c r="AA405" i="4"/>
  <c r="Z405" i="4"/>
  <c r="Y272" i="4"/>
  <c r="AA272" i="4"/>
  <c r="Z272" i="4"/>
  <c r="Y301" i="4"/>
  <c r="AA301" i="4"/>
  <c r="Z301" i="4"/>
  <c r="Y486" i="4"/>
  <c r="AA486" i="4"/>
  <c r="Z486" i="4"/>
  <c r="Y38" i="4"/>
  <c r="AA38" i="4"/>
  <c r="Z38" i="4"/>
  <c r="Y107" i="4"/>
  <c r="AA107" i="4"/>
  <c r="Z107" i="4"/>
  <c r="Y491" i="4"/>
  <c r="AA491" i="4"/>
  <c r="Z491" i="4"/>
  <c r="Y231" i="4"/>
  <c r="AA231" i="4"/>
  <c r="Z231" i="4"/>
  <c r="Y28" i="4"/>
  <c r="AA28" i="4"/>
  <c r="Z28" i="4"/>
  <c r="Y346" i="4"/>
  <c r="AA346" i="4"/>
  <c r="Z346" i="4"/>
  <c r="Y298" i="4"/>
  <c r="AA298" i="4"/>
  <c r="Z298" i="4"/>
  <c r="Y300" i="4"/>
  <c r="AA300" i="4"/>
  <c r="Z300" i="4"/>
  <c r="Y329" i="4"/>
  <c r="AA329" i="4"/>
  <c r="Z329" i="4"/>
  <c r="Y205" i="4"/>
  <c r="AA205" i="4"/>
  <c r="Z205" i="4"/>
  <c r="Y174" i="4"/>
  <c r="AA174" i="4"/>
  <c r="Z174" i="4"/>
  <c r="Y83" i="4"/>
  <c r="AA83" i="4"/>
  <c r="Z83" i="4"/>
  <c r="Y112" i="4"/>
  <c r="AA112" i="4"/>
  <c r="Z112" i="4"/>
  <c r="Y353" i="4"/>
  <c r="AA353" i="4"/>
  <c r="Z353" i="4"/>
  <c r="Y502" i="4"/>
  <c r="AA502" i="4"/>
  <c r="Z502" i="4"/>
  <c r="Y73" i="4"/>
  <c r="AA73" i="4"/>
  <c r="Z73" i="4"/>
  <c r="Y78" i="4"/>
  <c r="AA78" i="4"/>
  <c r="Z78" i="4"/>
  <c r="Y465" i="4"/>
  <c r="AA465" i="4"/>
  <c r="Z465" i="4"/>
  <c r="Y14" i="4"/>
  <c r="AA14" i="4"/>
  <c r="Z14" i="4"/>
  <c r="Y365" i="4"/>
  <c r="AA365" i="4"/>
  <c r="Z365" i="4"/>
  <c r="Y478" i="4"/>
  <c r="AA478" i="4"/>
  <c r="Z478" i="4"/>
  <c r="Y157" i="4"/>
  <c r="AA157" i="4"/>
  <c r="Z157" i="4"/>
  <c r="Y394" i="4"/>
  <c r="AA394" i="4"/>
  <c r="Z394" i="4"/>
  <c r="Y122" i="4"/>
  <c r="AA122" i="4"/>
  <c r="Z122" i="4"/>
  <c r="Y267" i="4"/>
  <c r="AA267" i="4"/>
  <c r="Z267" i="4"/>
  <c r="Y146" i="4"/>
  <c r="AA146" i="4"/>
  <c r="Z146" i="4"/>
  <c r="Y144" i="4"/>
  <c r="AA144" i="4"/>
  <c r="Z144" i="4"/>
  <c r="Y497" i="4"/>
  <c r="AA497" i="4"/>
  <c r="Z497" i="4"/>
  <c r="Y62" i="4"/>
  <c r="AA62" i="4"/>
  <c r="Z62" i="4"/>
  <c r="Y287" i="4"/>
  <c r="AA287" i="4"/>
  <c r="Z287" i="4"/>
  <c r="Y432" i="4"/>
  <c r="AA432" i="4"/>
  <c r="Z432" i="4"/>
  <c r="Y197" i="4"/>
  <c r="AA197" i="4"/>
  <c r="Z197" i="4"/>
  <c r="Y261" i="4"/>
  <c r="AA261" i="4"/>
  <c r="Z261" i="4"/>
  <c r="Y318" i="4"/>
  <c r="AA318" i="4"/>
  <c r="Z318" i="4"/>
  <c r="Y229" i="4"/>
  <c r="AA229" i="4"/>
  <c r="Z229" i="4"/>
  <c r="Y376" i="4"/>
  <c r="AA376" i="4"/>
  <c r="Z376" i="4"/>
  <c r="Y339" i="4"/>
  <c r="AA339" i="4"/>
  <c r="Z339" i="4"/>
  <c r="Y446" i="4"/>
  <c r="AA446" i="4"/>
  <c r="Z446" i="4"/>
  <c r="Y389" i="4"/>
  <c r="AA389" i="4"/>
  <c r="Z389" i="4"/>
  <c r="Y351" i="4"/>
  <c r="AA351" i="4"/>
  <c r="Z351" i="4"/>
  <c r="Y471" i="4"/>
  <c r="AA471" i="4"/>
  <c r="Z471" i="4"/>
  <c r="Y510" i="4"/>
  <c r="AA510" i="4"/>
  <c r="Z510" i="4"/>
  <c r="Y495" i="4"/>
  <c r="AA495" i="4"/>
  <c r="Z495" i="4"/>
  <c r="Y196" i="4"/>
  <c r="AA196" i="4"/>
  <c r="Z196" i="4"/>
  <c r="Y203" i="4"/>
  <c r="AA203" i="4"/>
  <c r="Z203" i="4"/>
  <c r="Y7" i="4"/>
  <c r="AA7" i="4"/>
  <c r="Z7" i="4"/>
  <c r="Y172" i="4"/>
  <c r="AA172" i="4"/>
  <c r="Z172" i="4"/>
  <c r="Y416" i="4"/>
  <c r="AA416" i="4"/>
  <c r="Z416" i="4"/>
  <c r="Y268" i="4"/>
  <c r="AA268" i="4"/>
  <c r="Z268" i="4"/>
  <c r="Y278" i="4"/>
  <c r="AA278" i="4"/>
  <c r="Z278" i="4"/>
  <c r="Y398" i="4"/>
  <c r="AA398" i="4"/>
  <c r="Z398" i="4"/>
  <c r="Y385" i="4"/>
  <c r="AA385" i="4"/>
  <c r="Z385" i="4"/>
  <c r="Y127" i="4"/>
  <c r="AA127" i="4"/>
  <c r="Z127" i="4"/>
  <c r="Y71" i="4"/>
  <c r="AA71" i="4"/>
  <c r="Z71" i="4"/>
  <c r="Y249" i="4"/>
  <c r="AA249" i="4"/>
  <c r="Z249" i="4"/>
  <c r="Y150" i="4"/>
  <c r="AA150" i="4"/>
  <c r="Z150" i="4"/>
  <c r="Y58" i="4"/>
  <c r="AA58" i="4"/>
  <c r="Z58" i="4"/>
  <c r="Y169" i="4"/>
  <c r="AA169" i="4"/>
  <c r="Z169" i="4"/>
  <c r="Y16" i="4"/>
  <c r="AA16" i="4"/>
  <c r="Z16" i="4"/>
  <c r="Y235" i="4"/>
  <c r="AA235" i="4"/>
  <c r="Z235" i="4"/>
  <c r="Y3" i="4"/>
  <c r="AA3" i="4"/>
  <c r="Z3" i="4"/>
  <c r="Y86" i="4"/>
  <c r="AA86" i="4"/>
  <c r="Z86" i="4"/>
  <c r="Y277" i="4"/>
  <c r="AA277" i="4"/>
  <c r="Z277" i="4"/>
  <c r="Y319" i="4"/>
  <c r="AA319" i="4"/>
  <c r="Z319" i="4"/>
  <c r="Y266" i="4"/>
  <c r="AA266" i="4"/>
  <c r="Z266" i="4"/>
  <c r="Y244" i="4"/>
  <c r="AA244" i="4"/>
  <c r="Z244" i="4"/>
  <c r="Y457" i="4"/>
  <c r="AA457" i="4"/>
  <c r="Z457" i="4"/>
  <c r="Y258" i="4"/>
  <c r="AA258" i="4"/>
  <c r="Z258" i="4"/>
  <c r="Y490" i="4"/>
  <c r="AA490" i="4"/>
  <c r="Z490" i="4"/>
  <c r="Y57" i="4"/>
  <c r="AA57" i="4"/>
  <c r="Z57" i="4"/>
  <c r="Y65" i="4"/>
  <c r="AA65" i="4"/>
  <c r="Z65" i="4"/>
  <c r="Y314" i="4"/>
  <c r="AA314" i="4"/>
  <c r="Z314" i="4"/>
  <c r="Y375" i="4"/>
  <c r="AA375" i="4"/>
  <c r="Z375" i="4"/>
  <c r="Y114" i="4"/>
  <c r="AA114" i="4"/>
  <c r="Z114" i="4"/>
  <c r="Y246" i="4"/>
  <c r="AA246" i="4"/>
  <c r="Z246" i="4"/>
  <c r="Y344" i="4"/>
  <c r="AA344" i="4"/>
  <c r="Z344" i="4"/>
  <c r="Y525" i="4"/>
  <c r="AA525" i="4"/>
  <c r="Z525" i="4"/>
  <c r="Y262" i="4"/>
  <c r="AA262" i="4"/>
  <c r="Z262" i="4"/>
  <c r="Y223" i="4"/>
  <c r="AA223" i="4"/>
  <c r="Z223" i="4"/>
  <c r="Y264" i="4"/>
  <c r="AA264" i="4"/>
  <c r="Z264" i="4"/>
  <c r="Y408" i="4"/>
  <c r="AA408" i="4"/>
  <c r="Z408" i="4"/>
  <c r="Y303" i="4"/>
  <c r="AA303" i="4"/>
  <c r="Z303" i="4"/>
  <c r="Y237" i="4"/>
  <c r="AA237" i="4"/>
  <c r="Z237" i="4"/>
  <c r="Y381" i="4"/>
  <c r="AA381" i="4"/>
  <c r="Z381" i="4"/>
  <c r="Y285" i="4"/>
  <c r="AA285" i="4"/>
  <c r="Z285" i="4"/>
  <c r="Y250" i="4"/>
  <c r="AA250" i="4"/>
  <c r="Z250" i="4"/>
  <c r="Y322" i="4"/>
  <c r="AA322" i="4"/>
  <c r="Z322" i="4"/>
  <c r="Y41" i="4"/>
  <c r="AA41" i="4"/>
  <c r="Z41" i="4"/>
  <c r="Y472" i="4"/>
  <c r="AA472" i="4"/>
  <c r="Z472" i="4"/>
  <c r="Y372" i="4"/>
  <c r="AA372" i="4"/>
  <c r="Z372" i="4"/>
  <c r="Y311" i="4"/>
  <c r="AA311" i="4"/>
  <c r="Z311" i="4"/>
  <c r="Y17" i="4"/>
  <c r="AA17" i="4"/>
  <c r="Z17" i="4"/>
  <c r="Y215" i="4"/>
  <c r="AA215" i="4"/>
  <c r="Z215" i="4"/>
  <c r="Y151" i="4"/>
  <c r="AA151" i="4"/>
  <c r="Z151" i="4"/>
  <c r="Y27" i="4"/>
  <c r="AA27" i="4"/>
  <c r="Z27" i="4"/>
  <c r="Y184" i="4"/>
  <c r="AA184" i="4"/>
  <c r="Z184" i="4"/>
  <c r="Y128" i="4"/>
  <c r="AA128" i="4"/>
  <c r="Z128" i="4"/>
  <c r="Y373" i="4"/>
  <c r="AA373" i="4"/>
  <c r="Z373" i="4"/>
  <c r="Y444" i="4"/>
  <c r="AA444" i="4"/>
  <c r="Z444" i="4"/>
  <c r="Y125" i="4"/>
  <c r="AA125" i="4"/>
  <c r="Z125" i="4"/>
  <c r="Y333" i="4"/>
  <c r="AA333" i="4"/>
  <c r="Z333" i="4"/>
  <c r="Y442" i="4"/>
  <c r="AA442" i="4"/>
  <c r="Z442" i="4"/>
  <c r="Y438" i="4"/>
  <c r="AA438" i="4"/>
  <c r="Z438" i="4"/>
  <c r="Y279" i="4"/>
  <c r="AA279" i="4"/>
  <c r="Z279" i="4"/>
  <c r="Y509" i="4"/>
  <c r="AA509" i="4"/>
  <c r="Z509" i="4"/>
  <c r="Y520" i="4"/>
  <c r="AA520" i="4"/>
  <c r="Z520" i="4"/>
  <c r="Y185" i="4"/>
  <c r="AA185" i="4"/>
  <c r="Z185" i="4"/>
  <c r="Y32" i="4"/>
  <c r="AA32" i="4"/>
  <c r="Z32" i="4"/>
  <c r="Y224" i="4"/>
  <c r="AA224" i="4"/>
  <c r="Z224" i="4"/>
  <c r="Y183" i="4"/>
  <c r="AA183" i="4"/>
  <c r="Z183" i="4"/>
  <c r="Y282" i="4"/>
  <c r="AA282" i="4"/>
  <c r="Z282" i="4"/>
  <c r="Y34" i="4"/>
  <c r="AA34" i="4"/>
  <c r="Z34" i="4"/>
  <c r="Y505" i="4"/>
  <c r="AA505" i="4"/>
  <c r="Z505" i="4"/>
  <c r="Y49" i="4"/>
  <c r="AA49" i="4"/>
  <c r="Z49" i="4"/>
  <c r="Y201" i="4"/>
  <c r="AA201" i="4"/>
  <c r="Z201" i="4"/>
  <c r="Y447" i="4"/>
  <c r="AA447" i="4"/>
  <c r="Z447" i="4"/>
  <c r="Y242" i="4"/>
  <c r="AA242" i="4"/>
  <c r="Z242" i="4"/>
  <c r="Y451" i="4"/>
  <c r="AA451" i="4"/>
  <c r="Z451" i="4"/>
  <c r="Y80" i="4"/>
  <c r="AA80" i="4"/>
  <c r="Z80" i="4"/>
  <c r="Y306" i="4"/>
  <c r="AA306" i="4"/>
  <c r="Z306" i="4"/>
  <c r="Y59" i="4"/>
  <c r="AA59" i="4"/>
  <c r="Z59" i="4"/>
  <c r="Y291" i="4"/>
  <c r="AA291" i="4"/>
  <c r="Z291" i="4"/>
  <c r="Y69" i="4"/>
  <c r="AA69" i="4"/>
  <c r="Z69" i="4"/>
  <c r="Y47" i="4"/>
  <c r="AA47" i="4"/>
  <c r="Z47" i="4"/>
  <c r="Y417" i="4"/>
  <c r="AA417" i="4"/>
  <c r="Z417" i="4"/>
  <c r="Y95" i="4"/>
  <c r="AA95" i="4"/>
  <c r="Z95" i="4"/>
  <c r="Y480" i="4"/>
  <c r="AA480" i="4"/>
  <c r="Z480" i="4"/>
  <c r="Y136" i="4"/>
  <c r="AA136" i="4"/>
  <c r="Z136" i="4"/>
  <c r="Y9" i="4"/>
  <c r="AA9" i="4"/>
  <c r="Z9" i="4"/>
  <c r="Y84" i="4"/>
  <c r="AA84" i="4"/>
  <c r="Z84" i="4"/>
  <c r="Y221" i="4"/>
  <c r="AA221" i="4"/>
  <c r="Z221" i="4"/>
  <c r="Y506" i="4"/>
  <c r="AA506" i="4"/>
  <c r="Z506" i="4"/>
  <c r="Y18" i="4"/>
  <c r="AA18" i="4"/>
  <c r="Z18" i="4"/>
  <c r="Y117" i="4"/>
  <c r="AA117" i="4"/>
  <c r="Z117" i="4"/>
  <c r="Y439" i="4"/>
  <c r="AA439" i="4"/>
  <c r="Z439" i="4"/>
  <c r="Y378" i="4"/>
  <c r="AA378" i="4"/>
  <c r="Z378" i="4"/>
  <c r="Y66" i="4"/>
  <c r="AA66" i="4"/>
  <c r="Z66" i="4"/>
  <c r="Y429" i="4"/>
  <c r="AA429" i="4"/>
  <c r="Z429" i="4"/>
  <c r="Y108" i="4"/>
  <c r="AA108" i="4"/>
  <c r="Z108" i="4"/>
  <c r="Y297" i="4"/>
  <c r="AA297" i="4"/>
  <c r="Z297" i="4"/>
  <c r="Y523" i="4"/>
  <c r="AA523" i="4"/>
  <c r="Z523" i="4"/>
  <c r="Y13" i="4"/>
  <c r="AA13" i="4"/>
  <c r="Z13" i="4"/>
  <c r="Y133" i="4"/>
  <c r="AA133" i="4"/>
  <c r="Z133" i="4"/>
  <c r="Y63" i="4"/>
  <c r="AA63" i="4"/>
  <c r="Z63" i="4"/>
  <c r="Y343" i="4"/>
  <c r="AA343" i="4"/>
  <c r="Z343" i="4"/>
  <c r="Y363" i="4"/>
  <c r="AA363" i="4"/>
  <c r="Z363" i="4"/>
  <c r="Y216" i="4"/>
  <c r="AA216" i="4"/>
  <c r="Z216" i="4"/>
  <c r="Y51" i="4"/>
  <c r="AA51" i="4"/>
  <c r="Z51" i="4"/>
  <c r="Y524" i="4"/>
  <c r="AA524" i="4"/>
  <c r="Z524" i="4"/>
  <c r="Y269" i="4"/>
  <c r="AA269" i="4"/>
  <c r="Z269" i="4"/>
  <c r="Y461" i="4"/>
  <c r="AA461" i="4"/>
  <c r="Z461" i="4"/>
  <c r="Y289" i="4"/>
  <c r="AA289" i="4"/>
  <c r="Z289" i="4"/>
  <c r="Y94" i="4"/>
  <c r="AA94" i="4"/>
  <c r="Z94" i="4"/>
  <c r="Y334" i="4"/>
  <c r="AA334" i="4"/>
  <c r="Z334" i="4"/>
  <c r="Y397" i="4"/>
  <c r="AA397" i="4"/>
  <c r="Z397" i="4"/>
  <c r="Y36" i="4"/>
  <c r="AA36" i="4"/>
  <c r="Z36" i="4"/>
  <c r="Y501" i="4"/>
  <c r="AA501" i="4"/>
  <c r="Z501" i="4"/>
  <c r="Y265" i="4"/>
  <c r="AA265" i="4"/>
  <c r="Z265" i="4"/>
  <c r="Y192" i="4"/>
  <c r="AA192" i="4"/>
  <c r="Z192" i="4"/>
  <c r="Y317" i="4"/>
  <c r="AA317" i="4"/>
  <c r="Z317" i="4"/>
  <c r="Y31" i="4"/>
  <c r="AA31" i="4"/>
  <c r="Z31" i="4"/>
  <c r="Y362" i="4"/>
  <c r="AA362" i="4"/>
  <c r="Z362" i="4"/>
  <c r="Y458" i="4"/>
  <c r="AA458" i="4"/>
  <c r="Z458" i="4"/>
  <c r="Y481" i="4"/>
  <c r="AA481" i="4"/>
  <c r="Z481" i="4"/>
  <c r="Y424" i="4"/>
  <c r="AA424" i="4"/>
  <c r="Z424" i="4"/>
  <c r="Y434" i="4"/>
  <c r="AA434" i="4"/>
  <c r="Z434" i="4"/>
  <c r="Y148" i="4"/>
  <c r="AA148" i="4"/>
  <c r="Z148" i="4"/>
  <c r="Y498" i="4"/>
  <c r="AA498" i="4"/>
  <c r="Z498" i="4"/>
  <c r="Y105" i="4"/>
  <c r="AA105" i="4"/>
  <c r="Z105" i="4"/>
  <c r="Y518" i="4"/>
  <c r="AA518" i="4"/>
  <c r="Z518" i="4"/>
  <c r="Y138" i="4"/>
  <c r="AA138" i="4"/>
  <c r="Z138" i="4"/>
  <c r="Y165" i="4"/>
  <c r="AA165" i="4"/>
  <c r="Z165" i="4"/>
  <c r="Y503" i="4"/>
  <c r="AA503" i="4"/>
  <c r="Z503" i="4"/>
  <c r="Y12" i="4"/>
  <c r="AA12" i="4"/>
  <c r="Z12" i="4"/>
  <c r="Y217" i="4"/>
  <c r="AA217" i="4"/>
  <c r="Z217" i="4"/>
  <c r="Y484" i="4"/>
  <c r="AA484" i="4"/>
  <c r="Z484" i="4"/>
  <c r="Y54" i="4"/>
  <c r="AA54" i="4"/>
  <c r="Z54" i="4"/>
  <c r="Y281" i="4"/>
  <c r="AA281" i="4"/>
  <c r="Z281" i="4"/>
  <c r="Y85" i="4"/>
  <c r="AA85" i="4"/>
  <c r="Z85" i="4"/>
  <c r="Y477" i="4"/>
  <c r="AA477" i="4"/>
  <c r="Z477" i="4"/>
  <c r="Y286" i="4"/>
  <c r="AA286" i="4"/>
  <c r="Z286" i="4"/>
  <c r="Y160" i="4"/>
  <c r="AA160" i="4"/>
  <c r="Z160" i="4"/>
  <c r="Y191" i="4"/>
  <c r="AA191" i="4"/>
  <c r="Z191" i="4"/>
  <c r="Y412" i="4"/>
  <c r="AA412" i="4"/>
  <c r="Z412" i="4"/>
  <c r="Y104" i="4"/>
  <c r="AA104" i="4"/>
  <c r="Z104" i="4"/>
  <c r="Y436" i="4"/>
  <c r="AA436" i="4"/>
  <c r="Z436" i="4"/>
  <c r="Y508" i="4"/>
  <c r="AA508" i="4"/>
  <c r="Z508" i="4"/>
  <c r="Y232" i="4"/>
  <c r="AA232" i="4"/>
  <c r="Z232" i="4"/>
  <c r="Y474" i="4"/>
  <c r="AA474" i="4"/>
  <c r="Z474" i="4"/>
  <c r="Y410" i="4"/>
  <c r="AA410" i="4"/>
  <c r="Z410" i="4"/>
  <c r="Y10" i="4"/>
  <c r="AA10" i="4"/>
  <c r="Z10" i="4"/>
  <c r="Y245" i="4"/>
  <c r="AA245" i="4"/>
  <c r="Z245" i="4"/>
  <c r="Y462" i="4"/>
  <c r="AA462" i="4"/>
  <c r="Z462" i="4"/>
  <c r="Y147" i="4"/>
  <c r="AA147" i="4"/>
  <c r="Z147" i="4"/>
  <c r="Y68" i="4"/>
  <c r="AA68" i="4"/>
  <c r="Z68" i="4"/>
  <c r="Y292" i="4"/>
  <c r="AA292" i="4"/>
  <c r="Z292" i="4"/>
  <c r="Y383" i="4"/>
  <c r="AA383" i="4"/>
  <c r="Z383" i="4"/>
  <c r="Y4" i="4"/>
  <c r="AA4" i="4"/>
  <c r="Z4" i="4"/>
  <c r="Y178" i="4"/>
  <c r="AA178" i="4"/>
  <c r="Z178" i="4"/>
  <c r="Y225" i="4"/>
  <c r="AA225" i="4"/>
  <c r="Z225" i="4"/>
  <c r="Y430" i="4"/>
  <c r="AA430" i="4"/>
  <c r="Z430" i="4"/>
  <c r="Y130" i="4"/>
  <c r="AA130" i="4"/>
  <c r="Z130" i="4"/>
  <c r="Y402" i="4"/>
  <c r="AA402" i="4"/>
  <c r="Z402" i="4"/>
  <c r="Y259" i="4"/>
  <c r="AA259" i="4"/>
  <c r="Z259" i="4"/>
  <c r="Y448" i="4"/>
  <c r="AA448" i="4"/>
  <c r="Z448" i="4"/>
  <c r="Y470" i="4"/>
  <c r="AA470" i="4"/>
  <c r="Z470" i="4"/>
  <c r="Y404" i="4"/>
  <c r="AA404" i="4"/>
  <c r="Z404" i="4"/>
  <c r="Y190" i="4"/>
  <c r="AA190" i="4"/>
  <c r="Z190" i="4"/>
  <c r="Y21" i="4"/>
  <c r="AA21" i="4"/>
  <c r="Z21" i="4"/>
  <c r="Y336" i="4"/>
  <c r="AA336" i="4"/>
  <c r="Z336" i="4"/>
  <c r="Y529" i="4"/>
  <c r="AA529" i="4"/>
  <c r="Z529" i="4"/>
  <c r="Y315" i="4"/>
  <c r="AA315" i="4"/>
  <c r="Z315" i="4"/>
  <c r="Y369" i="4"/>
  <c r="AA369" i="4"/>
  <c r="Z369" i="4"/>
  <c r="Y22" i="4"/>
  <c r="AA22" i="4"/>
  <c r="Z22" i="4"/>
  <c r="Y145" i="4"/>
  <c r="AA145" i="4"/>
  <c r="Z145" i="4"/>
  <c r="Y386" i="4"/>
  <c r="AA386" i="4"/>
  <c r="Z386" i="4"/>
  <c r="Y350" i="4"/>
  <c r="AA350" i="4"/>
  <c r="Z350" i="4"/>
  <c r="Y124" i="4"/>
  <c r="AA124" i="4"/>
  <c r="Z124" i="4"/>
  <c r="Y305" i="4"/>
  <c r="AA305" i="4"/>
  <c r="Z305" i="4"/>
  <c r="Y308" i="4"/>
  <c r="AA308" i="4"/>
  <c r="Z308" i="4"/>
  <c r="Y270" i="4"/>
  <c r="AA270" i="4"/>
  <c r="Z270" i="4"/>
  <c r="Y452" i="4"/>
  <c r="AA452" i="4"/>
  <c r="Z452" i="4"/>
  <c r="Y198" i="4"/>
  <c r="AA198" i="4"/>
  <c r="Z198" i="4"/>
  <c r="Y320" i="4"/>
  <c r="AA320" i="4"/>
  <c r="Z320" i="4"/>
  <c r="Y168" i="4"/>
  <c r="AA168" i="4"/>
  <c r="Z168" i="4"/>
  <c r="Y166" i="4"/>
  <c r="AA166" i="4"/>
  <c r="Z166" i="4"/>
  <c r="Y56" i="4"/>
  <c r="AA56" i="4"/>
  <c r="Z56" i="4"/>
  <c r="Y357" i="4"/>
  <c r="AA357" i="4"/>
  <c r="Z357" i="4"/>
  <c r="Y342" i="4"/>
  <c r="AA342" i="4"/>
  <c r="Z342" i="4"/>
  <c r="Y494" i="4"/>
  <c r="AA494" i="4"/>
  <c r="Z494" i="4"/>
  <c r="Y25" i="4"/>
  <c r="AA25" i="4"/>
  <c r="Z25" i="4"/>
  <c r="Y387" i="4"/>
  <c r="AA387" i="4"/>
  <c r="Z387" i="4"/>
  <c r="Y212" i="4"/>
  <c r="AA212" i="4"/>
  <c r="Z212" i="4"/>
  <c r="Y384" i="4"/>
  <c r="AA384" i="4"/>
  <c r="Z384" i="4"/>
  <c r="Y195" i="4"/>
  <c r="AA195" i="4"/>
  <c r="Z195" i="4"/>
  <c r="Y227" i="4"/>
  <c r="AA227" i="4"/>
  <c r="Z227" i="4"/>
  <c r="Y304" i="4"/>
  <c r="AA304" i="4"/>
  <c r="Z304" i="4"/>
  <c r="Y6" i="4"/>
  <c r="AA6" i="4"/>
  <c r="Z6" i="4"/>
  <c r="Y70" i="4"/>
  <c r="AA70" i="4"/>
  <c r="Z70" i="4"/>
  <c r="Y251" i="4"/>
  <c r="AA251" i="4"/>
  <c r="Z251" i="4"/>
  <c r="Y90" i="4"/>
  <c r="AA90" i="4"/>
  <c r="Z90" i="4"/>
  <c r="Y364" i="4"/>
  <c r="AA364" i="4"/>
  <c r="Z364" i="4"/>
  <c r="Y459" i="4"/>
  <c r="AA459" i="4"/>
  <c r="Z459" i="4"/>
  <c r="Y528" i="4"/>
  <c r="AA528" i="4"/>
  <c r="Z528" i="4"/>
  <c r="Y155" i="4"/>
  <c r="AA155" i="4"/>
  <c r="Z155" i="4"/>
  <c r="Y189" i="4"/>
  <c r="AA189" i="4"/>
  <c r="Z189" i="4"/>
  <c r="Y76" i="4"/>
  <c r="AA76" i="4"/>
  <c r="Z76" i="4"/>
  <c r="Y435" i="4"/>
  <c r="AA435" i="4"/>
  <c r="Z435" i="4"/>
  <c r="Y415" i="4"/>
  <c r="AA415" i="4"/>
  <c r="Z415" i="4"/>
  <c r="Y177" i="4"/>
  <c r="AA177" i="4"/>
  <c r="Z177" i="4"/>
  <c r="Y164" i="4"/>
  <c r="AA164" i="4"/>
  <c r="Z164" i="4"/>
  <c r="Y200" i="4"/>
  <c r="AA200" i="4"/>
  <c r="Z200" i="4"/>
  <c r="Y5" i="4"/>
  <c r="AA5" i="4"/>
  <c r="Z5" i="4"/>
  <c r="Y294" i="4"/>
  <c r="AA294" i="4"/>
  <c r="Z294" i="4"/>
  <c r="Y233" i="4"/>
  <c r="AA233" i="4"/>
  <c r="Z233" i="4"/>
  <c r="Y126" i="4"/>
  <c r="AA126" i="4"/>
  <c r="Z126" i="4"/>
  <c r="Y460" i="4"/>
  <c r="AA460" i="4"/>
  <c r="Z460" i="4"/>
  <c r="Y188" i="4"/>
  <c r="AA188" i="4"/>
  <c r="Z188" i="4"/>
  <c r="Y209" i="4"/>
  <c r="AA209" i="4"/>
  <c r="Z209" i="4"/>
  <c r="Y142" i="4"/>
  <c r="AA142" i="4"/>
  <c r="Z142" i="4"/>
  <c r="Y170" i="4"/>
  <c r="AA170" i="4"/>
  <c r="Z170" i="4"/>
  <c r="Y152" i="4"/>
  <c r="AA152" i="4"/>
  <c r="Z152" i="4"/>
  <c r="Y312" i="4"/>
  <c r="AA312" i="4"/>
  <c r="Z312" i="4"/>
  <c r="Y328" i="4"/>
  <c r="AA328" i="4"/>
  <c r="Z328" i="4"/>
  <c r="Y77" i="4"/>
  <c r="AA77" i="4"/>
  <c r="Z77" i="4"/>
  <c r="Y332" i="4"/>
  <c r="AA332" i="4"/>
  <c r="Z332" i="4"/>
  <c r="Y388" i="4"/>
  <c r="AA388" i="4"/>
  <c r="Z388" i="4"/>
  <c r="Y443" i="4"/>
  <c r="AA443" i="4"/>
  <c r="Z443" i="4"/>
  <c r="Y46" i="4"/>
  <c r="AA46" i="4"/>
  <c r="Z46" i="4"/>
  <c r="Y360" i="4"/>
  <c r="AA360" i="4"/>
  <c r="Z360" i="4"/>
  <c r="Y30" i="4"/>
  <c r="AA30" i="4"/>
  <c r="Z30" i="4"/>
  <c r="Y206" i="4"/>
  <c r="AA206" i="4"/>
  <c r="Z206" i="4"/>
  <c r="Y116" i="4"/>
  <c r="AA116" i="4"/>
  <c r="Z116" i="4"/>
  <c r="Y488" i="4"/>
  <c r="AA488" i="4"/>
  <c r="Z488" i="4"/>
  <c r="Y522" i="4"/>
  <c r="AA522" i="4"/>
  <c r="Z522" i="4"/>
  <c r="Y220" i="4"/>
  <c r="AA220" i="4"/>
  <c r="Z220" i="4"/>
  <c r="Y181" i="4"/>
  <c r="AA181" i="4"/>
  <c r="Z181" i="4"/>
  <c r="Y256" i="4"/>
  <c r="AA256" i="4"/>
  <c r="Z256" i="4"/>
  <c r="Y135" i="4"/>
  <c r="AA135" i="4"/>
  <c r="Z135" i="4"/>
  <c r="Y89" i="4"/>
  <c r="AA89" i="4"/>
  <c r="Z89" i="4"/>
  <c r="Y400" i="4"/>
  <c r="AA400" i="4"/>
  <c r="Z400" i="4"/>
  <c r="Y359" i="4"/>
  <c r="AA359" i="4"/>
  <c r="Z359" i="4"/>
  <c r="Y419" i="4"/>
  <c r="AA419" i="4"/>
  <c r="Z419" i="4"/>
  <c r="Y161" i="4"/>
  <c r="AA161" i="4"/>
  <c r="Z161" i="4"/>
  <c r="Y401" i="4"/>
  <c r="AA401" i="4"/>
  <c r="Z401" i="4"/>
  <c r="Y214" i="4"/>
  <c r="AA214" i="4"/>
  <c r="Z214" i="4"/>
  <c r="Y418" i="4"/>
  <c r="AA418" i="4"/>
  <c r="Z418" i="4"/>
  <c r="Y516" i="4"/>
  <c r="AA516" i="4"/>
  <c r="Z516" i="4"/>
  <c r="Y390" i="4"/>
  <c r="AA390" i="4"/>
  <c r="Z390" i="4"/>
  <c r="Y284" i="4"/>
  <c r="AA284" i="4"/>
  <c r="Z284" i="4"/>
  <c r="Y280" i="4"/>
  <c r="AA280" i="4"/>
  <c r="Z280" i="4"/>
  <c r="Y399" i="4"/>
  <c r="AA399" i="4"/>
  <c r="Z399" i="4"/>
  <c r="Y79" i="4"/>
  <c r="AA79" i="4"/>
  <c r="Z79" i="4"/>
  <c r="Y40" i="4"/>
  <c r="AA40" i="4"/>
  <c r="Z40" i="4"/>
  <c r="Y55" i="4"/>
  <c r="AA55" i="4"/>
  <c r="Z55" i="4"/>
  <c r="Y109" i="4"/>
  <c r="AA109" i="4"/>
  <c r="Z109" i="4"/>
  <c r="Y467" i="4"/>
  <c r="AA467" i="4"/>
  <c r="Z467" i="4"/>
  <c r="Y171" i="4"/>
  <c r="AA171" i="4"/>
  <c r="Z171" i="4"/>
  <c r="Y321" i="4"/>
  <c r="AA321" i="4"/>
  <c r="Z321" i="4"/>
  <c r="Y483" i="4"/>
  <c r="AA483" i="4"/>
  <c r="Z483" i="4"/>
  <c r="Y409" i="4"/>
  <c r="AA409" i="4"/>
  <c r="Z409" i="4"/>
  <c r="Y253" i="4"/>
  <c r="AA253" i="4"/>
  <c r="Z253" i="4"/>
  <c r="Y98" i="4"/>
  <c r="AA98" i="4"/>
  <c r="Z98" i="4"/>
  <c r="Y307" i="4"/>
  <c r="AA307" i="4"/>
  <c r="Z307" i="4"/>
  <c r="Y382" i="4"/>
  <c r="AA382" i="4"/>
  <c r="Z382" i="4"/>
  <c r="Y422" i="4"/>
  <c r="AA422" i="4"/>
  <c r="Z422" i="4"/>
  <c r="Y283" i="4"/>
  <c r="AA283" i="4"/>
  <c r="Z283" i="4"/>
  <c r="Y512" i="4"/>
  <c r="AA512" i="4"/>
  <c r="Z512" i="4"/>
  <c r="Y43" i="4"/>
  <c r="AA43" i="4"/>
  <c r="Z43" i="4"/>
  <c r="Y239" i="4"/>
  <c r="AA239" i="4"/>
  <c r="Z239" i="4"/>
  <c r="Y52" i="4"/>
  <c r="AA52" i="4"/>
  <c r="Z52" i="4"/>
  <c r="Y403" i="4"/>
  <c r="AA403" i="4"/>
  <c r="Z403" i="4"/>
  <c r="Y489" i="4"/>
  <c r="AA489" i="4"/>
  <c r="Z489" i="4"/>
  <c r="Y426" i="4"/>
  <c r="AA426" i="4"/>
  <c r="Z426" i="4"/>
  <c r="Y355" i="4"/>
  <c r="AA355" i="4"/>
  <c r="Z355" i="4"/>
  <c r="Y23" i="4"/>
  <c r="AA23" i="4"/>
  <c r="Z23" i="4"/>
  <c r="Y423" i="4"/>
  <c r="AA423" i="4"/>
  <c r="Z423" i="4"/>
  <c r="Y8" i="4"/>
  <c r="AA8" i="4"/>
  <c r="Z8" i="4"/>
  <c r="Y241" i="4"/>
  <c r="AA241" i="4"/>
  <c r="Z241" i="4"/>
  <c r="Y120" i="4"/>
  <c r="AA120" i="4"/>
  <c r="Z120" i="4"/>
  <c r="Y91" i="4"/>
  <c r="AA91" i="4"/>
  <c r="Z91" i="4"/>
  <c r="Y487" i="4"/>
  <c r="AA487" i="4"/>
  <c r="Z487" i="4"/>
  <c r="Y11" i="4"/>
  <c r="AA11" i="4"/>
  <c r="Z11" i="4"/>
  <c r="Y347" i="4"/>
  <c r="AA347" i="4"/>
  <c r="Z347" i="4"/>
  <c r="Y337" i="4"/>
  <c r="AA337" i="4"/>
  <c r="Z337" i="4"/>
  <c r="Y327" i="4"/>
  <c r="AA327" i="4"/>
  <c r="Z327" i="4"/>
  <c r="Y119" i="4"/>
  <c r="AA119" i="4"/>
  <c r="Z119" i="4"/>
  <c r="Y354" i="4"/>
  <c r="AA354" i="4"/>
  <c r="Z354" i="4"/>
  <c r="Y50" i="4"/>
  <c r="AA50" i="4"/>
  <c r="Z50" i="4"/>
  <c r="Y396" i="4"/>
  <c r="AA396" i="4"/>
  <c r="Z396" i="4"/>
  <c r="Y141" i="4"/>
  <c r="AA141" i="4"/>
  <c r="Z141" i="4"/>
  <c r="Y103" i="4"/>
  <c r="AA103" i="4"/>
  <c r="Z103" i="4"/>
  <c r="Y413" i="4"/>
  <c r="AA413" i="4"/>
  <c r="Z413" i="4"/>
  <c r="Y380" i="4"/>
  <c r="AA380" i="4"/>
  <c r="Z380" i="4"/>
  <c r="Y335" i="4"/>
  <c r="AA335" i="4"/>
  <c r="Z335" i="4"/>
  <c r="Y476" i="4"/>
  <c r="AA476" i="4"/>
  <c r="Z476" i="4"/>
  <c r="Y143" i="4"/>
  <c r="AA143" i="4"/>
  <c r="Z143" i="4"/>
  <c r="Y463" i="4"/>
  <c r="AA463" i="4"/>
  <c r="Z463" i="4"/>
  <c r="Y88" i="4"/>
  <c r="AA88" i="4"/>
  <c r="Z88" i="4"/>
  <c r="Y159" i="4"/>
  <c r="AA159" i="4"/>
  <c r="Z159" i="4"/>
  <c r="Y366" i="4"/>
  <c r="AA366" i="4"/>
  <c r="Z366" i="4"/>
  <c r="Y110" i="4"/>
  <c r="AA110" i="4"/>
  <c r="Z110" i="4"/>
  <c r="Y204" i="4"/>
  <c r="AA204" i="4"/>
  <c r="Z204" i="4"/>
  <c r="Y309" i="4"/>
  <c r="AA309" i="4"/>
  <c r="Z309" i="4"/>
  <c r="Y368" i="4"/>
  <c r="AA368" i="4"/>
  <c r="Z368" i="4"/>
  <c r="Y180" i="4"/>
  <c r="AA180" i="4"/>
  <c r="Z180" i="4"/>
  <c r="Y45" i="4"/>
  <c r="AA45" i="4"/>
  <c r="Z45" i="4"/>
  <c r="Y325" i="4"/>
  <c r="AA325" i="4"/>
  <c r="Z325" i="4"/>
  <c r="Y513" i="4"/>
  <c r="AA513" i="4"/>
  <c r="Z513" i="4"/>
  <c r="Y263" i="4"/>
  <c r="AA263" i="4"/>
  <c r="Z263" i="4"/>
  <c r="Y356" i="4"/>
  <c r="AA356" i="4"/>
  <c r="Z356" i="4"/>
  <c r="Y111" i="4"/>
  <c r="AA111" i="4"/>
  <c r="Z111" i="4"/>
  <c r="Y252" i="4"/>
  <c r="AA252" i="4"/>
  <c r="Z252" i="4"/>
  <c r="Y234" i="4"/>
  <c r="AA234" i="4"/>
  <c r="Z234" i="4"/>
  <c r="Y37" i="4"/>
  <c r="AA37" i="4"/>
  <c r="Z37" i="4"/>
  <c r="Y226" i="4"/>
  <c r="AA226" i="4"/>
  <c r="Z226" i="4"/>
  <c r="Y154" i="4"/>
  <c r="AA154" i="4"/>
  <c r="Z154" i="4"/>
  <c r="Y310" i="4"/>
  <c r="AA310" i="4"/>
  <c r="Z310" i="4"/>
  <c r="Y464" i="4"/>
  <c r="AA464" i="4"/>
  <c r="Z464" i="4"/>
  <c r="Y167" i="4"/>
  <c r="AA167" i="4"/>
  <c r="Z167" i="4"/>
  <c r="Y449" i="4"/>
  <c r="AA449" i="4"/>
  <c r="Z449" i="4"/>
  <c r="Y482" i="4"/>
  <c r="AA482" i="4"/>
  <c r="Z482" i="4"/>
  <c r="Y118" i="4"/>
  <c r="AA118" i="4"/>
  <c r="Z118" i="4"/>
  <c r="Y515" i="4"/>
  <c r="AA515" i="4"/>
  <c r="Z515" i="4"/>
  <c r="Y276" i="4"/>
  <c r="AA276" i="4"/>
  <c r="Z276" i="4"/>
  <c r="Y473" i="4"/>
  <c r="AA473" i="4"/>
  <c r="Z473" i="4"/>
  <c r="Y149" i="4"/>
  <c r="AA149" i="4"/>
  <c r="Z149" i="4"/>
  <c r="Y257" i="4"/>
  <c r="AA257" i="4"/>
  <c r="Z257" i="4"/>
  <c r="Y207" i="4"/>
  <c r="AA207" i="4"/>
  <c r="Z207" i="4"/>
  <c r="Y521" i="4"/>
  <c r="AA521" i="4"/>
  <c r="Z521" i="4"/>
  <c r="Y67" i="4"/>
  <c r="AA67" i="4"/>
  <c r="Z67" i="4"/>
  <c r="Y72" i="4"/>
  <c r="AA72" i="4"/>
  <c r="Z72" i="4"/>
  <c r="Y222" i="4"/>
  <c r="AA222" i="4"/>
  <c r="Z222" i="4"/>
  <c r="Y288" i="4"/>
  <c r="AA288" i="4"/>
  <c r="Z288" i="4"/>
  <c r="Y53" i="4"/>
  <c r="AA53" i="4"/>
  <c r="Z53" i="4"/>
  <c r="Y101" i="4"/>
  <c r="AA101" i="4"/>
  <c r="Z101" i="4"/>
  <c r="Y113" i="4"/>
  <c r="AA113" i="4"/>
  <c r="Z113" i="4"/>
  <c r="Y326" i="4"/>
  <c r="AA326" i="4"/>
  <c r="Z326" i="4"/>
  <c r="Y99" i="4"/>
  <c r="AA99" i="4"/>
  <c r="Z99" i="4"/>
  <c r="Y445" i="4"/>
  <c r="AA445" i="4"/>
  <c r="Z445" i="4"/>
  <c r="Y213" i="4"/>
  <c r="AA213" i="4"/>
  <c r="Z213" i="4"/>
  <c r="Y61" i="4"/>
  <c r="AA61" i="4"/>
  <c r="Z61" i="4"/>
  <c r="Y479" i="4"/>
  <c r="AA479" i="4"/>
  <c r="Z479" i="4"/>
  <c r="Y39" i="4"/>
  <c r="AA39" i="4"/>
  <c r="Z39" i="4"/>
  <c r="Y302" i="4"/>
  <c r="AA302" i="4"/>
  <c r="Z302" i="4"/>
  <c r="Y97" i="4"/>
  <c r="AA97" i="4"/>
  <c r="Z97" i="4"/>
  <c r="Y254" i="4"/>
  <c r="AA254" i="4"/>
  <c r="Z254" i="4"/>
  <c r="Y433" i="4"/>
  <c r="AA433" i="4"/>
  <c r="Z433" i="4"/>
  <c r="Y134" i="4"/>
  <c r="AA134" i="4"/>
  <c r="Z134" i="4"/>
  <c r="Y341" i="4"/>
  <c r="AA341" i="4"/>
  <c r="Z341" i="4"/>
  <c r="Y82" i="4"/>
  <c r="AA82" i="4"/>
  <c r="Z82" i="4"/>
  <c r="Y255" i="4"/>
  <c r="AA255" i="4"/>
  <c r="Z255" i="4"/>
  <c r="Y74" i="4"/>
  <c r="AA74" i="4"/>
  <c r="Z74" i="4"/>
  <c r="Y211" i="4"/>
  <c r="AA211" i="4"/>
  <c r="Z211" i="4"/>
  <c r="Y316" i="4"/>
  <c r="AA316" i="4"/>
  <c r="Z316" i="4"/>
  <c r="Y20" i="4"/>
  <c r="AA20" i="4"/>
  <c r="Z20" i="4"/>
  <c r="Y367" i="4"/>
  <c r="AA367" i="4"/>
  <c r="Z367" i="4"/>
  <c r="Y406" i="4"/>
  <c r="AA406" i="4"/>
  <c r="Z406" i="4"/>
  <c r="Y338" i="4"/>
  <c r="AA338" i="4"/>
  <c r="Z338" i="4"/>
  <c r="Y162" i="4"/>
  <c r="AA162" i="4"/>
  <c r="Z162" i="4"/>
  <c r="Y193" i="4"/>
  <c r="AA193" i="4"/>
  <c r="Z193" i="4"/>
  <c r="Y407" i="4"/>
  <c r="AA407" i="4"/>
  <c r="Z407" i="4"/>
  <c r="Y230" i="4"/>
  <c r="AA230" i="4"/>
  <c r="Z230" i="4"/>
  <c r="Y331" i="4"/>
  <c r="AA331" i="4"/>
  <c r="Z331" i="4"/>
  <c r="Y526" i="4"/>
  <c r="AA526" i="4"/>
  <c r="Z526" i="4"/>
  <c r="Y295" i="4"/>
  <c r="AA295" i="4"/>
  <c r="Z295" i="4"/>
  <c r="Y514" i="4"/>
  <c r="AA514" i="4"/>
  <c r="Z514" i="4"/>
  <c r="Y466" i="4"/>
  <c r="AA466" i="4"/>
  <c r="Z466" i="4"/>
  <c r="Y441" i="4"/>
  <c r="AA441" i="4"/>
  <c r="Z441" i="4"/>
  <c r="Y456" i="4"/>
  <c r="AA456" i="4"/>
  <c r="Z456" i="4"/>
  <c r="Y500" i="4"/>
  <c r="AA500" i="4"/>
  <c r="Z500" i="4"/>
  <c r="Y115" i="4"/>
  <c r="AA115" i="4"/>
  <c r="Z115" i="4"/>
  <c r="Y361" i="4"/>
  <c r="AA361" i="4"/>
  <c r="Z361" i="4"/>
  <c r="Y238" i="4"/>
  <c r="AA238" i="4"/>
  <c r="Z238" i="4"/>
  <c r="Y453" i="4"/>
  <c r="AA453" i="4"/>
  <c r="Z453" i="4"/>
  <c r="Y379" i="4"/>
  <c r="AA379" i="4"/>
  <c r="Z379" i="4"/>
  <c r="Y44" i="4"/>
  <c r="AA44" i="4"/>
  <c r="Z44" i="4"/>
  <c r="Y24" i="4"/>
  <c r="AA24" i="4"/>
  <c r="Z24" i="4"/>
  <c r="Y358" i="4"/>
  <c r="AA358" i="4"/>
  <c r="Z358" i="4"/>
  <c r="Y499" i="4"/>
  <c r="AA499" i="4"/>
  <c r="Z499" i="4"/>
  <c r="Y247" i="4"/>
  <c r="AA247" i="4"/>
  <c r="Z247" i="4"/>
  <c r="Y182" i="4"/>
  <c r="AA182" i="4"/>
  <c r="Z182" i="4"/>
  <c r="Y323" i="4"/>
  <c r="AA323" i="4"/>
  <c r="Z323" i="4"/>
  <c r="Y427" i="4"/>
  <c r="AA427" i="4"/>
  <c r="Z427" i="4"/>
  <c r="Y414" i="4"/>
  <c r="AA414" i="4"/>
  <c r="Z414" i="4"/>
  <c r="Y428" i="4"/>
  <c r="AA428" i="4"/>
  <c r="Z428" i="4"/>
  <c r="Y340" i="4"/>
  <c r="AA340" i="4"/>
  <c r="Z340" i="4"/>
  <c r="Y469" i="4"/>
  <c r="AA469" i="4"/>
  <c r="Z469" i="4"/>
  <c r="Y392" i="4"/>
  <c r="AA392" i="4"/>
  <c r="Z392" i="4"/>
  <c r="Y194" i="4"/>
  <c r="AA194" i="4"/>
  <c r="Z194" i="4"/>
  <c r="Y454" i="4"/>
  <c r="AA454" i="4"/>
  <c r="Z454" i="4"/>
  <c r="Y158" i="4"/>
  <c r="AA158" i="4"/>
  <c r="Z158" i="4"/>
  <c r="Y218" i="4"/>
  <c r="AA218" i="4"/>
  <c r="Z218" i="4"/>
  <c r="Y228" i="4"/>
  <c r="AA228" i="4"/>
  <c r="Z228" i="4"/>
  <c r="Y271" i="4"/>
  <c r="AA271" i="4"/>
  <c r="Z271" i="4"/>
  <c r="Y348" i="4"/>
  <c r="AA348" i="4"/>
  <c r="Z348" i="4"/>
  <c r="Y425" i="4"/>
  <c r="AA425" i="4"/>
  <c r="Z425" i="4"/>
  <c r="Y35" i="4"/>
  <c r="AA35" i="4"/>
  <c r="Z35" i="4"/>
  <c r="Y273" i="4"/>
  <c r="AA273" i="4"/>
  <c r="Z273" i="4"/>
  <c r="Y248" i="4"/>
  <c r="AA248" i="4"/>
  <c r="Z248" i="4"/>
  <c r="Y492" i="4"/>
  <c r="AA492" i="4"/>
  <c r="Z492" i="4"/>
  <c r="Y19" i="4"/>
  <c r="AA19" i="4"/>
  <c r="Z19" i="4"/>
  <c r="Y96" i="4"/>
  <c r="AA96" i="4"/>
  <c r="Z96" i="4"/>
  <c r="Y187" i="4"/>
  <c r="AA187" i="4"/>
  <c r="Z187" i="4"/>
  <c r="Y313" i="4"/>
  <c r="AA313" i="4"/>
  <c r="Z313" i="4"/>
  <c r="Y64" i="4"/>
  <c r="AA64" i="4"/>
  <c r="Z64" i="4"/>
  <c r="Y33" i="4"/>
  <c r="AA33" i="4"/>
  <c r="Z33" i="4"/>
  <c r="Y468" i="4"/>
  <c r="AA468" i="4"/>
  <c r="Z468" i="4"/>
  <c r="Y139" i="4"/>
  <c r="AA139" i="4"/>
  <c r="Z139" i="4"/>
  <c r="Y75" i="4"/>
  <c r="AA75" i="4"/>
  <c r="Z75" i="4"/>
  <c r="Y519" i="4"/>
  <c r="AA519" i="4"/>
  <c r="Z519" i="4"/>
  <c r="Y345" i="4"/>
  <c r="AA345" i="4"/>
  <c r="Z345" i="4"/>
  <c r="Y527" i="4"/>
  <c r="AA527" i="4"/>
  <c r="Z527" i="4"/>
  <c r="Y15" i="4"/>
  <c r="AA15" i="4"/>
  <c r="Z15" i="4"/>
  <c r="Y511" i="4"/>
  <c r="AA511" i="4"/>
  <c r="Z511" i="4"/>
  <c r="Y507" i="4"/>
  <c r="AA507" i="4"/>
  <c r="Z507" i="4"/>
  <c r="Y140" i="4"/>
  <c r="AA140" i="4"/>
  <c r="Z140" i="4"/>
  <c r="AA534" i="3"/>
  <c r="Y467" i="3"/>
  <c r="Z467" i="3"/>
  <c r="AA467" i="3"/>
  <c r="Y68" i="3"/>
  <c r="Z68" i="3"/>
  <c r="AA68" i="3"/>
  <c r="Y415" i="3"/>
  <c r="Z415" i="3"/>
  <c r="AA415" i="3"/>
  <c r="Y52" i="3"/>
  <c r="Z52" i="3"/>
  <c r="AA52" i="3"/>
  <c r="Y513" i="3"/>
  <c r="Z513" i="3"/>
  <c r="AA513" i="3"/>
  <c r="Y306" i="3"/>
  <c r="Z306" i="3"/>
  <c r="AA306" i="3"/>
  <c r="Y198" i="3"/>
  <c r="Z198" i="3"/>
  <c r="AA198" i="3"/>
  <c r="Y438" i="3"/>
  <c r="Z438" i="3"/>
  <c r="AA438" i="3"/>
  <c r="Y270" i="3"/>
  <c r="Z270" i="3"/>
  <c r="AA270" i="3"/>
  <c r="Y45" i="3"/>
  <c r="Z45" i="3"/>
  <c r="AA45" i="3"/>
  <c r="Y109" i="3"/>
  <c r="Z109" i="3"/>
  <c r="AA109" i="3"/>
  <c r="Y178" i="3"/>
  <c r="Z178" i="3"/>
  <c r="AA178" i="3"/>
  <c r="Y257" i="3"/>
  <c r="Z257" i="3"/>
  <c r="AA257" i="3"/>
  <c r="Y200" i="3"/>
  <c r="AA200" i="3"/>
  <c r="Z200" i="3"/>
  <c r="Y531" i="3"/>
  <c r="AA531" i="3"/>
  <c r="Z531" i="3"/>
  <c r="Y456" i="3"/>
  <c r="AA456" i="3"/>
  <c r="Z456" i="3"/>
  <c r="Y360" i="3"/>
  <c r="AA360" i="3"/>
  <c r="Z360" i="3"/>
  <c r="Y5" i="3"/>
  <c r="AA5" i="3"/>
  <c r="Z5" i="3"/>
  <c r="Y502" i="3"/>
  <c r="AA502" i="3"/>
  <c r="Z502" i="3"/>
  <c r="Y274" i="3"/>
  <c r="AA274" i="3"/>
  <c r="Z274" i="3"/>
  <c r="Y393" i="3"/>
  <c r="AA393" i="3"/>
  <c r="Z393" i="3"/>
  <c r="Y87" i="3"/>
  <c r="AA87" i="3"/>
  <c r="Z87" i="3"/>
  <c r="Y294" i="3"/>
  <c r="AA294" i="3"/>
  <c r="Z294" i="3"/>
  <c r="Y163" i="3"/>
  <c r="AA163" i="3"/>
  <c r="Z163" i="3"/>
  <c r="Y160" i="3"/>
  <c r="AA160" i="3"/>
  <c r="Z160" i="3"/>
  <c r="Y94" i="3"/>
  <c r="AA94" i="3"/>
  <c r="Z94" i="3"/>
  <c r="Y179" i="3"/>
  <c r="AA179" i="3"/>
  <c r="Z179" i="3"/>
  <c r="Y357" i="3"/>
  <c r="AA357" i="3"/>
  <c r="Z357" i="3"/>
  <c r="Y55" i="3"/>
  <c r="AA55" i="3"/>
  <c r="Z55" i="3"/>
  <c r="Y10" i="3"/>
  <c r="AA10" i="3"/>
  <c r="Z10" i="3"/>
  <c r="Y431" i="3"/>
  <c r="AA431" i="3"/>
  <c r="Z431" i="3"/>
  <c r="Y288" i="3"/>
  <c r="AA288" i="3"/>
  <c r="Z288" i="3"/>
  <c r="Y62" i="3"/>
  <c r="AA62" i="3"/>
  <c r="Z62" i="3"/>
  <c r="Y122" i="3"/>
  <c r="AA122" i="3"/>
  <c r="Z122" i="3"/>
  <c r="Y240" i="3"/>
  <c r="AA240" i="3"/>
  <c r="Z240" i="3"/>
  <c r="Y511" i="3"/>
  <c r="AA511" i="3"/>
  <c r="Z511" i="3"/>
  <c r="Y492" i="3"/>
  <c r="AA492" i="3"/>
  <c r="Z492" i="3"/>
  <c r="Y383" i="3"/>
  <c r="AA383" i="3"/>
  <c r="Z383" i="3"/>
  <c r="Y183" i="3"/>
  <c r="AA183" i="3"/>
  <c r="Z183" i="3"/>
  <c r="Y370" i="3"/>
  <c r="AA370" i="3"/>
  <c r="Z370" i="3"/>
  <c r="Y169" i="3"/>
  <c r="AA169" i="3"/>
  <c r="Z169" i="3"/>
  <c r="Y519" i="3"/>
  <c r="AA519" i="3"/>
  <c r="Z519" i="3"/>
  <c r="Y172" i="3"/>
  <c r="AA172" i="3"/>
  <c r="Z172" i="3"/>
  <c r="Y478" i="3"/>
  <c r="AA478" i="3"/>
  <c r="Z478" i="3"/>
  <c r="Y220" i="3"/>
  <c r="AA220" i="3"/>
  <c r="Z220" i="3"/>
  <c r="Y171" i="3"/>
  <c r="AA171" i="3"/>
  <c r="Z171" i="3"/>
  <c r="Y347" i="3"/>
  <c r="AA347" i="3"/>
  <c r="Z347" i="3"/>
  <c r="Y474" i="3"/>
  <c r="AA474" i="3"/>
  <c r="Z474" i="3"/>
  <c r="Y69" i="3"/>
  <c r="AA69" i="3"/>
  <c r="Z69" i="3"/>
  <c r="Y132" i="3"/>
  <c r="AA132" i="3"/>
  <c r="Z132" i="3"/>
  <c r="Y414" i="3"/>
  <c r="AA414" i="3"/>
  <c r="Z414" i="3"/>
  <c r="Y139" i="3"/>
  <c r="AA139" i="3"/>
  <c r="Z139" i="3"/>
  <c r="Y283" i="3"/>
  <c r="AA283" i="3"/>
  <c r="Z283" i="3"/>
  <c r="Y75" i="3"/>
  <c r="AA75" i="3"/>
  <c r="Z75" i="3"/>
  <c r="Y528" i="3"/>
  <c r="AA528" i="3"/>
  <c r="Z528" i="3"/>
  <c r="Y189" i="3"/>
  <c r="AA189" i="3"/>
  <c r="Z189" i="3"/>
  <c r="Y260" i="3"/>
  <c r="AA260" i="3"/>
  <c r="Z260" i="3"/>
  <c r="Y145" i="3"/>
  <c r="AA145" i="3"/>
  <c r="Z145" i="3"/>
  <c r="Y102" i="3"/>
  <c r="AA102" i="3"/>
  <c r="Z102" i="3"/>
  <c r="Y245" i="3"/>
  <c r="AA245" i="3"/>
  <c r="Z245" i="3"/>
  <c r="Y146" i="3"/>
  <c r="AA146" i="3"/>
  <c r="Z146" i="3"/>
  <c r="Y54" i="3"/>
  <c r="AA54" i="3"/>
  <c r="Z54" i="3"/>
  <c r="Y91" i="3"/>
  <c r="AA91" i="3"/>
  <c r="Z91" i="3"/>
  <c r="Y326" i="3"/>
  <c r="AA326" i="3"/>
  <c r="Z326" i="3"/>
  <c r="Y228" i="3"/>
  <c r="AA228" i="3"/>
  <c r="Z228" i="3"/>
  <c r="Y66" i="3"/>
  <c r="AA66" i="3"/>
  <c r="Z66" i="3"/>
  <c r="Y300" i="3"/>
  <c r="AA300" i="3"/>
  <c r="Z300" i="3"/>
  <c r="Y106" i="3"/>
  <c r="AA106" i="3"/>
  <c r="Z106" i="3"/>
  <c r="Y277" i="3"/>
  <c r="AA277" i="3"/>
  <c r="Z277" i="3"/>
  <c r="Y195" i="3"/>
  <c r="AA195" i="3"/>
  <c r="Z195" i="3"/>
  <c r="Y156" i="3"/>
  <c r="AA156" i="3"/>
  <c r="Z156" i="3"/>
  <c r="Y395" i="3"/>
  <c r="AA395" i="3"/>
  <c r="Z395" i="3"/>
  <c r="Y36" i="3"/>
  <c r="AA36" i="3"/>
  <c r="Z36" i="3"/>
  <c r="Y286" i="3"/>
  <c r="AA286" i="3"/>
  <c r="Z286" i="3"/>
  <c r="Y185" i="3"/>
  <c r="AA185" i="3"/>
  <c r="Z185" i="3"/>
  <c r="Y63" i="3"/>
  <c r="AA63" i="3"/>
  <c r="Z63" i="3"/>
  <c r="Y253" i="3"/>
  <c r="AA253" i="3"/>
  <c r="Z253" i="3"/>
  <c r="Y252" i="3"/>
  <c r="AA252" i="3"/>
  <c r="Z252" i="3"/>
  <c r="Y130" i="3"/>
  <c r="AA130" i="3"/>
  <c r="Z130" i="3"/>
  <c r="Y446" i="3"/>
  <c r="AA446" i="3"/>
  <c r="Z446" i="3"/>
  <c r="Y61" i="3"/>
  <c r="AA61" i="3"/>
  <c r="Z61" i="3"/>
  <c r="Y503" i="3"/>
  <c r="AA503" i="3"/>
  <c r="Z503" i="3"/>
  <c r="Y351" i="3"/>
  <c r="AA351" i="3"/>
  <c r="Z351" i="3"/>
  <c r="Y275" i="3"/>
  <c r="AA275" i="3"/>
  <c r="Z275" i="3"/>
  <c r="Y364" i="3"/>
  <c r="AA364" i="3"/>
  <c r="Z364" i="3"/>
  <c r="Y25" i="3"/>
  <c r="AA25" i="3"/>
  <c r="Z25" i="3"/>
  <c r="Y359" i="3"/>
  <c r="AA359" i="3"/>
  <c r="Z359" i="3"/>
  <c r="Y433" i="3"/>
  <c r="AA433" i="3"/>
  <c r="Z433" i="3"/>
  <c r="Y530" i="3"/>
  <c r="AA530" i="3"/>
  <c r="Z530" i="3"/>
  <c r="Y345" i="3"/>
  <c r="AA345" i="3"/>
  <c r="Z345" i="3"/>
  <c r="Y37" i="3"/>
  <c r="AA37" i="3"/>
  <c r="Z37" i="3"/>
  <c r="Y268" i="3"/>
  <c r="AA268" i="3"/>
  <c r="Z268" i="3"/>
  <c r="Y527" i="3"/>
  <c r="AA527" i="3"/>
  <c r="Z527" i="3"/>
  <c r="Y208" i="3"/>
  <c r="AA208" i="3"/>
  <c r="Z208" i="3"/>
  <c r="Y468" i="3"/>
  <c r="AA468" i="3"/>
  <c r="Z468" i="3"/>
  <c r="Y312" i="3"/>
  <c r="AA312" i="3"/>
  <c r="Z312" i="3"/>
  <c r="Y391" i="3"/>
  <c r="AA391" i="3"/>
  <c r="Z391" i="3"/>
  <c r="Y337" i="3"/>
  <c r="AA337" i="3"/>
  <c r="Z337" i="3"/>
  <c r="Y246" i="3"/>
  <c r="AA246" i="3"/>
  <c r="Z246" i="3"/>
  <c r="Y341" i="3"/>
  <c r="AA341" i="3"/>
  <c r="Z341" i="3"/>
  <c r="Y452" i="3"/>
  <c r="AA452" i="3"/>
  <c r="Z452" i="3"/>
  <c r="Y469" i="3"/>
  <c r="AA469" i="3"/>
  <c r="Z469" i="3"/>
  <c r="Y505" i="3"/>
  <c r="AA505" i="3"/>
  <c r="Z505" i="3"/>
  <c r="Y524" i="3"/>
  <c r="AA524" i="3"/>
  <c r="Z524" i="3"/>
  <c r="Y476" i="3"/>
  <c r="AA476" i="3"/>
  <c r="Z476" i="3"/>
  <c r="Y520" i="3"/>
  <c r="AA520" i="3"/>
  <c r="Z520" i="3"/>
  <c r="Y464" i="3"/>
  <c r="AA464" i="3"/>
  <c r="Z464" i="3"/>
  <c r="Y497" i="3"/>
  <c r="AA497" i="3"/>
  <c r="Z497" i="3"/>
  <c r="Y17" i="3"/>
  <c r="AA17" i="3"/>
  <c r="Z17" i="3"/>
  <c r="Y199" i="3"/>
  <c r="AA199" i="3"/>
  <c r="Z199" i="3"/>
  <c r="Y323" i="3"/>
  <c r="AA323" i="3"/>
  <c r="Z323" i="3"/>
  <c r="Y533" i="3"/>
  <c r="AA533" i="3"/>
  <c r="Z533" i="3"/>
  <c r="Y400" i="3"/>
  <c r="AA400" i="3"/>
  <c r="Z400" i="3"/>
  <c r="Y441" i="3"/>
  <c r="AA441" i="3"/>
  <c r="Z441" i="3"/>
  <c r="Y197" i="3"/>
  <c r="AA197" i="3"/>
  <c r="Z197" i="3"/>
  <c r="Y206" i="3"/>
  <c r="AA206" i="3"/>
  <c r="Z206" i="3"/>
  <c r="Y506" i="3"/>
  <c r="AA506" i="3"/>
  <c r="Z506" i="3"/>
  <c r="Y406" i="3"/>
  <c r="AA406" i="3"/>
  <c r="Z406" i="3"/>
  <c r="Y516" i="3"/>
  <c r="AA516" i="3"/>
  <c r="Z516" i="3"/>
  <c r="Y439" i="3"/>
  <c r="AA439" i="3"/>
  <c r="Z439" i="3"/>
  <c r="Y349" i="3"/>
  <c r="AA349" i="3"/>
  <c r="Z349" i="3"/>
  <c r="Y411" i="3"/>
  <c r="AA411" i="3"/>
  <c r="Z411" i="3"/>
  <c r="Y142" i="3"/>
  <c r="AA142" i="3"/>
  <c r="Z142" i="3"/>
  <c r="Y458" i="3"/>
  <c r="AA458" i="3"/>
  <c r="Z458" i="3"/>
  <c r="Y403" i="3"/>
  <c r="AA403" i="3"/>
  <c r="Z403" i="3"/>
  <c r="Y298" i="3"/>
  <c r="AA298" i="3"/>
  <c r="Z298" i="3"/>
  <c r="Y318" i="3"/>
  <c r="AA318" i="3"/>
  <c r="Z318" i="3"/>
  <c r="Y128" i="3"/>
  <c r="AA128" i="3"/>
  <c r="Z128" i="3"/>
  <c r="Y466" i="3"/>
  <c r="AA466" i="3"/>
  <c r="Z466" i="3"/>
  <c r="Y297" i="3"/>
  <c r="AA297" i="3"/>
  <c r="Z297" i="3"/>
  <c r="Y100" i="3"/>
  <c r="AA100" i="3"/>
  <c r="Z100" i="3"/>
  <c r="Y211" i="3"/>
  <c r="AA211" i="3"/>
  <c r="Z211" i="3"/>
  <c r="Y324" i="3"/>
  <c r="AA324" i="3"/>
  <c r="Z324" i="3"/>
  <c r="Y134" i="3"/>
  <c r="AA134" i="3"/>
  <c r="Z134" i="3"/>
  <c r="Y97" i="3"/>
  <c r="AA97" i="3"/>
  <c r="Z97" i="3"/>
  <c r="Y398" i="3"/>
  <c r="AA398" i="3"/>
  <c r="Z398" i="3"/>
  <c r="Y350" i="3"/>
  <c r="AA350" i="3"/>
  <c r="Z350" i="3"/>
  <c r="Y56" i="3"/>
  <c r="AA56" i="3"/>
  <c r="Z56" i="3"/>
  <c r="Y379" i="3"/>
  <c r="AA379" i="3"/>
  <c r="Z379" i="3"/>
  <c r="Y14" i="3"/>
  <c r="AA14" i="3"/>
  <c r="Z14" i="3"/>
  <c r="Y442" i="3"/>
  <c r="AA442" i="3"/>
  <c r="Z442" i="3"/>
  <c r="Y335" i="3"/>
  <c r="AA335" i="3"/>
  <c r="Z335" i="3"/>
  <c r="Y173" i="3"/>
  <c r="AA173" i="3"/>
  <c r="Z173" i="3"/>
  <c r="Y308" i="3"/>
  <c r="AA308" i="3"/>
  <c r="Z308" i="3"/>
  <c r="Y31" i="3"/>
  <c r="AA31" i="3"/>
  <c r="Z31" i="3"/>
  <c r="Y412" i="3"/>
  <c r="AA412" i="3"/>
  <c r="Z412" i="3"/>
  <c r="Y90" i="3"/>
  <c r="AA90" i="3"/>
  <c r="Z90" i="3"/>
  <c r="Y43" i="3"/>
  <c r="AA43" i="3"/>
  <c r="Z43" i="3"/>
  <c r="Y24" i="3"/>
  <c r="AA24" i="3"/>
  <c r="Z24" i="3"/>
  <c r="Y155" i="3"/>
  <c r="AA155" i="3"/>
  <c r="Z155" i="3"/>
  <c r="Y361" i="3"/>
  <c r="AA361" i="3"/>
  <c r="Z361" i="3"/>
  <c r="Y329" i="3"/>
  <c r="AA329" i="3"/>
  <c r="Z329" i="3"/>
  <c r="Y375" i="3"/>
  <c r="AA375" i="3"/>
  <c r="Z375" i="3"/>
  <c r="Y330" i="3"/>
  <c r="AA330" i="3"/>
  <c r="Z330" i="3"/>
  <c r="Y44" i="3"/>
  <c r="AA44" i="3"/>
  <c r="Z44" i="3"/>
  <c r="Y371" i="3"/>
  <c r="AA371" i="3"/>
  <c r="Z371" i="3"/>
  <c r="Y352" i="3"/>
  <c r="AA352" i="3"/>
  <c r="Z352" i="3"/>
  <c r="Y40" i="3"/>
  <c r="AA40" i="3"/>
  <c r="Z40" i="3"/>
  <c r="Y13" i="3"/>
  <c r="AA13" i="3"/>
  <c r="Z13" i="3"/>
  <c r="Y313" i="3"/>
  <c r="AA313" i="3"/>
  <c r="Z313" i="3"/>
  <c r="Y387" i="3"/>
  <c r="AA387" i="3"/>
  <c r="Z387" i="3"/>
  <c r="Y120" i="3"/>
  <c r="AA120" i="3"/>
  <c r="Z120" i="3"/>
  <c r="Y205" i="3"/>
  <c r="AA205" i="3"/>
  <c r="Z205" i="3"/>
  <c r="Y154" i="3"/>
  <c r="AA154" i="3"/>
  <c r="Z154" i="3"/>
  <c r="Y532" i="3"/>
  <c r="AA532" i="3"/>
  <c r="Z532" i="3"/>
  <c r="Y296" i="3"/>
  <c r="AA296" i="3"/>
  <c r="Z296" i="3"/>
  <c r="Y126" i="3"/>
  <c r="AA126" i="3"/>
  <c r="Z126" i="3"/>
  <c r="Y224" i="3"/>
  <c r="AA224" i="3"/>
  <c r="Z224" i="3"/>
  <c r="Y108" i="3"/>
  <c r="AA108" i="3"/>
  <c r="Z108" i="3"/>
  <c r="Y39" i="3"/>
  <c r="AA39" i="3"/>
  <c r="Z39" i="3"/>
  <c r="Y413" i="3"/>
  <c r="AA413" i="3"/>
  <c r="Z413" i="3"/>
  <c r="Y125" i="3"/>
  <c r="AA125" i="3"/>
  <c r="Z125" i="3"/>
  <c r="Y261" i="3"/>
  <c r="AA261" i="3"/>
  <c r="Z261" i="3"/>
  <c r="Y53" i="3"/>
  <c r="AA53" i="3"/>
  <c r="Z53" i="3"/>
  <c r="Y42" i="3"/>
  <c r="AA42" i="3"/>
  <c r="Z42" i="3"/>
  <c r="Y365" i="3"/>
  <c r="AA365" i="3"/>
  <c r="Z365" i="3"/>
  <c r="Y366" i="3"/>
  <c r="AA366" i="3"/>
  <c r="Z366" i="3"/>
  <c r="Y299" i="3"/>
  <c r="AA299" i="3"/>
  <c r="Z299" i="3"/>
  <c r="Y88" i="3"/>
  <c r="AA88" i="3"/>
  <c r="Z88" i="3"/>
  <c r="Y6" i="3"/>
  <c r="AA6" i="3"/>
  <c r="Z6" i="3"/>
  <c r="Y4" i="3"/>
  <c r="AA4" i="3"/>
  <c r="Z4" i="3"/>
  <c r="Y49" i="3"/>
  <c r="AA49" i="3"/>
  <c r="Z49" i="3"/>
  <c r="Y221" i="3"/>
  <c r="AA221" i="3"/>
  <c r="Z221" i="3"/>
  <c r="Y465" i="3"/>
  <c r="AA465" i="3"/>
  <c r="Z465" i="3"/>
  <c r="Y525" i="3"/>
  <c r="AA525" i="3"/>
  <c r="Z525" i="3"/>
  <c r="Y107" i="3"/>
  <c r="AA107" i="3"/>
  <c r="Z107" i="3"/>
  <c r="Y529" i="3"/>
  <c r="AA529" i="3"/>
  <c r="Z529" i="3"/>
  <c r="Y101" i="3"/>
  <c r="AA101" i="3"/>
  <c r="Z101" i="3"/>
  <c r="Y489" i="3"/>
  <c r="AA489" i="3"/>
  <c r="Z489" i="3"/>
  <c r="Y129" i="3"/>
  <c r="AA129" i="3"/>
  <c r="Z129" i="3"/>
  <c r="Y526" i="3"/>
  <c r="AA526" i="3"/>
  <c r="Z526" i="3"/>
  <c r="Y255" i="3"/>
  <c r="AA255" i="3"/>
  <c r="Z255" i="3"/>
  <c r="Y266" i="3"/>
  <c r="AA266" i="3"/>
  <c r="Z266" i="3"/>
  <c r="Y35" i="3"/>
  <c r="AA35" i="3"/>
  <c r="Z35" i="3"/>
  <c r="Y225" i="3"/>
  <c r="AA225" i="3"/>
  <c r="Z225" i="3"/>
  <c r="Y284" i="3"/>
  <c r="AA284" i="3"/>
  <c r="Z284" i="3"/>
  <c r="Y51" i="3"/>
  <c r="AA51" i="3"/>
  <c r="Z51" i="3"/>
  <c r="Y402" i="3"/>
  <c r="AA402" i="3"/>
  <c r="Z402" i="3"/>
  <c r="Y459" i="3"/>
  <c r="AA459" i="3"/>
  <c r="Z459" i="3"/>
  <c r="Y196" i="3"/>
  <c r="AA196" i="3"/>
  <c r="Z196" i="3"/>
  <c r="Y396" i="3"/>
  <c r="AA396" i="3"/>
  <c r="Z396" i="3"/>
  <c r="Y404" i="3"/>
  <c r="AA404" i="3"/>
  <c r="Z404" i="3"/>
  <c r="Y117" i="3"/>
  <c r="AA117" i="3"/>
  <c r="Z117" i="3"/>
  <c r="Y207" i="3"/>
  <c r="AA207" i="3"/>
  <c r="Z207" i="3"/>
  <c r="Y423" i="3"/>
  <c r="AA423" i="3"/>
  <c r="Z423" i="3"/>
  <c r="Y386" i="3"/>
  <c r="AA386" i="3"/>
  <c r="Z386" i="3"/>
  <c r="Y79" i="3"/>
  <c r="AA79" i="3"/>
  <c r="Z79" i="3"/>
  <c r="Y463" i="3"/>
  <c r="AA463" i="3"/>
  <c r="Z463" i="3"/>
  <c r="Y118" i="3"/>
  <c r="AA118" i="3"/>
  <c r="Z118" i="3"/>
  <c r="Y427" i="3"/>
  <c r="AA427" i="3"/>
  <c r="Z427" i="3"/>
  <c r="Y515" i="3"/>
  <c r="AA515" i="3"/>
  <c r="Z515" i="3"/>
  <c r="Y394" i="3"/>
  <c r="AA394" i="3"/>
  <c r="Z394" i="3"/>
  <c r="Y416" i="3"/>
  <c r="AA416" i="3"/>
  <c r="Z416" i="3"/>
  <c r="Y282" i="3"/>
  <c r="AA282" i="3"/>
  <c r="Z282" i="3"/>
  <c r="Y309" i="3"/>
  <c r="AA309" i="3"/>
  <c r="Z309" i="3"/>
  <c r="Y83" i="3"/>
  <c r="AA83" i="3"/>
  <c r="Z83" i="3"/>
  <c r="Y214" i="3"/>
  <c r="AA214" i="3"/>
  <c r="Z214" i="3"/>
  <c r="Y472" i="3"/>
  <c r="AA472" i="3"/>
  <c r="Z472" i="3"/>
  <c r="Y152" i="3"/>
  <c r="AA152" i="3"/>
  <c r="Z152" i="3"/>
  <c r="Y259" i="3"/>
  <c r="AA259" i="3"/>
  <c r="Z259" i="3"/>
  <c r="Y429" i="3"/>
  <c r="AA429" i="3"/>
  <c r="Z429" i="3"/>
  <c r="Y401" i="3"/>
  <c r="AA401" i="3"/>
  <c r="Z401" i="3"/>
  <c r="Y237" i="3"/>
  <c r="AA237" i="3"/>
  <c r="Z237" i="3"/>
  <c r="Y9" i="3"/>
  <c r="AA9" i="3"/>
  <c r="Z9" i="3"/>
  <c r="Y390" i="3"/>
  <c r="AA390" i="3"/>
  <c r="Z390" i="3"/>
  <c r="Y471" i="3"/>
  <c r="AA471" i="3"/>
  <c r="Z471" i="3"/>
  <c r="Y236" i="3"/>
  <c r="AA236" i="3"/>
  <c r="Z236" i="3"/>
  <c r="Y346" i="3"/>
  <c r="AA346" i="3"/>
  <c r="Z346" i="3"/>
  <c r="Y272" i="3"/>
  <c r="AA272" i="3"/>
  <c r="Z272" i="3"/>
  <c r="Y203" i="3"/>
  <c r="AA203" i="3"/>
  <c r="Z203" i="3"/>
  <c r="Y343" i="3"/>
  <c r="AA343" i="3"/>
  <c r="Z343" i="3"/>
  <c r="Y265" i="3"/>
  <c r="AA265" i="3"/>
  <c r="Z265" i="3"/>
  <c r="Y144" i="3"/>
  <c r="AA144" i="3"/>
  <c r="Z144" i="3"/>
  <c r="Y460" i="3"/>
  <c r="AA460" i="3"/>
  <c r="Z460" i="3"/>
  <c r="Y227" i="3"/>
  <c r="AA227" i="3"/>
  <c r="Z227" i="3"/>
  <c r="Y435" i="3"/>
  <c r="AA435" i="3"/>
  <c r="Z435" i="3"/>
  <c r="Y219" i="3"/>
  <c r="AA219" i="3"/>
  <c r="Z219" i="3"/>
  <c r="Y82" i="3"/>
  <c r="AA82" i="3"/>
  <c r="Z82" i="3"/>
  <c r="Y93" i="3"/>
  <c r="AA93" i="3"/>
  <c r="Z93" i="3"/>
  <c r="Y501" i="3"/>
  <c r="AA501" i="3"/>
  <c r="Z501" i="3"/>
  <c r="Y12" i="3"/>
  <c r="AA12" i="3"/>
  <c r="Z12" i="3"/>
  <c r="Y278" i="3"/>
  <c r="AA278" i="3"/>
  <c r="Z278" i="3"/>
  <c r="Y180" i="3"/>
  <c r="AA180" i="3"/>
  <c r="Z180" i="3"/>
  <c r="Y213" i="3"/>
  <c r="AA213" i="3"/>
  <c r="Z213" i="3"/>
  <c r="Y509" i="3"/>
  <c r="AA509" i="3"/>
  <c r="Z509" i="3"/>
  <c r="Y73" i="3"/>
  <c r="AA73" i="3"/>
  <c r="Z73" i="3"/>
  <c r="Y475" i="3"/>
  <c r="AA475" i="3"/>
  <c r="Z475" i="3"/>
  <c r="Y204" i="3"/>
  <c r="AA204" i="3"/>
  <c r="Z204" i="3"/>
  <c r="Y67" i="3"/>
  <c r="AA67" i="3"/>
  <c r="Z67" i="3"/>
  <c r="Y127" i="3"/>
  <c r="AA127" i="3"/>
  <c r="Z127" i="3"/>
  <c r="Y320" i="3"/>
  <c r="AA320" i="3"/>
  <c r="Z320" i="3"/>
  <c r="Y104" i="3"/>
  <c r="AA104" i="3"/>
  <c r="Z104" i="3"/>
  <c r="Y194" i="3"/>
  <c r="AA194" i="3"/>
  <c r="Z194" i="3"/>
  <c r="Y258" i="3"/>
  <c r="AA258" i="3"/>
  <c r="Z258" i="3"/>
  <c r="Y50" i="3"/>
  <c r="AA50" i="3"/>
  <c r="Z50" i="3"/>
  <c r="Y114" i="3"/>
  <c r="AA114" i="3"/>
  <c r="Z114" i="3"/>
  <c r="Y165" i="3"/>
  <c r="AA165" i="3"/>
  <c r="Z165" i="3"/>
  <c r="Y292" i="3"/>
  <c r="AA292" i="3"/>
  <c r="Z292" i="3"/>
  <c r="Y376" i="3"/>
  <c r="AA376" i="3"/>
  <c r="Z376" i="3"/>
  <c r="Y81" i="3"/>
  <c r="AA81" i="3"/>
  <c r="Z81" i="3"/>
  <c r="Y381" i="3"/>
  <c r="AA381" i="3"/>
  <c r="Z381" i="3"/>
  <c r="Y338" i="3"/>
  <c r="AA338" i="3"/>
  <c r="Z338" i="3"/>
  <c r="Y418" i="3"/>
  <c r="AA418" i="3"/>
  <c r="Z418" i="3"/>
  <c r="Y301" i="3"/>
  <c r="AA301" i="3"/>
  <c r="Z301" i="3"/>
  <c r="Y397" i="3"/>
  <c r="AA397" i="3"/>
  <c r="Z397" i="3"/>
  <c r="Y430" i="3"/>
  <c r="AA430" i="3"/>
  <c r="Z430" i="3"/>
  <c r="Y380" i="3"/>
  <c r="AA380" i="3"/>
  <c r="Z380" i="3"/>
  <c r="Y80" i="3"/>
  <c r="AA80" i="3"/>
  <c r="Z80" i="3"/>
  <c r="Y493" i="3"/>
  <c r="AA493" i="3"/>
  <c r="Z493" i="3"/>
  <c r="Y226" i="3"/>
  <c r="AA226" i="3"/>
  <c r="Z226" i="3"/>
  <c r="Y488" i="3"/>
  <c r="AA488" i="3"/>
  <c r="Z488" i="3"/>
  <c r="Y285" i="3"/>
  <c r="AA285" i="3"/>
  <c r="Z285" i="3"/>
  <c r="Y162" i="3"/>
  <c r="AA162" i="3"/>
  <c r="Z162" i="3"/>
  <c r="Y119" i="3"/>
  <c r="AA119" i="3"/>
  <c r="Z119" i="3"/>
  <c r="Y428" i="3"/>
  <c r="AA428" i="3"/>
  <c r="Z428" i="3"/>
  <c r="Y124" i="3"/>
  <c r="AA124" i="3"/>
  <c r="Z124" i="3"/>
  <c r="Y148" i="3"/>
  <c r="AA148" i="3"/>
  <c r="Z148" i="3"/>
  <c r="Y319" i="3"/>
  <c r="AA319" i="3"/>
  <c r="Z319" i="3"/>
  <c r="Y191" i="3"/>
  <c r="AA191" i="3"/>
  <c r="Z191" i="3"/>
  <c r="Y232" i="3"/>
  <c r="AA232" i="3"/>
  <c r="Z232" i="3"/>
  <c r="Y470" i="3"/>
  <c r="AA470" i="3"/>
  <c r="Z470" i="3"/>
  <c r="Y457" i="3"/>
  <c r="AA457" i="3"/>
  <c r="Z457" i="3"/>
  <c r="Y216" i="3"/>
  <c r="AA216" i="3"/>
  <c r="Z216" i="3"/>
  <c r="Y325" i="3"/>
  <c r="AA325" i="3"/>
  <c r="Z325" i="3"/>
  <c r="Y507" i="3"/>
  <c r="AA507" i="3"/>
  <c r="Z507" i="3"/>
  <c r="Y481" i="3"/>
  <c r="AA481" i="3"/>
  <c r="Z481" i="3"/>
  <c r="Y263" i="3"/>
  <c r="AA263" i="3"/>
  <c r="Z263" i="3"/>
  <c r="Y477" i="3"/>
  <c r="AA477" i="3"/>
  <c r="Z477" i="3"/>
  <c r="Y19" i="3"/>
  <c r="AA19" i="3"/>
  <c r="Z19" i="3"/>
  <c r="Y499" i="3"/>
  <c r="AA499" i="3"/>
  <c r="Z499" i="3"/>
  <c r="Y8" i="3"/>
  <c r="AA8" i="3"/>
  <c r="Z8" i="3"/>
  <c r="Y443" i="3"/>
  <c r="AA443" i="3"/>
  <c r="Z443" i="3"/>
  <c r="Y307" i="3"/>
  <c r="AA307" i="3"/>
  <c r="Z307" i="3"/>
  <c r="Y89" i="3"/>
  <c r="AA89" i="3"/>
  <c r="Z89" i="3"/>
  <c r="Y518" i="3"/>
  <c r="AA518" i="3"/>
  <c r="Z518" i="3"/>
  <c r="Y149" i="3"/>
  <c r="AA149" i="3"/>
  <c r="Z149" i="3"/>
  <c r="Y482" i="3"/>
  <c r="AA482" i="3"/>
  <c r="Z482" i="3"/>
  <c r="Y113" i="3"/>
  <c r="AA113" i="3"/>
  <c r="Z113" i="3"/>
  <c r="Y177" i="3"/>
  <c r="AA177" i="3"/>
  <c r="Z177" i="3"/>
  <c r="Y116" i="3"/>
  <c r="AA116" i="3"/>
  <c r="Z116" i="3"/>
  <c r="Y147" i="3"/>
  <c r="AA147" i="3"/>
  <c r="Z147" i="3"/>
  <c r="Y480" i="3"/>
  <c r="AA480" i="3"/>
  <c r="Z480" i="3"/>
  <c r="Y58" i="3"/>
  <c r="AA58" i="3"/>
  <c r="Z58" i="3"/>
  <c r="Y238" i="3"/>
  <c r="AA238" i="3"/>
  <c r="Z238" i="3"/>
  <c r="Y473" i="3"/>
  <c r="AA473" i="3"/>
  <c r="Z473" i="3"/>
  <c r="Y242" i="3"/>
  <c r="AA242" i="3"/>
  <c r="Z242" i="3"/>
  <c r="Y210" i="3"/>
  <c r="AA210" i="3"/>
  <c r="Z210" i="3"/>
  <c r="Y131" i="3"/>
  <c r="AA131" i="3"/>
  <c r="Z131" i="3"/>
  <c r="Y314" i="3"/>
  <c r="AA314" i="3"/>
  <c r="Z314" i="3"/>
  <c r="Y355" i="3"/>
  <c r="AA355" i="3"/>
  <c r="Z355" i="3"/>
  <c r="Y70" i="3"/>
  <c r="AA70" i="3"/>
  <c r="Z70" i="3"/>
  <c r="Y60" i="3"/>
  <c r="AA60" i="3"/>
  <c r="Z60" i="3"/>
  <c r="Y262" i="3"/>
  <c r="AA262" i="3"/>
  <c r="Z262" i="3"/>
  <c r="Y159" i="3"/>
  <c r="AA159" i="3"/>
  <c r="Z159" i="3"/>
  <c r="Y115" i="3"/>
  <c r="AA115" i="3"/>
  <c r="Z115" i="3"/>
  <c r="Y407" i="3"/>
  <c r="AA407" i="3"/>
  <c r="Z407" i="3"/>
  <c r="Y392" i="3"/>
  <c r="AA392" i="3"/>
  <c r="Z392" i="3"/>
  <c r="Y18" i="3"/>
  <c r="AA18" i="3"/>
  <c r="Z18" i="3"/>
  <c r="Y437" i="3"/>
  <c r="AA437" i="3"/>
  <c r="Z437" i="3"/>
  <c r="Y289" i="3"/>
  <c r="AA289" i="3"/>
  <c r="Z289" i="3"/>
  <c r="Y334" i="3"/>
  <c r="AA334" i="3"/>
  <c r="Z334" i="3"/>
  <c r="Y269" i="3"/>
  <c r="AA269" i="3"/>
  <c r="Z269" i="3"/>
  <c r="Y317" i="3"/>
  <c r="AA317" i="3"/>
  <c r="Z317" i="3"/>
  <c r="Y20" i="3"/>
  <c r="AA20" i="3"/>
  <c r="Z20" i="3"/>
  <c r="Y143" i="3"/>
  <c r="AA143" i="3"/>
  <c r="Z143" i="3"/>
  <c r="Y249" i="3"/>
  <c r="AA249" i="3"/>
  <c r="Z249" i="3"/>
  <c r="Y372" i="3"/>
  <c r="AA372" i="3"/>
  <c r="Z372" i="3"/>
  <c r="Y378" i="3"/>
  <c r="AA378" i="3"/>
  <c r="Z378" i="3"/>
  <c r="Y170" i="3"/>
  <c r="AA170" i="3"/>
  <c r="Z170" i="3"/>
  <c r="Y11" i="3"/>
  <c r="AA11" i="3"/>
  <c r="Z11" i="3"/>
  <c r="Y445" i="3"/>
  <c r="AA445" i="3"/>
  <c r="Z445" i="3"/>
  <c r="Y267" i="3"/>
  <c r="AA267" i="3"/>
  <c r="Z267" i="3"/>
  <c r="Y517" i="3"/>
  <c r="AA517" i="3"/>
  <c r="Z517" i="3"/>
  <c r="Y137" i="3"/>
  <c r="AA137" i="3"/>
  <c r="Z137" i="3"/>
  <c r="Y251" i="3"/>
  <c r="AA251" i="3"/>
  <c r="Z251" i="3"/>
  <c r="Y522" i="3"/>
  <c r="AA522" i="3"/>
  <c r="Z522" i="3"/>
  <c r="Y32" i="3"/>
  <c r="AA32" i="3"/>
  <c r="Z32" i="3"/>
  <c r="Y310" i="3"/>
  <c r="AA310" i="3"/>
  <c r="Z310" i="3"/>
  <c r="Y302" i="3"/>
  <c r="AA302" i="3"/>
  <c r="Z302" i="3"/>
  <c r="Y508" i="3"/>
  <c r="AA508" i="3"/>
  <c r="Z508" i="3"/>
  <c r="Y444" i="3"/>
  <c r="AA444" i="3"/>
  <c r="Z444" i="3"/>
  <c r="Y339" i="3"/>
  <c r="AA339" i="3"/>
  <c r="Z339" i="3"/>
  <c r="Y136" i="3"/>
  <c r="AA136" i="3"/>
  <c r="Z136" i="3"/>
  <c r="Y231" i="3"/>
  <c r="AA231" i="3"/>
  <c r="Z231" i="3"/>
  <c r="Y29" i="3"/>
  <c r="AA29" i="3"/>
  <c r="Z29" i="3"/>
  <c r="Y356" i="3"/>
  <c r="AA356" i="3"/>
  <c r="Z356" i="3"/>
  <c r="Y419" i="3"/>
  <c r="AA419" i="3"/>
  <c r="Z419" i="3"/>
  <c r="Y504" i="3"/>
  <c r="AA504" i="3"/>
  <c r="Z504" i="3"/>
  <c r="Y34" i="3"/>
  <c r="AA34" i="3"/>
  <c r="Z34" i="3"/>
  <c r="Y382" i="3"/>
  <c r="AA382" i="3"/>
  <c r="Z382" i="3"/>
  <c r="Y235" i="3"/>
  <c r="AA235" i="3"/>
  <c r="Z235" i="3"/>
  <c r="Y331" i="3"/>
  <c r="AA331" i="3"/>
  <c r="Z331" i="3"/>
  <c r="Y451" i="3"/>
  <c r="AA451" i="3"/>
  <c r="Z451" i="3"/>
  <c r="Y295" i="3"/>
  <c r="AA295" i="3"/>
  <c r="Z295" i="3"/>
  <c r="Y46" i="3"/>
  <c r="AA46" i="3"/>
  <c r="Z46" i="3"/>
  <c r="Y157" i="3"/>
  <c r="AA157" i="3"/>
  <c r="Z157" i="3"/>
  <c r="Y48" i="3"/>
  <c r="AA48" i="3"/>
  <c r="Z48" i="3"/>
  <c r="Y201" i="3"/>
  <c r="AA201" i="3"/>
  <c r="Z201" i="3"/>
  <c r="Y121" i="3"/>
  <c r="AA121" i="3"/>
  <c r="Z121" i="3"/>
  <c r="Y95" i="3"/>
  <c r="AA95" i="3"/>
  <c r="Z95" i="3"/>
  <c r="Y182" i="3"/>
  <c r="AA182" i="3"/>
  <c r="Z182" i="3"/>
  <c r="Y290" i="3"/>
  <c r="AA290" i="3"/>
  <c r="Z290" i="3"/>
  <c r="Y186" i="3"/>
  <c r="AA186" i="3"/>
  <c r="Z186" i="3"/>
  <c r="Y328" i="3"/>
  <c r="AA328" i="3"/>
  <c r="Z328" i="3"/>
  <c r="Y362" i="3"/>
  <c r="AA362" i="3"/>
  <c r="Z362" i="3"/>
  <c r="Y96" i="3"/>
  <c r="AA96" i="3"/>
  <c r="Z96" i="3"/>
  <c r="Y422" i="3"/>
  <c r="AA422" i="3"/>
  <c r="Z422" i="3"/>
  <c r="Y461" i="3"/>
  <c r="AA461" i="3"/>
  <c r="Z461" i="3"/>
  <c r="Y487" i="3"/>
  <c r="AA487" i="3"/>
  <c r="Z487" i="3"/>
  <c r="Y336" i="3"/>
  <c r="AA336" i="3"/>
  <c r="Z336" i="3"/>
  <c r="Y193" i="3"/>
  <c r="AA193" i="3"/>
  <c r="Z193" i="3"/>
  <c r="Y234" i="3"/>
  <c r="AA234" i="3"/>
  <c r="Z234" i="3"/>
  <c r="Y77" i="3"/>
  <c r="AA77" i="3"/>
  <c r="Z77" i="3"/>
  <c r="Y181" i="3"/>
  <c r="AA181" i="3"/>
  <c r="Z181" i="3"/>
  <c r="Y377" i="3"/>
  <c r="AA377" i="3"/>
  <c r="Z377" i="3"/>
  <c r="Y450" i="3"/>
  <c r="AA450" i="3"/>
  <c r="Z450" i="3"/>
  <c r="Y250" i="3"/>
  <c r="AA250" i="3"/>
  <c r="Z250" i="3"/>
  <c r="Y498" i="3"/>
  <c r="AA498" i="3"/>
  <c r="Z498" i="3"/>
  <c r="Y436" i="3"/>
  <c r="AA436" i="3"/>
  <c r="Z436" i="3"/>
  <c r="Y16" i="3"/>
  <c r="AA16" i="3"/>
  <c r="Z16" i="3"/>
  <c r="Y514" i="3"/>
  <c r="AA514" i="3"/>
  <c r="Z514" i="3"/>
  <c r="Y440" i="3"/>
  <c r="AA440" i="3"/>
  <c r="Z440" i="3"/>
  <c r="Y340" i="3"/>
  <c r="AA340" i="3"/>
  <c r="Z340" i="3"/>
  <c r="Y217" i="3"/>
  <c r="AA217" i="3"/>
  <c r="Z217" i="3"/>
  <c r="Y85" i="3"/>
  <c r="AA85" i="3"/>
  <c r="Z85" i="3"/>
  <c r="Y455" i="3"/>
  <c r="AA455" i="3"/>
  <c r="Z455" i="3"/>
  <c r="Y71" i="3"/>
  <c r="AA71" i="3"/>
  <c r="Z71" i="3"/>
  <c r="Y399" i="3"/>
  <c r="AA399" i="3"/>
  <c r="Z399" i="3"/>
  <c r="Y453" i="3"/>
  <c r="AA453" i="3"/>
  <c r="Z453" i="3"/>
  <c r="Y342" i="3"/>
  <c r="AA342" i="3"/>
  <c r="Z342" i="3"/>
  <c r="Y273" i="3"/>
  <c r="AA273" i="3"/>
  <c r="Z273" i="3"/>
  <c r="Y192" i="3"/>
  <c r="AA192" i="3"/>
  <c r="Z192" i="3"/>
  <c r="Y140" i="3"/>
  <c r="AA140" i="3"/>
  <c r="Z140" i="3"/>
  <c r="Y384" i="3"/>
  <c r="AA384" i="3"/>
  <c r="Z384" i="3"/>
  <c r="Y256" i="3"/>
  <c r="AA256" i="3"/>
  <c r="Z256" i="3"/>
  <c r="Y239" i="3"/>
  <c r="AA239" i="3"/>
  <c r="Z239" i="3"/>
  <c r="Y209" i="3"/>
  <c r="AA209" i="3"/>
  <c r="Z209" i="3"/>
  <c r="Y484" i="3"/>
  <c r="AA484" i="3"/>
  <c r="Z484" i="3"/>
  <c r="Y491" i="3"/>
  <c r="AA491" i="3"/>
  <c r="Z491" i="3"/>
  <c r="Y327" i="3"/>
  <c r="AA327" i="3"/>
  <c r="Z327" i="3"/>
  <c r="Y41" i="3"/>
  <c r="AA41" i="3"/>
  <c r="Z41" i="3"/>
  <c r="Y72" i="3"/>
  <c r="AA72" i="3"/>
  <c r="Z72" i="3"/>
  <c r="Y344" i="3"/>
  <c r="AA344" i="3"/>
  <c r="Z344" i="3"/>
  <c r="Y405" i="3"/>
  <c r="AA405" i="3"/>
  <c r="Z405" i="3"/>
  <c r="Y74" i="3"/>
  <c r="AA74" i="3"/>
  <c r="Z74" i="3"/>
  <c r="Y486" i="3"/>
  <c r="AA486" i="3"/>
  <c r="Z486" i="3"/>
  <c r="Y279" i="3"/>
  <c r="AA279" i="3"/>
  <c r="Z279" i="3"/>
  <c r="Y153" i="3"/>
  <c r="AA153" i="3"/>
  <c r="Z153" i="3"/>
  <c r="Y133" i="3"/>
  <c r="AA133" i="3"/>
  <c r="Z133" i="3"/>
  <c r="Y385" i="3"/>
  <c r="AA385" i="3"/>
  <c r="Z385" i="3"/>
  <c r="Y151" i="3"/>
  <c r="AA151" i="3"/>
  <c r="Z151" i="3"/>
  <c r="Y243" i="3"/>
  <c r="AA243" i="3"/>
  <c r="Z243" i="3"/>
  <c r="Y333" i="3"/>
  <c r="AA333" i="3"/>
  <c r="Z333" i="3"/>
  <c r="Y496" i="3"/>
  <c r="AA496" i="3"/>
  <c r="Z496" i="3"/>
  <c r="Y247" i="3"/>
  <c r="AA247" i="3"/>
  <c r="Z247" i="3"/>
  <c r="Y410" i="3"/>
  <c r="AA410" i="3"/>
  <c r="Z410" i="3"/>
  <c r="Y47" i="3"/>
  <c r="AA47" i="3"/>
  <c r="Z47" i="3"/>
  <c r="Y305" i="3"/>
  <c r="AA305" i="3"/>
  <c r="Z305" i="3"/>
  <c r="Y215" i="3"/>
  <c r="AA215" i="3"/>
  <c r="Z215" i="3"/>
  <c r="Y78" i="3"/>
  <c r="AA78" i="3"/>
  <c r="Z78" i="3"/>
  <c r="Y233" i="3"/>
  <c r="AA233" i="3"/>
  <c r="Z233" i="3"/>
  <c r="Y38" i="3"/>
  <c r="AA38" i="3"/>
  <c r="Z38" i="3"/>
  <c r="Y28" i="3"/>
  <c r="AA28" i="3"/>
  <c r="Z28" i="3"/>
  <c r="Y510" i="3"/>
  <c r="AA510" i="3"/>
  <c r="Z510" i="3"/>
  <c r="Y367" i="3"/>
  <c r="AA367" i="3"/>
  <c r="Z367" i="3"/>
  <c r="Y534" i="3"/>
  <c r="Z534" i="3"/>
  <c r="Y105" i="3"/>
  <c r="AA105" i="3"/>
  <c r="Z105" i="3"/>
  <c r="Y421" i="3"/>
  <c r="AA421" i="3"/>
  <c r="Z421" i="3"/>
  <c r="Y123" i="3"/>
  <c r="AA123" i="3"/>
  <c r="Z123" i="3"/>
  <c r="Y59" i="3"/>
  <c r="AA59" i="3"/>
  <c r="Z59" i="3"/>
  <c r="Y369" i="3"/>
  <c r="AA369" i="3"/>
  <c r="Z369" i="3"/>
  <c r="Y479" i="3"/>
  <c r="AA479" i="3"/>
  <c r="Z479" i="3"/>
  <c r="Y291" i="3"/>
  <c r="AA291" i="3"/>
  <c r="Z291" i="3"/>
  <c r="Y244" i="3"/>
  <c r="AA244" i="3"/>
  <c r="Z244" i="3"/>
  <c r="Y483" i="3"/>
  <c r="AA483" i="3"/>
  <c r="Z483" i="3"/>
  <c r="Y454" i="3"/>
  <c r="AA454" i="3"/>
  <c r="Z454" i="3"/>
  <c r="Y241" i="3"/>
  <c r="AA241" i="3"/>
  <c r="Z241" i="3"/>
  <c r="Y408" i="3"/>
  <c r="AA408" i="3"/>
  <c r="Z408" i="3"/>
  <c r="Y303" i="3"/>
  <c r="AA303" i="3"/>
  <c r="Z303" i="3"/>
  <c r="Y432" i="3"/>
  <c r="AA432" i="3"/>
  <c r="Z432" i="3"/>
  <c r="Y135" i="3"/>
  <c r="AA135" i="3"/>
  <c r="Z135" i="3"/>
  <c r="Y293" i="3"/>
  <c r="AA293" i="3"/>
  <c r="Z293" i="3"/>
  <c r="Y150" i="3"/>
  <c r="AA150" i="3"/>
  <c r="Z150" i="3"/>
  <c r="Y348" i="3"/>
  <c r="AA348" i="3"/>
  <c r="Z348" i="3"/>
  <c r="Y315" i="3"/>
  <c r="AA315" i="3"/>
  <c r="Z315" i="3"/>
  <c r="Y449" i="3"/>
  <c r="AA449" i="3"/>
  <c r="Z449" i="3"/>
  <c r="Y175" i="3"/>
  <c r="AA175" i="3"/>
  <c r="Z175" i="3"/>
  <c r="Y264" i="3"/>
  <c r="AA264" i="3"/>
  <c r="Z264" i="3"/>
  <c r="Y388" i="3"/>
  <c r="AA388" i="3"/>
  <c r="Z388" i="3"/>
  <c r="Y174" i="3"/>
  <c r="AA174" i="3"/>
  <c r="Z174" i="3"/>
  <c r="Y30" i="3"/>
  <c r="AA30" i="3"/>
  <c r="Z30" i="3"/>
  <c r="Y495" i="3"/>
  <c r="AA495" i="3"/>
  <c r="Z495" i="3"/>
  <c r="Y332" i="3"/>
  <c r="AA332" i="3"/>
  <c r="Z332" i="3"/>
  <c r="Y164" i="3"/>
  <c r="AA164" i="3"/>
  <c r="Z164" i="3"/>
  <c r="Y110" i="3"/>
  <c r="AA110" i="3"/>
  <c r="Z110" i="3"/>
  <c r="Y426" i="3"/>
  <c r="AA426" i="3"/>
  <c r="Z426" i="3"/>
  <c r="Y27" i="3"/>
  <c r="AA27" i="3"/>
  <c r="Z27" i="3"/>
  <c r="Y304" i="3"/>
  <c r="AA304" i="3"/>
  <c r="Z304" i="3"/>
  <c r="Y462" i="3"/>
  <c r="AA462" i="3"/>
  <c r="Z462" i="3"/>
  <c r="Y490" i="3"/>
  <c r="AA490" i="3"/>
  <c r="Z490" i="3"/>
  <c r="Y23" i="3"/>
  <c r="AA23" i="3"/>
  <c r="Z23" i="3"/>
  <c r="Y57" i="3"/>
  <c r="AA57" i="3"/>
  <c r="Z57" i="3"/>
  <c r="Y138" i="3"/>
  <c r="AA138" i="3"/>
  <c r="Z138" i="3"/>
  <c r="Y188" i="3"/>
  <c r="AA188" i="3"/>
  <c r="Z188" i="3"/>
  <c r="Y111" i="3"/>
  <c r="AA111" i="3"/>
  <c r="Z111" i="3"/>
  <c r="Y311" i="3"/>
  <c r="AA311" i="3"/>
  <c r="Z311" i="3"/>
  <c r="Y248" i="3"/>
  <c r="AA248" i="3"/>
  <c r="Z248" i="3"/>
  <c r="Y158" i="3"/>
  <c r="AA158" i="3"/>
  <c r="Z158" i="3"/>
  <c r="Y223" i="3"/>
  <c r="AA223" i="3"/>
  <c r="Z223" i="3"/>
  <c r="Y494" i="3"/>
  <c r="AA494" i="3"/>
  <c r="Z494" i="3"/>
  <c r="Y76" i="3"/>
  <c r="AA76" i="3"/>
  <c r="Z76" i="3"/>
  <c r="Y112" i="3"/>
  <c r="AA112" i="3"/>
  <c r="Z112" i="3"/>
  <c r="Y287" i="3"/>
  <c r="AA287" i="3"/>
  <c r="Z287" i="3"/>
  <c r="Y389" i="3"/>
  <c r="AA389" i="3"/>
  <c r="Z389" i="3"/>
  <c r="Y448" i="3"/>
  <c r="AA448" i="3"/>
  <c r="Z448" i="3"/>
  <c r="Y229" i="3"/>
  <c r="AA229" i="3"/>
  <c r="Z229" i="3"/>
  <c r="Y21" i="3"/>
  <c r="AA21" i="3"/>
  <c r="Z21" i="3"/>
  <c r="Y65" i="3"/>
  <c r="AA65" i="3"/>
  <c r="Z65" i="3"/>
  <c r="Y485" i="3"/>
  <c r="AA485" i="3"/>
  <c r="Z485" i="3"/>
  <c r="Y363" i="3"/>
  <c r="AA363" i="3"/>
  <c r="Z363" i="3"/>
  <c r="Y26" i="3"/>
  <c r="AA26" i="3"/>
  <c r="Z26" i="3"/>
  <c r="Y409" i="3"/>
  <c r="AA409" i="3"/>
  <c r="Z409" i="3"/>
  <c r="Y316" i="3"/>
  <c r="AA316" i="3"/>
  <c r="Z316" i="3"/>
  <c r="Y168" i="3"/>
  <c r="AA168" i="3"/>
  <c r="Z168" i="3"/>
  <c r="Y187" i="3"/>
  <c r="AA187" i="3"/>
  <c r="Z187" i="3"/>
  <c r="Y184" i="3"/>
  <c r="AA184" i="3"/>
  <c r="Z184" i="3"/>
  <c r="Y103" i="3"/>
  <c r="AA103" i="3"/>
  <c r="Z103" i="3"/>
  <c r="Y420" i="3"/>
  <c r="AA420" i="3"/>
  <c r="Z420" i="3"/>
  <c r="Y222" i="3"/>
  <c r="AA222" i="3"/>
  <c r="Z222" i="3"/>
  <c r="Y374" i="3"/>
  <c r="AA374" i="3"/>
  <c r="Z374" i="3"/>
  <c r="Y280" i="3"/>
  <c r="AA280" i="3"/>
  <c r="Z280" i="3"/>
  <c r="Y7" i="3"/>
  <c r="AA7" i="3"/>
  <c r="Z7" i="3"/>
  <c r="Y98" i="3"/>
  <c r="AA98" i="3"/>
  <c r="Z98" i="3"/>
  <c r="Y15" i="3"/>
  <c r="AA15" i="3"/>
  <c r="Z15" i="3"/>
  <c r="Y22" i="3"/>
  <c r="AA22" i="3"/>
  <c r="Z22" i="3"/>
  <c r="Y417" i="3"/>
  <c r="AA417" i="3"/>
  <c r="Z417" i="3"/>
  <c r="Y86" i="3"/>
  <c r="AA86" i="3"/>
  <c r="Z86" i="3"/>
  <c r="Y3" i="3"/>
  <c r="AA3" i="3"/>
  <c r="Z3" i="3"/>
  <c r="Y358" i="3"/>
  <c r="AA358" i="3"/>
  <c r="Z358" i="3"/>
  <c r="Y230" i="3"/>
  <c r="AA230" i="3"/>
  <c r="Z230" i="3"/>
  <c r="Y167" i="3"/>
  <c r="AA167" i="3"/>
  <c r="Z167" i="3"/>
  <c r="Y523" i="3"/>
  <c r="AA523" i="3"/>
  <c r="Z523" i="3"/>
  <c r="Y190" i="3"/>
  <c r="AA190" i="3"/>
  <c r="Z190" i="3"/>
  <c r="Y99" i="3"/>
  <c r="AA99" i="3"/>
  <c r="Z99" i="3"/>
  <c r="Y434" i="3"/>
  <c r="AA434" i="3"/>
  <c r="Z434" i="3"/>
  <c r="Y212" i="3"/>
  <c r="AA212" i="3"/>
  <c r="Z212" i="3"/>
  <c r="Y424" i="3"/>
  <c r="AA424" i="3"/>
  <c r="Z424" i="3"/>
  <c r="Y141" i="3"/>
  <c r="AA141" i="3"/>
  <c r="Z141" i="3"/>
  <c r="Y271" i="3"/>
  <c r="AA271" i="3"/>
  <c r="Z271" i="3"/>
  <c r="Y176" i="3"/>
  <c r="AA176" i="3"/>
  <c r="Z176" i="3"/>
  <c r="Y276" i="3"/>
  <c r="AA276" i="3"/>
  <c r="Z276" i="3"/>
  <c r="Y64" i="3"/>
  <c r="AA64" i="3"/>
  <c r="Z64" i="3"/>
  <c r="Y92" i="3"/>
  <c r="AA92" i="3"/>
  <c r="Z92" i="3"/>
  <c r="Y321" i="3"/>
  <c r="AA321" i="3"/>
  <c r="Z321" i="3"/>
  <c r="Y447" i="3"/>
  <c r="AA447" i="3"/>
  <c r="Z447" i="3"/>
  <c r="Y425" i="3"/>
  <c r="AA425" i="3"/>
  <c r="Z425" i="3"/>
  <c r="Y521" i="3"/>
  <c r="AA521" i="3"/>
  <c r="Z521" i="3"/>
  <c r="Y368" i="3"/>
  <c r="AA368" i="3"/>
  <c r="Z368" i="3"/>
  <c r="Y354" i="3"/>
  <c r="AA354" i="3"/>
  <c r="Z354" i="3"/>
  <c r="Y322" i="3"/>
  <c r="AA322" i="3"/>
  <c r="Z322" i="3"/>
  <c r="Y33" i="3"/>
  <c r="AA33" i="3"/>
  <c r="Z33" i="3"/>
  <c r="Y373" i="3"/>
  <c r="AA373" i="3"/>
  <c r="Z373" i="3"/>
  <c r="Y254" i="3"/>
  <c r="AA254" i="3"/>
  <c r="Z254" i="3"/>
  <c r="Y161" i="3"/>
  <c r="AA161" i="3"/>
  <c r="Z161" i="3"/>
  <c r="Y353" i="3"/>
  <c r="AA353" i="3"/>
  <c r="Z353" i="3"/>
  <c r="Y218" i="3"/>
  <c r="AA218" i="3"/>
  <c r="Z218" i="3"/>
  <c r="Y512" i="3"/>
  <c r="AA512" i="3"/>
  <c r="Z512" i="3"/>
  <c r="Y166" i="3"/>
  <c r="AA166" i="3"/>
  <c r="Z166" i="3"/>
  <c r="Y281" i="3"/>
  <c r="AA281" i="3"/>
  <c r="Z281" i="3"/>
  <c r="Y202" i="3"/>
  <c r="AA202" i="3"/>
  <c r="Z202" i="3"/>
  <c r="Y500" i="3"/>
  <c r="AA500" i="3"/>
  <c r="Z500" i="3"/>
  <c r="Y84" i="3"/>
  <c r="AA84" i="3"/>
  <c r="Z84" i="3"/>
  <c r="Y15" i="2"/>
  <c r="AA15" i="2"/>
  <c r="Z15" i="2"/>
  <c r="Y300" i="2"/>
  <c r="AA300" i="2"/>
  <c r="Z300" i="2"/>
  <c r="Y84" i="2"/>
  <c r="AA84" i="2"/>
  <c r="Z84" i="2"/>
  <c r="Y104" i="2"/>
  <c r="AA104" i="2"/>
  <c r="Z104" i="2"/>
  <c r="Y128" i="2"/>
  <c r="AA128" i="2"/>
  <c r="Z128" i="2"/>
  <c r="Y97" i="2"/>
  <c r="AA97" i="2"/>
  <c r="Z97" i="2"/>
  <c r="Y294" i="2"/>
  <c r="AA294" i="2"/>
  <c r="Z294" i="2"/>
  <c r="Y22" i="2"/>
  <c r="AA22" i="2"/>
  <c r="Z22" i="2"/>
  <c r="Y132" i="2"/>
  <c r="AA132" i="2"/>
  <c r="Z132" i="2"/>
  <c r="Y264" i="2"/>
  <c r="AA264" i="2"/>
  <c r="Z264" i="2"/>
  <c r="Y89" i="2"/>
  <c r="AA89" i="2"/>
  <c r="Z89" i="2"/>
  <c r="Y325" i="2"/>
  <c r="AA325" i="2"/>
  <c r="Z325" i="2"/>
  <c r="Y341" i="2"/>
  <c r="AA341" i="2"/>
  <c r="Z341" i="2"/>
  <c r="Y165" i="2"/>
  <c r="AA165" i="2"/>
  <c r="Z165" i="2"/>
  <c r="Y86" i="2"/>
  <c r="AA86" i="2"/>
  <c r="Z86" i="2"/>
  <c r="Y404" i="2"/>
  <c r="AA404" i="2"/>
  <c r="Z404" i="2"/>
  <c r="Y131" i="2"/>
  <c r="AA131" i="2"/>
  <c r="Z131" i="2"/>
  <c r="Y259" i="2"/>
  <c r="AA259" i="2"/>
  <c r="Z259" i="2"/>
  <c r="Y357" i="2"/>
  <c r="AA357" i="2"/>
  <c r="Z357" i="2"/>
  <c r="Y405" i="2"/>
  <c r="AA405" i="2"/>
  <c r="Z405" i="2"/>
  <c r="Y410" i="2"/>
  <c r="AA410" i="2"/>
  <c r="Z410" i="2"/>
  <c r="Y124" i="2"/>
  <c r="AA124" i="2"/>
  <c r="Z124" i="2"/>
  <c r="Y157" i="2"/>
  <c r="AA157" i="2"/>
  <c r="Z157" i="2"/>
  <c r="Y268" i="2"/>
  <c r="AA268" i="2"/>
  <c r="Z268" i="2"/>
  <c r="Y72" i="2"/>
  <c r="AA72" i="2"/>
  <c r="Z72" i="2"/>
  <c r="Y37" i="2"/>
  <c r="AA37" i="2"/>
  <c r="Z37" i="2"/>
  <c r="Y292" i="2"/>
  <c r="AA292" i="2"/>
  <c r="Z292" i="2"/>
  <c r="Y21" i="2"/>
  <c r="AA21" i="2"/>
  <c r="Z21" i="2"/>
  <c r="Y241" i="2"/>
  <c r="AA241" i="2"/>
  <c r="Z241" i="2"/>
  <c r="Y364" i="2"/>
  <c r="AA364" i="2"/>
  <c r="Z364" i="2"/>
  <c r="Y43" i="2"/>
  <c r="AA43" i="2"/>
  <c r="Z43" i="2"/>
  <c r="Y434" i="2"/>
  <c r="AA434" i="2"/>
  <c r="Z434" i="2"/>
  <c r="Y170" i="2"/>
  <c r="AA170" i="2"/>
  <c r="Z170" i="2"/>
  <c r="Y350" i="2"/>
  <c r="AA350" i="2"/>
  <c r="Z350" i="2"/>
  <c r="Y125" i="2"/>
  <c r="AA125" i="2"/>
  <c r="Z125" i="2"/>
  <c r="Y429" i="2"/>
  <c r="AA429" i="2"/>
  <c r="Z429" i="2"/>
  <c r="Y365" i="2"/>
  <c r="AA365" i="2"/>
  <c r="Z365" i="2"/>
  <c r="Y139" i="2"/>
  <c r="AA139" i="2"/>
  <c r="Z139" i="2"/>
  <c r="Y111" i="2"/>
  <c r="AA111" i="2"/>
  <c r="Z111" i="2"/>
  <c r="Y11" i="2"/>
  <c r="AA11" i="2"/>
  <c r="Z11" i="2"/>
  <c r="Y299" i="2"/>
  <c r="AA299" i="2"/>
  <c r="Z299" i="2"/>
  <c r="Y340" i="2"/>
  <c r="AA340" i="2"/>
  <c r="Z340" i="2"/>
  <c r="Y7" i="2"/>
  <c r="AA7" i="2"/>
  <c r="Z7" i="2"/>
  <c r="Y186" i="2"/>
  <c r="AA186" i="2"/>
  <c r="Z186" i="2"/>
  <c r="Y356" i="2"/>
  <c r="AA356" i="2"/>
  <c r="Z356" i="2"/>
  <c r="Y336" i="2"/>
  <c r="AA336" i="2"/>
  <c r="Z336" i="2"/>
  <c r="Y16" i="2"/>
  <c r="AA16" i="2"/>
  <c r="Z16" i="2"/>
  <c r="Y191" i="2"/>
  <c r="AA191" i="2"/>
  <c r="Z191" i="2"/>
  <c r="Y308" i="2"/>
  <c r="AA308" i="2"/>
  <c r="Z308" i="2"/>
  <c r="Y346" i="2"/>
  <c r="AA346" i="2"/>
  <c r="Z346" i="2"/>
  <c r="Y101" i="2"/>
  <c r="AA101" i="2"/>
  <c r="Z101" i="2"/>
  <c r="Y29" i="2"/>
  <c r="AA29" i="2"/>
  <c r="Z29" i="2"/>
  <c r="Y361" i="2"/>
  <c r="AA361" i="2"/>
  <c r="Z361" i="2"/>
  <c r="Y372" i="2"/>
  <c r="AA372" i="2"/>
  <c r="Z372" i="2"/>
  <c r="Y439" i="2"/>
  <c r="AA439" i="2"/>
  <c r="Z439" i="2"/>
  <c r="Y270" i="2"/>
  <c r="AA270" i="2"/>
  <c r="Z270" i="2"/>
  <c r="Y31" i="2"/>
  <c r="AA31" i="2"/>
  <c r="Z31" i="2"/>
  <c r="Y38" i="2"/>
  <c r="AA38" i="2"/>
  <c r="Z38" i="2"/>
  <c r="Y234" i="2"/>
  <c r="AA234" i="2"/>
  <c r="Z234" i="2"/>
  <c r="Y140" i="2"/>
  <c r="AA140" i="2"/>
  <c r="Z140" i="2"/>
  <c r="Y193" i="2"/>
  <c r="AA193" i="2"/>
  <c r="Z193" i="2"/>
  <c r="Y255" i="2"/>
  <c r="AA255" i="2"/>
  <c r="Z255" i="2"/>
  <c r="Y424" i="2"/>
  <c r="AA424" i="2"/>
  <c r="Z424" i="2"/>
  <c r="Y263" i="2"/>
  <c r="AA263" i="2"/>
  <c r="Z263" i="2"/>
  <c r="Y427" i="2"/>
  <c r="AA427" i="2"/>
  <c r="Z427" i="2"/>
  <c r="Y403" i="2"/>
  <c r="AA403" i="2"/>
  <c r="Z403" i="2"/>
  <c r="Y122" i="2"/>
  <c r="AA122" i="2"/>
  <c r="Z122" i="2"/>
  <c r="Y248" i="2"/>
  <c r="AA248" i="2"/>
  <c r="Z248" i="2"/>
  <c r="Y134" i="2"/>
  <c r="AA134" i="2"/>
  <c r="Z134" i="2"/>
  <c r="Y17" i="2"/>
  <c r="AA17" i="2"/>
  <c r="Z17" i="2"/>
  <c r="Y223" i="2"/>
  <c r="AA223" i="2"/>
  <c r="Z223" i="2"/>
  <c r="Y399" i="2"/>
  <c r="AA399" i="2"/>
  <c r="Z399" i="2"/>
  <c r="Y80" i="2"/>
  <c r="AA80" i="2"/>
  <c r="Z80" i="2"/>
  <c r="Y235" i="2"/>
  <c r="AA235" i="2"/>
  <c r="Z235" i="2"/>
  <c r="Y173" i="2"/>
  <c r="AA173" i="2"/>
  <c r="Z173" i="2"/>
  <c r="Y109" i="2"/>
  <c r="AA109" i="2"/>
  <c r="Z109" i="2"/>
  <c r="Y203" i="2"/>
  <c r="AA203" i="2"/>
  <c r="Z203" i="2"/>
  <c r="Y130" i="2"/>
  <c r="AA130" i="2"/>
  <c r="Z130" i="2"/>
  <c r="Y338" i="2"/>
  <c r="AA338" i="2"/>
  <c r="Z338" i="2"/>
  <c r="Y94" i="2"/>
  <c r="AA94" i="2"/>
  <c r="Z94" i="2"/>
  <c r="Y450" i="2"/>
  <c r="AA450" i="2"/>
  <c r="Z450" i="2"/>
  <c r="Y396" i="2"/>
  <c r="AA396" i="2"/>
  <c r="Z396" i="2"/>
  <c r="Y323" i="2"/>
  <c r="AA323" i="2"/>
  <c r="Z323" i="2"/>
  <c r="Y58" i="2"/>
  <c r="AA58" i="2"/>
  <c r="Z58" i="2"/>
  <c r="Y135" i="2"/>
  <c r="AA135" i="2"/>
  <c r="Z135" i="2"/>
  <c r="Y398" i="2"/>
  <c r="AA398" i="2"/>
  <c r="Z398" i="2"/>
  <c r="Y50" i="2"/>
  <c r="AA50" i="2"/>
  <c r="Z50" i="2"/>
  <c r="Y329" i="2"/>
  <c r="AA329" i="2"/>
  <c r="Z329" i="2"/>
  <c r="Y87" i="2"/>
  <c r="AA87" i="2"/>
  <c r="Z87" i="2"/>
  <c r="Y41" i="2"/>
  <c r="AA41" i="2"/>
  <c r="Z41" i="2"/>
  <c r="Y367" i="2"/>
  <c r="AA367" i="2"/>
  <c r="Z367" i="2"/>
  <c r="Y33" i="2"/>
  <c r="AA33" i="2"/>
  <c r="Z33" i="2"/>
  <c r="Y3" i="2"/>
  <c r="AA3" i="2"/>
  <c r="Z3" i="2"/>
  <c r="Y229" i="2"/>
  <c r="AA229" i="2"/>
  <c r="Z229" i="2"/>
  <c r="Y106" i="2"/>
  <c r="AA106" i="2"/>
  <c r="Z106" i="2"/>
  <c r="Y313" i="2"/>
  <c r="AA313" i="2"/>
  <c r="Z313" i="2"/>
  <c r="Y445" i="2"/>
  <c r="AA445" i="2"/>
  <c r="Z445" i="2"/>
  <c r="Y310" i="2"/>
  <c r="AA310" i="2"/>
  <c r="Z310" i="2"/>
  <c r="Y452" i="2"/>
  <c r="AA452" i="2"/>
  <c r="Z452" i="2"/>
  <c r="Y416" i="2"/>
  <c r="AA416" i="2"/>
  <c r="Z416" i="2"/>
  <c r="Y12" i="2"/>
  <c r="AA12" i="2"/>
  <c r="Z12" i="2"/>
  <c r="Y40" i="2"/>
  <c r="AA40" i="2"/>
  <c r="Z40" i="2"/>
  <c r="Y71" i="2"/>
  <c r="AA71" i="2"/>
  <c r="Z71" i="2"/>
  <c r="Y409" i="2"/>
  <c r="AA409" i="2"/>
  <c r="Z409" i="2"/>
  <c r="Y178" i="2"/>
  <c r="AA178" i="2"/>
  <c r="Z178" i="2"/>
  <c r="Y425" i="2"/>
  <c r="AA425" i="2"/>
  <c r="Z425" i="2"/>
  <c r="Y363" i="2"/>
  <c r="AA363" i="2"/>
  <c r="Z363" i="2"/>
  <c r="Y430" i="2"/>
  <c r="AA430" i="2"/>
  <c r="Z430" i="2"/>
  <c r="Y60" i="2"/>
  <c r="AA60" i="2"/>
  <c r="Z60" i="2"/>
  <c r="Y290" i="2"/>
  <c r="AA290" i="2"/>
  <c r="Z290" i="2"/>
  <c r="Y444" i="2"/>
  <c r="AA444" i="2"/>
  <c r="Z444" i="2"/>
  <c r="Y59" i="2"/>
  <c r="AA59" i="2"/>
  <c r="Z59" i="2"/>
  <c r="Y296" i="2"/>
  <c r="AA296" i="2"/>
  <c r="Z296" i="2"/>
  <c r="Y285" i="2"/>
  <c r="AA285" i="2"/>
  <c r="Z285" i="2"/>
  <c r="Y105" i="2"/>
  <c r="AA105" i="2"/>
  <c r="Z105" i="2"/>
  <c r="Y236" i="2"/>
  <c r="AA236" i="2"/>
  <c r="Z236" i="2"/>
  <c r="Y254" i="2"/>
  <c r="AA254" i="2"/>
  <c r="Z254" i="2"/>
  <c r="Y9" i="2"/>
  <c r="AA9" i="2"/>
  <c r="Z9" i="2"/>
  <c r="Y137" i="2"/>
  <c r="AA137" i="2"/>
  <c r="Z137" i="2"/>
  <c r="Y337" i="2"/>
  <c r="AA337" i="2"/>
  <c r="Z337" i="2"/>
  <c r="Y5" i="2"/>
  <c r="AA5" i="2"/>
  <c r="Z5" i="2"/>
  <c r="Y386" i="2"/>
  <c r="AA386" i="2"/>
  <c r="Z386" i="2"/>
  <c r="Y184" i="2"/>
  <c r="AA184" i="2"/>
  <c r="Z184" i="2"/>
  <c r="Y83" i="2"/>
  <c r="AA83" i="2"/>
  <c r="Z83" i="2"/>
  <c r="Y267" i="2"/>
  <c r="AA267" i="2"/>
  <c r="Z267" i="2"/>
  <c r="Y233" i="2"/>
  <c r="AA233" i="2"/>
  <c r="Z233" i="2"/>
  <c r="Y153" i="2"/>
  <c r="AA153" i="2"/>
  <c r="Z153" i="2"/>
  <c r="Y276" i="2"/>
  <c r="AA276" i="2"/>
  <c r="Z276" i="2"/>
  <c r="Y271" i="2"/>
  <c r="AA271" i="2"/>
  <c r="Z271" i="2"/>
  <c r="Y19" i="2"/>
  <c r="AA19" i="2"/>
  <c r="Z19" i="2"/>
  <c r="Y301" i="2"/>
  <c r="AA301" i="2"/>
  <c r="Z301" i="2"/>
  <c r="Y454" i="2"/>
  <c r="AA454" i="2"/>
  <c r="Z454" i="2"/>
  <c r="Y307" i="2"/>
  <c r="AA307" i="2"/>
  <c r="Z307" i="2"/>
  <c r="Y402" i="2"/>
  <c r="AA402" i="2"/>
  <c r="Z402" i="2"/>
  <c r="Y330" i="2"/>
  <c r="AA330" i="2"/>
  <c r="Z330" i="2"/>
  <c r="Y49" i="2"/>
  <c r="AA49" i="2"/>
  <c r="Z49" i="2"/>
  <c r="Y437" i="2"/>
  <c r="AA437" i="2"/>
  <c r="Z437" i="2"/>
  <c r="Y431" i="2"/>
  <c r="AA431" i="2"/>
  <c r="Z431" i="2"/>
  <c r="Y221" i="2"/>
  <c r="AA221" i="2"/>
  <c r="Z221" i="2"/>
  <c r="Y433" i="2"/>
  <c r="AA433" i="2"/>
  <c r="Z433" i="2"/>
  <c r="Y119" i="2"/>
  <c r="AA119" i="2"/>
  <c r="Z119" i="2"/>
  <c r="Y202" i="2"/>
  <c r="AA202" i="2"/>
  <c r="Z202" i="2"/>
  <c r="Y441" i="2"/>
  <c r="AA441" i="2"/>
  <c r="Z441" i="2"/>
  <c r="Y395" i="2"/>
  <c r="AA395" i="2"/>
  <c r="Z395" i="2"/>
  <c r="Y118" i="2"/>
  <c r="AA118" i="2"/>
  <c r="Z118" i="2"/>
  <c r="Y36" i="2"/>
  <c r="AA36" i="2"/>
  <c r="Z36" i="2"/>
  <c r="Y352" i="2"/>
  <c r="AA352" i="2"/>
  <c r="Z352" i="2"/>
  <c r="Y440" i="2"/>
  <c r="AA440" i="2"/>
  <c r="Z440" i="2"/>
  <c r="Y305" i="2"/>
  <c r="AA305" i="2"/>
  <c r="Z305" i="2"/>
  <c r="Y413" i="2"/>
  <c r="AA413" i="2"/>
  <c r="Z413" i="2"/>
  <c r="Y366" i="2"/>
  <c r="AA366" i="2"/>
  <c r="Z366" i="2"/>
  <c r="Y446" i="2"/>
  <c r="AA446" i="2"/>
  <c r="Z446" i="2"/>
  <c r="Y304" i="2"/>
  <c r="AA304" i="2"/>
  <c r="Z304" i="2"/>
  <c r="Y262" i="2"/>
  <c r="AA262" i="2"/>
  <c r="Z262" i="2"/>
  <c r="Y269" i="2"/>
  <c r="AA269" i="2"/>
  <c r="Z269" i="2"/>
  <c r="Y171" i="2"/>
  <c r="AA171" i="2"/>
  <c r="Z171" i="2"/>
  <c r="Y77" i="2"/>
  <c r="AA77" i="2"/>
  <c r="Z77" i="2"/>
  <c r="Y108" i="2"/>
  <c r="AA108" i="2"/>
  <c r="Z108" i="2"/>
  <c r="Y321" i="2"/>
  <c r="AA321" i="2"/>
  <c r="Z321" i="2"/>
  <c r="Y354" i="2"/>
  <c r="AA354" i="2"/>
  <c r="Z354" i="2"/>
  <c r="Y52" i="2"/>
  <c r="AA52" i="2"/>
  <c r="Z52" i="2"/>
  <c r="Y461" i="2"/>
  <c r="AA461" i="2"/>
  <c r="Z461" i="2"/>
  <c r="Y347" i="2"/>
  <c r="AA347" i="2"/>
  <c r="Z347" i="2"/>
  <c r="Y212" i="2"/>
  <c r="AA212" i="2"/>
  <c r="Z212" i="2"/>
  <c r="Y426" i="2"/>
  <c r="AA426" i="2"/>
  <c r="Z426" i="2"/>
  <c r="Y201" i="2"/>
  <c r="AA201" i="2"/>
  <c r="Z201" i="2"/>
  <c r="Y383" i="2"/>
  <c r="AA383" i="2"/>
  <c r="Z383" i="2"/>
  <c r="Y91" i="2"/>
  <c r="AA91" i="2"/>
  <c r="Z91" i="2"/>
  <c r="Y392" i="2"/>
  <c r="AA392" i="2"/>
  <c r="Z392" i="2"/>
  <c r="Y244" i="2"/>
  <c r="AA244" i="2"/>
  <c r="Z244" i="2"/>
  <c r="Y239" i="2"/>
  <c r="AA239" i="2"/>
  <c r="Z239" i="2"/>
  <c r="Y220" i="2"/>
  <c r="AA220" i="2"/>
  <c r="Z220" i="2"/>
  <c r="Y275" i="2"/>
  <c r="AA275" i="2"/>
  <c r="Z275" i="2"/>
  <c r="Y303" i="2"/>
  <c r="AA303" i="2"/>
  <c r="Z303" i="2"/>
  <c r="Y154" i="2"/>
  <c r="AA154" i="2"/>
  <c r="Z154" i="2"/>
  <c r="Y51" i="2"/>
  <c r="AA51" i="2"/>
  <c r="Z51" i="2"/>
  <c r="Y172" i="2"/>
  <c r="AA172" i="2"/>
  <c r="Z172" i="2"/>
  <c r="Y314" i="2"/>
  <c r="AA314" i="2"/>
  <c r="Z314" i="2"/>
  <c r="Y210" i="2"/>
  <c r="AA210" i="2"/>
  <c r="Z210" i="2"/>
  <c r="Y146" i="2"/>
  <c r="AA146" i="2"/>
  <c r="Z146" i="2"/>
  <c r="Y129" i="2"/>
  <c r="AA129" i="2"/>
  <c r="Z129" i="2"/>
  <c r="Y163" i="2"/>
  <c r="AA163" i="2"/>
  <c r="Z163" i="2"/>
  <c r="Y27" i="2"/>
  <c r="AA27" i="2"/>
  <c r="Z27" i="2"/>
  <c r="Y10" i="2"/>
  <c r="AA10" i="2"/>
  <c r="Z10" i="2"/>
  <c r="Y348" i="2"/>
  <c r="AA348" i="2"/>
  <c r="Z348" i="2"/>
  <c r="Y464" i="2"/>
  <c r="AA464" i="2"/>
  <c r="Z464" i="2"/>
  <c r="Y225" i="2"/>
  <c r="AA225" i="2"/>
  <c r="Z225" i="2"/>
  <c r="Y339" i="2"/>
  <c r="AA339" i="2"/>
  <c r="Z339" i="2"/>
  <c r="Y417" i="2"/>
  <c r="AA417" i="2"/>
  <c r="Z417" i="2"/>
  <c r="Y428" i="2"/>
  <c r="AA428" i="2"/>
  <c r="Z428" i="2"/>
  <c r="Y252" i="2"/>
  <c r="AA252" i="2"/>
  <c r="Z252" i="2"/>
  <c r="Y369" i="2"/>
  <c r="AA369" i="2"/>
  <c r="Z369" i="2"/>
  <c r="Y436" i="2"/>
  <c r="AA436" i="2"/>
  <c r="Z436" i="2"/>
  <c r="Y328" i="2"/>
  <c r="AA328" i="2"/>
  <c r="Z328" i="2"/>
  <c r="Y371" i="2"/>
  <c r="AA371" i="2"/>
  <c r="Z371" i="2"/>
  <c r="Y320" i="2"/>
  <c r="AA320" i="2"/>
  <c r="Z320" i="2"/>
  <c r="Y227" i="2"/>
  <c r="AA227" i="2"/>
  <c r="Z227" i="2"/>
  <c r="Y194" i="2"/>
  <c r="AA194" i="2"/>
  <c r="Z194" i="2"/>
  <c r="Y251" i="2"/>
  <c r="AA251" i="2"/>
  <c r="Z251" i="2"/>
  <c r="Y287" i="2"/>
  <c r="AA287" i="2"/>
  <c r="Z287" i="2"/>
  <c r="Y232" i="2"/>
  <c r="AA232" i="2"/>
  <c r="Z232" i="2"/>
  <c r="Y391" i="2"/>
  <c r="AA391" i="2"/>
  <c r="Z391" i="2"/>
  <c r="Y351" i="2"/>
  <c r="AA351" i="2"/>
  <c r="Z351" i="2"/>
  <c r="Y355" i="2"/>
  <c r="AA355" i="2"/>
  <c r="Z355" i="2"/>
  <c r="Y408" i="2"/>
  <c r="AA408" i="2"/>
  <c r="Z408" i="2"/>
  <c r="Y331" i="2"/>
  <c r="AA331" i="2"/>
  <c r="Z331" i="2"/>
  <c r="Y81" i="2"/>
  <c r="AA81" i="2"/>
  <c r="Z81" i="2"/>
  <c r="Y370" i="2"/>
  <c r="AA370" i="2"/>
  <c r="Z370" i="2"/>
  <c r="Y265" i="2"/>
  <c r="AA265" i="2"/>
  <c r="Z265" i="2"/>
  <c r="Y113" i="2"/>
  <c r="AA113" i="2"/>
  <c r="Z113" i="2"/>
  <c r="Y121" i="2"/>
  <c r="AA121" i="2"/>
  <c r="Z121" i="2"/>
  <c r="Y302" i="2"/>
  <c r="AA302" i="2"/>
  <c r="Z302" i="2"/>
  <c r="Y333" i="2"/>
  <c r="AA333" i="2"/>
  <c r="Z333" i="2"/>
  <c r="Y291" i="2"/>
  <c r="AA291" i="2"/>
  <c r="Z291" i="2"/>
  <c r="Y181" i="2"/>
  <c r="AA181" i="2"/>
  <c r="Z181" i="2"/>
  <c r="Y401" i="2"/>
  <c r="AA401" i="2"/>
  <c r="Z401" i="2"/>
  <c r="Y456" i="2"/>
  <c r="AA456" i="2"/>
  <c r="Z456" i="2"/>
  <c r="Y226" i="2"/>
  <c r="AA226" i="2"/>
  <c r="Z226" i="2"/>
  <c r="Y199" i="2"/>
  <c r="AA199" i="2"/>
  <c r="Z199" i="2"/>
  <c r="Y297" i="2"/>
  <c r="AA297" i="2"/>
  <c r="Z297" i="2"/>
  <c r="Y377" i="2"/>
  <c r="AA377" i="2"/>
  <c r="Z377" i="2"/>
  <c r="Y362" i="2"/>
  <c r="AA362" i="2"/>
  <c r="Z362" i="2"/>
  <c r="Y327" i="2"/>
  <c r="AA327" i="2"/>
  <c r="Z327" i="2"/>
  <c r="Y141" i="2"/>
  <c r="AA141" i="2"/>
  <c r="Z141" i="2"/>
  <c r="Y14" i="2"/>
  <c r="AA14" i="2"/>
  <c r="Z14" i="2"/>
  <c r="Y280" i="2"/>
  <c r="AA280" i="2"/>
  <c r="Z280" i="2"/>
  <c r="Y205" i="2"/>
  <c r="AA205" i="2"/>
  <c r="Z205" i="2"/>
  <c r="Y390" i="2"/>
  <c r="AA390" i="2"/>
  <c r="Z390" i="2"/>
  <c r="Y379" i="2"/>
  <c r="AA379" i="2"/>
  <c r="Z379" i="2"/>
  <c r="Y415" i="2"/>
  <c r="AA415" i="2"/>
  <c r="Z415" i="2"/>
  <c r="Y463" i="2"/>
  <c r="AA463" i="2"/>
  <c r="Z463" i="2"/>
  <c r="Y242" i="2"/>
  <c r="AA242" i="2"/>
  <c r="Z242" i="2"/>
  <c r="Y45" i="2"/>
  <c r="AA45" i="2"/>
  <c r="Z45" i="2"/>
  <c r="Y85" i="2"/>
  <c r="AA85" i="2"/>
  <c r="Z85" i="2"/>
  <c r="Y358" i="2"/>
  <c r="AA358" i="2"/>
  <c r="Z358" i="2"/>
  <c r="Y63" i="2"/>
  <c r="AA63" i="2"/>
  <c r="Z63" i="2"/>
  <c r="Y149" i="2"/>
  <c r="AA149" i="2"/>
  <c r="Z149" i="2"/>
  <c r="Y20" i="2"/>
  <c r="AA20" i="2"/>
  <c r="Z20" i="2"/>
  <c r="Y116" i="2"/>
  <c r="AA116" i="2"/>
  <c r="Z116" i="2"/>
  <c r="Y455" i="2"/>
  <c r="AA455" i="2"/>
  <c r="Z455" i="2"/>
  <c r="Y438" i="2"/>
  <c r="AA438" i="2"/>
  <c r="Z438" i="2"/>
  <c r="Y79" i="2"/>
  <c r="AA79" i="2"/>
  <c r="Z79" i="2"/>
  <c r="Y25" i="2"/>
  <c r="AA25" i="2"/>
  <c r="Z25" i="2"/>
  <c r="Y295" i="2"/>
  <c r="AA295" i="2"/>
  <c r="Z295" i="2"/>
  <c r="Y240" i="2"/>
  <c r="AA240" i="2"/>
  <c r="Z240" i="2"/>
  <c r="Y92" i="2"/>
  <c r="AA92" i="2"/>
  <c r="Z92" i="2"/>
  <c r="Y56" i="2"/>
  <c r="AA56" i="2"/>
  <c r="Z56" i="2"/>
  <c r="Y420" i="2"/>
  <c r="AA420" i="2"/>
  <c r="Z420" i="2"/>
  <c r="Y57" i="2"/>
  <c r="AA57" i="2"/>
  <c r="Z57" i="2"/>
  <c r="Y133" i="2"/>
  <c r="AA133" i="2"/>
  <c r="Z133" i="2"/>
  <c r="Y237" i="2"/>
  <c r="AA237" i="2"/>
  <c r="Z237" i="2"/>
  <c r="Y207" i="2"/>
  <c r="AA207" i="2"/>
  <c r="Z207" i="2"/>
  <c r="Y388" i="2"/>
  <c r="AA388" i="2"/>
  <c r="Z388" i="2"/>
  <c r="Y90" i="2"/>
  <c r="AA90" i="2"/>
  <c r="Z90" i="2"/>
  <c r="Y167" i="2"/>
  <c r="AA167" i="2"/>
  <c r="Z167" i="2"/>
  <c r="Y206" i="2"/>
  <c r="AA206" i="2"/>
  <c r="Z206" i="2"/>
  <c r="Y326" i="2"/>
  <c r="AA326" i="2"/>
  <c r="Z326" i="2"/>
  <c r="Y272" i="2"/>
  <c r="AA272" i="2"/>
  <c r="Z272" i="2"/>
  <c r="Y156" i="2"/>
  <c r="AA156" i="2"/>
  <c r="Z156" i="2"/>
  <c r="Y196" i="2"/>
  <c r="AA196" i="2"/>
  <c r="Z196" i="2"/>
  <c r="Y183" i="2"/>
  <c r="AA183" i="2"/>
  <c r="Z183" i="2"/>
  <c r="Y73" i="2"/>
  <c r="AA73" i="2"/>
  <c r="Z73" i="2"/>
  <c r="Y26" i="2"/>
  <c r="AA26" i="2"/>
  <c r="Z26" i="2"/>
  <c r="Y144" i="2"/>
  <c r="AA144" i="2"/>
  <c r="Z144" i="2"/>
  <c r="Y192" i="2"/>
  <c r="AA192" i="2"/>
  <c r="Z192" i="2"/>
  <c r="Y95" i="2"/>
  <c r="AA95" i="2"/>
  <c r="Z95" i="2"/>
  <c r="Y42" i="2"/>
  <c r="AA42" i="2"/>
  <c r="Z42" i="2"/>
  <c r="Y136" i="2"/>
  <c r="AA136" i="2"/>
  <c r="Z136" i="2"/>
  <c r="Y209" i="2"/>
  <c r="AA209" i="2"/>
  <c r="Z209" i="2"/>
  <c r="Y161" i="2"/>
  <c r="AA161" i="2"/>
  <c r="Z161" i="2"/>
  <c r="Y394" i="2"/>
  <c r="AA394" i="2"/>
  <c r="Z394" i="2"/>
  <c r="Y453" i="2"/>
  <c r="AA453" i="2"/>
  <c r="Z453" i="2"/>
  <c r="Y179" i="2"/>
  <c r="AA179" i="2"/>
  <c r="Z179" i="2"/>
  <c r="Y69" i="2"/>
  <c r="AA69" i="2"/>
  <c r="Z69" i="2"/>
  <c r="Y158" i="2"/>
  <c r="AA158" i="2"/>
  <c r="Z158" i="2"/>
  <c r="Y250" i="2"/>
  <c r="AA250" i="2"/>
  <c r="Z250" i="2"/>
  <c r="Y164" i="2"/>
  <c r="AA164" i="2"/>
  <c r="Z164" i="2"/>
  <c r="Y162" i="2"/>
  <c r="AA162" i="2"/>
  <c r="Z162" i="2"/>
  <c r="Y353" i="2"/>
  <c r="AA353" i="2"/>
  <c r="Z353" i="2"/>
  <c r="Y198" i="2"/>
  <c r="AA198" i="2"/>
  <c r="Z198" i="2"/>
  <c r="Y459" i="2"/>
  <c r="AA459" i="2"/>
  <c r="Z459" i="2"/>
  <c r="Y66" i="2"/>
  <c r="AA66" i="2"/>
  <c r="Z66" i="2"/>
  <c r="Y182" i="2"/>
  <c r="AA182" i="2"/>
  <c r="Z182" i="2"/>
  <c r="Y75" i="2"/>
  <c r="AA75" i="2"/>
  <c r="Z75" i="2"/>
  <c r="Y93" i="2"/>
  <c r="AA93" i="2"/>
  <c r="Z93" i="2"/>
  <c r="Y204" i="2"/>
  <c r="AA204" i="2"/>
  <c r="Z204" i="2"/>
  <c r="Y435" i="2"/>
  <c r="AA435" i="2"/>
  <c r="Z435" i="2"/>
  <c r="Y332" i="2"/>
  <c r="AA332" i="2"/>
  <c r="Z332" i="2"/>
  <c r="Y126" i="2"/>
  <c r="AA126" i="2"/>
  <c r="Z126" i="2"/>
  <c r="Y98" i="2"/>
  <c r="AA98" i="2"/>
  <c r="Z98" i="2"/>
  <c r="Y228" i="2"/>
  <c r="AA228" i="2"/>
  <c r="Z228" i="2"/>
  <c r="Y155" i="2"/>
  <c r="AA155" i="2"/>
  <c r="Z155" i="2"/>
  <c r="Y257" i="2"/>
  <c r="AA257" i="2"/>
  <c r="Z257" i="2"/>
  <c r="Y230" i="2"/>
  <c r="AA230" i="2"/>
  <c r="Z230" i="2"/>
  <c r="Y266" i="2"/>
  <c r="AA266" i="2"/>
  <c r="Z266" i="2"/>
  <c r="Y35" i="2"/>
  <c r="AA35" i="2"/>
  <c r="Z35" i="2"/>
  <c r="Y216" i="2"/>
  <c r="AA216" i="2"/>
  <c r="Z216" i="2"/>
  <c r="Y412" i="2"/>
  <c r="AA412" i="2"/>
  <c r="Z412" i="2"/>
  <c r="Y48" i="2"/>
  <c r="AA48" i="2"/>
  <c r="Z48" i="2"/>
  <c r="Y67" i="2"/>
  <c r="AA67" i="2"/>
  <c r="Z67" i="2"/>
  <c r="Y380" i="2"/>
  <c r="AA380" i="2"/>
  <c r="Z380" i="2"/>
  <c r="Y102" i="2"/>
  <c r="AA102" i="2"/>
  <c r="Z102" i="2"/>
  <c r="Y54" i="2"/>
  <c r="AA54" i="2"/>
  <c r="Z54" i="2"/>
  <c r="Y273" i="2"/>
  <c r="AA273" i="2"/>
  <c r="Z273" i="2"/>
  <c r="Y47" i="2"/>
  <c r="AA47" i="2"/>
  <c r="Z47" i="2"/>
  <c r="Y32" i="2"/>
  <c r="AA32" i="2"/>
  <c r="Z32" i="2"/>
  <c r="Y279" i="2"/>
  <c r="AA279" i="2"/>
  <c r="Z279" i="2"/>
  <c r="Y288" i="2"/>
  <c r="AA288" i="2"/>
  <c r="Z288" i="2"/>
  <c r="Y180" i="2"/>
  <c r="AA180" i="2"/>
  <c r="Z180" i="2"/>
  <c r="Y115" i="2"/>
  <c r="AA115" i="2"/>
  <c r="Z115" i="2"/>
  <c r="Y389" i="2"/>
  <c r="AA389" i="2"/>
  <c r="Z389" i="2"/>
  <c r="Y231" i="2"/>
  <c r="AA231" i="2"/>
  <c r="Z231" i="2"/>
  <c r="Y243" i="2"/>
  <c r="AA243" i="2"/>
  <c r="Z243" i="2"/>
  <c r="Y286" i="2"/>
  <c r="AA286" i="2"/>
  <c r="Z286" i="2"/>
  <c r="Y419" i="2"/>
  <c r="AA419" i="2"/>
  <c r="Z419" i="2"/>
  <c r="Y117" i="2"/>
  <c r="AA117" i="2"/>
  <c r="Z117" i="2"/>
  <c r="Y260" i="2"/>
  <c r="AA260" i="2"/>
  <c r="Z260" i="2"/>
  <c r="Y218" i="2"/>
  <c r="AA218" i="2"/>
  <c r="Z218" i="2"/>
  <c r="Y281" i="2"/>
  <c r="AA281" i="2"/>
  <c r="Z281" i="2"/>
  <c r="Y451" i="2"/>
  <c r="AA451" i="2"/>
  <c r="Z451" i="2"/>
  <c r="Y407" i="2"/>
  <c r="AA407" i="2"/>
  <c r="Z407" i="2"/>
  <c r="Y195" i="2"/>
  <c r="AA195" i="2"/>
  <c r="Z195" i="2"/>
  <c r="Y411" i="2"/>
  <c r="AA411" i="2"/>
  <c r="Z411" i="2"/>
  <c r="Y378" i="2"/>
  <c r="AA378" i="2"/>
  <c r="Z378" i="2"/>
  <c r="Y222" i="2"/>
  <c r="AA222" i="2"/>
  <c r="Z222" i="2"/>
  <c r="Y78" i="2"/>
  <c r="AA78" i="2"/>
  <c r="Z78" i="2"/>
  <c r="Y414" i="2"/>
  <c r="AA414" i="2"/>
  <c r="Z414" i="2"/>
  <c r="Y213" i="2"/>
  <c r="AA213" i="2"/>
  <c r="Z213" i="2"/>
  <c r="Y123" i="2"/>
  <c r="AA123" i="2"/>
  <c r="Z123" i="2"/>
  <c r="Y318" i="2"/>
  <c r="AA318" i="2"/>
  <c r="Z318" i="2"/>
  <c r="Y185" i="2"/>
  <c r="AA185" i="2"/>
  <c r="Z185" i="2"/>
  <c r="Y96" i="2"/>
  <c r="AA96" i="2"/>
  <c r="Z96" i="2"/>
  <c r="Y393" i="2"/>
  <c r="AA393" i="2"/>
  <c r="Z393" i="2"/>
  <c r="Y200" i="2"/>
  <c r="AA200" i="2"/>
  <c r="Z200" i="2"/>
  <c r="Y82" i="2"/>
  <c r="AA82" i="2"/>
  <c r="Z82" i="2"/>
  <c r="Y64" i="2"/>
  <c r="AA64" i="2"/>
  <c r="Z64" i="2"/>
  <c r="Y208" i="2"/>
  <c r="AA208" i="2"/>
  <c r="Z208" i="2"/>
  <c r="Y360" i="2"/>
  <c r="AA360" i="2"/>
  <c r="Z360" i="2"/>
  <c r="Y443" i="2"/>
  <c r="AA443" i="2"/>
  <c r="Z443" i="2"/>
  <c r="Y261" i="2"/>
  <c r="AA261" i="2"/>
  <c r="Z261" i="2"/>
  <c r="Y18" i="2"/>
  <c r="AA18" i="2"/>
  <c r="Z18" i="2"/>
  <c r="Y422" i="2"/>
  <c r="AA422" i="2"/>
  <c r="Z422" i="2"/>
  <c r="Y432" i="2"/>
  <c r="AA432" i="2"/>
  <c r="Z432" i="2"/>
  <c r="Y349" i="2"/>
  <c r="AA349" i="2"/>
  <c r="Z349" i="2"/>
  <c r="Y368" i="2"/>
  <c r="AA368" i="2"/>
  <c r="Z368" i="2"/>
  <c r="Y298" i="2"/>
  <c r="AA298" i="2"/>
  <c r="Z298" i="2"/>
  <c r="Y289" i="2"/>
  <c r="AA289" i="2"/>
  <c r="Z289" i="2"/>
  <c r="Y219" i="2"/>
  <c r="AA219" i="2"/>
  <c r="Z219" i="2"/>
  <c r="Y65" i="2"/>
  <c r="AA65" i="2"/>
  <c r="Z65" i="2"/>
  <c r="Y160" i="2"/>
  <c r="AA160" i="2"/>
  <c r="Z160" i="2"/>
  <c r="Y462" i="2"/>
  <c r="AA462" i="2"/>
  <c r="Z462" i="2"/>
  <c r="Y39" i="2"/>
  <c r="AA39" i="2"/>
  <c r="Z39" i="2"/>
  <c r="Y44" i="2"/>
  <c r="AA44" i="2"/>
  <c r="Z44" i="2"/>
  <c r="Y175" i="2"/>
  <c r="AA175" i="2"/>
  <c r="Z175" i="2"/>
  <c r="Y284" i="2"/>
  <c r="AA284" i="2"/>
  <c r="Z284" i="2"/>
  <c r="Y246" i="2"/>
  <c r="AA246" i="2"/>
  <c r="Z246" i="2"/>
  <c r="Y169" i="2"/>
  <c r="AA169" i="2"/>
  <c r="Z169" i="2"/>
  <c r="Y197" i="2"/>
  <c r="AA197" i="2"/>
  <c r="Z197" i="2"/>
  <c r="Y159" i="2"/>
  <c r="AA159" i="2"/>
  <c r="Z159" i="2"/>
  <c r="Y315" i="2"/>
  <c r="AA315" i="2"/>
  <c r="Z315" i="2"/>
  <c r="Y400" i="2"/>
  <c r="AA400" i="2"/>
  <c r="Z400" i="2"/>
  <c r="Y168" i="2"/>
  <c r="AA168" i="2"/>
  <c r="Z168" i="2"/>
  <c r="Y215" i="2"/>
  <c r="AA215" i="2"/>
  <c r="Z215" i="2"/>
  <c r="Y100" i="2"/>
  <c r="AA100" i="2"/>
  <c r="Z100" i="2"/>
  <c r="Y316" i="2"/>
  <c r="AA316" i="2"/>
  <c r="Z316" i="2"/>
  <c r="Y374" i="2"/>
  <c r="AA374" i="2"/>
  <c r="Z374" i="2"/>
  <c r="Y211" i="2"/>
  <c r="AA211" i="2"/>
  <c r="Z211" i="2"/>
  <c r="Y23" i="2"/>
  <c r="AA23" i="2"/>
  <c r="Z23" i="2"/>
  <c r="Y375" i="2"/>
  <c r="AA375" i="2"/>
  <c r="Z375" i="2"/>
  <c r="Y465" i="2"/>
  <c r="AA465" i="2"/>
  <c r="Z465" i="2"/>
  <c r="Y70" i="2"/>
  <c r="AA70" i="2"/>
  <c r="Z70" i="2"/>
  <c r="Y61" i="2"/>
  <c r="AA61" i="2"/>
  <c r="Z61" i="2"/>
  <c r="Y145" i="2"/>
  <c r="AA145" i="2"/>
  <c r="Z145" i="2"/>
  <c r="Y120" i="2"/>
  <c r="AA120" i="2"/>
  <c r="Z120" i="2"/>
  <c r="Y309" i="2"/>
  <c r="AA309" i="2"/>
  <c r="Z309" i="2"/>
  <c r="Y282" i="2"/>
  <c r="AA282" i="2"/>
  <c r="Z282" i="2"/>
  <c r="Y382" i="2"/>
  <c r="AA382" i="2"/>
  <c r="Z382" i="2"/>
  <c r="Y88" i="2"/>
  <c r="AA88" i="2"/>
  <c r="Z88" i="2"/>
  <c r="Y448" i="2"/>
  <c r="AA448" i="2"/>
  <c r="Z448" i="2"/>
  <c r="Y138" i="2"/>
  <c r="AA138" i="2"/>
  <c r="Z138" i="2"/>
  <c r="Y345" i="2"/>
  <c r="AA345" i="2"/>
  <c r="Z345" i="2"/>
  <c r="Y334" i="2"/>
  <c r="AA334" i="2"/>
  <c r="Z334" i="2"/>
  <c r="Y214" i="2"/>
  <c r="AA214" i="2"/>
  <c r="Z214" i="2"/>
  <c r="Y324" i="2"/>
  <c r="AA324" i="2"/>
  <c r="Z324" i="2"/>
  <c r="Y68" i="2"/>
  <c r="AA68" i="2"/>
  <c r="Z68" i="2"/>
  <c r="Y397" i="2"/>
  <c r="AA397" i="2"/>
  <c r="Z397" i="2"/>
  <c r="Y319" i="2"/>
  <c r="AA319" i="2"/>
  <c r="Z319" i="2"/>
  <c r="Y253" i="2"/>
  <c r="AA253" i="2"/>
  <c r="Z253" i="2"/>
  <c r="Y460" i="2"/>
  <c r="AA460" i="2"/>
  <c r="Z460" i="2"/>
  <c r="Y107" i="2"/>
  <c r="AA107" i="2"/>
  <c r="Z107" i="2"/>
  <c r="Y74" i="2"/>
  <c r="AA74" i="2"/>
  <c r="Z74" i="2"/>
  <c r="Y143" i="2"/>
  <c r="AA143" i="2"/>
  <c r="Z143" i="2"/>
  <c r="Y46" i="2"/>
  <c r="AA46" i="2"/>
  <c r="Z46" i="2"/>
  <c r="Y28" i="2"/>
  <c r="AA28" i="2"/>
  <c r="Z28" i="2"/>
  <c r="Y150" i="2"/>
  <c r="AA150" i="2"/>
  <c r="Z150" i="2"/>
  <c r="Y344" i="2"/>
  <c r="AA344" i="2"/>
  <c r="Z344" i="2"/>
  <c r="Y6" i="2"/>
  <c r="AA6" i="2"/>
  <c r="Z6" i="2"/>
  <c r="Y8" i="2"/>
  <c r="AA8" i="2"/>
  <c r="Z8" i="2"/>
  <c r="Y166" i="2"/>
  <c r="AA166" i="2"/>
  <c r="Z166" i="2"/>
  <c r="Y384" i="2"/>
  <c r="AA384" i="2"/>
  <c r="Z384" i="2"/>
  <c r="Y34" i="2"/>
  <c r="AA34" i="2"/>
  <c r="Z34" i="2"/>
  <c r="Y190" i="2"/>
  <c r="AA190" i="2"/>
  <c r="Z190" i="2"/>
  <c r="Y62" i="2"/>
  <c r="AA62" i="2"/>
  <c r="Z62" i="2"/>
  <c r="Y30" i="2"/>
  <c r="AA30" i="2"/>
  <c r="Z30" i="2"/>
  <c r="Y151" i="2"/>
  <c r="AA151" i="2"/>
  <c r="Z151" i="2"/>
  <c r="Y247" i="2"/>
  <c r="AA247" i="2"/>
  <c r="Z247" i="2"/>
  <c r="Y99" i="2"/>
  <c r="AA99" i="2"/>
  <c r="Z99" i="2"/>
  <c r="Y217" i="2"/>
  <c r="AA217" i="2"/>
  <c r="Z217" i="2"/>
  <c r="Y373" i="2"/>
  <c r="AA373" i="2"/>
  <c r="Z373" i="2"/>
  <c r="Y442" i="2"/>
  <c r="AA442" i="2"/>
  <c r="Z442" i="2"/>
  <c r="Y142" i="2"/>
  <c r="AA142" i="2"/>
  <c r="Z142" i="2"/>
  <c r="Y376" i="2"/>
  <c r="AA376" i="2"/>
  <c r="Z376" i="2"/>
  <c r="Y147" i="2"/>
  <c r="AA147" i="2"/>
  <c r="Z147" i="2"/>
  <c r="Y13" i="2"/>
  <c r="AA13" i="2"/>
  <c r="Z13" i="2"/>
  <c r="Y55" i="2"/>
  <c r="AA55" i="2"/>
  <c r="Z55" i="2"/>
  <c r="Y335" i="2"/>
  <c r="AA335" i="2"/>
  <c r="Z335" i="2"/>
  <c r="Y423" i="2"/>
  <c r="AA423" i="2"/>
  <c r="Z423" i="2"/>
  <c r="Y277" i="2"/>
  <c r="AA277" i="2"/>
  <c r="Z277" i="2"/>
  <c r="Y224" i="2"/>
  <c r="AA224" i="2"/>
  <c r="Z224" i="2"/>
  <c r="Y127" i="2"/>
  <c r="AA127" i="2"/>
  <c r="Z127" i="2"/>
  <c r="Y245" i="2"/>
  <c r="AA245" i="2"/>
  <c r="Z245" i="2"/>
  <c r="Y148" i="2"/>
  <c r="AA148" i="2"/>
  <c r="Z148" i="2"/>
  <c r="Y177" i="2"/>
  <c r="AA177" i="2"/>
  <c r="Z177" i="2"/>
  <c r="Y53" i="2"/>
  <c r="AA53" i="2"/>
  <c r="Z53" i="2"/>
  <c r="Y187" i="2"/>
  <c r="AA187" i="2"/>
  <c r="Z187" i="2"/>
  <c r="Y381" i="2"/>
  <c r="AA381" i="2"/>
  <c r="Z381" i="2"/>
  <c r="Y449" i="2"/>
  <c r="AA449" i="2"/>
  <c r="Z449" i="2"/>
  <c r="Y256" i="2"/>
  <c r="AA256" i="2"/>
  <c r="Z256" i="2"/>
  <c r="Y249" i="2"/>
  <c r="AA249" i="2"/>
  <c r="Z249" i="2"/>
  <c r="Y103" i="2"/>
  <c r="AA103" i="2"/>
  <c r="Z103" i="2"/>
  <c r="Y4" i="2"/>
  <c r="AA4" i="2"/>
  <c r="Z4" i="2"/>
  <c r="Y359" i="2"/>
  <c r="AA359" i="2"/>
  <c r="Z359" i="2"/>
  <c r="Y189" i="2"/>
  <c r="AA189" i="2"/>
  <c r="Z189" i="2"/>
  <c r="Y152" i="2"/>
  <c r="AA152" i="2"/>
  <c r="Z152" i="2"/>
  <c r="Y278" i="2"/>
  <c r="AA278" i="2"/>
  <c r="Z278" i="2"/>
  <c r="Y188" i="2"/>
  <c r="AA188" i="2"/>
  <c r="Z188" i="2"/>
  <c r="Y312" i="2"/>
  <c r="AA312" i="2"/>
  <c r="Z312" i="2"/>
  <c r="Y114" i="2"/>
  <c r="AA114" i="2"/>
  <c r="Z114" i="2"/>
  <c r="Y421" i="2"/>
  <c r="AA421" i="2"/>
  <c r="Z421" i="2"/>
  <c r="Y112" i="2"/>
  <c r="AA112" i="2"/>
  <c r="Z112" i="2"/>
  <c r="Y110" i="2"/>
  <c r="AA110" i="2"/>
  <c r="Z110" i="2"/>
  <c r="Y458" i="2"/>
  <c r="AA458" i="2"/>
  <c r="Z458" i="2"/>
  <c r="Y258" i="2"/>
  <c r="AA258" i="2"/>
  <c r="Z258" i="2"/>
  <c r="Y457" i="2"/>
  <c r="AA457" i="2"/>
  <c r="Z457" i="2"/>
  <c r="Y342" i="2"/>
  <c r="AA342" i="2"/>
  <c r="Z342" i="2"/>
  <c r="Y322" i="2"/>
  <c r="AA322" i="2"/>
  <c r="Z322" i="2"/>
  <c r="Y311" i="2"/>
  <c r="AA311" i="2"/>
  <c r="Z311" i="2"/>
  <c r="Y418" i="2"/>
  <c r="AA418" i="2"/>
  <c r="Z418" i="2"/>
  <c r="Y293" i="2"/>
  <c r="AA293" i="2"/>
  <c r="Z293" i="2"/>
  <c r="Y343" i="2"/>
  <c r="AA343" i="2"/>
  <c r="Z343" i="2"/>
  <c r="Y387" i="2"/>
  <c r="AA387" i="2"/>
  <c r="Z387" i="2"/>
  <c r="Y406" i="2"/>
  <c r="AA406" i="2"/>
  <c r="Z406" i="2"/>
  <c r="Y274" i="2"/>
  <c r="AA274" i="2"/>
  <c r="Z274" i="2"/>
  <c r="Y76" i="2"/>
  <c r="AA76" i="2"/>
  <c r="Z76" i="2"/>
  <c r="Y176" i="2"/>
  <c r="AA176" i="2"/>
  <c r="Z176" i="2"/>
  <c r="Y306" i="2"/>
  <c r="AA306" i="2"/>
  <c r="Z306" i="2"/>
  <c r="Y24" i="2"/>
  <c r="AA24" i="2"/>
  <c r="Z24" i="2"/>
  <c r="Y283" i="2"/>
  <c r="AA283" i="2"/>
  <c r="Z283" i="2"/>
  <c r="Y385" i="2"/>
  <c r="AA385" i="2"/>
  <c r="Z385" i="2"/>
  <c r="Y174" i="2"/>
  <c r="AA174" i="2"/>
  <c r="Z174" i="2"/>
  <c r="Y317" i="2"/>
  <c r="AA317" i="2"/>
  <c r="Z317" i="2"/>
  <c r="Y238" i="2"/>
  <c r="AA238" i="2"/>
  <c r="Z238" i="2"/>
  <c r="Y447" i="2"/>
  <c r="AA447" i="2"/>
  <c r="Z447" i="2"/>
  <c r="Y289" i="1"/>
  <c r="Y196" i="1"/>
  <c r="Z196" i="1"/>
  <c r="AA196" i="1"/>
  <c r="Y33" i="1"/>
  <c r="Z33" i="1"/>
  <c r="AA33" i="1"/>
  <c r="Y212" i="1"/>
  <c r="Z212" i="1"/>
  <c r="AA212" i="1"/>
  <c r="Y495" i="1"/>
  <c r="Z495" i="1"/>
  <c r="AA495" i="1"/>
  <c r="Y285" i="1"/>
  <c r="Z285" i="1"/>
  <c r="AA285" i="1"/>
  <c r="Y492" i="1"/>
  <c r="Z492" i="1"/>
  <c r="AA492" i="1"/>
  <c r="Y493" i="1"/>
  <c r="Z493" i="1"/>
  <c r="AA493" i="1"/>
  <c r="Y89" i="1"/>
  <c r="Z89" i="1"/>
  <c r="AA89" i="1"/>
  <c r="Z289" i="1"/>
  <c r="AA289" i="1"/>
  <c r="Y392" i="1"/>
  <c r="Z392" i="1"/>
  <c r="AA392" i="1"/>
  <c r="Y239" i="1"/>
  <c r="Z239" i="1"/>
  <c r="AA239" i="1"/>
  <c r="Y297" i="1"/>
  <c r="Z297" i="1"/>
  <c r="AA297" i="1"/>
  <c r="Y78" i="1"/>
  <c r="Z78" i="1"/>
  <c r="AA78" i="1"/>
  <c r="Y182" i="1"/>
  <c r="Z182" i="1"/>
  <c r="AA182" i="1"/>
  <c r="Y461" i="1"/>
  <c r="Z461" i="1"/>
  <c r="AA461" i="1"/>
  <c r="Y415" i="1"/>
  <c r="Z415" i="1"/>
  <c r="AA415" i="1"/>
  <c r="Y218" i="1"/>
  <c r="Z218" i="1"/>
  <c r="AA218" i="1"/>
  <c r="Y11" i="1"/>
  <c r="Z11" i="1"/>
  <c r="AA11" i="1"/>
  <c r="Y258" i="1"/>
  <c r="Z258" i="1"/>
  <c r="AA258" i="1"/>
  <c r="Y342" i="1"/>
  <c r="Z342" i="1"/>
  <c r="AA342" i="1"/>
  <c r="Y112" i="1"/>
  <c r="Z112" i="1"/>
  <c r="AA112" i="1"/>
  <c r="Y26" i="1"/>
  <c r="Z26" i="1"/>
  <c r="AA26" i="1"/>
  <c r="Y242" i="1"/>
  <c r="Z242" i="1"/>
  <c r="AA242" i="1"/>
  <c r="Y73" i="1"/>
  <c r="Z73" i="1"/>
  <c r="AA73" i="1"/>
  <c r="Y254" i="1"/>
  <c r="Z254" i="1"/>
  <c r="AA254" i="1"/>
  <c r="Y466" i="1"/>
  <c r="Z466" i="1"/>
  <c r="AA466" i="1"/>
  <c r="Y119" i="1"/>
  <c r="Z119" i="1"/>
  <c r="AA119" i="1"/>
  <c r="Y480" i="1"/>
  <c r="Z480" i="1"/>
  <c r="AA480" i="1"/>
  <c r="Y490" i="1"/>
  <c r="Z490" i="1"/>
  <c r="AA490" i="1"/>
  <c r="Y230" i="1"/>
  <c r="Z230" i="1"/>
  <c r="AA230" i="1"/>
  <c r="Y255" i="1"/>
  <c r="Z255" i="1"/>
  <c r="AA255" i="1"/>
  <c r="Y165" i="1"/>
  <c r="Z165" i="1"/>
  <c r="AA165" i="1"/>
  <c r="Y295" i="1"/>
  <c r="Z295" i="1"/>
  <c r="AA295" i="1"/>
  <c r="Y379" i="1"/>
  <c r="Z379" i="1"/>
  <c r="AA379" i="1"/>
  <c r="Y181" i="1"/>
  <c r="Z181" i="1"/>
  <c r="AA181" i="1"/>
  <c r="Y168" i="1"/>
  <c r="Z168" i="1"/>
  <c r="AA168" i="1"/>
  <c r="Y428" i="1"/>
  <c r="Z428" i="1"/>
  <c r="AA428" i="1"/>
  <c r="Y313" i="1"/>
  <c r="Z313" i="1"/>
  <c r="AA313" i="1"/>
  <c r="Y62" i="1"/>
  <c r="Z62" i="1"/>
  <c r="AA62" i="1"/>
  <c r="Y226" i="1"/>
  <c r="Z226" i="1"/>
  <c r="AA226" i="1"/>
  <c r="Y30" i="1"/>
  <c r="Z30" i="1"/>
  <c r="AA30" i="1"/>
  <c r="Y178" i="1"/>
  <c r="Z178" i="1"/>
  <c r="AA178" i="1"/>
  <c r="Y274" i="1"/>
  <c r="Z274" i="1"/>
  <c r="AA274" i="1"/>
  <c r="Y40" i="1"/>
  <c r="Z40" i="1"/>
  <c r="AA40" i="1"/>
  <c r="Y34" i="1"/>
  <c r="Z34" i="1"/>
  <c r="AA34" i="1"/>
  <c r="Y70" i="1"/>
  <c r="Z70" i="1"/>
  <c r="AA70" i="1"/>
  <c r="Y206" i="1"/>
  <c r="Z206" i="1"/>
  <c r="AA206" i="1"/>
  <c r="Y440" i="1"/>
  <c r="Z440" i="1"/>
  <c r="AA440" i="1"/>
  <c r="Y399" i="1"/>
  <c r="Z399" i="1"/>
  <c r="AA399" i="1"/>
  <c r="Y7" i="1"/>
  <c r="Z7" i="1"/>
  <c r="AA7" i="1"/>
  <c r="Y193" i="1"/>
  <c r="Z193" i="1"/>
  <c r="AA193" i="1"/>
  <c r="Y221" i="1"/>
  <c r="Z221" i="1"/>
  <c r="AA221" i="1"/>
  <c r="Y398" i="1"/>
  <c r="Z398" i="1"/>
  <c r="AA398" i="1"/>
  <c r="Y130" i="1"/>
  <c r="Z130" i="1"/>
  <c r="AA130" i="1"/>
  <c r="Y169" i="1"/>
  <c r="Z169" i="1"/>
  <c r="AA169" i="1"/>
  <c r="Y292" i="1"/>
  <c r="Z292" i="1"/>
  <c r="AA292" i="1"/>
  <c r="Y204" i="1"/>
  <c r="Z204" i="1"/>
  <c r="AA204" i="1"/>
  <c r="Y66" i="1"/>
  <c r="Z66" i="1"/>
  <c r="AA66" i="1"/>
  <c r="Y144" i="1"/>
  <c r="Z144" i="1"/>
  <c r="AA144" i="1"/>
  <c r="Y94" i="1"/>
  <c r="Z94" i="1"/>
  <c r="AA94" i="1"/>
  <c r="Y339" i="1"/>
  <c r="Z339" i="1"/>
  <c r="AA339" i="1"/>
  <c r="Y45" i="1"/>
  <c r="Z45" i="1"/>
  <c r="AA45" i="1"/>
  <c r="Y366" i="1"/>
  <c r="Z366" i="1"/>
  <c r="AA366" i="1"/>
  <c r="Y394" i="1"/>
  <c r="Z394" i="1"/>
  <c r="AA394" i="1"/>
  <c r="Y54" i="1"/>
  <c r="Z54" i="1"/>
  <c r="AA54" i="1"/>
  <c r="Y58" i="1"/>
  <c r="Z58" i="1"/>
  <c r="AA58" i="1"/>
  <c r="Y98" i="1"/>
  <c r="Z98" i="1"/>
  <c r="AA98" i="1"/>
  <c r="Y263" i="1"/>
  <c r="Z263" i="1"/>
  <c r="AA263" i="1"/>
  <c r="Y349" i="1"/>
  <c r="Z349" i="1"/>
  <c r="AA349" i="1"/>
  <c r="Y395" i="1"/>
  <c r="Z395" i="1"/>
  <c r="AA395" i="1"/>
  <c r="Y296" i="1"/>
  <c r="Z296" i="1"/>
  <c r="AA296" i="1"/>
  <c r="Y429" i="1"/>
  <c r="Z429" i="1"/>
  <c r="AA429" i="1"/>
  <c r="Y56" i="1"/>
  <c r="Z56" i="1"/>
  <c r="AA56" i="1"/>
  <c r="Y149" i="1"/>
  <c r="Z149" i="1"/>
  <c r="AA149" i="1"/>
  <c r="Y319" i="1"/>
  <c r="Z319" i="1"/>
  <c r="AA319" i="1"/>
  <c r="Y250" i="1"/>
  <c r="Z250" i="1"/>
  <c r="AA250" i="1"/>
  <c r="Y156" i="1"/>
  <c r="Z156" i="1"/>
  <c r="AA156" i="1"/>
  <c r="Y69" i="1"/>
  <c r="Z69" i="1"/>
  <c r="AA69" i="1"/>
  <c r="Y252" i="1"/>
  <c r="Z252" i="1"/>
  <c r="AA252" i="1"/>
  <c r="Y195" i="1"/>
  <c r="Z195" i="1"/>
  <c r="AA195" i="1"/>
  <c r="Y41" i="1"/>
  <c r="Z41" i="1"/>
  <c r="AA41" i="1"/>
  <c r="Y393" i="1"/>
  <c r="Z393" i="1"/>
  <c r="AA393" i="1"/>
  <c r="Y235" i="1"/>
  <c r="Z235" i="1"/>
  <c r="AA235" i="1"/>
  <c r="Y448" i="1"/>
  <c r="Z448" i="1"/>
  <c r="AA448" i="1"/>
  <c r="Y110" i="1"/>
  <c r="Z110" i="1"/>
  <c r="AA110" i="1"/>
  <c r="Y439" i="1"/>
  <c r="Z439" i="1"/>
  <c r="AA439" i="1"/>
  <c r="Y307" i="1"/>
  <c r="Z307" i="1"/>
  <c r="AA307" i="1"/>
  <c r="Y378" i="1"/>
  <c r="Z378" i="1"/>
  <c r="AA378" i="1"/>
  <c r="Y208" i="1"/>
  <c r="Z208" i="1"/>
  <c r="AA208" i="1"/>
  <c r="Y491" i="1"/>
  <c r="Z491" i="1"/>
  <c r="AA491" i="1"/>
  <c r="Y460" i="1"/>
  <c r="Z460" i="1"/>
  <c r="AA460" i="1"/>
  <c r="Y19" i="1"/>
  <c r="Z19" i="1"/>
  <c r="AA19" i="1"/>
  <c r="Y188" i="1"/>
  <c r="Z188" i="1"/>
  <c r="AA188" i="1"/>
  <c r="Y77" i="1"/>
  <c r="Z77" i="1"/>
  <c r="AA77" i="1"/>
  <c r="Y71" i="1"/>
  <c r="Z71" i="1"/>
  <c r="AA71" i="1"/>
  <c r="Y186" i="1"/>
  <c r="Z186" i="1"/>
  <c r="AA186" i="1"/>
  <c r="Y150" i="1"/>
  <c r="Z150" i="1"/>
  <c r="AA150" i="1"/>
  <c r="Y90" i="1"/>
  <c r="Z90" i="1"/>
  <c r="AA90" i="1"/>
  <c r="Y287" i="1"/>
  <c r="Z287" i="1"/>
  <c r="AA287" i="1"/>
  <c r="Y80" i="1"/>
  <c r="Z80" i="1"/>
  <c r="AA80" i="1"/>
  <c r="Y16" i="1"/>
  <c r="Z16" i="1"/>
  <c r="AA16" i="1"/>
  <c r="Y483" i="1"/>
  <c r="Z483" i="1"/>
  <c r="AA483" i="1"/>
  <c r="Y459" i="1"/>
  <c r="Z459" i="1"/>
  <c r="AA459" i="1"/>
  <c r="Y489" i="1"/>
  <c r="Z489" i="1"/>
  <c r="AA489" i="1"/>
  <c r="Y276" i="1"/>
  <c r="Z276" i="1"/>
  <c r="AA276" i="1"/>
  <c r="Y200" i="1"/>
  <c r="Z200" i="1"/>
  <c r="AA200" i="1"/>
  <c r="Y102" i="1"/>
  <c r="Z102" i="1"/>
  <c r="AA102" i="1"/>
  <c r="Y245" i="1"/>
  <c r="Z245" i="1"/>
  <c r="AA245" i="1"/>
  <c r="Y125" i="1"/>
  <c r="Z125" i="1"/>
  <c r="AA125" i="1"/>
  <c r="Y189" i="1"/>
  <c r="Z189" i="1"/>
  <c r="AA189" i="1"/>
  <c r="Y231" i="1"/>
  <c r="Z231" i="1"/>
  <c r="AA231" i="1"/>
  <c r="Y300" i="1"/>
  <c r="Z300" i="1"/>
  <c r="AA300" i="1"/>
  <c r="Y60" i="1"/>
  <c r="Z60" i="1"/>
  <c r="AA60" i="1"/>
  <c r="Y352" i="1"/>
  <c r="Z352" i="1"/>
  <c r="AA352" i="1"/>
  <c r="Y158" i="1"/>
  <c r="Z158" i="1"/>
  <c r="AA158" i="1"/>
  <c r="Y333" i="1"/>
  <c r="Z333" i="1"/>
  <c r="AA333" i="1"/>
  <c r="Y107" i="1"/>
  <c r="Z107" i="1"/>
  <c r="AA107" i="1"/>
  <c r="Y83" i="1"/>
  <c r="Z83" i="1"/>
  <c r="AA83" i="1"/>
  <c r="Y501" i="1"/>
  <c r="Z501" i="1"/>
  <c r="AA501" i="1"/>
  <c r="Y109" i="1"/>
  <c r="Z109" i="1"/>
  <c r="AA109" i="1"/>
  <c r="Y236" i="1"/>
  <c r="Z236" i="1"/>
  <c r="AA236" i="1"/>
  <c r="Y386" i="1"/>
  <c r="Z386" i="1"/>
  <c r="AA386" i="1"/>
  <c r="Y234" i="1"/>
  <c r="Z234" i="1"/>
  <c r="AA234" i="1"/>
  <c r="Y159" i="1"/>
  <c r="Z159" i="1"/>
  <c r="AA159" i="1"/>
  <c r="Y23" i="1"/>
  <c r="Z23" i="1"/>
  <c r="AA23" i="1"/>
  <c r="Y229" i="1"/>
  <c r="Z229" i="1"/>
  <c r="AA229" i="1"/>
  <c r="Y347" i="1"/>
  <c r="Z347" i="1"/>
  <c r="AA347" i="1"/>
  <c r="Y223" i="1"/>
  <c r="Z223" i="1"/>
  <c r="AA223" i="1"/>
  <c r="Y57" i="1"/>
  <c r="Z57" i="1"/>
  <c r="AA57" i="1"/>
  <c r="Y160" i="1"/>
  <c r="Z160" i="1"/>
  <c r="AA160" i="1"/>
  <c r="Y36" i="1"/>
  <c r="Z36" i="1"/>
  <c r="AA36" i="1"/>
  <c r="Y335" i="1"/>
  <c r="Z335" i="1"/>
  <c r="AA335" i="1"/>
  <c r="Y259" i="1"/>
  <c r="Z259" i="1"/>
  <c r="AA259" i="1"/>
  <c r="Y257" i="1"/>
  <c r="Z257" i="1"/>
  <c r="AA257" i="1"/>
  <c r="Y417" i="1"/>
  <c r="Z417" i="1"/>
  <c r="AA417" i="1"/>
  <c r="Y46" i="1"/>
  <c r="Z46" i="1"/>
  <c r="AA46" i="1"/>
  <c r="Y28" i="1"/>
  <c r="Z28" i="1"/>
  <c r="AA28" i="1"/>
  <c r="Y273" i="1"/>
  <c r="Z273" i="1"/>
  <c r="AA273" i="1"/>
  <c r="Y8" i="1"/>
  <c r="Z8" i="1"/>
  <c r="AA8" i="1"/>
  <c r="Y377" i="1"/>
  <c r="Z377" i="1"/>
  <c r="AA377" i="1"/>
  <c r="Y253" i="1"/>
  <c r="Z253" i="1"/>
  <c r="AA253" i="1"/>
  <c r="Y278" i="1"/>
  <c r="Z278" i="1"/>
  <c r="AA278" i="1"/>
  <c r="Y332" i="1"/>
  <c r="Z332" i="1"/>
  <c r="AA332" i="1"/>
  <c r="Y101" i="1"/>
  <c r="Z101" i="1"/>
  <c r="AA101" i="1"/>
  <c r="Y75" i="1"/>
  <c r="Z75" i="1"/>
  <c r="AA75" i="1"/>
  <c r="Y334" i="1"/>
  <c r="Z334" i="1"/>
  <c r="AA334" i="1"/>
  <c r="Y43" i="1"/>
  <c r="Z43" i="1"/>
  <c r="AA43" i="1"/>
  <c r="Y310" i="1"/>
  <c r="Z310" i="1"/>
  <c r="AA310" i="1"/>
  <c r="Y194" i="1"/>
  <c r="Z194" i="1"/>
  <c r="AA194" i="1"/>
  <c r="Y199" i="1"/>
  <c r="Z199" i="1"/>
  <c r="AA199" i="1"/>
  <c r="Y162" i="1"/>
  <c r="Z162" i="1"/>
  <c r="AA162" i="1"/>
  <c r="Y203" i="1"/>
  <c r="Z203" i="1"/>
  <c r="AA203" i="1"/>
  <c r="Y405" i="1"/>
  <c r="Z405" i="1"/>
  <c r="AA405" i="1"/>
  <c r="Y390" i="1"/>
  <c r="Z390" i="1"/>
  <c r="AA390" i="1"/>
  <c r="Y309" i="1"/>
  <c r="Z309" i="1"/>
  <c r="AA309" i="1"/>
  <c r="Y140" i="1"/>
  <c r="Z140" i="1"/>
  <c r="AA140" i="1"/>
  <c r="Y315" i="1"/>
  <c r="Z315" i="1"/>
  <c r="AA315" i="1"/>
  <c r="Y25" i="1"/>
  <c r="Z25" i="1"/>
  <c r="AA25" i="1"/>
  <c r="Y136" i="1"/>
  <c r="Z136" i="1"/>
  <c r="AA136" i="1"/>
  <c r="Y138" i="1"/>
  <c r="Z138" i="1"/>
  <c r="AA138" i="1"/>
  <c r="Y127" i="1"/>
  <c r="Z127" i="1"/>
  <c r="AA127" i="1"/>
  <c r="Y282" i="1"/>
  <c r="Z282" i="1"/>
  <c r="AA282" i="1"/>
  <c r="Y410" i="1"/>
  <c r="Z410" i="1"/>
  <c r="AA410" i="1"/>
  <c r="Y281" i="1"/>
  <c r="Z281" i="1"/>
  <c r="AA281" i="1"/>
  <c r="Y152" i="1"/>
  <c r="Z152" i="1"/>
  <c r="AA152" i="1"/>
  <c r="Y330" i="1"/>
  <c r="Z330" i="1"/>
  <c r="AA330" i="1"/>
  <c r="Y275" i="1"/>
  <c r="Z275" i="1"/>
  <c r="AA275" i="1"/>
  <c r="Y482" i="1"/>
  <c r="Z482" i="1"/>
  <c r="AA482" i="1"/>
  <c r="Y500" i="1"/>
  <c r="Z500" i="1"/>
  <c r="AA500" i="1"/>
  <c r="Y137" i="1"/>
  <c r="Z137" i="1"/>
  <c r="AA137" i="1"/>
  <c r="Y183" i="1"/>
  <c r="Z183" i="1"/>
  <c r="AA183" i="1"/>
  <c r="Y132" i="1"/>
  <c r="Z132" i="1"/>
  <c r="AA132" i="1"/>
  <c r="Y85" i="1"/>
  <c r="Z85" i="1"/>
  <c r="AA85" i="1"/>
  <c r="Y123" i="1"/>
  <c r="Z123" i="1"/>
  <c r="AA123" i="1"/>
  <c r="Y422" i="1"/>
  <c r="Z422" i="1"/>
  <c r="AA422" i="1"/>
  <c r="Y185" i="1"/>
  <c r="Z185" i="1"/>
  <c r="AA185" i="1"/>
  <c r="Y353" i="1"/>
  <c r="Z353" i="1"/>
  <c r="AA353" i="1"/>
  <c r="Y87" i="1"/>
  <c r="Z87" i="1"/>
  <c r="AA87" i="1"/>
  <c r="Y288" i="1"/>
  <c r="Z288" i="1"/>
  <c r="AA288" i="1"/>
  <c r="Y233" i="1"/>
  <c r="Z233" i="1"/>
  <c r="AA233" i="1"/>
  <c r="Y64" i="1"/>
  <c r="Z64" i="1"/>
  <c r="AA64" i="1"/>
  <c r="Y201" i="1"/>
  <c r="Z201" i="1"/>
  <c r="AA201" i="1"/>
  <c r="Y385" i="1"/>
  <c r="Z385" i="1"/>
  <c r="AA385" i="1"/>
  <c r="Y115" i="1"/>
  <c r="Z115" i="1"/>
  <c r="AA115" i="1"/>
  <c r="Y167" i="1"/>
  <c r="Z167" i="1"/>
  <c r="AA167" i="1"/>
  <c r="Y316" i="1"/>
  <c r="Z316" i="1"/>
  <c r="AA316" i="1"/>
  <c r="Y173" i="1"/>
  <c r="Z173" i="1"/>
  <c r="AA173" i="1"/>
  <c r="Y247" i="1"/>
  <c r="Z247" i="1"/>
  <c r="AA247" i="1"/>
  <c r="Y441" i="1"/>
  <c r="Z441" i="1"/>
  <c r="AA441" i="1"/>
  <c r="Y190" i="1"/>
  <c r="Z190" i="1"/>
  <c r="AA190" i="1"/>
  <c r="Y249" i="1"/>
  <c r="Z249" i="1"/>
  <c r="AA249" i="1"/>
  <c r="Y318" i="1"/>
  <c r="Z318" i="1"/>
  <c r="AA318" i="1"/>
  <c r="Y308" i="1"/>
  <c r="Z308" i="1"/>
  <c r="AA308" i="1"/>
  <c r="Y97" i="1"/>
  <c r="Z97" i="1"/>
  <c r="AA97" i="1"/>
  <c r="Y409" i="1"/>
  <c r="Z409" i="1"/>
  <c r="AA409" i="1"/>
  <c r="Y114" i="1"/>
  <c r="Z114" i="1"/>
  <c r="AA114" i="1"/>
  <c r="Y198" i="1"/>
  <c r="Z198" i="1"/>
  <c r="AA198" i="1"/>
  <c r="Y177" i="1"/>
  <c r="Z177" i="1"/>
  <c r="AA177" i="1"/>
  <c r="Y496" i="1"/>
  <c r="Z496" i="1"/>
  <c r="AA496" i="1"/>
  <c r="Y207" i="1"/>
  <c r="Z207" i="1"/>
  <c r="AA207" i="1"/>
  <c r="Y400" i="1"/>
  <c r="Z400" i="1"/>
  <c r="AA400" i="1"/>
  <c r="Y99" i="1"/>
  <c r="Z99" i="1"/>
  <c r="AA99" i="1"/>
  <c r="Y124" i="1"/>
  <c r="Z124" i="1"/>
  <c r="AA124" i="1"/>
  <c r="Y213" i="1"/>
  <c r="Z213" i="1"/>
  <c r="AA213" i="1"/>
  <c r="Y148" i="1"/>
  <c r="Z148" i="1"/>
  <c r="AA148" i="1"/>
  <c r="Y261" i="1"/>
  <c r="Z261" i="1"/>
  <c r="AA261" i="1"/>
  <c r="Y314" i="1"/>
  <c r="Z314" i="1"/>
  <c r="AA314" i="1"/>
  <c r="Y51" i="1"/>
  <c r="Z51" i="1"/>
  <c r="AA51" i="1"/>
  <c r="Y214" i="1"/>
  <c r="Z214" i="1"/>
  <c r="AA214" i="1"/>
  <c r="Y91" i="1"/>
  <c r="Z91" i="1"/>
  <c r="AA91" i="1"/>
  <c r="Y55" i="1"/>
  <c r="Z55" i="1"/>
  <c r="AA55" i="1"/>
  <c r="Y59" i="1"/>
  <c r="Z59" i="1"/>
  <c r="AA59" i="1"/>
  <c r="Y337" i="1"/>
  <c r="Z337" i="1"/>
  <c r="AA337" i="1"/>
  <c r="Y142" i="1"/>
  <c r="Z142" i="1"/>
  <c r="AA142" i="1"/>
  <c r="Y104" i="1"/>
  <c r="Z104" i="1"/>
  <c r="AA104" i="1"/>
  <c r="Y24" i="1"/>
  <c r="Z24" i="1"/>
  <c r="AA24" i="1"/>
  <c r="Y298" i="1"/>
  <c r="Z298" i="1"/>
  <c r="AA298" i="1"/>
  <c r="Y205" i="1"/>
  <c r="Z205" i="1"/>
  <c r="AA205" i="1"/>
  <c r="Y176" i="1"/>
  <c r="Z176" i="1"/>
  <c r="AA176" i="1"/>
  <c r="Y53" i="1"/>
  <c r="Z53" i="1"/>
  <c r="AA53" i="1"/>
  <c r="Y170" i="1"/>
  <c r="Z170" i="1"/>
  <c r="AA170" i="1"/>
  <c r="Y286" i="1"/>
  <c r="Z286" i="1"/>
  <c r="AA286" i="1"/>
  <c r="Y244" i="1"/>
  <c r="Z244" i="1"/>
  <c r="AA244" i="1"/>
  <c r="Y362" i="1"/>
  <c r="Z362" i="1"/>
  <c r="AA362" i="1"/>
  <c r="Y293" i="1"/>
  <c r="Z293" i="1"/>
  <c r="AA293" i="1"/>
  <c r="Y251" i="1"/>
  <c r="Z251" i="1"/>
  <c r="AA251" i="1"/>
  <c r="Y431" i="1"/>
  <c r="Z431" i="1"/>
  <c r="AA431" i="1"/>
  <c r="Y240" i="1"/>
  <c r="Z240" i="1"/>
  <c r="AA240" i="1"/>
  <c r="Y118" i="1"/>
  <c r="Z118" i="1"/>
  <c r="AA118" i="1"/>
  <c r="Y39" i="1"/>
  <c r="Z39" i="1"/>
  <c r="AA39" i="1"/>
  <c r="Y88" i="1"/>
  <c r="Z88" i="1"/>
  <c r="AA88" i="1"/>
  <c r="Y470" i="1"/>
  <c r="Z470" i="1"/>
  <c r="AA470" i="1"/>
  <c r="Y323" i="1"/>
  <c r="Z323" i="1"/>
  <c r="AA323" i="1"/>
  <c r="Y340" i="1"/>
  <c r="Z340" i="1"/>
  <c r="AA340" i="1"/>
  <c r="Y225" i="1"/>
  <c r="Z225" i="1"/>
  <c r="AA225" i="1"/>
  <c r="Y361" i="1"/>
  <c r="Z361" i="1"/>
  <c r="AA361" i="1"/>
  <c r="Y515" i="1"/>
  <c r="Z515" i="1"/>
  <c r="AA515" i="1"/>
  <c r="Y449" i="1"/>
  <c r="Z449" i="1"/>
  <c r="AA449" i="1"/>
  <c r="Y432" i="1"/>
  <c r="Z432" i="1"/>
  <c r="AA432" i="1"/>
  <c r="Y270" i="1"/>
  <c r="Z270" i="1"/>
  <c r="AA270" i="1"/>
  <c r="Y227" i="1"/>
  <c r="Z227" i="1"/>
  <c r="AA227" i="1"/>
  <c r="Y381" i="1"/>
  <c r="Z381" i="1"/>
  <c r="AA381" i="1"/>
  <c r="Y217" i="1"/>
  <c r="Z217" i="1"/>
  <c r="AA217" i="1"/>
  <c r="Y343" i="1"/>
  <c r="Z343" i="1"/>
  <c r="AA343" i="1"/>
  <c r="Y463" i="1"/>
  <c r="Z463" i="1"/>
  <c r="AA463" i="1"/>
  <c r="Y191" i="1"/>
  <c r="Z191" i="1"/>
  <c r="AA191" i="1"/>
  <c r="Y187" i="1"/>
  <c r="Z187" i="1"/>
  <c r="AA187" i="1"/>
  <c r="Y345" i="1"/>
  <c r="Z345" i="1"/>
  <c r="AA345" i="1"/>
  <c r="Y336" i="1"/>
  <c r="Z336" i="1"/>
  <c r="AA336" i="1"/>
  <c r="Y180" i="1"/>
  <c r="Z180" i="1"/>
  <c r="AA180" i="1"/>
  <c r="Y420" i="1"/>
  <c r="Z420" i="1"/>
  <c r="AA420" i="1"/>
  <c r="Y18" i="1"/>
  <c r="Z18" i="1"/>
  <c r="AA18" i="1"/>
  <c r="Y306" i="1"/>
  <c r="Z306" i="1"/>
  <c r="AA306" i="1"/>
  <c r="Y29" i="1"/>
  <c r="Z29" i="1"/>
  <c r="AA29" i="1"/>
  <c r="Y331" i="1"/>
  <c r="Z331" i="1"/>
  <c r="AA331" i="1"/>
  <c r="Y291" i="1"/>
  <c r="Z291" i="1"/>
  <c r="AA291" i="1"/>
  <c r="Y175" i="1"/>
  <c r="Z175" i="1"/>
  <c r="AA175" i="1"/>
  <c r="Y197" i="1"/>
  <c r="Z197" i="1"/>
  <c r="AA197" i="1"/>
  <c r="Y84" i="1"/>
  <c r="Z84" i="1"/>
  <c r="AA84" i="1"/>
  <c r="Y283" i="1"/>
  <c r="Z283" i="1"/>
  <c r="AA283" i="1"/>
  <c r="Y413" i="1"/>
  <c r="Z413" i="1"/>
  <c r="AA413" i="1"/>
  <c r="Y391" i="1"/>
  <c r="Z391" i="1"/>
  <c r="AA391" i="1"/>
  <c r="Y446" i="1"/>
  <c r="Z446" i="1"/>
  <c r="AA446" i="1"/>
  <c r="Y329" i="1"/>
  <c r="Z329" i="1"/>
  <c r="AA329" i="1"/>
  <c r="Y320" i="1"/>
  <c r="Z320" i="1"/>
  <c r="AA320" i="1"/>
  <c r="Y241" i="1"/>
  <c r="Z241" i="1"/>
  <c r="AA241" i="1"/>
  <c r="Y365" i="1"/>
  <c r="Z365" i="1"/>
  <c r="AA365" i="1"/>
  <c r="Y44" i="1"/>
  <c r="Z44" i="1"/>
  <c r="AA44" i="1"/>
  <c r="Y92" i="1"/>
  <c r="Z92" i="1"/>
  <c r="AA92" i="1"/>
  <c r="Y117" i="1"/>
  <c r="Z117" i="1"/>
  <c r="AA117" i="1"/>
  <c r="Y266" i="1"/>
  <c r="Z266" i="1"/>
  <c r="AA266" i="1"/>
  <c r="Y370" i="1"/>
  <c r="Z370" i="1"/>
  <c r="AA370" i="1"/>
  <c r="Y79" i="1"/>
  <c r="Z79" i="1"/>
  <c r="AA79" i="1"/>
  <c r="Y354" i="1"/>
  <c r="Z354" i="1"/>
  <c r="AA354" i="1"/>
  <c r="Y412" i="1"/>
  <c r="Z412" i="1"/>
  <c r="AA412" i="1"/>
  <c r="Y402" i="1"/>
  <c r="Z402" i="1"/>
  <c r="AA402" i="1"/>
  <c r="Y356" i="1"/>
  <c r="Z356" i="1"/>
  <c r="AA356" i="1"/>
  <c r="Y407" i="1"/>
  <c r="Z407" i="1"/>
  <c r="AA407" i="1"/>
  <c r="Y164" i="1"/>
  <c r="Z164" i="1"/>
  <c r="AA164" i="1"/>
  <c r="Y238" i="1"/>
  <c r="Z238" i="1"/>
  <c r="AA238" i="1"/>
  <c r="Y17" i="1"/>
  <c r="Z17" i="1"/>
  <c r="AA17" i="1"/>
  <c r="Y267" i="1"/>
  <c r="Z267" i="1"/>
  <c r="AA267" i="1"/>
  <c r="Y279" i="1"/>
  <c r="Z279" i="1"/>
  <c r="AA279" i="1"/>
  <c r="Y37" i="1"/>
  <c r="Z37" i="1"/>
  <c r="AA37" i="1"/>
  <c r="Y419" i="1"/>
  <c r="Z419" i="1"/>
  <c r="AA419" i="1"/>
  <c r="Y224" i="1"/>
  <c r="Z224" i="1"/>
  <c r="AA224" i="1"/>
  <c r="Y135" i="1"/>
  <c r="Z135" i="1"/>
  <c r="AA135" i="1"/>
  <c r="Y106" i="1"/>
  <c r="Z106" i="1"/>
  <c r="AA106" i="1"/>
  <c r="Y166" i="1"/>
  <c r="Z166" i="1"/>
  <c r="AA166" i="1"/>
  <c r="Y215" i="1"/>
  <c r="Z215" i="1"/>
  <c r="AA215" i="1"/>
  <c r="Y202" i="1"/>
  <c r="Z202" i="1"/>
  <c r="AA202" i="1"/>
  <c r="Y157" i="1"/>
  <c r="Z157" i="1"/>
  <c r="AA157" i="1"/>
  <c r="Y414" i="1"/>
  <c r="Z414" i="1"/>
  <c r="AA414" i="1"/>
  <c r="Y383" i="1"/>
  <c r="Z383" i="1"/>
  <c r="AA383" i="1"/>
  <c r="Y388" i="1"/>
  <c r="Z388" i="1"/>
  <c r="AA388" i="1"/>
  <c r="Y451" i="1"/>
  <c r="Z451" i="1"/>
  <c r="AA451" i="1"/>
  <c r="Y294" i="1"/>
  <c r="Z294" i="1"/>
  <c r="AA294" i="1"/>
  <c r="Y210" i="1"/>
  <c r="Z210" i="1"/>
  <c r="AA210" i="1"/>
  <c r="Y368" i="1"/>
  <c r="Z368" i="1"/>
  <c r="AA368" i="1"/>
  <c r="Y151" i="1"/>
  <c r="Z151" i="1"/>
  <c r="AA151" i="1"/>
  <c r="Y174" i="1"/>
  <c r="Z174" i="1"/>
  <c r="AA174" i="1"/>
  <c r="Y143" i="1"/>
  <c r="Z143" i="1"/>
  <c r="AA143" i="1"/>
  <c r="Y269" i="1"/>
  <c r="Z269" i="1"/>
  <c r="AA269" i="1"/>
  <c r="Y364" i="1"/>
  <c r="Z364" i="1"/>
  <c r="AA364" i="1"/>
  <c r="Y220" i="1"/>
  <c r="Z220" i="1"/>
  <c r="AA220" i="1"/>
  <c r="Y260" i="1"/>
  <c r="Z260" i="1"/>
  <c r="AA260" i="1"/>
  <c r="Y72" i="1"/>
  <c r="Z72" i="1"/>
  <c r="AA72" i="1"/>
  <c r="Y113" i="1"/>
  <c r="Z113" i="1"/>
  <c r="AA113" i="1"/>
  <c r="Y341" i="1"/>
  <c r="Z341" i="1"/>
  <c r="AA341" i="1"/>
  <c r="Y243" i="1"/>
  <c r="Z243" i="1"/>
  <c r="AA243" i="1"/>
  <c r="Y406" i="1"/>
  <c r="Z406" i="1"/>
  <c r="AA406" i="1"/>
  <c r="Y375" i="1"/>
  <c r="Z375" i="1"/>
  <c r="AA375" i="1"/>
  <c r="Y397" i="1"/>
  <c r="Z397" i="1"/>
  <c r="AA397" i="1"/>
  <c r="Y209" i="1"/>
  <c r="Z209" i="1"/>
  <c r="AA209" i="1"/>
  <c r="Y503" i="1"/>
  <c r="Z503" i="1"/>
  <c r="AA503" i="1"/>
  <c r="Y486" i="1"/>
  <c r="Z486" i="1"/>
  <c r="AA486" i="1"/>
  <c r="Y272" i="1"/>
  <c r="Z272" i="1"/>
  <c r="AA272" i="1"/>
  <c r="Y321" i="1"/>
  <c r="Z321" i="1"/>
  <c r="AA321" i="1"/>
  <c r="Y322" i="1"/>
  <c r="Z322" i="1"/>
  <c r="AA322" i="1"/>
  <c r="Y371" i="1"/>
  <c r="Z371" i="1"/>
  <c r="AA371" i="1"/>
  <c r="Y216" i="1"/>
  <c r="Z216" i="1"/>
  <c r="AA216" i="1"/>
  <c r="Y81" i="1"/>
  <c r="Z81" i="1"/>
  <c r="AA81" i="1"/>
  <c r="Y126" i="1"/>
  <c r="Z126" i="1"/>
  <c r="AA126" i="1"/>
  <c r="Y403" i="1"/>
  <c r="Z403" i="1"/>
  <c r="AA403" i="1"/>
  <c r="Y280" i="1"/>
  <c r="Z280" i="1"/>
  <c r="AA280" i="1"/>
  <c r="Y511" i="1"/>
  <c r="Z511" i="1"/>
  <c r="AA511" i="1"/>
  <c r="Y484" i="1"/>
  <c r="Z484" i="1"/>
  <c r="AA484" i="1"/>
  <c r="Y265" i="1"/>
  <c r="Z265" i="1"/>
  <c r="AA265" i="1"/>
  <c r="Y372" i="1"/>
  <c r="Z372" i="1"/>
  <c r="AA372" i="1"/>
  <c r="Y376" i="1"/>
  <c r="Z376" i="1"/>
  <c r="AA376" i="1"/>
  <c r="Y67" i="1"/>
  <c r="Z67" i="1"/>
  <c r="AA67" i="1"/>
  <c r="Y163" i="1"/>
  <c r="Z163" i="1"/>
  <c r="AA163" i="1"/>
  <c r="Y302" i="1"/>
  <c r="Z302" i="1"/>
  <c r="AA302" i="1"/>
  <c r="Y116" i="1"/>
  <c r="Z116" i="1"/>
  <c r="AA116" i="1"/>
  <c r="Y425" i="1"/>
  <c r="Z425" i="1"/>
  <c r="AA425" i="1"/>
  <c r="Y344" i="1"/>
  <c r="Z344" i="1"/>
  <c r="AA344" i="1"/>
  <c r="Y305" i="1"/>
  <c r="Z305" i="1"/>
  <c r="AA305" i="1"/>
  <c r="Y512" i="1"/>
  <c r="Z512" i="1"/>
  <c r="AA512" i="1"/>
  <c r="Y387" i="1"/>
  <c r="Z387" i="1"/>
  <c r="AA387" i="1"/>
  <c r="Y95" i="1"/>
  <c r="Z95" i="1"/>
  <c r="AA95" i="1"/>
  <c r="Y155" i="1"/>
  <c r="Z155" i="1"/>
  <c r="AA155" i="1"/>
  <c r="Y384" i="1"/>
  <c r="Z384" i="1"/>
  <c r="AA384" i="1"/>
  <c r="Y474" i="1"/>
  <c r="Z474" i="1"/>
  <c r="AA474" i="1"/>
  <c r="Y129" i="1"/>
  <c r="Z129" i="1"/>
  <c r="AA129" i="1"/>
  <c r="Y290" i="1"/>
  <c r="Z290" i="1"/>
  <c r="AA290" i="1"/>
  <c r="Y262" i="1"/>
  <c r="Z262" i="1"/>
  <c r="AA262" i="1"/>
  <c r="Y52" i="1"/>
  <c r="Z52" i="1"/>
  <c r="AA52" i="1"/>
  <c r="Y360" i="1"/>
  <c r="Z360" i="1"/>
  <c r="AA360" i="1"/>
  <c r="Y421" i="1"/>
  <c r="Z421" i="1"/>
  <c r="AA421" i="1"/>
  <c r="Y153" i="1"/>
  <c r="Z153" i="1"/>
  <c r="AA153" i="1"/>
  <c r="Y327" i="1"/>
  <c r="Z327" i="1"/>
  <c r="AA327" i="1"/>
  <c r="Y264" i="1"/>
  <c r="Z264" i="1"/>
  <c r="AA264" i="1"/>
  <c r="Y22" i="1"/>
  <c r="Z22" i="1"/>
  <c r="AA22" i="1"/>
  <c r="Y93" i="1"/>
  <c r="Z93" i="1"/>
  <c r="AA93" i="1"/>
  <c r="Y120" i="1"/>
  <c r="Z120" i="1"/>
  <c r="AA120" i="1"/>
  <c r="Y469" i="1"/>
  <c r="Z469" i="1"/>
  <c r="AA469" i="1"/>
  <c r="Y453" i="1"/>
  <c r="Z453" i="1"/>
  <c r="AA453" i="1"/>
  <c r="Y430" i="1"/>
  <c r="Z430" i="1"/>
  <c r="AA430" i="1"/>
  <c r="Y161" i="1"/>
  <c r="Z161" i="1"/>
  <c r="AA161" i="1"/>
  <c r="Y256" i="1"/>
  <c r="Z256" i="1"/>
  <c r="AA256" i="1"/>
  <c r="Y184" i="1"/>
  <c r="Z184" i="1"/>
  <c r="AA184" i="1"/>
  <c r="Y139" i="1"/>
  <c r="Z139" i="1"/>
  <c r="AA139" i="1"/>
  <c r="Y317" i="1"/>
  <c r="Z317" i="1"/>
  <c r="AA317" i="1"/>
  <c r="Y355" i="1"/>
  <c r="Z355" i="1"/>
  <c r="AA355" i="1"/>
  <c r="Y237" i="1"/>
  <c r="Z237" i="1"/>
  <c r="AA237" i="1"/>
  <c r="Y324" i="1"/>
  <c r="Z324" i="1"/>
  <c r="AA324" i="1"/>
  <c r="Y147" i="1"/>
  <c r="Z147" i="1"/>
  <c r="AA147" i="1"/>
  <c r="Y31" i="1"/>
  <c r="Z31" i="1"/>
  <c r="AA31" i="1"/>
  <c r="Y277" i="1"/>
  <c r="Z277" i="1"/>
  <c r="AA277" i="1"/>
  <c r="Y434" i="1"/>
  <c r="Z434" i="1"/>
  <c r="AA434" i="1"/>
  <c r="Y382" i="1"/>
  <c r="Z382" i="1"/>
  <c r="AA382" i="1"/>
  <c r="Y246" i="1"/>
  <c r="Z246" i="1"/>
  <c r="AA246" i="1"/>
  <c r="Y350" i="1"/>
  <c r="Z350" i="1"/>
  <c r="AA350" i="1"/>
  <c r="Y404" i="1"/>
  <c r="Z404" i="1"/>
  <c r="AA404" i="1"/>
  <c r="Y35" i="1"/>
  <c r="Z35" i="1"/>
  <c r="AA35" i="1"/>
  <c r="Y38" i="1"/>
  <c r="Z38" i="1"/>
  <c r="AA38" i="1"/>
  <c r="Y476" i="1"/>
  <c r="Z476" i="1"/>
  <c r="AA476" i="1"/>
  <c r="Y326" i="1"/>
  <c r="Z326" i="1"/>
  <c r="AA326" i="1"/>
  <c r="Y228" i="1"/>
  <c r="Z228" i="1"/>
  <c r="AA228" i="1"/>
  <c r="Y27" i="1"/>
  <c r="Z27" i="1"/>
  <c r="AA27" i="1"/>
  <c r="Y82" i="1"/>
  <c r="Z82" i="1"/>
  <c r="AA82" i="1"/>
  <c r="Y192" i="1"/>
  <c r="Z192" i="1"/>
  <c r="AA192" i="1"/>
  <c r="Y346" i="1"/>
  <c r="Z346" i="1"/>
  <c r="AA346" i="1"/>
  <c r="Y121" i="1"/>
  <c r="Z121" i="1"/>
  <c r="AA121" i="1"/>
  <c r="Y363" i="1"/>
  <c r="Z363" i="1"/>
  <c r="AA363" i="1"/>
  <c r="Y268" i="1"/>
  <c r="Z268" i="1"/>
  <c r="AA268" i="1"/>
  <c r="Y423" i="1"/>
  <c r="Z423" i="1"/>
  <c r="AA423" i="1"/>
  <c r="Y74" i="1"/>
  <c r="Z74" i="1"/>
  <c r="AA74" i="1"/>
  <c r="Y450" i="1"/>
  <c r="Z450" i="1"/>
  <c r="AA450" i="1"/>
  <c r="Y516" i="1"/>
  <c r="Z516" i="1"/>
  <c r="AA516" i="1"/>
  <c r="Y146" i="1"/>
  <c r="Z146" i="1"/>
  <c r="AA146" i="1"/>
  <c r="Y436" i="1"/>
  <c r="Z436" i="1"/>
  <c r="AA436" i="1"/>
  <c r="Y172" i="1"/>
  <c r="Z172" i="1"/>
  <c r="AA172" i="1"/>
  <c r="Y338" i="1"/>
  <c r="Z338" i="1"/>
  <c r="AA338" i="1"/>
  <c r="Y468" i="1"/>
  <c r="Z468" i="1"/>
  <c r="AA468" i="1"/>
  <c r="Y416" i="1"/>
  <c r="Z416" i="1"/>
  <c r="AA416" i="1"/>
  <c r="Y359" i="1"/>
  <c r="Z359" i="1"/>
  <c r="AA359" i="1"/>
  <c r="Y479" i="1"/>
  <c r="Z479" i="1"/>
  <c r="AA479" i="1"/>
  <c r="Y50" i="1"/>
  <c r="Z50" i="1"/>
  <c r="AA50" i="1"/>
  <c r="Y447" i="1"/>
  <c r="Z447" i="1"/>
  <c r="AA447" i="1"/>
  <c r="Y433" i="1"/>
  <c r="Z433" i="1"/>
  <c r="AA433" i="1"/>
  <c r="Y211" i="1"/>
  <c r="Z211" i="1"/>
  <c r="AA211" i="1"/>
  <c r="Y444" i="1"/>
  <c r="Z444" i="1"/>
  <c r="AA444" i="1"/>
  <c r="Y299" i="1"/>
  <c r="Z299" i="1"/>
  <c r="AA299" i="1"/>
  <c r="Y471" i="1"/>
  <c r="Z471" i="1"/>
  <c r="AA471" i="1"/>
  <c r="Y411" i="1"/>
  <c r="Z411" i="1"/>
  <c r="AA411" i="1"/>
  <c r="Y134" i="1"/>
  <c r="Z134" i="1"/>
  <c r="AA134" i="1"/>
  <c r="Y328" i="1"/>
  <c r="Z328" i="1"/>
  <c r="AA328" i="1"/>
  <c r="Y303" i="1"/>
  <c r="Z303" i="1"/>
  <c r="AA303" i="1"/>
  <c r="Y396" i="1"/>
  <c r="Z396" i="1"/>
  <c r="AA396" i="1"/>
  <c r="Y15" i="1"/>
  <c r="Z15" i="1"/>
  <c r="AA15" i="1"/>
  <c r="Y61" i="1"/>
  <c r="Z61" i="1"/>
  <c r="AA61" i="1"/>
  <c r="Y437" i="1"/>
  <c r="Z437" i="1"/>
  <c r="AA437" i="1"/>
  <c r="Y65" i="1"/>
  <c r="Z65" i="1"/>
  <c r="AA65" i="1"/>
  <c r="Y487" i="1"/>
  <c r="Z487" i="1"/>
  <c r="AA487" i="1"/>
  <c r="Y284" i="1"/>
  <c r="Z284" i="1"/>
  <c r="AA284" i="1"/>
  <c r="Y380" i="1"/>
  <c r="Z380" i="1"/>
  <c r="AA380" i="1"/>
  <c r="Y111" i="1"/>
  <c r="Z111" i="1"/>
  <c r="AA111" i="1"/>
  <c r="Y499" i="1"/>
  <c r="Z499" i="1"/>
  <c r="AA499" i="1"/>
  <c r="Y348" i="1"/>
  <c r="Z348" i="1"/>
  <c r="AA348" i="1"/>
  <c r="Y133" i="1"/>
  <c r="Z133" i="1"/>
  <c r="AA133" i="1"/>
  <c r="Y514" i="1"/>
  <c r="Z514" i="1"/>
  <c r="AA514" i="1"/>
  <c r="Y154" i="1"/>
  <c r="Z154" i="1"/>
  <c r="AA154" i="1"/>
  <c r="Y418" i="1"/>
  <c r="Z418" i="1"/>
  <c r="AA418" i="1"/>
  <c r="Y445" i="1"/>
  <c r="Z445" i="1"/>
  <c r="AA445" i="1"/>
  <c r="Y325" i="1"/>
  <c r="Z325" i="1"/>
  <c r="AA325" i="1"/>
  <c r="Y232" i="1"/>
  <c r="Z232" i="1"/>
  <c r="AA232" i="1"/>
  <c r="Y454" i="1"/>
  <c r="Z454" i="1"/>
  <c r="AA454" i="1"/>
  <c r="Y248" i="1"/>
  <c r="Z248" i="1"/>
  <c r="AA248" i="1"/>
  <c r="Y68" i="1"/>
  <c r="Z68" i="1"/>
  <c r="AA68" i="1"/>
  <c r="Y171" i="1"/>
  <c r="Z171" i="1"/>
  <c r="AA171" i="1"/>
  <c r="Y442" i="1"/>
  <c r="Z442" i="1"/>
  <c r="AA442" i="1"/>
  <c r="Y357" i="1"/>
  <c r="Z357" i="1"/>
  <c r="AA357" i="1"/>
  <c r="Y9" i="1"/>
  <c r="Z9" i="1"/>
  <c r="AA9" i="1"/>
  <c r="Y96" i="1"/>
  <c r="Z96" i="1"/>
  <c r="AA96" i="1"/>
  <c r="Y438" i="1"/>
  <c r="Z438" i="1"/>
  <c r="AA438" i="1"/>
  <c r="Y475" i="1"/>
  <c r="Z475" i="1"/>
  <c r="AA475" i="1"/>
  <c r="Y367" i="1"/>
  <c r="Z367" i="1"/>
  <c r="AA367" i="1"/>
  <c r="Y311" i="1"/>
  <c r="Z311" i="1"/>
  <c r="AA311" i="1"/>
  <c r="Y145" i="1"/>
  <c r="Z145" i="1"/>
  <c r="AA145" i="1"/>
  <c r="Y4" i="1"/>
  <c r="Z4" i="1"/>
  <c r="AA4" i="1"/>
  <c r="Y455" i="1"/>
  <c r="Z455" i="1"/>
  <c r="AA455" i="1"/>
  <c r="Y502" i="1"/>
  <c r="Z502" i="1"/>
  <c r="AA502" i="1"/>
  <c r="Y522" i="1"/>
  <c r="Z522" i="1"/>
  <c r="AA522" i="1"/>
  <c r="Y42" i="1"/>
  <c r="Z42" i="1"/>
  <c r="AA42" i="1"/>
  <c r="Y312" i="1"/>
  <c r="Z312" i="1"/>
  <c r="AA312" i="1"/>
  <c r="Y103" i="1"/>
  <c r="Z103" i="1"/>
  <c r="AA103" i="1"/>
  <c r="Y271" i="1"/>
  <c r="Z271" i="1"/>
  <c r="AA271" i="1"/>
  <c r="Y374" i="1"/>
  <c r="Z374" i="1"/>
  <c r="AA374" i="1"/>
  <c r="Y520" i="1"/>
  <c r="Z520" i="1"/>
  <c r="AA520" i="1"/>
  <c r="Y179" i="1"/>
  <c r="Z179" i="1"/>
  <c r="AA179" i="1"/>
  <c r="Y47" i="1"/>
  <c r="Z47" i="1"/>
  <c r="AA47" i="1"/>
  <c r="Y100" i="1"/>
  <c r="Z100" i="1"/>
  <c r="AA100" i="1"/>
  <c r="Y222" i="1"/>
  <c r="Z222" i="1"/>
  <c r="AA222" i="1"/>
  <c r="Y488" i="1"/>
  <c r="Z488" i="1"/>
  <c r="AA488" i="1"/>
  <c r="Y369" i="1"/>
  <c r="Z369" i="1"/>
  <c r="AA369" i="1"/>
  <c r="Y498" i="1"/>
  <c r="Z498" i="1"/>
  <c r="AA498" i="1"/>
  <c r="Y76" i="1"/>
  <c r="Z76" i="1"/>
  <c r="AA76" i="1"/>
  <c r="Y435" i="1"/>
  <c r="Z435" i="1"/>
  <c r="AA435" i="1"/>
  <c r="Y426" i="1"/>
  <c r="Z426" i="1"/>
  <c r="AA426" i="1"/>
  <c r="Y465" i="1"/>
  <c r="Z465" i="1"/>
  <c r="AA465" i="1"/>
  <c r="Y424" i="1"/>
  <c r="Z424" i="1"/>
  <c r="AA424" i="1"/>
  <c r="Y464" i="1"/>
  <c r="Z464" i="1"/>
  <c r="AA464" i="1"/>
  <c r="Y351" i="1"/>
  <c r="Z351" i="1"/>
  <c r="AA351" i="1"/>
  <c r="Y358" i="1"/>
  <c r="Z358" i="1"/>
  <c r="AA358" i="1"/>
  <c r="Y477" i="1"/>
  <c r="Z477" i="1"/>
  <c r="AA477" i="1"/>
  <c r="Y304" i="1"/>
  <c r="Z304" i="1"/>
  <c r="AA304" i="1"/>
  <c r="Y12" i="1"/>
  <c r="Z12" i="1"/>
  <c r="AA12" i="1"/>
  <c r="Y373" i="1"/>
  <c r="Z373" i="1"/>
  <c r="AA373" i="1"/>
  <c r="Y389" i="1"/>
  <c r="Z389" i="1"/>
  <c r="AA389" i="1"/>
  <c r="Y408" i="1"/>
  <c r="Z408" i="1"/>
  <c r="AA408" i="1"/>
  <c r="Y427" i="1"/>
  <c r="Z427" i="1"/>
  <c r="AA427" i="1"/>
  <c r="Y443" i="1"/>
  <c r="Z443" i="1"/>
  <c r="AA443" i="1"/>
  <c r="Y467" i="1"/>
  <c r="Z467" i="1"/>
  <c r="AA467" i="1"/>
  <c r="Y63" i="1"/>
  <c r="Z63" i="1"/>
  <c r="AA63" i="1"/>
  <c r="Y49" i="1"/>
  <c r="Z49" i="1"/>
  <c r="AA49" i="1"/>
  <c r="Y521" i="1"/>
  <c r="Z521" i="1"/>
  <c r="AA521" i="1"/>
  <c r="Y456" i="1"/>
  <c r="Z456" i="1"/>
  <c r="AA456" i="1"/>
  <c r="Y473" i="1"/>
  <c r="Z473" i="1"/>
  <c r="AA473" i="1"/>
  <c r="Y513" i="1"/>
  <c r="Z513" i="1"/>
  <c r="AA513" i="1"/>
  <c r="Y21" i="1"/>
  <c r="Z21" i="1"/>
  <c r="AA21" i="1"/>
  <c r="Y518" i="1"/>
  <c r="Z518" i="1"/>
  <c r="AA518" i="1"/>
  <c r="Y20" i="1"/>
  <c r="Z20" i="1"/>
  <c r="AA20" i="1"/>
  <c r="Y108" i="1"/>
  <c r="Z108" i="1"/>
  <c r="AA108" i="1"/>
  <c r="Y472" i="1"/>
  <c r="Z472" i="1"/>
  <c r="AA472" i="1"/>
  <c r="Y141" i="1"/>
  <c r="Z141" i="1"/>
  <c r="AA141" i="1"/>
  <c r="Y32" i="1"/>
  <c r="Z32" i="1"/>
  <c r="AA32" i="1"/>
  <c r="Y131" i="1"/>
  <c r="Z131" i="1"/>
  <c r="AA131" i="1"/>
  <c r="Y478" i="1"/>
  <c r="Z478" i="1"/>
  <c r="AA478" i="1"/>
  <c r="Y122" i="1"/>
  <c r="Z122" i="1"/>
  <c r="AA122" i="1"/>
  <c r="Y510" i="1"/>
  <c r="Z510" i="1"/>
  <c r="AA510" i="1"/>
  <c r="Y128" i="1"/>
  <c r="Z128" i="1"/>
  <c r="AA128" i="1"/>
  <c r="Y497" i="1"/>
  <c r="Z497" i="1"/>
  <c r="AA497" i="1"/>
  <c r="Y219" i="1"/>
  <c r="Z219" i="1"/>
  <c r="AA219" i="1"/>
  <c r="Y507" i="1"/>
  <c r="Z507" i="1"/>
  <c r="AA507" i="1"/>
  <c r="Y458" i="1"/>
  <c r="Z458" i="1"/>
  <c r="AA458" i="1"/>
  <c r="Y13" i="1"/>
  <c r="Z13" i="1"/>
  <c r="AA13" i="1"/>
  <c r="Y48" i="1"/>
  <c r="Z48" i="1"/>
  <c r="AA48" i="1"/>
  <c r="Y10" i="1"/>
  <c r="Z10" i="1"/>
  <c r="AA10" i="1"/>
  <c r="Y105" i="1"/>
  <c r="Z105" i="1"/>
  <c r="AA105" i="1"/>
  <c r="Y462" i="1"/>
  <c r="Z462" i="1"/>
  <c r="AA462" i="1"/>
  <c r="Y481" i="1"/>
  <c r="Z481" i="1"/>
  <c r="AA481" i="1"/>
  <c r="Y452" i="1"/>
  <c r="Z452" i="1"/>
  <c r="AA452" i="1"/>
  <c r="Y505" i="1"/>
  <c r="Z505" i="1"/>
  <c r="AA505" i="1"/>
  <c r="Y517" i="1"/>
  <c r="Z517" i="1"/>
  <c r="AA517" i="1"/>
  <c r="Y401" i="1"/>
  <c r="Z401" i="1"/>
  <c r="AA401" i="1"/>
  <c r="Y494" i="1"/>
  <c r="Z494" i="1"/>
  <c r="AA494" i="1"/>
  <c r="Y14" i="1"/>
  <c r="Z14" i="1"/>
  <c r="AA14" i="1"/>
  <c r="Y86" i="1"/>
  <c r="Z86" i="1"/>
  <c r="AA86" i="1"/>
  <c r="Y519" i="1"/>
  <c r="Z519" i="1"/>
  <c r="AA519" i="1"/>
  <c r="Y6" i="1"/>
  <c r="Z6" i="1"/>
  <c r="AA6" i="1"/>
  <c r="Y508" i="1"/>
  <c r="Z508" i="1"/>
  <c r="AA508" i="1"/>
  <c r="Y504" i="1"/>
  <c r="Z504" i="1"/>
  <c r="AA504" i="1"/>
  <c r="Y509" i="1"/>
  <c r="Z509" i="1"/>
  <c r="AA509" i="1"/>
  <c r="Y506" i="1"/>
  <c r="Z506" i="1"/>
  <c r="AA506" i="1"/>
  <c r="Y3" i="1"/>
  <c r="Z3" i="1"/>
  <c r="AA3" i="1"/>
  <c r="Y301" i="1"/>
  <c r="Z301" i="1"/>
  <c r="AA301" i="1"/>
  <c r="Y5" i="1"/>
  <c r="Z5" i="1"/>
  <c r="AA5" i="1"/>
  <c r="Y457" i="1"/>
  <c r="Z457" i="1"/>
  <c r="AA457" i="1"/>
  <c r="Y485" i="1"/>
  <c r="AA485" i="1"/>
  <c r="Z485" i="1"/>
</calcChain>
</file>

<file path=xl/sharedStrings.xml><?xml version="1.0" encoding="utf-8"?>
<sst xmlns="http://schemas.openxmlformats.org/spreadsheetml/2006/main" count="22370" uniqueCount="4445">
  <si>
    <t>06/06/2016</t>
  </si>
  <si>
    <t>07/07/2017</t>
  </si>
  <si>
    <t>Player</t>
  </si>
  <si>
    <t>League</t>
  </si>
  <si>
    <t>Team</t>
  </si>
  <si>
    <t>Goal</t>
  </si>
  <si>
    <t>RC</t>
  </si>
  <si>
    <t>Assist</t>
  </si>
  <si>
    <t>YC</t>
  </si>
  <si>
    <t>Suffered</t>
  </si>
  <si>
    <t>Committed</t>
  </si>
  <si>
    <t>SOG</t>
  </si>
  <si>
    <t>Blocked</t>
  </si>
  <si>
    <t>Clear</t>
  </si>
  <si>
    <t>Interception</t>
  </si>
  <si>
    <t>KPass</t>
  </si>
  <si>
    <t>Pass</t>
  </si>
  <si>
    <t>Tackle</t>
  </si>
  <si>
    <t>TakeOn</t>
  </si>
  <si>
    <t>Save</t>
  </si>
  <si>
    <t>Clean</t>
  </si>
  <si>
    <t>Claim</t>
  </si>
  <si>
    <t>Failed</t>
  </si>
  <si>
    <t>Games</t>
  </si>
  <si>
    <t>Minutes</t>
  </si>
  <si>
    <t>Anthony Martial</t>
  </si>
  <si>
    <t>English Premier League</t>
  </si>
  <si>
    <t>Man Utd</t>
  </si>
  <si>
    <t>25</t>
  </si>
  <si>
    <t>1554</t>
  </si>
  <si>
    <t>Paddy McNair</t>
  </si>
  <si>
    <t>Sunderland</t>
  </si>
  <si>
    <t>9</t>
  </si>
  <si>
    <t>370</t>
  </si>
  <si>
    <t>Scott Arfield</t>
  </si>
  <si>
    <t>Burnley</t>
  </si>
  <si>
    <t>31</t>
  </si>
  <si>
    <t>2112</t>
  </si>
  <si>
    <t>Leonardo Ulloa</t>
  </si>
  <si>
    <t>Leicester</t>
  </si>
  <si>
    <t>16</t>
  </si>
  <si>
    <t>468</t>
  </si>
  <si>
    <t>Adama Traore</t>
  </si>
  <si>
    <t>French Ligue 1</t>
  </si>
  <si>
    <t>Monaco</t>
  </si>
  <si>
    <t>5</t>
  </si>
  <si>
    <t>281</t>
  </si>
  <si>
    <t>Nathan Ake</t>
  </si>
  <si>
    <t>Chelsea</t>
  </si>
  <si>
    <t>2</t>
  </si>
  <si>
    <t>102</t>
  </si>
  <si>
    <t>Matthew Lowton</t>
  </si>
  <si>
    <t>36</t>
  </si>
  <si>
    <t>3240</t>
  </si>
  <si>
    <t>Matt Phillips</t>
  </si>
  <si>
    <t>WBA</t>
  </si>
  <si>
    <t>27</t>
  </si>
  <si>
    <t>2181</t>
  </si>
  <si>
    <t>Julien Ngoy</t>
  </si>
  <si>
    <t>Stoke</t>
  </si>
  <si>
    <t>60</t>
  </si>
  <si>
    <t>Matt Targett</t>
  </si>
  <si>
    <t>S'hampton</t>
  </si>
  <si>
    <t>373</t>
  </si>
  <si>
    <t>Sofiane Feghouli</t>
  </si>
  <si>
    <t>West Ham</t>
  </si>
  <si>
    <t>20</t>
  </si>
  <si>
    <t>1048</t>
  </si>
  <si>
    <t>Jonas Olsson</t>
  </si>
  <si>
    <t>7</t>
  </si>
  <si>
    <t>590</t>
  </si>
  <si>
    <t>Martin Olsson</t>
  </si>
  <si>
    <t>Swansea</t>
  </si>
  <si>
    <t>15</t>
  </si>
  <si>
    <t>1252</t>
  </si>
  <si>
    <t>Ashley Williams</t>
  </si>
  <si>
    <t>Everton</t>
  </si>
  <si>
    <t>3160</t>
  </si>
  <si>
    <t>Nathan Dyer</t>
  </si>
  <si>
    <t>8</t>
  </si>
  <si>
    <t>218</t>
  </si>
  <si>
    <t>Neil Taylor</t>
  </si>
  <si>
    <t>11</t>
  </si>
  <si>
    <t>920</t>
  </si>
  <si>
    <t>Stefano Okaka</t>
  </si>
  <si>
    <t>Watford</t>
  </si>
  <si>
    <t>19</t>
  </si>
  <si>
    <t>974</t>
  </si>
  <si>
    <t>Curtis Davies</t>
  </si>
  <si>
    <t>Hull City</t>
  </si>
  <si>
    <t>26</t>
  </si>
  <si>
    <t>2135</t>
  </si>
  <si>
    <t>Islam Slimani</t>
  </si>
  <si>
    <t>23</t>
  </si>
  <si>
    <t>1284</t>
  </si>
  <si>
    <t>Edimilson Fernandes</t>
  </si>
  <si>
    <t>28</t>
  </si>
  <si>
    <t>1032</t>
  </si>
  <si>
    <t>Havard Nordtveit</t>
  </si>
  <si>
    <t>976</t>
  </si>
  <si>
    <t>David de Gea</t>
  </si>
  <si>
    <t>35</t>
  </si>
  <si>
    <t>3150</t>
  </si>
  <si>
    <t>Michael Keane</t>
  </si>
  <si>
    <t>Harry Maguire</t>
  </si>
  <si>
    <t>29</t>
  </si>
  <si>
    <t>2311</t>
  </si>
  <si>
    <t>Stekelenburg</t>
  </si>
  <si>
    <t>1683</t>
  </si>
  <si>
    <t>Lamine Kone</t>
  </si>
  <si>
    <t>30</t>
  </si>
  <si>
    <t>2556</t>
  </si>
  <si>
    <t>Stephen Ward</t>
  </si>
  <si>
    <t>37</t>
  </si>
  <si>
    <t>3230</t>
  </si>
  <si>
    <t>Jonathan Walters</t>
  </si>
  <si>
    <t>1304</t>
  </si>
  <si>
    <t>Kelechi Iheanacho</t>
  </si>
  <si>
    <t>Man City</t>
  </si>
  <si>
    <t>563</t>
  </si>
  <si>
    <t>James McClean</t>
  </si>
  <si>
    <t>34</t>
  </si>
  <si>
    <t>1480</t>
  </si>
  <si>
    <t>Benik Afobe</t>
  </si>
  <si>
    <t>B'mouth</t>
  </si>
  <si>
    <t>1483</t>
  </si>
  <si>
    <t>Abel Hernandez</t>
  </si>
  <si>
    <t>24</t>
  </si>
  <si>
    <t>1429</t>
  </si>
  <si>
    <t>Jon Flanagan</t>
  </si>
  <si>
    <t>6</t>
  </si>
  <si>
    <t>365</t>
  </si>
  <si>
    <t>Dimitri Payet</t>
  </si>
  <si>
    <t>Marseille</t>
  </si>
  <si>
    <t>1246</t>
  </si>
  <si>
    <t>Oriol Romeu</t>
  </si>
  <si>
    <t>3071</t>
  </si>
  <si>
    <t>Manolo Gabbiadini</t>
  </si>
  <si>
    <t>Italian Serie A</t>
  </si>
  <si>
    <t>Napoli</t>
  </si>
  <si>
    <t>13</t>
  </si>
  <si>
    <t>521</t>
  </si>
  <si>
    <t>Mathieu Flamini</t>
  </si>
  <si>
    <t>C. Palace</t>
  </si>
  <si>
    <t>10</t>
  </si>
  <si>
    <t>294</t>
  </si>
  <si>
    <t>Daniel Sturridge</t>
  </si>
  <si>
    <t>Liverpool</t>
  </si>
  <si>
    <t>797</t>
  </si>
  <si>
    <t>Jeffrey Schlupp</t>
  </si>
  <si>
    <t>1003</t>
  </si>
  <si>
    <t>Nathaniel Chalobah</t>
  </si>
  <si>
    <t>190</t>
  </si>
  <si>
    <t>Jamie Vardy</t>
  </si>
  <si>
    <t>2801</t>
  </si>
  <si>
    <t>Bryan Oviedo</t>
  </si>
  <si>
    <t>848</t>
  </si>
  <si>
    <t>Gael Clichy</t>
  </si>
  <si>
    <t>2123</t>
  </si>
  <si>
    <t>Samir Nasri</t>
  </si>
  <si>
    <t>Spanish La Liga</t>
  </si>
  <si>
    <t>Sevilla</t>
  </si>
  <si>
    <t>1840</t>
  </si>
  <si>
    <t>Hugo Lloris</t>
  </si>
  <si>
    <t>Spurs</t>
  </si>
  <si>
    <t>3004</t>
  </si>
  <si>
    <t>Steve Mandanda</t>
  </si>
  <si>
    <t>810</t>
  </si>
  <si>
    <t>James Tomkins</t>
  </si>
  <si>
    <t>1980</t>
  </si>
  <si>
    <t>Winston Reid</t>
  </si>
  <si>
    <t>2587</t>
  </si>
  <si>
    <t>Wilfried Bony</t>
  </si>
  <si>
    <t>687</t>
  </si>
  <si>
    <t>Victor Wanyama</t>
  </si>
  <si>
    <t>3012</t>
  </si>
  <si>
    <t>Diafra Sakho</t>
  </si>
  <si>
    <t>4</t>
  </si>
  <si>
    <t>181</t>
  </si>
  <si>
    <t>Ben Woodburn</t>
  </si>
  <si>
    <t>94</t>
  </si>
  <si>
    <t>Ovie Ejaria</t>
  </si>
  <si>
    <t>14</t>
  </si>
  <si>
    <t>Fernandinho</t>
  </si>
  <si>
    <t>32</t>
  </si>
  <si>
    <t>2755</t>
  </si>
  <si>
    <t>Andrew Surman</t>
  </si>
  <si>
    <t>22</t>
  </si>
  <si>
    <t>1800</t>
  </si>
  <si>
    <t>Emre Can</t>
  </si>
  <si>
    <t>2385</t>
  </si>
  <si>
    <t>Branislav Ivanovic</t>
  </si>
  <si>
    <t>603</t>
  </si>
  <si>
    <t>Nemanja Matic</t>
  </si>
  <si>
    <t>2694</t>
  </si>
  <si>
    <t>Ryan Bertrand</t>
  </si>
  <si>
    <t>2507</t>
  </si>
  <si>
    <t>Daniel Ayala</t>
  </si>
  <si>
    <t>M'brough</t>
  </si>
  <si>
    <t>922</t>
  </si>
  <si>
    <t>Ragnar Klavan</t>
  </si>
  <si>
    <t>1428</t>
  </si>
  <si>
    <t>Ander Herrera</t>
  </si>
  <si>
    <t>2468</t>
  </si>
  <si>
    <t>Ben Foster</t>
  </si>
  <si>
    <t>38</t>
  </si>
  <si>
    <t>3420</t>
  </si>
  <si>
    <t>Billy Jones</t>
  </si>
  <si>
    <t>2275</t>
  </si>
  <si>
    <t>Valon Behrami</t>
  </si>
  <si>
    <t>2034</t>
  </si>
  <si>
    <t>Eldin Jakupovic</t>
  </si>
  <si>
    <t>Pedro</t>
  </si>
  <si>
    <t>2152</t>
  </si>
  <si>
    <t>Zlatan Ibrahimovic</t>
  </si>
  <si>
    <t>2442</t>
  </si>
  <si>
    <t>Darren Randolph</t>
  </si>
  <si>
    <t>Michel Vorm</t>
  </si>
  <si>
    <t>416</t>
  </si>
  <si>
    <t>Ibrahim Afellay</t>
  </si>
  <si>
    <t>12</t>
  </si>
  <si>
    <t>395</t>
  </si>
  <si>
    <t>Marc Wilson</t>
  </si>
  <si>
    <t>255</t>
  </si>
  <si>
    <t>Peter Crouch</t>
  </si>
  <si>
    <t>1355</t>
  </si>
  <si>
    <t>Luciano Narsingh</t>
  </si>
  <si>
    <t>428</t>
  </si>
  <si>
    <t>Andre Gray</t>
  </si>
  <si>
    <t>2260</t>
  </si>
  <si>
    <t>Sofiane Boufal</t>
  </si>
  <si>
    <t>1103</t>
  </si>
  <si>
    <t>Michael Kightly</t>
  </si>
  <si>
    <t>117</t>
  </si>
  <si>
    <t>Geoff Cameron</t>
  </si>
  <si>
    <t>1630</t>
  </si>
  <si>
    <t>Matthew Pennington</t>
  </si>
  <si>
    <t>3</t>
  </si>
  <si>
    <t>180</t>
  </si>
  <si>
    <t>Jermain Defoe</t>
  </si>
  <si>
    <t>3322</t>
  </si>
  <si>
    <t>Glen Johnson</t>
  </si>
  <si>
    <t>1957</t>
  </si>
  <si>
    <t>Kenedy</t>
  </si>
  <si>
    <t>1</t>
  </si>
  <si>
    <t>74</t>
  </si>
  <si>
    <t>Wayne Rooney</t>
  </si>
  <si>
    <t>1543</t>
  </si>
  <si>
    <t>John Terry</t>
  </si>
  <si>
    <t>506</t>
  </si>
  <si>
    <t>Theo Walcott</t>
  </si>
  <si>
    <t>Arsenal</t>
  </si>
  <si>
    <t>1923</t>
  </si>
  <si>
    <t>Stewart Downing</t>
  </si>
  <si>
    <t>2223</t>
  </si>
  <si>
    <t>Nyom</t>
  </si>
  <si>
    <t>2637</t>
  </si>
  <si>
    <t>Demetri Mitchell</t>
  </si>
  <si>
    <t>90</t>
  </si>
  <si>
    <t>Sullay Kaikai</t>
  </si>
  <si>
    <t>Jordy Clasie</t>
  </si>
  <si>
    <t>1026</t>
  </si>
  <si>
    <t>Oliver McBurnie</t>
  </si>
  <si>
    <t>88</t>
  </si>
  <si>
    <t>Jeremy Pied</t>
  </si>
  <si>
    <t>133</t>
  </si>
  <si>
    <t>Manuel Lanzini</t>
  </si>
  <si>
    <t>2708</t>
  </si>
  <si>
    <t>Cheikhou Kouyate</t>
  </si>
  <si>
    <t>2723</t>
  </si>
  <si>
    <t>Bruno Martins Indi</t>
  </si>
  <si>
    <t>3146</t>
  </si>
  <si>
    <t>David Ospina</t>
  </si>
  <si>
    <t>143</t>
  </si>
  <si>
    <t>Wayne Hennessey</t>
  </si>
  <si>
    <t>2610</t>
  </si>
  <si>
    <t>Sergio Romero</t>
  </si>
  <si>
    <t>Joel Robles</t>
  </si>
  <si>
    <t>1737</t>
  </si>
  <si>
    <t>Fabio</t>
  </si>
  <si>
    <t>1851</t>
  </si>
  <si>
    <t>Oscar</t>
  </si>
  <si>
    <t>462</t>
  </si>
  <si>
    <t>Hal Robson-Kanu</t>
  </si>
  <si>
    <t>751</t>
  </si>
  <si>
    <t>Adnan Januzaj</t>
  </si>
  <si>
    <t>1631</t>
  </si>
  <si>
    <t>Vincent Kompany</t>
  </si>
  <si>
    <t>826</t>
  </si>
  <si>
    <t>Joe Allen</t>
  </si>
  <si>
    <t>2930</t>
  </si>
  <si>
    <t>Gareth Barry</t>
  </si>
  <si>
    <t>33</t>
  </si>
  <si>
    <t>2115</t>
  </si>
  <si>
    <t>Pablo Zabaleta</t>
  </si>
  <si>
    <t>1083</t>
  </si>
  <si>
    <t>Alexander-Arnold</t>
  </si>
  <si>
    <t>176</t>
  </si>
  <si>
    <t>Son Heung-Min</t>
  </si>
  <si>
    <t>2070</t>
  </si>
  <si>
    <t>Rudy Gestede</t>
  </si>
  <si>
    <t>552</t>
  </si>
  <si>
    <t>Martin Caceres</t>
  </si>
  <si>
    <t>Adam Forshaw</t>
  </si>
  <si>
    <t>2701</t>
  </si>
  <si>
    <t>George Friend</t>
  </si>
  <si>
    <t>1968</t>
  </si>
  <si>
    <t>Per Mertesacker</t>
  </si>
  <si>
    <t>Mesut Ozil</t>
  </si>
  <si>
    <t>2841</t>
  </si>
  <si>
    <t>Erik Pieters</t>
  </si>
  <si>
    <t>3155</t>
  </si>
  <si>
    <t>Georginio Wijnaldum</t>
  </si>
  <si>
    <t>2974</t>
  </si>
  <si>
    <t>Wes Morgan</t>
  </si>
  <si>
    <t>2430</t>
  </si>
  <si>
    <t>Sergio Aguero</t>
  </si>
  <si>
    <t>2409</t>
  </si>
  <si>
    <t>Costel Pantilimon</t>
  </si>
  <si>
    <t>83</t>
  </si>
  <si>
    <t>Troy Deeney</t>
  </si>
  <si>
    <t>2948</t>
  </si>
  <si>
    <t>Nacer Chadli</t>
  </si>
  <si>
    <t>Cesar Azpilicueta</t>
  </si>
  <si>
    <t>Borja Baston</t>
  </si>
  <si>
    <t>18</t>
  </si>
  <si>
    <t>587</t>
  </si>
  <si>
    <t>Jordan Ayew</t>
  </si>
  <si>
    <t>867</t>
  </si>
  <si>
    <t>Rickie Lambert</t>
  </si>
  <si>
    <t>Morgan Schneiderlin</t>
  </si>
  <si>
    <t>1059</t>
  </si>
  <si>
    <t>Nsue</t>
  </si>
  <si>
    <t>320</t>
  </si>
  <si>
    <t>Adrian Mariappa</t>
  </si>
  <si>
    <t>562</t>
  </si>
  <si>
    <t>Shinji Okazaki</t>
  </si>
  <si>
    <t>1565</t>
  </si>
  <si>
    <t>Jose Fonte</t>
  </si>
  <si>
    <t>1404</t>
  </si>
  <si>
    <t>Kevin De Bruyne</t>
  </si>
  <si>
    <t>2877</t>
  </si>
  <si>
    <t>Luka Milivojevic</t>
  </si>
  <si>
    <t>1224</t>
  </si>
  <si>
    <t>Ashley Westwood</t>
  </si>
  <si>
    <t>554</t>
  </si>
  <si>
    <t>Christian Benteke</t>
  </si>
  <si>
    <t>3131</t>
  </si>
  <si>
    <t>Daryl Janmaat</t>
  </si>
  <si>
    <t>1620</t>
  </si>
  <si>
    <t>Gabriel Jesus</t>
  </si>
  <si>
    <t>664</t>
  </si>
  <si>
    <t>Nathan Redmond</t>
  </si>
  <si>
    <t>2899</t>
  </si>
  <si>
    <t>Duncan Watmore</t>
  </si>
  <si>
    <t>1025</t>
  </si>
  <si>
    <t>Ruben Loftus-Cheek</t>
  </si>
  <si>
    <t>62</t>
  </si>
  <si>
    <t>Shaun Maloney</t>
  </si>
  <si>
    <t>Leroy Sane</t>
  </si>
  <si>
    <t>1788</t>
  </si>
  <si>
    <t>Yohan Benalouane</t>
  </si>
  <si>
    <t>917</t>
  </si>
  <si>
    <t>Nordin Amrabat</t>
  </si>
  <si>
    <t>2091</t>
  </si>
  <si>
    <t>Mamadou Sakho</t>
  </si>
  <si>
    <t>686</t>
  </si>
  <si>
    <t>Mauro Zarate</t>
  </si>
  <si>
    <t>Fiorentina</t>
  </si>
  <si>
    <t>219</t>
  </si>
  <si>
    <t>Nicolas Otamendi</t>
  </si>
  <si>
    <t>2592</t>
  </si>
  <si>
    <t>David Marshall</t>
  </si>
  <si>
    <t>1440</t>
  </si>
  <si>
    <t>Alberto Moreno</t>
  </si>
  <si>
    <t>329</t>
  </si>
  <si>
    <t>Ross Barkley</t>
  </si>
  <si>
    <t>2901</t>
  </si>
  <si>
    <t>Ryan Fraser</t>
  </si>
  <si>
    <t>1773</t>
  </si>
  <si>
    <t>Omar Elabdellaoui</t>
  </si>
  <si>
    <t>615</t>
  </si>
  <si>
    <t>Maitland-Niles</t>
  </si>
  <si>
    <t>Steven Pienaar</t>
  </si>
  <si>
    <t>802</t>
  </si>
  <si>
    <t>Jordan Pickford</t>
  </si>
  <si>
    <t>Milan</t>
  </si>
  <si>
    <t>Loris Karius</t>
  </si>
  <si>
    <t>900</t>
  </si>
  <si>
    <t>M'Baye Niang</t>
  </si>
  <si>
    <t>1133</t>
  </si>
  <si>
    <t>Joel Pereira</t>
  </si>
  <si>
    <t>Simon Francis</t>
  </si>
  <si>
    <t>2938</t>
  </si>
  <si>
    <t>Gerard Deulofeu</t>
  </si>
  <si>
    <t>17</t>
  </si>
  <si>
    <t>1460</t>
  </si>
  <si>
    <t>Sebastian Larsson</t>
  </si>
  <si>
    <t>21</t>
  </si>
  <si>
    <t>1474</t>
  </si>
  <si>
    <t>Modou Barrow</t>
  </si>
  <si>
    <t>1145</t>
  </si>
  <si>
    <t>Salomon Rondon</t>
  </si>
  <si>
    <t>2892</t>
  </si>
  <si>
    <t>Angel Gomes</t>
  </si>
  <si>
    <t>Baily Cargill</t>
  </si>
  <si>
    <t>Stephen Kingsley</t>
  </si>
  <si>
    <t>1039</t>
  </si>
  <si>
    <t>Kyle Walker</t>
  </si>
  <si>
    <t>2710</t>
  </si>
  <si>
    <t>Ben Chilwell</t>
  </si>
  <si>
    <t>714</t>
  </si>
  <si>
    <t>Harry Kane</t>
  </si>
  <si>
    <t>2523</t>
  </si>
  <si>
    <t>Younes Kaboul</t>
  </si>
  <si>
    <t>1820</t>
  </si>
  <si>
    <t>Andros Townsend</t>
  </si>
  <si>
    <t>2525</t>
  </si>
  <si>
    <t>Kyle Naughton</t>
  </si>
  <si>
    <t>2714</t>
  </si>
  <si>
    <t>Aiden O'Neill</t>
  </si>
  <si>
    <t>87</t>
  </si>
  <si>
    <t>Christian Stuani</t>
  </si>
  <si>
    <t>1364</t>
  </si>
  <si>
    <t>Aleksandar Kolarov</t>
  </si>
  <si>
    <t>2535</t>
  </si>
  <si>
    <t>Mame Biram Diouf</t>
  </si>
  <si>
    <t>1409</t>
  </si>
  <si>
    <t>Tom Heaton</t>
  </si>
  <si>
    <t>Aaron Cresswell</t>
  </si>
  <si>
    <t>Tyrone Mings</t>
  </si>
  <si>
    <t>510</t>
  </si>
  <si>
    <t>Martin Kelly</t>
  </si>
  <si>
    <t>2136</t>
  </si>
  <si>
    <t>Oxlade-Chamberlain</t>
  </si>
  <si>
    <t>1573</t>
  </si>
  <si>
    <t>Jack Butland</t>
  </si>
  <si>
    <t>450</t>
  </si>
  <si>
    <t>Divock Origi</t>
  </si>
  <si>
    <t>1499</t>
  </si>
  <si>
    <t>Jan Kirchhoff</t>
  </si>
  <si>
    <t>433</t>
  </si>
  <si>
    <t>Joel Ward</t>
  </si>
  <si>
    <t>3417</t>
  </si>
  <si>
    <t>Yannick Bolasie</t>
  </si>
  <si>
    <t>1023</t>
  </si>
  <si>
    <t>Willian</t>
  </si>
  <si>
    <t>1552</t>
  </si>
  <si>
    <t>Timothy Fosu-Mensah</t>
  </si>
  <si>
    <t>110</t>
  </si>
  <si>
    <t>Calum Chambers</t>
  </si>
  <si>
    <t>2160</t>
  </si>
  <si>
    <t>Jack Cork</t>
  </si>
  <si>
    <t>2236</t>
  </si>
  <si>
    <t>Ashley Barnes</t>
  </si>
  <si>
    <t>1780</t>
  </si>
  <si>
    <t>Luke Shaw</t>
  </si>
  <si>
    <t>690</t>
  </si>
  <si>
    <t>Yaya Toure</t>
  </si>
  <si>
    <t>1941</t>
  </si>
  <si>
    <t>Marcos Alonso</t>
  </si>
  <si>
    <t>Lee Chung-yong</t>
  </si>
  <si>
    <t>483</t>
  </si>
  <si>
    <t>Kevin Wimmer</t>
  </si>
  <si>
    <t>357</t>
  </si>
  <si>
    <t>Sam McQueen</t>
  </si>
  <si>
    <t>624</t>
  </si>
  <si>
    <t>Lewis Cook</t>
  </si>
  <si>
    <t>432</t>
  </si>
  <si>
    <t>Pedro Obiang</t>
  </si>
  <si>
    <t>1767</t>
  </si>
  <si>
    <t>Daley Blind</t>
  </si>
  <si>
    <t>1830</t>
  </si>
  <si>
    <t>Toby Alderweireld</t>
  </si>
  <si>
    <t>2601</t>
  </si>
  <si>
    <t>Cedric Soares</t>
  </si>
  <si>
    <t>2515</t>
  </si>
  <si>
    <t>Craig Cathcart</t>
  </si>
  <si>
    <t>1166</t>
  </si>
  <si>
    <t>Lazar Markovic</t>
  </si>
  <si>
    <t>1006</t>
  </si>
  <si>
    <t>Andre Ayew</t>
  </si>
  <si>
    <t>1442</t>
  </si>
  <si>
    <t>Jarrod Bowen</t>
  </si>
  <si>
    <t>193</t>
  </si>
  <si>
    <t>Danny Simpson</t>
  </si>
  <si>
    <t>2988</t>
  </si>
  <si>
    <t>Dan Gosling</t>
  </si>
  <si>
    <t>1374</t>
  </si>
  <si>
    <t>Daniel Amartey</t>
  </si>
  <si>
    <t>1677</t>
  </si>
  <si>
    <t>David Jones</t>
  </si>
  <si>
    <t>86</t>
  </si>
  <si>
    <t>James McArthur</t>
  </si>
  <si>
    <t>2009</t>
  </si>
  <si>
    <t>Jay Fulton</t>
  </si>
  <si>
    <t>695</t>
  </si>
  <si>
    <t>Marc Muniesa</t>
  </si>
  <si>
    <t>657</t>
  </si>
  <si>
    <t>Paul Pogba</t>
  </si>
  <si>
    <t>2608</t>
  </si>
  <si>
    <t>Mile Jedinak</t>
  </si>
  <si>
    <t>Fabian Delph</t>
  </si>
  <si>
    <t>238</t>
  </si>
  <si>
    <t>Albert Adomah</t>
  </si>
  <si>
    <t>122</t>
  </si>
  <si>
    <t>Marc Albrighton</t>
  </si>
  <si>
    <t>2419</t>
  </si>
  <si>
    <t>Alex Iwobi</t>
  </si>
  <si>
    <t>1459</t>
  </si>
  <si>
    <t>James Collins</t>
  </si>
  <si>
    <t>1665</t>
  </si>
  <si>
    <t>Berg Gudmundsson</t>
  </si>
  <si>
    <t>1004</t>
  </si>
  <si>
    <t>Jesus Navas</t>
  </si>
  <si>
    <t>1086</t>
  </si>
  <si>
    <t>Artur Boruc</t>
  </si>
  <si>
    <t>Juan Mata</t>
  </si>
  <si>
    <t>1615</t>
  </si>
  <si>
    <t>Fernando Llorente</t>
  </si>
  <si>
    <t>2443</t>
  </si>
  <si>
    <t>Santiago Cazorla</t>
  </si>
  <si>
    <t>618</t>
  </si>
  <si>
    <t>Alvaro Arbeloa</t>
  </si>
  <si>
    <t>258</t>
  </si>
  <si>
    <t>Alvaro Negredo</t>
  </si>
  <si>
    <t>2872</t>
  </si>
  <si>
    <t>Victor Valdes</t>
  </si>
  <si>
    <t>2520</t>
  </si>
  <si>
    <t>Loic Remy</t>
  </si>
  <si>
    <t>141</t>
  </si>
  <si>
    <t>James Husband</t>
  </si>
  <si>
    <t>58</t>
  </si>
  <si>
    <t>David Luiz</t>
  </si>
  <si>
    <t>PSG</t>
  </si>
  <si>
    <t>241</t>
  </si>
  <si>
    <t>Sadio Mane</t>
  </si>
  <si>
    <t>2242</t>
  </si>
  <si>
    <t>Ikechi Anya</t>
  </si>
  <si>
    <t>Ben Davies</t>
  </si>
  <si>
    <t>1739</t>
  </si>
  <si>
    <t>Michael Dawson</t>
  </si>
  <si>
    <t>1730</t>
  </si>
  <si>
    <t>Tom Huddlestone</t>
  </si>
  <si>
    <t>2037</t>
  </si>
  <si>
    <t>David Nugent</t>
  </si>
  <si>
    <t>54</t>
  </si>
  <si>
    <t>Lucas Perez</t>
  </si>
  <si>
    <t>Deportivo</t>
  </si>
  <si>
    <t>Adam Lallana</t>
  </si>
  <si>
    <t>2338</t>
  </si>
  <si>
    <t>Jonathan Calleri</t>
  </si>
  <si>
    <t>565</t>
  </si>
  <si>
    <t>Francis Coquelin</t>
  </si>
  <si>
    <t>1786</t>
  </si>
  <si>
    <t>Michael Folivi</t>
  </si>
  <si>
    <t>Matej Vydra</t>
  </si>
  <si>
    <t>Papy Djilobodji</t>
  </si>
  <si>
    <t>1577</t>
  </si>
  <si>
    <t>Fraizer Campbell</t>
  </si>
  <si>
    <t>179</t>
  </si>
  <si>
    <t>Lee Cattermole</t>
  </si>
  <si>
    <t>633</t>
  </si>
  <si>
    <t>Phil Bardsley</t>
  </si>
  <si>
    <t>1172</t>
  </si>
  <si>
    <t>David Meyler</t>
  </si>
  <si>
    <t>979</t>
  </si>
  <si>
    <t>Ezekiel Fryers</t>
  </si>
  <si>
    <t>Brendan Galloway</t>
  </si>
  <si>
    <t>248</t>
  </si>
  <si>
    <t>Scott Dann</t>
  </si>
  <si>
    <t>1762</t>
  </si>
  <si>
    <t>Darren Fletcher</t>
  </si>
  <si>
    <t>3231</t>
  </si>
  <si>
    <t>Jonjoe Kenny</t>
  </si>
  <si>
    <t>Tom Cleverley</t>
  </si>
  <si>
    <t>1441</t>
  </si>
  <si>
    <t>Michael Carrick</t>
  </si>
  <si>
    <t>1606</t>
  </si>
  <si>
    <t>Jonny Evans</t>
  </si>
  <si>
    <t>Axel Tuanzebe</t>
  </si>
  <si>
    <t>303</t>
  </si>
  <si>
    <t>Christian Fuchs</t>
  </si>
  <si>
    <t>3103</t>
  </si>
  <si>
    <t>Miguel Britos</t>
  </si>
  <si>
    <t>2280</t>
  </si>
  <si>
    <t>Viktor Fischer</t>
  </si>
  <si>
    <t>449</t>
  </si>
  <si>
    <t>Kasper Schmeichel</t>
  </si>
  <si>
    <t>2666</t>
  </si>
  <si>
    <t>Juan Zuniga</t>
  </si>
  <si>
    <t>854</t>
  </si>
  <si>
    <t>Shay Given</t>
  </si>
  <si>
    <t>John O'Shea</t>
  </si>
  <si>
    <t>2162</t>
  </si>
  <si>
    <t>Max Gradel</t>
  </si>
  <si>
    <t>152</t>
  </si>
  <si>
    <t>Alexis Sanchez</t>
  </si>
  <si>
    <t>3217</t>
  </si>
  <si>
    <t>Jason Puncheon</t>
  </si>
  <si>
    <t>3093</t>
  </si>
  <si>
    <t>Harrison Reed</t>
  </si>
  <si>
    <t>69</t>
  </si>
  <si>
    <t>James Ward-Prowse</t>
  </si>
  <si>
    <t>1903</t>
  </si>
  <si>
    <t>Fernando</t>
  </si>
  <si>
    <t>591</t>
  </si>
  <si>
    <t>Steven Defour</t>
  </si>
  <si>
    <t>1072</t>
  </si>
  <si>
    <t>Ron-Robert Zieler</t>
  </si>
  <si>
    <t>754</t>
  </si>
  <si>
    <t>Ilkay Gundogan</t>
  </si>
  <si>
    <t>704</t>
  </si>
  <si>
    <t>Marko Grujic</t>
  </si>
  <si>
    <t>56</t>
  </si>
  <si>
    <t>Daniel Drinkwater</t>
  </si>
  <si>
    <t>2466</t>
  </si>
  <si>
    <t>Andy King</t>
  </si>
  <si>
    <t>1449</t>
  </si>
  <si>
    <t>Memphis Depay</t>
  </si>
  <si>
    <t>Lyon</t>
  </si>
  <si>
    <t>1142</t>
  </si>
  <si>
    <t>Mousa Dembele</t>
  </si>
  <si>
    <t>2057</t>
  </si>
  <si>
    <t>Petr Cech</t>
  </si>
  <si>
    <t>3097</t>
  </si>
  <si>
    <t>Hjbjerg</t>
  </si>
  <si>
    <t>1309</t>
  </si>
  <si>
    <t>Wilfred Ndidi</t>
  </si>
  <si>
    <t>1521</t>
  </si>
  <si>
    <t>Sebastian Prodl</t>
  </si>
  <si>
    <t>2774</t>
  </si>
  <si>
    <t>Abdoulaye Doucoure</t>
  </si>
  <si>
    <t>1371</t>
  </si>
  <si>
    <t>Grant Leadbitter</t>
  </si>
  <si>
    <t>722</t>
  </si>
  <si>
    <t>Jeremain Lens</t>
  </si>
  <si>
    <t>James McCarthy</t>
  </si>
  <si>
    <t>617</t>
  </si>
  <si>
    <t>Ben Watson</t>
  </si>
  <si>
    <t>Victor Moses</t>
  </si>
  <si>
    <t>2493</t>
  </si>
  <si>
    <t>Brad Guzan</t>
  </si>
  <si>
    <t>Jerome Sinclair</t>
  </si>
  <si>
    <t>126</t>
  </si>
  <si>
    <t>Jesse Lingard</t>
  </si>
  <si>
    <t>1363</t>
  </si>
  <si>
    <t>Hector Bellerin</t>
  </si>
  <si>
    <t>2518</t>
  </si>
  <si>
    <t>Adam Clayton</t>
  </si>
  <si>
    <t>2806</t>
  </si>
  <si>
    <t>Mohamed Elneny</t>
  </si>
  <si>
    <t>697</t>
  </si>
  <si>
    <t>Junior Stanislas</t>
  </si>
  <si>
    <t>1467</t>
  </si>
  <si>
    <t>Dean Marney</t>
  </si>
  <si>
    <t>1764</t>
  </si>
  <si>
    <t>Antonio Barragan</t>
  </si>
  <si>
    <t>2193</t>
  </si>
  <si>
    <t>Enner Valencia</t>
  </si>
  <si>
    <t>727</t>
  </si>
  <si>
    <t>Brandon Mason</t>
  </si>
  <si>
    <t>113</t>
  </si>
  <si>
    <t>Christian Kabasele</t>
  </si>
  <si>
    <t>788</t>
  </si>
  <si>
    <t>Lynden Gooch</t>
  </si>
  <si>
    <t>380</t>
  </si>
  <si>
    <t>N'Golo Kante</t>
  </si>
  <si>
    <t>3138</t>
  </si>
  <si>
    <t>Jack Wilshere</t>
  </si>
  <si>
    <t>1918</t>
  </si>
  <si>
    <t>Vincent Janssen</t>
  </si>
  <si>
    <t>885</t>
  </si>
  <si>
    <t>Calvert-Lewin</t>
  </si>
  <si>
    <t>349</t>
  </si>
  <si>
    <t>Vito Mannone</t>
  </si>
  <si>
    <t>Wayne Routledge</t>
  </si>
  <si>
    <t>1917</t>
  </si>
  <si>
    <t>Lukasz Fabianski</t>
  </si>
  <si>
    <t>3330</t>
  </si>
  <si>
    <t>Kieran Gibbs</t>
  </si>
  <si>
    <t>706</t>
  </si>
  <si>
    <t>Aaron Ramsey</t>
  </si>
  <si>
    <t>1236</t>
  </si>
  <si>
    <t>Bacary Sagna</t>
  </si>
  <si>
    <t>1346</t>
  </si>
  <si>
    <t>Scott McTominay</t>
  </si>
  <si>
    <t>99</t>
  </si>
  <si>
    <t>Adam Federici</t>
  </si>
  <si>
    <t>Carl Jenkinson</t>
  </si>
  <si>
    <t>82</t>
  </si>
  <si>
    <t>Danny Welbeck</t>
  </si>
  <si>
    <t>765</t>
  </si>
  <si>
    <t>Phil Jones</t>
  </si>
  <si>
    <t>1584</t>
  </si>
  <si>
    <t>Declan Rice</t>
  </si>
  <si>
    <t>Emiliano Martinez</t>
  </si>
  <si>
    <t>Phil Jagielka</t>
  </si>
  <si>
    <t>2259</t>
  </si>
  <si>
    <t>Joleon Lescott</t>
  </si>
  <si>
    <t>124</t>
  </si>
  <si>
    <t>Ashley Young</t>
  </si>
  <si>
    <t>770</t>
  </si>
  <si>
    <t>Jordan Henderson</t>
  </si>
  <si>
    <t>2116</t>
  </si>
  <si>
    <t>Andy Carroll</t>
  </si>
  <si>
    <t>1312</t>
  </si>
  <si>
    <t>James Milner</t>
  </si>
  <si>
    <t>3154</t>
  </si>
  <si>
    <t>Leighton Baines</t>
  </si>
  <si>
    <t>2819</t>
  </si>
  <si>
    <t>Jack Stephens</t>
  </si>
  <si>
    <t>1471</t>
  </si>
  <si>
    <t>Sam Field</t>
  </si>
  <si>
    <t>291</t>
  </si>
  <si>
    <t>Seamus Coleman</t>
  </si>
  <si>
    <t>2316</t>
  </si>
  <si>
    <t>Marouane Fellaini</t>
  </si>
  <si>
    <t>1627</t>
  </si>
  <si>
    <t>Marten de Roon</t>
  </si>
  <si>
    <t>2773</t>
  </si>
  <si>
    <t>Victor Anichebe</t>
  </si>
  <si>
    <t>1225</t>
  </si>
  <si>
    <t>Javier Manquillo</t>
  </si>
  <si>
    <t>1443</t>
  </si>
  <si>
    <t>Jose Holebas</t>
  </si>
  <si>
    <t>2905</t>
  </si>
  <si>
    <t>Didier Ndong</t>
  </si>
  <si>
    <t>Lorient</t>
  </si>
  <si>
    <t>119</t>
  </si>
  <si>
    <t>Ramadan Sobhi</t>
  </si>
  <si>
    <t>864</t>
  </si>
  <si>
    <t>Cuco Martina</t>
  </si>
  <si>
    <t>596</t>
  </si>
  <si>
    <t>Marko Arnautovic</t>
  </si>
  <si>
    <t>2713</t>
  </si>
  <si>
    <t>Granit Xhaka</t>
  </si>
  <si>
    <t>2483</t>
  </si>
  <si>
    <t>Arthur Masuaku</t>
  </si>
  <si>
    <t>972</t>
  </si>
  <si>
    <t>Adlene Guedioura</t>
  </si>
  <si>
    <t>140</t>
  </si>
  <si>
    <t>Charlie Daniels</t>
  </si>
  <si>
    <t>3060</t>
  </si>
  <si>
    <t>Harry Arter</t>
  </si>
  <si>
    <t>2956</t>
  </si>
  <si>
    <t>Marc Pugh</t>
  </si>
  <si>
    <t>1329</t>
  </si>
  <si>
    <t>Brad Smith</t>
  </si>
  <si>
    <t>274</t>
  </si>
  <si>
    <t>Lee Grant</t>
  </si>
  <si>
    <t>Jordi Amat</t>
  </si>
  <si>
    <t>1413</t>
  </si>
  <si>
    <t>Maya Yoshida</t>
  </si>
  <si>
    <t>Kevin Mirallas</t>
  </si>
  <si>
    <t>2085</t>
  </si>
  <si>
    <t>Lukas Jutkiewicz</t>
  </si>
  <si>
    <t>Josh Sims</t>
  </si>
  <si>
    <t>127</t>
  </si>
  <si>
    <t>Ben Mee</t>
  </si>
  <si>
    <t>3015</t>
  </si>
  <si>
    <t>Sam Byram</t>
  </si>
  <si>
    <t>1249</t>
  </si>
  <si>
    <t>Claudio Yacob</t>
  </si>
  <si>
    <t>2422</t>
  </si>
  <si>
    <t>Romelu Lukaku</t>
  </si>
  <si>
    <t>3266</t>
  </si>
  <si>
    <t>Mark Noble</t>
  </si>
  <si>
    <t>2389</t>
  </si>
  <si>
    <t>Tom Davies</t>
  </si>
  <si>
    <t>1548</t>
  </si>
  <si>
    <t>Kevin Stewart</t>
  </si>
  <si>
    <t>Damien Delaney</t>
  </si>
  <si>
    <t>2033</t>
  </si>
  <si>
    <t>Joe Ledley</t>
  </si>
  <si>
    <t>Virgil van Dijk</t>
  </si>
  <si>
    <t>1852</t>
  </si>
  <si>
    <t>Nordfeldt</t>
  </si>
  <si>
    <t>Jordan Rhodes</t>
  </si>
  <si>
    <t>222</t>
  </si>
  <si>
    <t>Giannelli Imbula</t>
  </si>
  <si>
    <t>805</t>
  </si>
  <si>
    <t>Ryan Allsop</t>
  </si>
  <si>
    <t>Craig Gardner</t>
  </si>
  <si>
    <t>231</t>
  </si>
  <si>
    <t>Angel Rangel</t>
  </si>
  <si>
    <t>849</t>
  </si>
  <si>
    <t>Eric Bailly</t>
  </si>
  <si>
    <t>2065</t>
  </si>
  <si>
    <t>Marcin Wasilewski</t>
  </si>
  <si>
    <t>Shkodran Mustafi</t>
  </si>
  <si>
    <t>Valencia</t>
  </si>
  <si>
    <t>45</t>
  </si>
  <si>
    <t>James Tarkowski</t>
  </si>
  <si>
    <t>595</t>
  </si>
  <si>
    <t>Alfie Mawson</t>
  </si>
  <si>
    <t>Asmir Begovic</t>
  </si>
  <si>
    <t>Robert Huth</t>
  </si>
  <si>
    <t>2926</t>
  </si>
  <si>
    <t>Kamil Grosicki</t>
  </si>
  <si>
    <t>Rennes</t>
  </si>
  <si>
    <t>992</t>
  </si>
  <si>
    <t>Roberto Pereyra</t>
  </si>
  <si>
    <t>1036</t>
  </si>
  <si>
    <t>Josh Onomah</t>
  </si>
  <si>
    <t>41</t>
  </si>
  <si>
    <t>Arouna Kone</t>
  </si>
  <si>
    <t>91</t>
  </si>
  <si>
    <t>Lewis Grabban</t>
  </si>
  <si>
    <t>Marcos Rojo</t>
  </si>
  <si>
    <t>1663</t>
  </si>
  <si>
    <t>Adama Diomande</t>
  </si>
  <si>
    <t>1176</t>
  </si>
  <si>
    <t>Callum Wilson</t>
  </si>
  <si>
    <t>1359</t>
  </si>
  <si>
    <t>Michail Antonio</t>
  </si>
  <si>
    <t>2433</t>
  </si>
  <si>
    <t>Pape Souare</t>
  </si>
  <si>
    <t>270</t>
  </si>
  <si>
    <t>Joey Barton</t>
  </si>
  <si>
    <t>1105</t>
  </si>
  <si>
    <t>Nkoudou</t>
  </si>
  <si>
    <t>Dejan Lovren</t>
  </si>
  <si>
    <t>2553</t>
  </si>
  <si>
    <t>Idrissa Gueye</t>
  </si>
  <si>
    <t>2681</t>
  </si>
  <si>
    <t>Shane Long</t>
  </si>
  <si>
    <t>1282</t>
  </si>
  <si>
    <t>Glenn Whelan</t>
  </si>
  <si>
    <t>2284</t>
  </si>
  <si>
    <t>Darron Gibson</t>
  </si>
  <si>
    <t>646</t>
  </si>
  <si>
    <t>Filip Lesniak</t>
  </si>
  <si>
    <t>Diego Costa</t>
  </si>
  <si>
    <t>3083</t>
  </si>
  <si>
    <t>Adrian</t>
  </si>
  <si>
    <t>Christian Eriksen</t>
  </si>
  <si>
    <t>Thibaut Courtois</t>
  </si>
  <si>
    <t>Markus Henriksen</t>
  </si>
  <si>
    <t>649</t>
  </si>
  <si>
    <t>Josh Tymon</t>
  </si>
  <si>
    <t>323</t>
  </si>
  <si>
    <t>Marcus Rashford</t>
  </si>
  <si>
    <t>1717</t>
  </si>
  <si>
    <t>Ahmed Elmohamady</t>
  </si>
  <si>
    <t>2531</t>
  </si>
  <si>
    <t>Simon Mignolet</t>
  </si>
  <si>
    <t>Jefferson Montero</t>
  </si>
  <si>
    <t>388</t>
  </si>
  <si>
    <t>Connor Wickham</t>
  </si>
  <si>
    <t>412</t>
  </si>
  <si>
    <t>Jonathan Benteke</t>
  </si>
  <si>
    <t>Robbie Brady</t>
  </si>
  <si>
    <t>724</t>
  </si>
  <si>
    <t>Chris Smalling</t>
  </si>
  <si>
    <t>1226</t>
  </si>
  <si>
    <t>Joshua King</t>
  </si>
  <si>
    <t>Antonio Valencia</t>
  </si>
  <si>
    <t>Dele Alli</t>
  </si>
  <si>
    <t>3036</t>
  </si>
  <si>
    <t>Will Keane</t>
  </si>
  <si>
    <t>280</t>
  </si>
  <si>
    <t>Sam Clucas</t>
  </si>
  <si>
    <t>3186</t>
  </si>
  <si>
    <t>Daniel Agyei</t>
  </si>
  <si>
    <t>Ademola Lookman</t>
  </si>
  <si>
    <t>297</t>
  </si>
  <si>
    <t>Etienne Capoue</t>
  </si>
  <si>
    <t>3204</t>
  </si>
  <si>
    <t>Moussa Sissoko</t>
  </si>
  <si>
    <t>925</t>
  </si>
  <si>
    <t>Matteo Darmian</t>
  </si>
  <si>
    <t>1336</t>
  </si>
  <si>
    <t>Charlie Austin</t>
  </si>
  <si>
    <t>942</t>
  </si>
  <si>
    <t>Philipp Wollscheid</t>
  </si>
  <si>
    <t>German Bundesliga</t>
  </si>
  <si>
    <t>Wolfsburg</t>
  </si>
  <si>
    <t>547</t>
  </si>
  <si>
    <t>Lucas Leiva</t>
  </si>
  <si>
    <t>1148</t>
  </si>
  <si>
    <t>Nolito</t>
  </si>
  <si>
    <t>796</t>
  </si>
  <si>
    <t>Leroy Fer</t>
  </si>
  <si>
    <t>2405</t>
  </si>
  <si>
    <t>Paul Robinson</t>
  </si>
  <si>
    <t>Dieumerci Mbokani</t>
  </si>
  <si>
    <t>768</t>
  </si>
  <si>
    <t>Gary Cahill</t>
  </si>
  <si>
    <t>3296</t>
  </si>
  <si>
    <t>Patrick Bamford</t>
  </si>
  <si>
    <t>Eden Hazard</t>
  </si>
  <si>
    <t>2985</t>
  </si>
  <si>
    <t>Sam Vokes</t>
  </si>
  <si>
    <t>2076</t>
  </si>
  <si>
    <t>Jason Denayer</t>
  </si>
  <si>
    <t>1878</t>
  </si>
  <si>
    <t>Eric Dier</t>
  </si>
  <si>
    <t>3043</t>
  </si>
  <si>
    <t>George Honeyman</t>
  </si>
  <si>
    <t>235</t>
  </si>
  <si>
    <t>Andrew Robertson</t>
  </si>
  <si>
    <t>2739</t>
  </si>
  <si>
    <t>Wilfried Zaha</t>
  </si>
  <si>
    <t>3020</t>
  </si>
  <si>
    <t>Ki Sung-yueng</t>
  </si>
  <si>
    <t>1295</t>
  </si>
  <si>
    <t>Patrick van Aanholt</t>
  </si>
  <si>
    <t>Robert Snodgrass</t>
  </si>
  <si>
    <t>844</t>
  </si>
  <si>
    <t>Fabio Borini</t>
  </si>
  <si>
    <t>1753</t>
  </si>
  <si>
    <t>Angelo Ogbonna</t>
  </si>
  <si>
    <t>1755</t>
  </si>
  <si>
    <t>Ashley Fletcher</t>
  </si>
  <si>
    <t>394</t>
  </si>
  <si>
    <t>Steve Cook</t>
  </si>
  <si>
    <t>Jeff Hendrick</t>
  </si>
  <si>
    <t>2691</t>
  </si>
  <si>
    <t>Donald Love</t>
  </si>
  <si>
    <t>Evandro</t>
  </si>
  <si>
    <t>581</t>
  </si>
  <si>
    <t>Simone Zaza</t>
  </si>
  <si>
    <t>1377</t>
  </si>
  <si>
    <t>Nampalys Mendy</t>
  </si>
  <si>
    <t>269</t>
  </si>
  <si>
    <t>Michy Batshuayi</t>
  </si>
  <si>
    <t>299</t>
  </si>
  <si>
    <t>Demarai Gray</t>
  </si>
  <si>
    <t>1063</t>
  </si>
  <si>
    <t>Chris Brunt</t>
  </si>
  <si>
    <t>2477</t>
  </si>
  <si>
    <t>James Morrison</t>
  </si>
  <si>
    <t>1751</t>
  </si>
  <si>
    <t>Ramiro Funes Mori</t>
  </si>
  <si>
    <t>1560</t>
  </si>
  <si>
    <t>Tom Carroll</t>
  </si>
  <si>
    <t>1388</t>
  </si>
  <si>
    <t>Gylfi Sigurdsson</t>
  </si>
  <si>
    <t>3327</t>
  </si>
  <si>
    <t>Adam Smith</t>
  </si>
  <si>
    <t>3101</t>
  </si>
  <si>
    <t>Jan Vertonghen</t>
  </si>
  <si>
    <t>2894</t>
  </si>
  <si>
    <t>Bernardo Espinosa</t>
  </si>
  <si>
    <t>975</t>
  </si>
  <si>
    <t>Harry Winks</t>
  </si>
  <si>
    <t>525</t>
  </si>
  <si>
    <t>Roberto Firmino</t>
  </si>
  <si>
    <t>3062</t>
  </si>
  <si>
    <t>Dusan Tadic</t>
  </si>
  <si>
    <t>2411</t>
  </si>
  <si>
    <t>Steven Davis</t>
  </si>
  <si>
    <t>2643</t>
  </si>
  <si>
    <t>Gareth McAuley</t>
  </si>
  <si>
    <t>3140</t>
  </si>
  <si>
    <t>Saido Berahino</t>
  </si>
  <si>
    <t>720</t>
  </si>
  <si>
    <t>Craig Dawson</t>
  </si>
  <si>
    <t>3276</t>
  </si>
  <si>
    <t>Odion Ighalo</t>
  </si>
  <si>
    <t>Kurt Zouma</t>
  </si>
  <si>
    <t>Raheem Sterling</t>
  </si>
  <si>
    <t>2513</t>
  </si>
  <si>
    <t>Lys Mousset</t>
  </si>
  <si>
    <t>Charlie Adam</t>
  </si>
  <si>
    <t>1500</t>
  </si>
  <si>
    <t>Bakary Sako</t>
  </si>
  <si>
    <t>162</t>
  </si>
  <si>
    <t>Josh Harrop</t>
  </si>
  <si>
    <t>Wahbi Khazri</t>
  </si>
  <si>
    <t>865</t>
  </si>
  <si>
    <t>Mike van der Hoorn</t>
  </si>
  <si>
    <t>662</t>
  </si>
  <si>
    <t>Gaston Ramirez</t>
  </si>
  <si>
    <t>1539</t>
  </si>
  <si>
    <t>Jordon Mutch</t>
  </si>
  <si>
    <t>63</t>
  </si>
  <si>
    <t>Ben Gibson</t>
  </si>
  <si>
    <t>Olivier Giroud</t>
  </si>
  <si>
    <t>1209</t>
  </si>
  <si>
    <t>Isaac Success</t>
  </si>
  <si>
    <t>531</t>
  </si>
  <si>
    <t>Yohan Cabaye</t>
  </si>
  <si>
    <t>2125</t>
  </si>
  <si>
    <t>Mathieu Debuchy</t>
  </si>
  <si>
    <t>Laurent Koscielny</t>
  </si>
  <si>
    <t>2821</t>
  </si>
  <si>
    <t>Alfred N'Diaye</t>
  </si>
  <si>
    <t>Villarreal</t>
  </si>
  <si>
    <t>132</t>
  </si>
  <si>
    <t>John Stones</t>
  </si>
  <si>
    <t>2025</t>
  </si>
  <si>
    <t>Claudio Bravo</t>
  </si>
  <si>
    <t>Barcelona</t>
  </si>
  <si>
    <t>Henrikh Mkhitaryan</t>
  </si>
  <si>
    <t>1348</t>
  </si>
  <si>
    <t>Xherdan Shaqiri</t>
  </si>
  <si>
    <t>1699</t>
  </si>
  <si>
    <t>Jonathan Leko</t>
  </si>
  <si>
    <t>135</t>
  </si>
  <si>
    <t>Joel Matip</t>
  </si>
  <si>
    <t>2462</t>
  </si>
  <si>
    <t>David Silva</t>
  </si>
  <si>
    <t>2760</t>
  </si>
  <si>
    <t>Mason Holgate</t>
  </si>
  <si>
    <t>1372</t>
  </si>
  <si>
    <t>Andrew Eleftheriou</t>
  </si>
  <si>
    <t>52</t>
  </si>
  <si>
    <t>Ryan Mason</t>
  </si>
  <si>
    <t>918</t>
  </si>
  <si>
    <t>Rob Holding</t>
  </si>
  <si>
    <t>Gokhan Tore</t>
  </si>
  <si>
    <t>244</t>
  </si>
  <si>
    <t>Cesc Fabregas</t>
  </si>
  <si>
    <t>1357</t>
  </si>
  <si>
    <t>Joel Asoro</t>
  </si>
  <si>
    <t>Fraser Forster</t>
  </si>
  <si>
    <t>Jake Livermore</t>
  </si>
  <si>
    <t>1301</t>
  </si>
  <si>
    <t>Danny Rose</t>
  </si>
  <si>
    <t>1530</t>
  </si>
  <si>
    <t>Jordon Ibe</t>
  </si>
  <si>
    <t>Aaron Lennon</t>
  </si>
  <si>
    <t>518</t>
  </si>
  <si>
    <t>Heurelho Gomes</t>
  </si>
  <si>
    <t>3337</t>
  </si>
  <si>
    <t>Philippe Coutinho</t>
  </si>
  <si>
    <t>2229</t>
  </si>
  <si>
    <t>Dion Pereira</t>
  </si>
  <si>
    <t>Leon Britton</t>
  </si>
  <si>
    <t>1163</t>
  </si>
  <si>
    <t>Andrea Ranocchia</t>
  </si>
  <si>
    <t>Inter</t>
  </si>
  <si>
    <t>379</t>
  </si>
  <si>
    <t>Bojan</t>
  </si>
  <si>
    <t>Mainz</t>
  </si>
  <si>
    <t>631</t>
  </si>
  <si>
    <t>Erik Lamela</t>
  </si>
  <si>
    <t>Ola Aina</t>
  </si>
  <si>
    <t>Aleix Garcia</t>
  </si>
  <si>
    <t>Kieran Trippier</t>
  </si>
  <si>
    <t>586</t>
  </si>
  <si>
    <t>Riyad Mahrez</t>
  </si>
  <si>
    <t>2826</t>
  </si>
  <si>
    <t>George Boyd</t>
  </si>
  <si>
    <t>2842</t>
  </si>
  <si>
    <t>Willy Caballero</t>
  </si>
  <si>
    <t>1452</t>
  </si>
  <si>
    <t>Nacho Monreal</t>
  </si>
  <si>
    <t>3153</t>
  </si>
  <si>
    <t>Oumar Niasse</t>
  </si>
  <si>
    <t>1101</t>
  </si>
  <si>
    <t>Luis Hernandez</t>
  </si>
  <si>
    <t>Malaga</t>
  </si>
  <si>
    <t>1678</t>
  </si>
  <si>
    <t>Jack Rodwell</t>
  </si>
  <si>
    <t>1496</t>
  </si>
  <si>
    <t>Nathaniel Clyne</t>
  </si>
  <si>
    <t>3323</t>
  </si>
  <si>
    <t>Jay Rodriguez</t>
  </si>
  <si>
    <t>912</t>
  </si>
  <si>
    <t>Federico Fernandez</t>
  </si>
  <si>
    <t>Ahmed Musa</t>
  </si>
  <si>
    <t>764</t>
  </si>
  <si>
    <t>Ryan Shawcross</t>
  </si>
  <si>
    <t>Total Pts</t>
  </si>
  <si>
    <t>Per 90 Pts</t>
  </si>
  <si>
    <t>Per Game Pts</t>
  </si>
  <si>
    <t>1215</t>
  </si>
  <si>
    <t>Leverkusen</t>
  </si>
  <si>
    <t>Hakan Calhanoglu</t>
  </si>
  <si>
    <t>1064</t>
  </si>
  <si>
    <t>Freiburg</t>
  </si>
  <si>
    <t>Ignjovski</t>
  </si>
  <si>
    <t>1049</t>
  </si>
  <si>
    <t>Augsburg</t>
  </si>
  <si>
    <t>Raul Bobadilla</t>
  </si>
  <si>
    <t>2397</t>
  </si>
  <si>
    <t>Daniel Baier</t>
  </si>
  <si>
    <t>1640</t>
  </si>
  <si>
    <t>Jonathan Tah</t>
  </si>
  <si>
    <t>890</t>
  </si>
  <si>
    <t>1. FC Koln</t>
  </si>
  <si>
    <t>Neven Subotic</t>
  </si>
  <si>
    <t>Schalke</t>
  </si>
  <si>
    <t>Yevhen Konoplyanka</t>
  </si>
  <si>
    <t>Hertha BSC</t>
  </si>
  <si>
    <t>Julius Kade</t>
  </si>
  <si>
    <t>2360</t>
  </si>
  <si>
    <t>Werder</t>
  </si>
  <si>
    <t>Lamine Sane</t>
  </si>
  <si>
    <t>862</t>
  </si>
  <si>
    <t>Holger Badstuber</t>
  </si>
  <si>
    <t>2263</t>
  </si>
  <si>
    <t>Bayern</t>
  </si>
  <si>
    <t>Thomas Muller</t>
  </si>
  <si>
    <t>830</t>
  </si>
  <si>
    <t>Jerome Boateng</t>
  </si>
  <si>
    <t>2340</t>
  </si>
  <si>
    <t>Manuel Neuer</t>
  </si>
  <si>
    <t>2850</t>
  </si>
  <si>
    <t>Mario Gomez</t>
  </si>
  <si>
    <t>1824</t>
  </si>
  <si>
    <t>Arturo Vidal</t>
  </si>
  <si>
    <t>175</t>
  </si>
  <si>
    <t>Frankfurt</t>
  </si>
  <si>
    <t>Heinz Lindner</t>
  </si>
  <si>
    <t>1110</t>
  </si>
  <si>
    <t>Gojko Kacar</t>
  </si>
  <si>
    <t>1716</t>
  </si>
  <si>
    <t>Jeffrey Bruma</t>
  </si>
  <si>
    <t>Per Skjelbred</t>
  </si>
  <si>
    <t>72</t>
  </si>
  <si>
    <t>Janek Sternberg</t>
  </si>
  <si>
    <t>776</t>
  </si>
  <si>
    <t>Darmstadt</t>
  </si>
  <si>
    <t>Kleinheisler</t>
  </si>
  <si>
    <t>2781</t>
  </si>
  <si>
    <t>M'gladbach</t>
  </si>
  <si>
    <t>Andreas Christensen</t>
  </si>
  <si>
    <t>2106</t>
  </si>
  <si>
    <t>Nico Elvedi</t>
  </si>
  <si>
    <t>Andreas Luthe</t>
  </si>
  <si>
    <t>466</t>
  </si>
  <si>
    <t>Danny Blum</t>
  </si>
  <si>
    <t>293</t>
  </si>
  <si>
    <t>Laszlo Benes</t>
  </si>
  <si>
    <t>758</t>
  </si>
  <si>
    <t>Julian Korb</t>
  </si>
  <si>
    <t>308</t>
  </si>
  <si>
    <t>Dortmund</t>
  </si>
  <si>
    <t>Mikel Merino</t>
  </si>
  <si>
    <t>2458</t>
  </si>
  <si>
    <t>Oscar Wendt</t>
  </si>
  <si>
    <t>139</t>
  </si>
  <si>
    <t>Gerrit Holtmann</t>
  </si>
  <si>
    <t>1376</t>
  </si>
  <si>
    <t>Douglas Costa</t>
  </si>
  <si>
    <t>Hamburg</t>
  </si>
  <si>
    <t>Tom Mickel</t>
  </si>
  <si>
    <t>183</t>
  </si>
  <si>
    <t>Vasilije Janjicic</t>
  </si>
  <si>
    <t>295</t>
  </si>
  <si>
    <t>Dennis Aogo</t>
  </si>
  <si>
    <t>716</t>
  </si>
  <si>
    <t>Abdul Rahman Baba</t>
  </si>
  <si>
    <t>148</t>
  </si>
  <si>
    <t>Thanos Petsos</t>
  </si>
  <si>
    <t>Dennis Diekmeier</t>
  </si>
  <si>
    <t>2087</t>
  </si>
  <si>
    <t>Ingolstadt</t>
  </si>
  <si>
    <t>Mathew Leckie</t>
  </si>
  <si>
    <t>Pawel Olkowski</t>
  </si>
  <si>
    <t>2288</t>
  </si>
  <si>
    <t>Thiago Alcantara</t>
  </si>
  <si>
    <t>1813</t>
  </si>
  <si>
    <t>Philipp Max</t>
  </si>
  <si>
    <t>Jannes Horn</t>
  </si>
  <si>
    <t>Benjamin Gorka</t>
  </si>
  <si>
    <t>Aytac Sulu</t>
  </si>
  <si>
    <t>998</t>
  </si>
  <si>
    <t>Lukas Hinterseer</t>
  </si>
  <si>
    <t>1817</t>
  </si>
  <si>
    <t>Sandro Sirigu</t>
  </si>
  <si>
    <t>Victor Obinna</t>
  </si>
  <si>
    <t>2496</t>
  </si>
  <si>
    <t>Almog Cohen</t>
  </si>
  <si>
    <t>2495</t>
  </si>
  <si>
    <t>Mike Frantz</t>
  </si>
  <si>
    <t>53</t>
  </si>
  <si>
    <t>Dominik Stroh-Engel</t>
  </si>
  <si>
    <t>2297</t>
  </si>
  <si>
    <t>Sokratis</t>
  </si>
  <si>
    <t>842</t>
  </si>
  <si>
    <t>Ibrahima Traore</t>
  </si>
  <si>
    <t>723</t>
  </si>
  <si>
    <t>Tobias Levels</t>
  </si>
  <si>
    <t>653</t>
  </si>
  <si>
    <t>RB Leipzig</t>
  </si>
  <si>
    <t>Oliver Burke</t>
  </si>
  <si>
    <t>Ralf Fahrmann</t>
  </si>
  <si>
    <t>639</t>
  </si>
  <si>
    <t>Hoffenheim</t>
  </si>
  <si>
    <t>Eugen Polanski</t>
  </si>
  <si>
    <t>341</t>
  </si>
  <si>
    <t>Breel Embolo</t>
  </si>
  <si>
    <t>1011</t>
  </si>
  <si>
    <t>Julian Draxler</t>
  </si>
  <si>
    <t>2412</t>
  </si>
  <si>
    <t>Lewis Holtby</t>
  </si>
  <si>
    <t>355</t>
  </si>
  <si>
    <t>Ulisses Garcia</t>
  </si>
  <si>
    <t>101</t>
  </si>
  <si>
    <t>Eduardo Vargas</t>
  </si>
  <si>
    <t>1710</t>
  </si>
  <si>
    <t>Florian Grillitsch</t>
  </si>
  <si>
    <t>145</t>
  </si>
  <si>
    <t>Philipp Ochs</t>
  </si>
  <si>
    <t>950</t>
  </si>
  <si>
    <t>Jairo Samperio</t>
  </si>
  <si>
    <t>167</t>
  </si>
  <si>
    <t>Marius Wolf</t>
  </si>
  <si>
    <t>Mats Mller Dhli</t>
  </si>
  <si>
    <t>2126</t>
  </si>
  <si>
    <t>Robert Bauer</t>
  </si>
  <si>
    <t>1526</t>
  </si>
  <si>
    <t>Romain Bregerie</t>
  </si>
  <si>
    <t>2143</t>
  </si>
  <si>
    <t>Benjamin Hubner</t>
  </si>
  <si>
    <t>1547</t>
  </si>
  <si>
    <t>Joshua Kimmich</t>
  </si>
  <si>
    <t>2655</t>
  </si>
  <si>
    <t>Niklas Moisander</t>
  </si>
  <si>
    <t>Max Besuschkow</t>
  </si>
  <si>
    <t>Raphael Framberger</t>
  </si>
  <si>
    <t>429</t>
  </si>
  <si>
    <t>Guillermo Varela</t>
  </si>
  <si>
    <t>Filip Mladenovic</t>
  </si>
  <si>
    <t>374</t>
  </si>
  <si>
    <t>Waldschmidt</t>
  </si>
  <si>
    <t>670</t>
  </si>
  <si>
    <t>Aymen Barkok</t>
  </si>
  <si>
    <t>182</t>
  </si>
  <si>
    <t>Aaron Seydel</t>
  </si>
  <si>
    <t>2970</t>
  </si>
  <si>
    <t>Jonas Hector</t>
  </si>
  <si>
    <t>Weston McKennie</t>
  </si>
  <si>
    <t>Matthias Lehmann</t>
  </si>
  <si>
    <t>2214</t>
  </si>
  <si>
    <t>Yannick Gerhardt</t>
  </si>
  <si>
    <t>Andersson Ordonez</t>
  </si>
  <si>
    <t>491</t>
  </si>
  <si>
    <t>Jordan Torunarigha</t>
  </si>
  <si>
    <t>1275</t>
  </si>
  <si>
    <t>Antonio-Mirko Colak</t>
  </si>
  <si>
    <t>Xabi Alonso</t>
  </si>
  <si>
    <t>1922</t>
  </si>
  <si>
    <t>Matija Nastasic</t>
  </si>
  <si>
    <t>968</t>
  </si>
  <si>
    <t>Bittencourt</t>
  </si>
  <si>
    <t>277</t>
  </si>
  <si>
    <t>Sven Bender</t>
  </si>
  <si>
    <t>242</t>
  </si>
  <si>
    <t>Moritz Leitner</t>
  </si>
  <si>
    <t>1126</t>
  </si>
  <si>
    <t>Mitchell Weiser</t>
  </si>
  <si>
    <t>Massimo Bruno</t>
  </si>
  <si>
    <t>467</t>
  </si>
  <si>
    <t>Julian Schieber</t>
  </si>
  <si>
    <t>2593</t>
  </si>
  <si>
    <t>Marcel Sabitzer</t>
  </si>
  <si>
    <t>1463</t>
  </si>
  <si>
    <t>Guido Burgstaller</t>
  </si>
  <si>
    <t>1260</t>
  </si>
  <si>
    <t>Christian Mathenia</t>
  </si>
  <si>
    <t>80</t>
  </si>
  <si>
    <t>Josip Brekalo</t>
  </si>
  <si>
    <t>Maurice Multhaup</t>
  </si>
  <si>
    <t>487</t>
  </si>
  <si>
    <t>Robin Quaison</t>
  </si>
  <si>
    <t>Emil Forsberg</t>
  </si>
  <si>
    <t>2667</t>
  </si>
  <si>
    <t>Jannik Vestergaard</t>
  </si>
  <si>
    <t>2786</t>
  </si>
  <si>
    <t>Sebastian Rudy</t>
  </si>
  <si>
    <t>Koen Casteels</t>
  </si>
  <si>
    <t>1255</t>
  </si>
  <si>
    <t>Fabian Johnson</t>
  </si>
  <si>
    <t>1112</t>
  </si>
  <si>
    <t>Sven Schipplock</t>
  </si>
  <si>
    <t>217</t>
  </si>
  <si>
    <t>Tim Rieder</t>
  </si>
  <si>
    <t>252</t>
  </si>
  <si>
    <t>Caiuby</t>
  </si>
  <si>
    <t>Timo Werner</t>
  </si>
  <si>
    <t>402</t>
  </si>
  <si>
    <t>Pirmin Schwegler</t>
  </si>
  <si>
    <t>630</t>
  </si>
  <si>
    <t>Jannik Huth</t>
  </si>
  <si>
    <t>655</t>
  </si>
  <si>
    <t>Las Palmas</t>
  </si>
  <si>
    <t>Alen Halilovic</t>
  </si>
  <si>
    <t>1673</t>
  </si>
  <si>
    <t>Max Meyer</t>
  </si>
  <si>
    <t>1107</t>
  </si>
  <si>
    <t>Leon Guwara</t>
  </si>
  <si>
    <t>916</t>
  </si>
  <si>
    <t>Thomas Delaney</t>
  </si>
  <si>
    <t>801</t>
  </si>
  <si>
    <t>Sonny Kittel</t>
  </si>
  <si>
    <t>585</t>
  </si>
  <si>
    <t>Sebastian Rode</t>
  </si>
  <si>
    <t>1825</t>
  </si>
  <si>
    <t>Arjen Robben</t>
  </si>
  <si>
    <t>Sebastian Jung</t>
  </si>
  <si>
    <t>1396</t>
  </si>
  <si>
    <t>Alexander Meier</t>
  </si>
  <si>
    <t>Denys Oliinyk</t>
  </si>
  <si>
    <t>1109</t>
  </si>
  <si>
    <t>Artem Fedetskyy</t>
  </si>
  <si>
    <t>221</t>
  </si>
  <si>
    <t>Jens Hegeler</t>
  </si>
  <si>
    <t>1967</t>
  </si>
  <si>
    <t>Dominik Kohr</t>
  </si>
  <si>
    <t>2521</t>
  </si>
  <si>
    <t>Filip Kostic</t>
  </si>
  <si>
    <t>1114</t>
  </si>
  <si>
    <t>Karim Bellarabi</t>
  </si>
  <si>
    <t>2098</t>
  </si>
  <si>
    <t>Omer Toprak</t>
  </si>
  <si>
    <t>984</t>
  </si>
  <si>
    <t>Dominik Kaiser</t>
  </si>
  <si>
    <t>43</t>
  </si>
  <si>
    <t>Robert Leipertz</t>
  </si>
  <si>
    <t>1412</t>
  </si>
  <si>
    <t>Ante Rebic</t>
  </si>
  <si>
    <t>Jonas Lossl</t>
  </si>
  <si>
    <t>1669</t>
  </si>
  <si>
    <t>Fabian Frei</t>
  </si>
  <si>
    <t>1077</t>
  </si>
  <si>
    <t>Haris Seferovic</t>
  </si>
  <si>
    <t>Stefan Lex</t>
  </si>
  <si>
    <t>1633</t>
  </si>
  <si>
    <t>Thorgan Hazard</t>
  </si>
  <si>
    <t>2880</t>
  </si>
  <si>
    <t>Marwin Hitz</t>
  </si>
  <si>
    <t>Diego Benaglio</t>
  </si>
  <si>
    <t>1887</t>
  </si>
  <si>
    <t>Makoto Hasebe</t>
  </si>
  <si>
    <t>Sambou Yatabare</t>
  </si>
  <si>
    <t>Danny da Costa</t>
  </si>
  <si>
    <t>1874</t>
  </si>
  <si>
    <t>Robin Knoche</t>
  </si>
  <si>
    <t>Peter Gulacsi</t>
  </si>
  <si>
    <t>1327</t>
  </si>
  <si>
    <t>Paul Seguin</t>
  </si>
  <si>
    <t>2590</t>
  </si>
  <si>
    <t>Lars Stindl</t>
  </si>
  <si>
    <t>1124</t>
  </si>
  <si>
    <t>Paul-Georges Ntep</t>
  </si>
  <si>
    <t>851</t>
  </si>
  <si>
    <t>Julian Schuster</t>
  </si>
  <si>
    <t>Bernd Leno</t>
  </si>
  <si>
    <t>1040</t>
  </si>
  <si>
    <t>Szabolcs Huszti</t>
  </si>
  <si>
    <t>65</t>
  </si>
  <si>
    <t>Ashton Gotz</t>
  </si>
  <si>
    <t>2371</t>
  </si>
  <si>
    <t>Gideon Jung</t>
  </si>
  <si>
    <t>576</t>
  </si>
  <si>
    <t>Heuer Fernandes</t>
  </si>
  <si>
    <t>3092</t>
  </si>
  <si>
    <t>Romain Danze</t>
  </si>
  <si>
    <t>858</t>
  </si>
  <si>
    <t>Claudio Pizarro</t>
  </si>
  <si>
    <t>1052</t>
  </si>
  <si>
    <t>Gaetan Bussmann</t>
  </si>
  <si>
    <t>Joo-Ho Park</t>
  </si>
  <si>
    <t>Philipp Lahm</t>
  </si>
  <si>
    <t>2680</t>
  </si>
  <si>
    <t>Frederik Sorensen</t>
  </si>
  <si>
    <t>790</t>
  </si>
  <si>
    <t>Christian Clemens</t>
  </si>
  <si>
    <t>Peter Pekarik</t>
  </si>
  <si>
    <t>2779</t>
  </si>
  <si>
    <t>Aubameyang</t>
  </si>
  <si>
    <t>Rene Adler</t>
  </si>
  <si>
    <t>699</t>
  </si>
  <si>
    <t>Artjoms Rudnevs</t>
  </si>
  <si>
    <t>2018</t>
  </si>
  <si>
    <t>Ricardo Rodriguez</t>
  </si>
  <si>
    <t>Bas Dost</t>
  </si>
  <si>
    <t>2366</t>
  </si>
  <si>
    <t>Yuya Osako</t>
  </si>
  <si>
    <t>189</t>
  </si>
  <si>
    <t>Sami Allagui</t>
  </si>
  <si>
    <t>Sven Muller</t>
  </si>
  <si>
    <t>389</t>
  </si>
  <si>
    <t>Salih Ozcan</t>
  </si>
  <si>
    <t>1794</t>
  </si>
  <si>
    <t>Gonzalo Castro</t>
  </si>
  <si>
    <t>1318</t>
  </si>
  <si>
    <t>Jeremy Toljan</t>
  </si>
  <si>
    <t>2350</t>
  </si>
  <si>
    <t>Niklas Stark</t>
  </si>
  <si>
    <t>680</t>
  </si>
  <si>
    <t>Georg Teigl</t>
  </si>
  <si>
    <t>2221</t>
  </si>
  <si>
    <t>Florent Hadergjonaj</t>
  </si>
  <si>
    <t>2583</t>
  </si>
  <si>
    <t>David Abraham</t>
  </si>
  <si>
    <t>1328</t>
  </si>
  <si>
    <t>Johannes Geis</t>
  </si>
  <si>
    <t>Mergim Mavraj</t>
  </si>
  <si>
    <t>1718</t>
  </si>
  <si>
    <t>Alfredo Morales</t>
  </si>
  <si>
    <t>1681</t>
  </si>
  <si>
    <t>Pablo De Blasis</t>
  </si>
  <si>
    <t>1464</t>
  </si>
  <si>
    <t>Kai Havertz</t>
  </si>
  <si>
    <t>1704</t>
  </si>
  <si>
    <t>Blaszczykowski</t>
  </si>
  <si>
    <t>Lukasz Piszczek</t>
  </si>
  <si>
    <t>2775</t>
  </si>
  <si>
    <t>Robert Lewandowski</t>
  </si>
  <si>
    <t>57</t>
  </si>
  <si>
    <t>Gunther-Schmidt</t>
  </si>
  <si>
    <t>Taleb Tawatha</t>
  </si>
  <si>
    <t>92</t>
  </si>
  <si>
    <t>Sehrou Guirassy</t>
  </si>
  <si>
    <t>Marvin Plattenhardt</t>
  </si>
  <si>
    <t>2816</t>
  </si>
  <si>
    <t>Timothy Chandler</t>
  </si>
  <si>
    <t>Markus Feulner</t>
  </si>
  <si>
    <t>507</t>
  </si>
  <si>
    <t>Wilson Kamavuaka</t>
  </si>
  <si>
    <t>1341</t>
  </si>
  <si>
    <t>Alexander Esswein</t>
  </si>
  <si>
    <t>1607</t>
  </si>
  <si>
    <t>Andre Hahn</t>
  </si>
  <si>
    <t>375</t>
  </si>
  <si>
    <t>Terrence Boyd</t>
  </si>
  <si>
    <t>Jonas Meffert</t>
  </si>
  <si>
    <t>338</t>
  </si>
  <si>
    <t>Suat Serdar</t>
  </si>
  <si>
    <t>1597</t>
  </si>
  <si>
    <t>Alexander Milosevic</t>
  </si>
  <si>
    <t>1319</t>
  </si>
  <si>
    <t>Michael Gregoritsch</t>
  </si>
  <si>
    <t>612</t>
  </si>
  <si>
    <t>Kevin Danso</t>
  </si>
  <si>
    <t>1473</t>
  </si>
  <si>
    <t>Kevin Volland</t>
  </si>
  <si>
    <t>446</t>
  </si>
  <si>
    <t>Takashi Usami</t>
  </si>
  <si>
    <t>539</t>
  </si>
  <si>
    <t>Felix Passlack</t>
  </si>
  <si>
    <t>Dzenis Burnic</t>
  </si>
  <si>
    <t>2056</t>
  </si>
  <si>
    <t>Genki Haraguchi</t>
  </si>
  <si>
    <t>Milos Veljkovic</t>
  </si>
  <si>
    <t>Roman Burki</t>
  </si>
  <si>
    <t>324</t>
  </si>
  <si>
    <t>Cleber</t>
  </si>
  <si>
    <t>434</t>
  </si>
  <si>
    <t>Nico Schulz</t>
  </si>
  <si>
    <t>Peter Niemeyer</t>
  </si>
  <si>
    <t>1506</t>
  </si>
  <si>
    <t>Fabian Lustenberger</t>
  </si>
  <si>
    <t>John Brooks</t>
  </si>
  <si>
    <t>792</t>
  </si>
  <si>
    <t>Lukas Rupp</t>
  </si>
  <si>
    <t>1741</t>
  </si>
  <si>
    <t>Branimir Hrgota</t>
  </si>
  <si>
    <t>1259</t>
  </si>
  <si>
    <t>Admir Mehmedi</t>
  </si>
  <si>
    <t>2450</t>
  </si>
  <si>
    <t>Omar Mascarell</t>
  </si>
  <si>
    <t>Douglas Santos</t>
  </si>
  <si>
    <t>1826</t>
  </si>
  <si>
    <t>Gbamin</t>
  </si>
  <si>
    <t>Sinan Kurt</t>
  </si>
  <si>
    <t>230</t>
  </si>
  <si>
    <t>Nuri Sahin</t>
  </si>
  <si>
    <t>1814</t>
  </si>
  <si>
    <t>Chicharito</t>
  </si>
  <si>
    <t>1015</t>
  </si>
  <si>
    <t>Onur Bulut</t>
  </si>
  <si>
    <t>103</t>
  </si>
  <si>
    <t>Jonas Fohrenbach</t>
  </si>
  <si>
    <t>Junior Caicara</t>
  </si>
  <si>
    <t>271</t>
  </si>
  <si>
    <t>Aron Johannsson</t>
  </si>
  <si>
    <t>1937</t>
  </si>
  <si>
    <t>Nadiem Amiri</t>
  </si>
  <si>
    <t>Ousmane Dembele</t>
  </si>
  <si>
    <t>2476</t>
  </si>
  <si>
    <t>Matthias Ginter</t>
  </si>
  <si>
    <t>Michael Hector</t>
  </si>
  <si>
    <t>999</t>
  </si>
  <si>
    <t>Metz</t>
  </si>
  <si>
    <t>Fallou Diagne</t>
  </si>
  <si>
    <t>1095</t>
  </si>
  <si>
    <t>Christoph Janker</t>
  </si>
  <si>
    <t>578</t>
  </si>
  <si>
    <t>Lasogga</t>
  </si>
  <si>
    <t>rjan Nyland</t>
  </si>
  <si>
    <t>2763</t>
  </si>
  <si>
    <t>Paul Verhaegh</t>
  </si>
  <si>
    <t>2043</t>
  </si>
  <si>
    <t>Max Kruse</t>
  </si>
  <si>
    <t>366</t>
  </si>
  <si>
    <t>Marco Terrazzino</t>
  </si>
  <si>
    <t>486</t>
  </si>
  <si>
    <t>Ousman Manneh</t>
  </si>
  <si>
    <t>2563</t>
  </si>
  <si>
    <t>Leon Goretzka</t>
  </si>
  <si>
    <t>2530</t>
  </si>
  <si>
    <t>Wendell</t>
  </si>
  <si>
    <t>Florian Kainz</t>
  </si>
  <si>
    <t>897</t>
  </si>
  <si>
    <t>Maximilian Eggestein</t>
  </si>
  <si>
    <t>Florian Baak</t>
  </si>
  <si>
    <t>Rune Jarstein</t>
  </si>
  <si>
    <t>2300</t>
  </si>
  <si>
    <t>Julian Brandt</t>
  </si>
  <si>
    <t>480</t>
  </si>
  <si>
    <t>Emre Mor</t>
  </si>
  <si>
    <t>2349</t>
  </si>
  <si>
    <t>Jhon Cordoba</t>
  </si>
  <si>
    <t>2550</t>
  </si>
  <si>
    <t>Nabil Bentaleb</t>
  </si>
  <si>
    <t>2058</t>
  </si>
  <si>
    <t>Marco Fabian</t>
  </si>
  <si>
    <t>1238</t>
  </si>
  <si>
    <t>Juan Bernat</t>
  </si>
  <si>
    <t>66</t>
  </si>
  <si>
    <t>Nabil Bahoui</t>
  </si>
  <si>
    <t>1964</t>
  </si>
  <si>
    <t>Serge Gnabry</t>
  </si>
  <si>
    <t>Jeffrey Gouweleeuw</t>
  </si>
  <si>
    <t>2595</t>
  </si>
  <si>
    <t>Kevin Vogt</t>
  </si>
  <si>
    <t>Marvin Compper</t>
  </si>
  <si>
    <t>Jan Moravek</t>
  </si>
  <si>
    <t>1623</t>
  </si>
  <si>
    <t>Naldo</t>
  </si>
  <si>
    <t>2310</t>
  </si>
  <si>
    <t>Sebastian Langkamp</t>
  </si>
  <si>
    <t>1296</t>
  </si>
  <si>
    <t>Clemens Fritz</t>
  </si>
  <si>
    <t>Ja-Cheol Koo</t>
  </si>
  <si>
    <t>1995</t>
  </si>
  <si>
    <t>Matthias Ostrzolek</t>
  </si>
  <si>
    <t>Roberto Hilbert</t>
  </si>
  <si>
    <t>1426</t>
  </si>
  <si>
    <t>Tin Jedvaj</t>
  </si>
  <si>
    <t>Lars Bender</t>
  </si>
  <si>
    <t>2218</t>
  </si>
  <si>
    <t>Fin Bartels</t>
  </si>
  <si>
    <t>749</t>
  </si>
  <si>
    <t>Andre Schurrle</t>
  </si>
  <si>
    <t>2790</t>
  </si>
  <si>
    <t>Benedikt Howedes</t>
  </si>
  <si>
    <t>1966</t>
  </si>
  <si>
    <t>Janik Haberer</t>
  </si>
  <si>
    <t>Mats Hummels</t>
  </si>
  <si>
    <t>1180</t>
  </si>
  <si>
    <t>Marco Reus</t>
  </si>
  <si>
    <t>2189</t>
  </si>
  <si>
    <t>Marcel Schmelzer</t>
  </si>
  <si>
    <t>760</t>
  </si>
  <si>
    <t>Mario Gotze</t>
  </si>
  <si>
    <t>Caglar Soyuncu</t>
  </si>
  <si>
    <t>Shani Tarashaj</t>
  </si>
  <si>
    <t>Martin Hansen</t>
  </si>
  <si>
    <t>493</t>
  </si>
  <si>
    <t>Izet Hajrovic</t>
  </si>
  <si>
    <t>Marc Bartra</t>
  </si>
  <si>
    <t>1138</t>
  </si>
  <si>
    <t>Andre Ramalho</t>
  </si>
  <si>
    <t>2455</t>
  </si>
  <si>
    <t>Daniel Brosinski</t>
  </si>
  <si>
    <t>2743</t>
  </si>
  <si>
    <t>Stefan Bell</t>
  </si>
  <si>
    <t>1690</t>
  </si>
  <si>
    <t>Choupo-Moting</t>
  </si>
  <si>
    <t>1068</t>
  </si>
  <si>
    <t>Immanuel Hohn</t>
  </si>
  <si>
    <t>1896</t>
  </si>
  <si>
    <t>Nicolai Muller</t>
  </si>
  <si>
    <t>Lukas Frode</t>
  </si>
  <si>
    <t>1534</t>
  </si>
  <si>
    <t>Christian Pulisic</t>
  </si>
  <si>
    <t>1265</t>
  </si>
  <si>
    <t>Aleksandar Dragovic</t>
  </si>
  <si>
    <t>1535</t>
  </si>
  <si>
    <t>Mario Vrancic</t>
  </si>
  <si>
    <t>1066</t>
  </si>
  <si>
    <t>Ermin Bicakcic</t>
  </si>
  <si>
    <t>1175</t>
  </si>
  <si>
    <t>Yunus Malli</t>
  </si>
  <si>
    <t>2209</t>
  </si>
  <si>
    <t>Felix Wiedwald</t>
  </si>
  <si>
    <t>1258</t>
  </si>
  <si>
    <t>Albin Ekdal</t>
  </si>
  <si>
    <t>1090</t>
  </si>
  <si>
    <t>Thilo Kehrer</t>
  </si>
  <si>
    <t>300</t>
  </si>
  <si>
    <t>Donis Avdijaj</t>
  </si>
  <si>
    <t>1984</t>
  </si>
  <si>
    <t>Salomon Kalou</t>
  </si>
  <si>
    <t>2348</t>
  </si>
  <si>
    <t>Gebre Selassie</t>
  </si>
  <si>
    <t>1979</t>
  </si>
  <si>
    <t>Vladimir Darida</t>
  </si>
  <si>
    <t>Baumgartlinger</t>
  </si>
  <si>
    <t>1147</t>
  </si>
  <si>
    <t>Marc-Oliver Kempf</t>
  </si>
  <si>
    <t>129</t>
  </si>
  <si>
    <t>Marc Stendera</t>
  </si>
  <si>
    <t>1961</t>
  </si>
  <si>
    <t>Christoph Kramer</t>
  </si>
  <si>
    <t>Josip Drmic</t>
  </si>
  <si>
    <t>1153</t>
  </si>
  <si>
    <t>Mark Uth</t>
  </si>
  <si>
    <t>1290</t>
  </si>
  <si>
    <t>Kyriakos Papadopoulos</t>
  </si>
  <si>
    <t>1129</t>
  </si>
  <si>
    <t>Alfred Finnbogason</t>
  </si>
  <si>
    <t>2498</t>
  </si>
  <si>
    <t>Zlatko Junuzovic</t>
  </si>
  <si>
    <t>Kingsley Coman</t>
  </si>
  <si>
    <t>Benjamin Stambouli</t>
  </si>
  <si>
    <t>147</t>
  </si>
  <si>
    <t>Leon Bailey</t>
  </si>
  <si>
    <t>1263</t>
  </si>
  <si>
    <t>Nils Petersen</t>
  </si>
  <si>
    <t>2696</t>
  </si>
  <si>
    <t>Gotoku Sakai</t>
  </si>
  <si>
    <t>2709</t>
  </si>
  <si>
    <t>Vedad Ibisevic</t>
  </si>
  <si>
    <t>985</t>
  </si>
  <si>
    <t>Daniel Didavi</t>
  </si>
  <si>
    <t>1315</t>
  </si>
  <si>
    <t>Aaron Hunt</t>
  </si>
  <si>
    <t>109</t>
  </si>
  <si>
    <t>Marcel Schafer</t>
  </si>
  <si>
    <t>465</t>
  </si>
  <si>
    <t>Philipp Bargfrede</t>
  </si>
  <si>
    <t>Erik Durm</t>
  </si>
  <si>
    <t>Nicolas Hofler</t>
  </si>
  <si>
    <t>969</t>
  </si>
  <si>
    <t>Riechedly Bazoer</t>
  </si>
  <si>
    <t>2069</t>
  </si>
  <si>
    <t>Sead Kolasinac</t>
  </si>
  <si>
    <t>629</t>
  </si>
  <si>
    <t>Renato Sanches</t>
  </si>
  <si>
    <t>2061</t>
  </si>
  <si>
    <t>Marco Hoger</t>
  </si>
  <si>
    <t>1697</t>
  </si>
  <si>
    <t>Jonathan Schmid</t>
  </si>
  <si>
    <t>Alexander Schwolow</t>
  </si>
  <si>
    <t>Oliver Baumann</t>
  </si>
  <si>
    <t>Daniel Caligiuri</t>
  </si>
  <si>
    <t>839</t>
  </si>
  <si>
    <t>Jan Rosenthal</t>
  </si>
  <si>
    <t>2717</t>
  </si>
  <si>
    <t>Marcel Heller</t>
  </si>
  <si>
    <t>1146</t>
  </si>
  <si>
    <t>Florian Jungwirth</t>
  </si>
  <si>
    <t>2547</t>
  </si>
  <si>
    <t>Jerome Gondorf</t>
  </si>
  <si>
    <t>588</t>
  </si>
  <si>
    <t>Roman Bezjak</t>
  </si>
  <si>
    <t>Karim Onisiwo</t>
  </si>
  <si>
    <t>2510</t>
  </si>
  <si>
    <t>Dario Lezcano</t>
  </si>
  <si>
    <t>Amir Abrashi</t>
  </si>
  <si>
    <t>1932</t>
  </si>
  <si>
    <t>Maximilian Philipp</t>
  </si>
  <si>
    <t>2734</t>
  </si>
  <si>
    <t>Markus Suttner</t>
  </si>
  <si>
    <t>47</t>
  </si>
  <si>
    <t>Victor Osimhen</t>
  </si>
  <si>
    <t>2802</t>
  </si>
  <si>
    <t>Giulio Donati</t>
  </si>
  <si>
    <t>2039</t>
  </si>
  <si>
    <t>Alessandro Schopf</t>
  </si>
  <si>
    <t>2274</t>
  </si>
  <si>
    <t>Mahmoud Dahoud</t>
  </si>
  <si>
    <t>990</t>
  </si>
  <si>
    <t>Benno Schmitz</t>
  </si>
  <si>
    <t>Johan Djourou</t>
  </si>
  <si>
    <t>2882</t>
  </si>
  <si>
    <t>Lukas Hradecky</t>
  </si>
  <si>
    <t>Luca Caldirola</t>
  </si>
  <si>
    <t>1501</t>
  </si>
  <si>
    <t>Raffael</t>
  </si>
  <si>
    <t>Timo Horn</t>
  </si>
  <si>
    <t>1170</t>
  </si>
  <si>
    <t>Thomas Kessler</t>
  </si>
  <si>
    <t>Felix Platte</t>
  </si>
  <si>
    <t>474</t>
  </si>
  <si>
    <t>Mittelstadt</t>
  </si>
  <si>
    <t>718</t>
  </si>
  <si>
    <t>Walace</t>
  </si>
  <si>
    <t>Davie Selke</t>
  </si>
  <si>
    <t>784</t>
  </si>
  <si>
    <t>Emir Spahic</t>
  </si>
  <si>
    <t>628</t>
  </si>
  <si>
    <t>Coke</t>
  </si>
  <si>
    <t>2131</t>
  </si>
  <si>
    <t>Javi Martinez</t>
  </si>
  <si>
    <t>Roman Weidenfeller</t>
  </si>
  <si>
    <t>2169</t>
  </si>
  <si>
    <t>Kerem Demirbay</t>
  </si>
  <si>
    <t>2364</t>
  </si>
  <si>
    <t>Andrej Kramaric</t>
  </si>
  <si>
    <t>2540</t>
  </si>
  <si>
    <t>Kevin Kampl</t>
  </si>
  <si>
    <t>39</t>
  </si>
  <si>
    <t>Havard Nielsen</t>
  </si>
  <si>
    <t>2654</t>
  </si>
  <si>
    <t>Stefan Ilsanker</t>
  </si>
  <si>
    <t>2772</t>
  </si>
  <si>
    <t>Martin Hinteregger</t>
  </si>
  <si>
    <t>Milos Jojic</t>
  </si>
  <si>
    <t>1497</t>
  </si>
  <si>
    <t>Tony Jantschke</t>
  </si>
  <si>
    <t>Franco Di Santo</t>
  </si>
  <si>
    <t>48</t>
  </si>
  <si>
    <t>Justin Mobius</t>
  </si>
  <si>
    <t>2950</t>
  </si>
  <si>
    <t>Bastian Oczipka</t>
  </si>
  <si>
    <t>700</t>
  </si>
  <si>
    <t>Patrick Herrmann</t>
  </si>
  <si>
    <t>330</t>
  </si>
  <si>
    <t>Kolo</t>
  </si>
  <si>
    <t>Fabio Coltorti</t>
  </si>
  <si>
    <t>288</t>
  </si>
  <si>
    <t>Sascha Riether</t>
  </si>
  <si>
    <t>1891</t>
  </si>
  <si>
    <t>Bernardo</t>
  </si>
  <si>
    <t>2418</t>
  </si>
  <si>
    <t>Naby Keita</t>
  </si>
  <si>
    <t>452</t>
  </si>
  <si>
    <t>Jose Rodriguez</t>
  </si>
  <si>
    <t>Bernard Tekpetey</t>
  </si>
  <si>
    <t>Bakery Jatta</t>
  </si>
  <si>
    <t>Alexander Hack</t>
  </si>
  <si>
    <t>678</t>
  </si>
  <si>
    <t>Upamecano</t>
  </si>
  <si>
    <t>1030</t>
  </si>
  <si>
    <t>Leon Balogun</t>
  </si>
  <si>
    <t>70</t>
  </si>
  <si>
    <t>Ondrej Duda</t>
  </si>
  <si>
    <t>Georg Niedermeier</t>
  </si>
  <si>
    <t>Sven Ulreich</t>
  </si>
  <si>
    <t>2026</t>
  </si>
  <si>
    <t>Steven Zuber</t>
  </si>
  <si>
    <t>Silas Zehnder</t>
  </si>
  <si>
    <t>Borja Mayoral</t>
  </si>
  <si>
    <t>Allan</t>
  </si>
  <si>
    <t>Moritz Hartmann</t>
  </si>
  <si>
    <t>2969</t>
  </si>
  <si>
    <t>Marvin Matip</t>
  </si>
  <si>
    <t>2282</t>
  </si>
  <si>
    <t>Roger</t>
  </si>
  <si>
    <t>2721</t>
  </si>
  <si>
    <t>Pascal Gro</t>
  </si>
  <si>
    <t>Max Christiansen</t>
  </si>
  <si>
    <t>937</t>
  </si>
  <si>
    <t>Marc Torrejon</t>
  </si>
  <si>
    <t>2224</t>
  </si>
  <si>
    <t>Mijat Gacinovic</t>
  </si>
  <si>
    <t>Tobias Sippel</t>
  </si>
  <si>
    <t>Marcel Risse</t>
  </si>
  <si>
    <t>2426</t>
  </si>
  <si>
    <t>Benjamin Henrichs</t>
  </si>
  <si>
    <t>2414</t>
  </si>
  <si>
    <t>Julian Weigl</t>
  </si>
  <si>
    <t>785</t>
  </si>
  <si>
    <t>Adam Szalai</t>
  </si>
  <si>
    <t>1487</t>
  </si>
  <si>
    <t>Raphael Guerreiro</t>
  </si>
  <si>
    <t>1580</t>
  </si>
  <si>
    <t>Danny Latza</t>
  </si>
  <si>
    <t>757</t>
  </si>
  <si>
    <t>Niko Bungert</t>
  </si>
  <si>
    <t>Federico Palacios</t>
  </si>
  <si>
    <t>1244</t>
  </si>
  <si>
    <t>Franck Ribery</t>
  </si>
  <si>
    <t>Vladlen Yurchenko</t>
  </si>
  <si>
    <t>Simon Zoller</t>
  </si>
  <si>
    <t>93</t>
  </si>
  <si>
    <t>Marcel Hartel</t>
  </si>
  <si>
    <t>Charles Aranguiz</t>
  </si>
  <si>
    <t>2239</t>
  </si>
  <si>
    <t>Stafylidis</t>
  </si>
  <si>
    <t>1080</t>
  </si>
  <si>
    <t>Rafinha</t>
  </si>
  <si>
    <t>2509</t>
  </si>
  <si>
    <t>David Alaba</t>
  </si>
  <si>
    <t>2343</t>
  </si>
  <si>
    <t>Luiz Gustavo</t>
  </si>
  <si>
    <t>1362</t>
  </si>
  <si>
    <t>Hamit Altintop</t>
  </si>
  <si>
    <t>884</t>
  </si>
  <si>
    <t>Sidney Sam</t>
  </si>
  <si>
    <t>Tobias Strobl</t>
  </si>
  <si>
    <t>Jaroslav Drobny</t>
  </si>
  <si>
    <t>779</t>
  </si>
  <si>
    <t>Stefan Kieling</t>
  </si>
  <si>
    <t>Marcel Tisserand</t>
  </si>
  <si>
    <t>2885</t>
  </si>
  <si>
    <t>Niklas Sule</t>
  </si>
  <si>
    <t>Bruno Henrique</t>
  </si>
  <si>
    <t>331</t>
  </si>
  <si>
    <t>Markus Steinhofer</t>
  </si>
  <si>
    <t>284</t>
  </si>
  <si>
    <t>Fabian Schar</t>
  </si>
  <si>
    <t>Yann Sommer</t>
  </si>
  <si>
    <t>1155</t>
  </si>
  <si>
    <t>Valentin Stocker</t>
  </si>
  <si>
    <t>Jesus Vallejo</t>
  </si>
  <si>
    <t>2972</t>
  </si>
  <si>
    <t>Anthony Modeste</t>
  </si>
  <si>
    <t>1934</t>
  </si>
  <si>
    <t>Konstantin Rausch</t>
  </si>
  <si>
    <t>1219</t>
  </si>
  <si>
    <t>Vieirinha</t>
  </si>
  <si>
    <t>2428</t>
  </si>
  <si>
    <t>Maximilian Arnold</t>
  </si>
  <si>
    <t>Christian Trasch</t>
  </si>
  <si>
    <t>1540</t>
  </si>
  <si>
    <t>Josuha Guilavogui</t>
  </si>
  <si>
    <t>Marco Russ</t>
  </si>
  <si>
    <t>2484</t>
  </si>
  <si>
    <t>Michael Esser</t>
  </si>
  <si>
    <t>1621</t>
  </si>
  <si>
    <t>Halil Altintop</t>
  </si>
  <si>
    <t>1971</t>
  </si>
  <si>
    <t>Levin Oztunali</t>
  </si>
  <si>
    <t>Lennart Thy</t>
  </si>
  <si>
    <t>195</t>
  </si>
  <si>
    <t>Joel Pohjanpalo</t>
  </si>
  <si>
    <t>2081</t>
  </si>
  <si>
    <t>Bobby Wood</t>
  </si>
  <si>
    <t>648</t>
  </si>
  <si>
    <t>Dominic Maroh</t>
  </si>
  <si>
    <t>1447</t>
  </si>
  <si>
    <t>Santiago Garcia</t>
  </si>
  <si>
    <t>1684</t>
  </si>
  <si>
    <t>Manuel Gulde</t>
  </si>
  <si>
    <t>1158</t>
  </si>
  <si>
    <t>Lukas Kubler</t>
  </si>
  <si>
    <t>2055</t>
  </si>
  <si>
    <t>Yussuf Poulsen</t>
  </si>
  <si>
    <t>1261</t>
  </si>
  <si>
    <t>Shinji Kagawa</t>
  </si>
  <si>
    <t>Klaas-Jan Huntelaar</t>
  </si>
  <si>
    <t>2870</t>
  </si>
  <si>
    <t>Diego Demme</t>
  </si>
  <si>
    <t>2517</t>
  </si>
  <si>
    <t>Willi Orban</t>
  </si>
  <si>
    <t>Lukas Klostermann</t>
  </si>
  <si>
    <t>Anthony Jung</t>
  </si>
  <si>
    <t>Mounir Bouziane</t>
  </si>
  <si>
    <t>2697</t>
  </si>
  <si>
    <t>Christian Gunter</t>
  </si>
  <si>
    <t>2255</t>
  </si>
  <si>
    <t>Fabian Holland</t>
  </si>
  <si>
    <t>2596</t>
  </si>
  <si>
    <t>Sandro Wagner</t>
  </si>
  <si>
    <t>589</t>
  </si>
  <si>
    <t>Anis Ben-Hatira</t>
  </si>
  <si>
    <t>Granada</t>
  </si>
  <si>
    <t>Adrian Ramos</t>
  </si>
  <si>
    <t>1310</t>
  </si>
  <si>
    <t>Pascal Stenzel</t>
  </si>
  <si>
    <t>Yoshinori Muto</t>
  </si>
  <si>
    <t>Patrick Banggaard</t>
  </si>
  <si>
    <t>Dominique Heintz</t>
  </si>
  <si>
    <t>Lukas Klunter</t>
  </si>
  <si>
    <t>Niederlechner</t>
  </si>
  <si>
    <t>1974</t>
  </si>
  <si>
    <t>Pavel Kaderabek</t>
  </si>
  <si>
    <t>Vincenzo Grifo</t>
  </si>
  <si>
    <t>1390</t>
  </si>
  <si>
    <t>Jonas Hofmann</t>
  </si>
  <si>
    <t>Tom Starke</t>
  </si>
  <si>
    <t>169</t>
  </si>
  <si>
    <t>Rani Khedira</t>
  </si>
  <si>
    <t>2302</t>
  </si>
  <si>
    <t>Ji Dong-Won</t>
  </si>
  <si>
    <t>2657</t>
  </si>
  <si>
    <t>Marcel Halstenberg</t>
  </si>
  <si>
    <t>186</t>
  </si>
  <si>
    <t>Karim Guede</t>
  </si>
  <si>
    <t>Atletico</t>
  </si>
  <si>
    <t>Gabi</t>
  </si>
  <si>
    <t>Diego Godin</t>
  </si>
  <si>
    <t>806</t>
  </si>
  <si>
    <t>Marlos Moreno</t>
  </si>
  <si>
    <t>3006</t>
  </si>
  <si>
    <t>Filipe Luis</t>
  </si>
  <si>
    <t>R Madrid</t>
  </si>
  <si>
    <t>Mariano</t>
  </si>
  <si>
    <t>Matias Kranevitter</t>
  </si>
  <si>
    <t>482</t>
  </si>
  <si>
    <t>Toni Lato</t>
  </si>
  <si>
    <t>1981</t>
  </si>
  <si>
    <t>Alvaro Gonzalez</t>
  </si>
  <si>
    <t>44</t>
  </si>
  <si>
    <t>Panagiotis Kone</t>
  </si>
  <si>
    <t>2141</t>
  </si>
  <si>
    <t>Pablo Sarabia</t>
  </si>
  <si>
    <t>Alaves</t>
  </si>
  <si>
    <t>Alexis Ruano</t>
  </si>
  <si>
    <t>3008</t>
  </si>
  <si>
    <t>Eibar</t>
  </si>
  <si>
    <t>Pedro Leon</t>
  </si>
  <si>
    <t>870</t>
  </si>
  <si>
    <t>Sporting de Gijon</t>
  </si>
  <si>
    <t>Xavi Torres</t>
  </si>
  <si>
    <t>2719</t>
  </si>
  <si>
    <t>Sociedad</t>
  </si>
  <si>
    <t>Mikel Oyarzabal</t>
  </si>
  <si>
    <t>Mat Ryan</t>
  </si>
  <si>
    <t>1189</t>
  </si>
  <si>
    <t>Leganes</t>
  </si>
  <si>
    <t>Alberto</t>
  </si>
  <si>
    <t>1743</t>
  </si>
  <si>
    <t>Betis</t>
  </si>
  <si>
    <t>Cristiano Piccini</t>
  </si>
  <si>
    <t>2830</t>
  </si>
  <si>
    <t>Lionel Messi</t>
  </si>
  <si>
    <t>1251</t>
  </si>
  <si>
    <t>Asier Riesgo</t>
  </si>
  <si>
    <t>819</t>
  </si>
  <si>
    <t>Alvaro Cejudo</t>
  </si>
  <si>
    <t>1880</t>
  </si>
  <si>
    <t>David Timor</t>
  </si>
  <si>
    <t>2432</t>
  </si>
  <si>
    <t>Joao Cancelo</t>
  </si>
  <si>
    <t>Marlon Santos</t>
  </si>
  <si>
    <t>318</t>
  </si>
  <si>
    <t>Jon Bautista</t>
  </si>
  <si>
    <t>2488</t>
  </si>
  <si>
    <t>Sidnei</t>
  </si>
  <si>
    <t>793</t>
  </si>
  <si>
    <t>Espanyol</t>
  </si>
  <si>
    <t>Marc Navarro</t>
  </si>
  <si>
    <t>1910</t>
  </si>
  <si>
    <t>Alejandro Arribas</t>
  </si>
  <si>
    <t>570</t>
  </si>
  <si>
    <t>Osasuna</t>
  </si>
  <si>
    <t>Raoul Loe</t>
  </si>
  <si>
    <t>Roberto Torres</t>
  </si>
  <si>
    <t>794</t>
  </si>
  <si>
    <t>Martin Hongla</t>
  </si>
  <si>
    <t>Helder Lopes</t>
  </si>
  <si>
    <t>Augusto Fernandez</t>
  </si>
  <si>
    <t>2177</t>
  </si>
  <si>
    <t>Celta</t>
  </si>
  <si>
    <t>Gustavo Cabral</t>
  </si>
  <si>
    <t>Jonny</t>
  </si>
  <si>
    <t>2250</t>
  </si>
  <si>
    <t>Javi Varas</t>
  </si>
  <si>
    <t>Ruben Blanco</t>
  </si>
  <si>
    <t>1104</t>
  </si>
  <si>
    <t>Joseba Zaldua</t>
  </si>
  <si>
    <t>263</t>
  </si>
  <si>
    <t>Andrew Hjulsager</t>
  </si>
  <si>
    <t>115</t>
  </si>
  <si>
    <t>Walter Montoya</t>
  </si>
  <si>
    <t>1611</t>
  </si>
  <si>
    <t>Edgar Mendez</t>
  </si>
  <si>
    <t>Rafa Mir</t>
  </si>
  <si>
    <t>840</t>
  </si>
  <si>
    <t>Javier Ontiveros</t>
  </si>
  <si>
    <t>Asdrubal</t>
  </si>
  <si>
    <t>536</t>
  </si>
  <si>
    <t>Sergio Araujo</t>
  </si>
  <si>
    <t>Tana</t>
  </si>
  <si>
    <t>3035</t>
  </si>
  <si>
    <t>Roque Mesa</t>
  </si>
  <si>
    <t>Jon Toral</t>
  </si>
  <si>
    <t>2111</t>
  </si>
  <si>
    <t>Dani Castellano</t>
  </si>
  <si>
    <t>Akram Afif</t>
  </si>
  <si>
    <t>517</t>
  </si>
  <si>
    <t>Aly Malle</t>
  </si>
  <si>
    <t>Ibai Gomez</t>
  </si>
  <si>
    <t>1425</t>
  </si>
  <si>
    <t>Alejandro Galvez</t>
  </si>
  <si>
    <t>1424</t>
  </si>
  <si>
    <t>Leo Baptistao</t>
  </si>
  <si>
    <t>Mario Gonzalez</t>
  </si>
  <si>
    <t>2219</t>
  </si>
  <si>
    <t>Diego Rico</t>
  </si>
  <si>
    <t>232</t>
  </si>
  <si>
    <t>Juan Rodriguez</t>
  </si>
  <si>
    <t>2725</t>
  </si>
  <si>
    <t>Theo Hernandez</t>
  </si>
  <si>
    <t>1418</t>
  </si>
  <si>
    <t>Santi Mina</t>
  </si>
  <si>
    <t>Lucas Digne</t>
  </si>
  <si>
    <t>513</t>
  </si>
  <si>
    <t>Ruben Sobrino</t>
  </si>
  <si>
    <t>1888</t>
  </si>
  <si>
    <t>Luka Modric</t>
  </si>
  <si>
    <t>2079</t>
  </si>
  <si>
    <t>Franco Vazquez</t>
  </si>
  <si>
    <t>1306</t>
  </si>
  <si>
    <t>Matthieu Saunier</t>
  </si>
  <si>
    <t>Mario Suarez</t>
  </si>
  <si>
    <t>455</t>
  </si>
  <si>
    <t>Tiago</t>
  </si>
  <si>
    <t>Adrian Gonzalez</t>
  </si>
  <si>
    <t>2957</t>
  </si>
  <si>
    <t>Juanfran</t>
  </si>
  <si>
    <t>335</t>
  </si>
  <si>
    <t>Alvaro Vazquez</t>
  </si>
  <si>
    <t>684</t>
  </si>
  <si>
    <t>Adrian Lopez</t>
  </si>
  <si>
    <t>2463</t>
  </si>
  <si>
    <t>Athletic</t>
  </si>
  <si>
    <t>Aritz Aduriz</t>
  </si>
  <si>
    <t>Isma Lopez</t>
  </si>
  <si>
    <t>Jhon Steven Mondragon</t>
  </si>
  <si>
    <t>2104</t>
  </si>
  <si>
    <t>Sergio Asenjo</t>
  </si>
  <si>
    <t>2871</t>
  </si>
  <si>
    <t>Raul Garcia</t>
  </si>
  <si>
    <t>3168</t>
  </si>
  <si>
    <t>Koke</t>
  </si>
  <si>
    <t>1571</t>
  </si>
  <si>
    <t>Pedro Mosquera</t>
  </si>
  <si>
    <t>Nico Pareja</t>
  </si>
  <si>
    <t>Andreas Pereira</t>
  </si>
  <si>
    <t>192</t>
  </si>
  <si>
    <t>Didier Digard</t>
  </si>
  <si>
    <t>Aleksandar Katai</t>
  </si>
  <si>
    <t>161</t>
  </si>
  <si>
    <t>Roman Zozulia</t>
  </si>
  <si>
    <t>1316</t>
  </si>
  <si>
    <t>Andres Fernandez</t>
  </si>
  <si>
    <t>3148</t>
  </si>
  <si>
    <t>Oier</t>
  </si>
  <si>
    <t>1035</t>
  </si>
  <si>
    <t>Miguel Flano</t>
  </si>
  <si>
    <t>522</t>
  </si>
  <si>
    <t>Fabian Orellana</t>
  </si>
  <si>
    <t>494</t>
  </si>
  <si>
    <t>Mikel Rico</t>
  </si>
  <si>
    <t>543</t>
  </si>
  <si>
    <t>Guilherme Siqueira</t>
  </si>
  <si>
    <t>Roberto Jimenez</t>
  </si>
  <si>
    <t>1619</t>
  </si>
  <si>
    <t>Federico Ricca</t>
  </si>
  <si>
    <t>2334</t>
  </si>
  <si>
    <t>Vitolo</t>
  </si>
  <si>
    <t>Luciano Vietto</t>
  </si>
  <si>
    <t>Jasper Cillessen</t>
  </si>
  <si>
    <t>267</t>
  </si>
  <si>
    <t>Jese</t>
  </si>
  <si>
    <t>177</t>
  </si>
  <si>
    <t>Mamadou Kone</t>
  </si>
  <si>
    <t>Adria Ortola</t>
  </si>
  <si>
    <t>1439</t>
  </si>
  <si>
    <t>Daniel Torres</t>
  </si>
  <si>
    <t>2195</t>
  </si>
  <si>
    <t>Manu Garcia</t>
  </si>
  <si>
    <t>Jordi Alba</t>
  </si>
  <si>
    <t>553</t>
  </si>
  <si>
    <t>Alex Bergantinos</t>
  </si>
  <si>
    <t>437</t>
  </si>
  <si>
    <t>Laure</t>
  </si>
  <si>
    <t>926</t>
  </si>
  <si>
    <t>Aythami Artiles</t>
  </si>
  <si>
    <t>1288</t>
  </si>
  <si>
    <t>Felipe Caicedo</t>
  </si>
  <si>
    <t>Diego Barrios</t>
  </si>
  <si>
    <t>1628</t>
  </si>
  <si>
    <t>Darko Brasanac</t>
  </si>
  <si>
    <t>172</t>
  </si>
  <si>
    <t>Penaranda</t>
  </si>
  <si>
    <t>342</t>
  </si>
  <si>
    <t>Denis Cheryshev</t>
  </si>
  <si>
    <t>360</t>
  </si>
  <si>
    <t>Ivan Marquez</t>
  </si>
  <si>
    <t>Entrena</t>
  </si>
  <si>
    <t>Ryan Babel</t>
  </si>
  <si>
    <t>Michel Macedo</t>
  </si>
  <si>
    <t>Ivan Villar</t>
  </si>
  <si>
    <t>2008</t>
  </si>
  <si>
    <t>Goran Causic</t>
  </si>
  <si>
    <t>1188</t>
  </si>
  <si>
    <t>Denis Suarez</t>
  </si>
  <si>
    <t>2728</t>
  </si>
  <si>
    <t>Stefan Savic</t>
  </si>
  <si>
    <t>Jon Serantes</t>
  </si>
  <si>
    <t>682</t>
  </si>
  <si>
    <t>Victorien Angban</t>
  </si>
  <si>
    <t>Tyronne Del Pino</t>
  </si>
  <si>
    <t>730</t>
  </si>
  <si>
    <t>Cristian Rivera</t>
  </si>
  <si>
    <t>215</t>
  </si>
  <si>
    <t>Borja Valle</t>
  </si>
  <si>
    <t>438</t>
  </si>
  <si>
    <t>Alvaro Lemos</t>
  </si>
  <si>
    <t>383</t>
  </si>
  <si>
    <t>Alberto Lora</t>
  </si>
  <si>
    <t>Edu Exposito</t>
  </si>
  <si>
    <t>Jorge Mere</t>
  </si>
  <si>
    <t>Sergio Alvarez</t>
  </si>
  <si>
    <t>1858</t>
  </si>
  <si>
    <t>Mauricio Lemos</t>
  </si>
  <si>
    <t>2119</t>
  </si>
  <si>
    <t>Yoel Rodriguez</t>
  </si>
  <si>
    <t>1111</t>
  </si>
  <si>
    <t>Angel Montoro</t>
  </si>
  <si>
    <t>800</t>
  </si>
  <si>
    <t>Giuseppe Rossi</t>
  </si>
  <si>
    <t>3145</t>
  </si>
  <si>
    <t>Ignacio Camacho</t>
  </si>
  <si>
    <t>1522</t>
  </si>
  <si>
    <t>Javi Lopez</t>
  </si>
  <si>
    <t>285</t>
  </si>
  <si>
    <t>Hiroshi Kiyotake</t>
  </si>
  <si>
    <t>1674</t>
  </si>
  <si>
    <t>Joaquin</t>
  </si>
  <si>
    <t>316</t>
  </si>
  <si>
    <t>David Barral</t>
  </si>
  <si>
    <t>Rafa Navarro</t>
  </si>
  <si>
    <t>733</t>
  </si>
  <si>
    <t>Mateo Garcia</t>
  </si>
  <si>
    <t>Luisinho</t>
  </si>
  <si>
    <t>2345</t>
  </si>
  <si>
    <t>Dani Ceballos</t>
  </si>
  <si>
    <t>1228</t>
  </si>
  <si>
    <t>Fausto</t>
  </si>
  <si>
    <t>Fabian Ruiz</t>
  </si>
  <si>
    <t>1582</t>
  </si>
  <si>
    <t>Inigo Lekue</t>
  </si>
  <si>
    <t>451</t>
  </si>
  <si>
    <t>Sabin Merino</t>
  </si>
  <si>
    <t>1419</t>
  </si>
  <si>
    <t>Gareth Bale</t>
  </si>
  <si>
    <t>3112</t>
  </si>
  <si>
    <t>Diego Lopez</t>
  </si>
  <si>
    <t>877</t>
  </si>
  <si>
    <t>Reyes</t>
  </si>
  <si>
    <t>Andres Iniesta</t>
  </si>
  <si>
    <t>Fernando Torres</t>
  </si>
  <si>
    <t>1921</t>
  </si>
  <si>
    <t>Pablo Insua</t>
  </si>
  <si>
    <t>2157</t>
  </si>
  <si>
    <t>De Marcos</t>
  </si>
  <si>
    <t>Mikel San Jose</t>
  </si>
  <si>
    <t>Fernando Amorebieta</t>
  </si>
  <si>
    <t>Muniain</t>
  </si>
  <si>
    <t>1160</t>
  </si>
  <si>
    <t>Iturraspe</t>
  </si>
  <si>
    <t>1239</t>
  </si>
  <si>
    <t>Gaizka Toquero</t>
  </si>
  <si>
    <t>1121</t>
  </si>
  <si>
    <t>Markel Susaeta</t>
  </si>
  <si>
    <t>105</t>
  </si>
  <si>
    <t>Elustondo</t>
  </si>
  <si>
    <t>1533</t>
  </si>
  <si>
    <t>Kike Garcia</t>
  </si>
  <si>
    <t>668</t>
  </si>
  <si>
    <t>Mikel Gonzalez</t>
  </si>
  <si>
    <t>2825</t>
  </si>
  <si>
    <t>Xabi Prieto</t>
  </si>
  <si>
    <t>1924</t>
  </si>
  <si>
    <t>Raphael Varane</t>
  </si>
  <si>
    <t>1099</t>
  </si>
  <si>
    <t>Jozabed</t>
  </si>
  <si>
    <t>789</t>
  </si>
  <si>
    <t>Rodrigo Ely</t>
  </si>
  <si>
    <t>Kevin-Prince Boateng</t>
  </si>
  <si>
    <t>2215</t>
  </si>
  <si>
    <t>Aissa Mandi</t>
  </si>
  <si>
    <t>2487</t>
  </si>
  <si>
    <t>Sergio Ramos</t>
  </si>
  <si>
    <t>358</t>
  </si>
  <si>
    <t>Ola John</t>
  </si>
  <si>
    <t>2650</t>
  </si>
  <si>
    <t>Jan Oblak</t>
  </si>
  <si>
    <t>Munir El Haddadi</t>
  </si>
  <si>
    <t>1901</t>
  </si>
  <si>
    <t>Pablo Hernandez</t>
  </si>
  <si>
    <t>2313</t>
  </si>
  <si>
    <t>Sandro Ramirez</t>
  </si>
  <si>
    <t>485</t>
  </si>
  <si>
    <t>Ganso</t>
  </si>
  <si>
    <t>1748</t>
  </si>
  <si>
    <t>Gaston Silva</t>
  </si>
  <si>
    <t>170</t>
  </si>
  <si>
    <t>Michael Krohn-Dehli</t>
  </si>
  <si>
    <t>2341</t>
  </si>
  <si>
    <t>Ivan Rakitic</t>
  </si>
  <si>
    <t>171</t>
  </si>
  <si>
    <t>Robert Ibanez</t>
  </si>
  <si>
    <t>Javi Alamo</t>
  </si>
  <si>
    <t>1914</t>
  </si>
  <si>
    <t>Sergi Gomez</t>
  </si>
  <si>
    <t>Carles Alena</t>
  </si>
  <si>
    <t>2383</t>
  </si>
  <si>
    <t>Sergi Roberto</t>
  </si>
  <si>
    <t>Denys Boyko</t>
  </si>
  <si>
    <t>1385</t>
  </si>
  <si>
    <t>Victor Rodriguez</t>
  </si>
  <si>
    <t>Guillermo Ochoa</t>
  </si>
  <si>
    <t>561</t>
  </si>
  <si>
    <t>Alberto Bueno</t>
  </si>
  <si>
    <t>Salvatore Sirigu</t>
  </si>
  <si>
    <t>1266</t>
  </si>
  <si>
    <t>Ruben Pardo</t>
  </si>
  <si>
    <t>2998</t>
  </si>
  <si>
    <t>Inigo Martinez</t>
  </si>
  <si>
    <t>Carlos Vela</t>
  </si>
  <si>
    <t>1405</t>
  </si>
  <si>
    <t>Carles Gil</t>
  </si>
  <si>
    <t>Jose Angel</t>
  </si>
  <si>
    <t>Alessio Cerci</t>
  </si>
  <si>
    <t>Sergio Rico</t>
  </si>
  <si>
    <t>3065</t>
  </si>
  <si>
    <t>Steven N'Zonzi</t>
  </si>
  <si>
    <t>1650</t>
  </si>
  <si>
    <t>Marcelo Diaz</t>
  </si>
  <si>
    <t>1151</t>
  </si>
  <si>
    <t>Jonas Martin</t>
  </si>
  <si>
    <t>Martin Demichelis</t>
  </si>
  <si>
    <t>2304</t>
  </si>
  <si>
    <t>Nacho</t>
  </si>
  <si>
    <t>165</t>
  </si>
  <si>
    <t>Nahuel Leiva</t>
  </si>
  <si>
    <t>Lacina Traore</t>
  </si>
  <si>
    <t>Benito Ramirez</t>
  </si>
  <si>
    <t>1492</t>
  </si>
  <si>
    <t>Antonio Sanabria</t>
  </si>
  <si>
    <t>1747</t>
  </si>
  <si>
    <t>Carcela-Gonzalez</t>
  </si>
  <si>
    <t>499</t>
  </si>
  <si>
    <t>Olavide</t>
  </si>
  <si>
    <t>50</t>
  </si>
  <si>
    <t>Otegui</t>
  </si>
  <si>
    <t>131</t>
  </si>
  <si>
    <t>Javier Flano</t>
  </si>
  <si>
    <t>734</t>
  </si>
  <si>
    <t>Tano</t>
  </si>
  <si>
    <t>2191</t>
  </si>
  <si>
    <t>David Garcia</t>
  </si>
  <si>
    <t>1029</t>
  </si>
  <si>
    <t>Bunuel</t>
  </si>
  <si>
    <t>1079</t>
  </si>
  <si>
    <t>Pepe</t>
  </si>
  <si>
    <t>Fabio Coentrao</t>
  </si>
  <si>
    <t>Kiko Casilla</t>
  </si>
  <si>
    <t>705</t>
  </si>
  <si>
    <t>Bebe</t>
  </si>
  <si>
    <t>2281</t>
  </si>
  <si>
    <t>Victor Sanchez</t>
  </si>
  <si>
    <t>Mubarak Wakaso</t>
  </si>
  <si>
    <t>1568</t>
  </si>
  <si>
    <t>Miguel Torres</t>
  </si>
  <si>
    <t>957</t>
  </si>
  <si>
    <t>Nabil El Zhar</t>
  </si>
  <si>
    <t>1186</t>
  </si>
  <si>
    <t>James Rodriguez</t>
  </si>
  <si>
    <t>1149</t>
  </si>
  <si>
    <t>Charles</t>
  </si>
  <si>
    <t>Keylor Navas</t>
  </si>
  <si>
    <t>1724</t>
  </si>
  <si>
    <t>Carlos Soler</t>
  </si>
  <si>
    <t>1130</t>
  </si>
  <si>
    <t>Oscar Duarte</t>
  </si>
  <si>
    <t>2799</t>
  </si>
  <si>
    <t>Raul Navas</t>
  </si>
  <si>
    <t>1557</t>
  </si>
  <si>
    <t>Eneko Boveda</t>
  </si>
  <si>
    <t>2335</t>
  </si>
  <si>
    <t>Raul Albentosa</t>
  </si>
  <si>
    <t>2551</t>
  </si>
  <si>
    <t>Ander Capa</t>
  </si>
  <si>
    <t>Nancy</t>
  </si>
  <si>
    <t>Clement Lenglet</t>
  </si>
  <si>
    <t>254</t>
  </si>
  <si>
    <t>Igor Zubeldia</t>
  </si>
  <si>
    <t>Mario</t>
  </si>
  <si>
    <t>Nano Mesa</t>
  </si>
  <si>
    <t>Aderlan Santos</t>
  </si>
  <si>
    <t>Pablo Piatti</t>
  </si>
  <si>
    <t>Sergio Canales</t>
  </si>
  <si>
    <t>Diego Alves</t>
  </si>
  <si>
    <t>2580</t>
  </si>
  <si>
    <t>Jonathan Viera</t>
  </si>
  <si>
    <t>Victor Ruiz</t>
  </si>
  <si>
    <t>Saborit</t>
  </si>
  <si>
    <t>2864</t>
  </si>
  <si>
    <t>Aymeric Laporte</t>
  </si>
  <si>
    <t>Sito</t>
  </si>
  <si>
    <t>905</t>
  </si>
  <si>
    <t>Jaime Romero</t>
  </si>
  <si>
    <t>Jaume Domenech</t>
  </si>
  <si>
    <t>2860</t>
  </si>
  <si>
    <t>Roberto Rosales</t>
  </si>
  <si>
    <t>476</t>
  </si>
  <si>
    <t>Aleix Vidal</t>
  </si>
  <si>
    <t>2062</t>
  </si>
  <si>
    <t>Juankar</t>
  </si>
  <si>
    <t>Ruben Perez</t>
  </si>
  <si>
    <t>Felipe Gutierrez</t>
  </si>
  <si>
    <t>Zouhair Feddal</t>
  </si>
  <si>
    <t>1234</t>
  </si>
  <si>
    <t>Faycal Fajr</t>
  </si>
  <si>
    <t>David Soria</t>
  </si>
  <si>
    <t>2153</t>
  </si>
  <si>
    <t>Petros</t>
  </si>
  <si>
    <t>2271</t>
  </si>
  <si>
    <t>Yeray Alvarez</t>
  </si>
  <si>
    <t>Ryan Donk</t>
  </si>
  <si>
    <t>286</t>
  </si>
  <si>
    <t>Mikel Vesga</t>
  </si>
  <si>
    <t>1996</t>
  </si>
  <si>
    <t>Burgui</t>
  </si>
  <si>
    <t>526</t>
  </si>
  <si>
    <t>Imanol Garcia</t>
  </si>
  <si>
    <t>Aritz Elustondo</t>
  </si>
  <si>
    <t>1325</t>
  </si>
  <si>
    <t>Marc Roca</t>
  </si>
  <si>
    <t>2588</t>
  </si>
  <si>
    <t>Aaron Martin</t>
  </si>
  <si>
    <t>812</t>
  </si>
  <si>
    <t>Fran Merida</t>
  </si>
  <si>
    <t>Asier Villalibre</t>
  </si>
  <si>
    <t>Sergio Leon</t>
  </si>
  <si>
    <t>1486</t>
  </si>
  <si>
    <t>Danilo</t>
  </si>
  <si>
    <t>2896</t>
  </si>
  <si>
    <t>Diego Reyes</t>
  </si>
  <si>
    <t>Emmanuel Riviere</t>
  </si>
  <si>
    <t>883</t>
  </si>
  <si>
    <t>Aymen Abdennour</t>
  </si>
  <si>
    <t>2546</t>
  </si>
  <si>
    <t>Saul Niguez</t>
  </si>
  <si>
    <t>1243</t>
  </si>
  <si>
    <t>Arda Turan</t>
  </si>
  <si>
    <t>Franck Tabanou</t>
  </si>
  <si>
    <t>1668</t>
  </si>
  <si>
    <t>Wissam Ben Yedder</t>
  </si>
  <si>
    <t>Ivan Ramis</t>
  </si>
  <si>
    <t>2114</t>
  </si>
  <si>
    <t>Nicola Sansone</t>
  </si>
  <si>
    <t>2073</t>
  </si>
  <si>
    <t>Takashi Inui</t>
  </si>
  <si>
    <t>1472</t>
  </si>
  <si>
    <t>Ingason</t>
  </si>
  <si>
    <t>Carl Medjani</t>
  </si>
  <si>
    <t>1274</t>
  </si>
  <si>
    <t>Sergi Samper</t>
  </si>
  <si>
    <t>971</t>
  </si>
  <si>
    <t>Omar Ramos</t>
  </si>
  <si>
    <t>2500</t>
  </si>
  <si>
    <t>Kiko Femenia</t>
  </si>
  <si>
    <t>Lluis Sastre</t>
  </si>
  <si>
    <t>275</t>
  </si>
  <si>
    <t>Antonio Rukavina</t>
  </si>
  <si>
    <t>Oriol Riera</t>
  </si>
  <si>
    <t>602</t>
  </si>
  <si>
    <t>Bakary Kone</t>
  </si>
  <si>
    <t>Davy Roef</t>
  </si>
  <si>
    <t>Carlos Kameni</t>
  </si>
  <si>
    <t>1636</t>
  </si>
  <si>
    <t>Isco</t>
  </si>
  <si>
    <t>1448</t>
  </si>
  <si>
    <t>Marko Livaja</t>
  </si>
  <si>
    <t>2832</t>
  </si>
  <si>
    <t>Sergi Enrich</t>
  </si>
  <si>
    <t>2167</t>
  </si>
  <si>
    <t>Michael Ciani</t>
  </si>
  <si>
    <t>1125</t>
  </si>
  <si>
    <t>Przemyslaw Tyton</t>
  </si>
  <si>
    <t>Marcos Llorente</t>
  </si>
  <si>
    <t>Geronimo Rulli</t>
  </si>
  <si>
    <t>Rodri</t>
  </si>
  <si>
    <t>3088</t>
  </si>
  <si>
    <t>Yuri</t>
  </si>
  <si>
    <t>Sergio Escudero</t>
  </si>
  <si>
    <t>2457</t>
  </si>
  <si>
    <t>Jose Manuel Jurado</t>
  </si>
  <si>
    <t>206</t>
  </si>
  <si>
    <t>Jota</t>
  </si>
  <si>
    <t>106</t>
  </si>
  <si>
    <t>Ruben Duarte</t>
  </si>
  <si>
    <t>104</t>
  </si>
  <si>
    <t>Kevin Rodrigues</t>
  </si>
  <si>
    <t>453</t>
  </si>
  <si>
    <t>Daniel Carrico</t>
  </si>
  <si>
    <t>1872</t>
  </si>
  <si>
    <t>Unai Garcia</t>
  </si>
  <si>
    <t>2063</t>
  </si>
  <si>
    <t>Willian Jose</t>
  </si>
  <si>
    <t>Jeremie Boga</t>
  </si>
  <si>
    <t>David Lomban</t>
  </si>
  <si>
    <t>902</t>
  </si>
  <si>
    <t>Joselu</t>
  </si>
  <si>
    <t>3005</t>
  </si>
  <si>
    <t>Asier Illarramendi</t>
  </si>
  <si>
    <t>3055</t>
  </si>
  <si>
    <t>Antoine Griezmann</t>
  </si>
  <si>
    <t>2497</t>
  </si>
  <si>
    <t>David Zurutuza</t>
  </si>
  <si>
    <t>Gerard Moreno</t>
  </si>
  <si>
    <t>869</t>
  </si>
  <si>
    <t>Carlos Martinez</t>
  </si>
  <si>
    <t>Markel Bergara</t>
  </si>
  <si>
    <t>1873</t>
  </si>
  <si>
    <t>Dimitri Foulquier</t>
  </si>
  <si>
    <t>Santos Borre</t>
  </si>
  <si>
    <t>Fuentes</t>
  </si>
  <si>
    <t>2581</t>
  </si>
  <si>
    <t>Deyverson</t>
  </si>
  <si>
    <t>2163</t>
  </si>
  <si>
    <t>Theo Bongonda</t>
  </si>
  <si>
    <t>2319</t>
  </si>
  <si>
    <t>Iago Aspas</t>
  </si>
  <si>
    <t>2226</t>
  </si>
  <si>
    <t>Martin Montoya</t>
  </si>
  <si>
    <t>1744</t>
  </si>
  <si>
    <t>Isaac Cuenca</t>
  </si>
  <si>
    <t>966</t>
  </si>
  <si>
    <t>Carlos Vigaray</t>
  </si>
  <si>
    <t>1993</t>
  </si>
  <si>
    <t>Hugo Mallo</t>
  </si>
  <si>
    <t>1713</t>
  </si>
  <si>
    <t>Jean-Sylvain Babin</t>
  </si>
  <si>
    <t>535</t>
  </si>
  <si>
    <t>Oscar Romero</t>
  </si>
  <si>
    <t>Fernando Pacheco</t>
  </si>
  <si>
    <t>Samuel Umtiti</t>
  </si>
  <si>
    <t>Aitor Cantalapiedra</t>
  </si>
  <si>
    <t>2384</t>
  </si>
  <si>
    <t>Daniel Wass</t>
  </si>
  <si>
    <t>956</t>
  </si>
  <si>
    <t>Alvaro Medran</t>
  </si>
  <si>
    <t>Nauzet</t>
  </si>
  <si>
    <t>2051</t>
  </si>
  <si>
    <t>Samu Castillejo</t>
  </si>
  <si>
    <t>Victor Diaz</t>
  </si>
  <si>
    <t>Martin Mantovani</t>
  </si>
  <si>
    <t>Mario Fernandez</t>
  </si>
  <si>
    <t>743</t>
  </si>
  <si>
    <t>Michael Santos</t>
  </si>
  <si>
    <t>1264</t>
  </si>
  <si>
    <t>Mikel Villanueva</t>
  </si>
  <si>
    <t>Szymanowski</t>
  </si>
  <si>
    <t>3100</t>
  </si>
  <si>
    <t>German Pezzella</t>
  </si>
  <si>
    <t>Marco Asensio</t>
  </si>
  <si>
    <t>1331</t>
  </si>
  <si>
    <t>Bruno Gonzalez</t>
  </si>
  <si>
    <t>128</t>
  </si>
  <si>
    <t>David Concha</t>
  </si>
  <si>
    <t>Ivan Cuellar</t>
  </si>
  <si>
    <t>Charly Musonda</t>
  </si>
  <si>
    <t>1792</t>
  </si>
  <si>
    <t>Unai Bustinza</t>
  </si>
  <si>
    <t>Guilherme</t>
  </si>
  <si>
    <t>Lillo</t>
  </si>
  <si>
    <t>2381</t>
  </si>
  <si>
    <t>Uche</t>
  </si>
  <si>
    <t>Alin Tosca</t>
  </si>
  <si>
    <t>1689</t>
  </si>
  <si>
    <t>Mateo Kovacic</t>
  </si>
  <si>
    <t>Inaki Williams</t>
  </si>
  <si>
    <t>Diego Gonzalez</t>
  </si>
  <si>
    <t>2644</t>
  </si>
  <si>
    <t>Eliaquim Mangala</t>
  </si>
  <si>
    <t>1208</t>
  </si>
  <si>
    <t>Stevan Jovetic</t>
  </si>
  <si>
    <t>1708</t>
  </si>
  <si>
    <t>Kevin Gameiro</t>
  </si>
  <si>
    <t>Jonathan dos Santos</t>
  </si>
  <si>
    <t>Fontas</t>
  </si>
  <si>
    <t>Javier Mascherano</t>
  </si>
  <si>
    <t>Gabriel Silva</t>
  </si>
  <si>
    <t>ter Stegen</t>
  </si>
  <si>
    <t>Victor Camarasa</t>
  </si>
  <si>
    <t>David Costas</t>
  </si>
  <si>
    <t>250</t>
  </si>
  <si>
    <t>Diego Marino</t>
  </si>
  <si>
    <t>2847</t>
  </si>
  <si>
    <t>Balenziaga</t>
  </si>
  <si>
    <t>1391</t>
  </si>
  <si>
    <t>Dimitrios Siovas</t>
  </si>
  <si>
    <t>1574</t>
  </si>
  <si>
    <t>Anaitz Arbilla</t>
  </si>
  <si>
    <t>2651</t>
  </si>
  <si>
    <t>Pedro Bigas</t>
  </si>
  <si>
    <t>399</t>
  </si>
  <si>
    <t>Javi Marquez</t>
  </si>
  <si>
    <t>1231</t>
  </si>
  <si>
    <t>Fran Rico</t>
  </si>
  <si>
    <t>861</t>
  </si>
  <si>
    <t>Christian Santos</t>
  </si>
  <si>
    <t>2671</t>
  </si>
  <si>
    <t>Pablo Fornals</t>
  </si>
  <si>
    <t>Iago Herrerin</t>
  </si>
  <si>
    <t>214</t>
  </si>
  <si>
    <t>Zdravko Kuzmanovic</t>
  </si>
  <si>
    <t>2539</t>
  </si>
  <si>
    <t>Cristiano Ronaldo</t>
  </si>
  <si>
    <t>Luis Perea</t>
  </si>
  <si>
    <t>Pablo Fernandez</t>
  </si>
  <si>
    <t>Nenad Krsticic</t>
  </si>
  <si>
    <t>2451</t>
  </si>
  <si>
    <t>Roberto Soriano</t>
  </si>
  <si>
    <t>1867</t>
  </si>
  <si>
    <t>Nani</t>
  </si>
  <si>
    <t>1073</t>
  </si>
  <si>
    <t>John Guidetti</t>
  </si>
  <si>
    <t>Nicolas Gaitan</t>
  </si>
  <si>
    <t>913</t>
  </si>
  <si>
    <t>Adrian Marin</t>
  </si>
  <si>
    <t>2142</t>
  </si>
  <si>
    <t>Miguel Angel Guerrero</t>
  </si>
  <si>
    <t>1028</t>
  </si>
  <si>
    <t>Carlos Castro</t>
  </si>
  <si>
    <t>2421</t>
  </si>
  <si>
    <t>Nemanja Radoja</t>
  </si>
  <si>
    <t>1860</t>
  </si>
  <si>
    <t>Carlos Carmona</t>
  </si>
  <si>
    <t>1247</t>
  </si>
  <si>
    <t>Jony</t>
  </si>
  <si>
    <t>492</t>
  </si>
  <si>
    <t>Rachid</t>
  </si>
  <si>
    <t>198</t>
  </si>
  <si>
    <t>Echiejile</t>
  </si>
  <si>
    <t>Javi Castellano</t>
  </si>
  <si>
    <t>Bruno Gama</t>
  </si>
  <si>
    <t>2205</t>
  </si>
  <si>
    <t>German Lux</t>
  </si>
  <si>
    <t>382</t>
  </si>
  <si>
    <t>Javier Eraso</t>
  </si>
  <si>
    <t>Lucas Hernandez</t>
  </si>
  <si>
    <t>Karim Benzema</t>
  </si>
  <si>
    <t>Juanpi</t>
  </si>
  <si>
    <t>910</t>
  </si>
  <si>
    <t>Hector Hernandez</t>
  </si>
  <si>
    <t>313</t>
  </si>
  <si>
    <t>Oscar Melendo</t>
  </si>
  <si>
    <t>Estupinan</t>
  </si>
  <si>
    <t>Jon Gaztanaga</t>
  </si>
  <si>
    <t>532</t>
  </si>
  <si>
    <t>Samu Garcia</t>
  </si>
  <si>
    <t>2149</t>
  </si>
  <si>
    <t>Victor Laguardia</t>
  </si>
  <si>
    <t>Florian Lejeune</t>
  </si>
  <si>
    <t>2369</t>
  </si>
  <si>
    <t>Duje Cop</t>
  </si>
  <si>
    <t>Ruben Vezo</t>
  </si>
  <si>
    <t>De las Cuevas</t>
  </si>
  <si>
    <t>Roberto Soldado</t>
  </si>
  <si>
    <t>Pape Diop</t>
  </si>
  <si>
    <t>Weligton</t>
  </si>
  <si>
    <t>Juanmi</t>
  </si>
  <si>
    <t>400</t>
  </si>
  <si>
    <t>Duda</t>
  </si>
  <si>
    <t>1354</t>
  </si>
  <si>
    <t>Recio</t>
  </si>
  <si>
    <t>Victor Alvarez</t>
  </si>
  <si>
    <t>1679</t>
  </si>
  <si>
    <t>Pione Sisto</t>
  </si>
  <si>
    <t>Celso Borges</t>
  </si>
  <si>
    <t>Jose Gimenez</t>
  </si>
  <si>
    <t>2257</t>
  </si>
  <si>
    <t>Yannick Carrasco</t>
  </si>
  <si>
    <t>Ruben Sanchez</t>
  </si>
  <si>
    <t>3182</t>
  </si>
  <si>
    <t>Dani Garcia</t>
  </si>
  <si>
    <t>61</t>
  </si>
  <si>
    <t>Alberto Brignoli</t>
  </si>
  <si>
    <t>Hernan Perez</t>
  </si>
  <si>
    <t>3037</t>
  </si>
  <si>
    <t>Manu Trigueros</t>
  </si>
  <si>
    <t>2984</t>
  </si>
  <si>
    <t>Bruno Soriano</t>
  </si>
  <si>
    <t>1864</t>
  </si>
  <si>
    <t>Moi Gomez</t>
  </si>
  <si>
    <t>155</t>
  </si>
  <si>
    <t>Aleksandar Pantic</t>
  </si>
  <si>
    <t>2066</t>
  </si>
  <si>
    <t>Mateo Musacchio</t>
  </si>
  <si>
    <t>928</t>
  </si>
  <si>
    <t>Sime Vrsaljko</t>
  </si>
  <si>
    <t>Jean Carlos</t>
  </si>
  <si>
    <t>2031</t>
  </si>
  <si>
    <t>Gonzalo Escalante</t>
  </si>
  <si>
    <t>689</t>
  </si>
  <si>
    <t>David Junca</t>
  </si>
  <si>
    <t>336</t>
  </si>
  <si>
    <t>Youssef En-Nesyri</t>
  </si>
  <si>
    <t>666</t>
  </si>
  <si>
    <t>Josep Sene</t>
  </si>
  <si>
    <t>Leo Suarez</t>
  </si>
  <si>
    <t>Antonio Luna</t>
  </si>
  <si>
    <t>Fernando Navarro</t>
  </si>
  <si>
    <t>Gerard Pique</t>
  </si>
  <si>
    <t>2685</t>
  </si>
  <si>
    <t>Sergio Busquets</t>
  </si>
  <si>
    <t>1444</t>
  </si>
  <si>
    <t>Alex Alegria</t>
  </si>
  <si>
    <t>Erik Moran</t>
  </si>
  <si>
    <t>Carles Planas</t>
  </si>
  <si>
    <t>Cedric Bakambu</t>
  </si>
  <si>
    <t>1179</t>
  </si>
  <si>
    <t>Luciano</t>
  </si>
  <si>
    <t>2015</t>
  </si>
  <si>
    <t>Daniel Carvajal</t>
  </si>
  <si>
    <t>268</t>
  </si>
  <si>
    <t>Salva Sevilla</t>
  </si>
  <si>
    <t>Alex Martinez</t>
  </si>
  <si>
    <t>2788</t>
  </si>
  <si>
    <t>Ruben Castro</t>
  </si>
  <si>
    <t>2402</t>
  </si>
  <si>
    <t>Benat Etxebarria</t>
  </si>
  <si>
    <t>1171</t>
  </si>
  <si>
    <t>Unai Lopez</t>
  </si>
  <si>
    <t>Toni Kroos</t>
  </si>
  <si>
    <t>Luis Munoz</t>
  </si>
  <si>
    <t>Nereo Champagne</t>
  </si>
  <si>
    <t>1144</t>
  </si>
  <si>
    <t>Ezequiel Ponce</t>
  </si>
  <si>
    <t>317</t>
  </si>
  <si>
    <t>Zakaria Bakkali</t>
  </si>
  <si>
    <t>Douglas</t>
  </si>
  <si>
    <t>2339</t>
  </si>
  <si>
    <t>Ezequiel Garay</t>
  </si>
  <si>
    <t>2190</t>
  </si>
  <si>
    <t>Enzo Perez</t>
  </si>
  <si>
    <t>Joaquin Correa</t>
  </si>
  <si>
    <t>935</t>
  </si>
  <si>
    <t>Rene Krhin</t>
  </si>
  <si>
    <t>2742</t>
  </si>
  <si>
    <t>Gabriel Pires</t>
  </si>
  <si>
    <t>2093</t>
  </si>
  <si>
    <t>Jose Gaya</t>
  </si>
  <si>
    <t>2716</t>
  </si>
  <si>
    <t>Facundo Roncaglia</t>
  </si>
  <si>
    <t>Kepa</t>
  </si>
  <si>
    <t>2469</t>
  </si>
  <si>
    <t>Emre Colak</t>
  </si>
  <si>
    <t>540</t>
  </si>
  <si>
    <t>Gael Kakuta</t>
  </si>
  <si>
    <t>153</t>
  </si>
  <si>
    <t>Dani Ndi</t>
  </si>
  <si>
    <t>163</t>
  </si>
  <si>
    <t>Cristian Espinoza</t>
  </si>
  <si>
    <t>Ruben Pena</t>
  </si>
  <si>
    <t>726</t>
  </si>
  <si>
    <t>Esteban Granero</t>
  </si>
  <si>
    <t>Alvaro Morata</t>
  </si>
  <si>
    <t>2279</t>
  </si>
  <si>
    <t>Marcelo</t>
  </si>
  <si>
    <t>Antonio Adan</t>
  </si>
  <si>
    <t>496</t>
  </si>
  <si>
    <t>Jose Carlos Ramirez</t>
  </si>
  <si>
    <t>1416</t>
  </si>
  <si>
    <t>Lucas Vazquez</t>
  </si>
  <si>
    <t>1561</t>
  </si>
  <si>
    <t>Nacho Cases</t>
  </si>
  <si>
    <t>1783</t>
  </si>
  <si>
    <t>Adil Rami</t>
  </si>
  <si>
    <t>2686</t>
  </si>
  <si>
    <t>Jaume Costa</t>
  </si>
  <si>
    <t>Carlos Fernandez</t>
  </si>
  <si>
    <t>Daniele Bonera</t>
  </si>
  <si>
    <t>878</t>
  </si>
  <si>
    <t>Alexandre Pato</t>
  </si>
  <si>
    <t>Claudio Beauvue</t>
  </si>
  <si>
    <t>713</t>
  </si>
  <si>
    <t>Etxeita</t>
  </si>
  <si>
    <t>2649</t>
  </si>
  <si>
    <t>Neymar</t>
  </si>
  <si>
    <t>David Lopez</t>
  </si>
  <si>
    <t>2857</t>
  </si>
  <si>
    <t>Luis Suarez</t>
  </si>
  <si>
    <t>Angel Correa</t>
  </si>
  <si>
    <t>594</t>
  </si>
  <si>
    <t>Pape Cheikh</t>
  </si>
  <si>
    <t>643</t>
  </si>
  <si>
    <t>Thomas Partey</t>
  </si>
  <si>
    <t>Borja Viguera</t>
  </si>
  <si>
    <t>763</t>
  </si>
  <si>
    <t>Mauro Dos Santos</t>
  </si>
  <si>
    <t>1947</t>
  </si>
  <si>
    <t>Carlos Clerc</t>
  </si>
  <si>
    <t>1057</t>
  </si>
  <si>
    <t>Keko</t>
  </si>
  <si>
    <t>166</t>
  </si>
  <si>
    <t>Erik Exposito</t>
  </si>
  <si>
    <t>1477</t>
  </si>
  <si>
    <t>Kenan Kodro</t>
  </si>
  <si>
    <t>2208</t>
  </si>
  <si>
    <t>Alex Berenguer</t>
  </si>
  <si>
    <t>Kike Barja</t>
  </si>
  <si>
    <t>Riza Durmisi</t>
  </si>
  <si>
    <t>321</t>
  </si>
  <si>
    <t>Omer Atzili</t>
  </si>
  <si>
    <t>1711</t>
  </si>
  <si>
    <t>Casemiro</t>
  </si>
  <si>
    <t>2028</t>
  </si>
  <si>
    <t>Diego Llorente</t>
  </si>
  <si>
    <t>Miguel Angel Moya</t>
  </si>
  <si>
    <t>1490</t>
  </si>
  <si>
    <t>Vicente Iborra</t>
  </si>
  <si>
    <t>Darwin Machis</t>
  </si>
  <si>
    <t>1387</t>
  </si>
  <si>
    <t>Artem Kravets</t>
  </si>
  <si>
    <t>2568</t>
  </si>
  <si>
    <t>Javi Fuego</t>
  </si>
  <si>
    <t>Tito</t>
  </si>
  <si>
    <t>174</t>
  </si>
  <si>
    <t>Dani Gimenez</t>
  </si>
  <si>
    <t>Florin Andone</t>
  </si>
  <si>
    <t>Roberto Canella</t>
  </si>
  <si>
    <t>Jeremy Mathieu</t>
  </si>
  <si>
    <t>3192</t>
  </si>
  <si>
    <t>Daniel Parejo</t>
  </si>
  <si>
    <t>1598</t>
  </si>
  <si>
    <t>Andre Gomes</t>
  </si>
  <si>
    <t>Rodrigo Moreno</t>
  </si>
  <si>
    <t>Paco Alcacer</t>
  </si>
  <si>
    <t>1283</t>
  </si>
  <si>
    <t>Alvaro Odriozola</t>
  </si>
  <si>
    <t>1322</t>
  </si>
  <si>
    <t>David Simon</t>
  </si>
  <si>
    <t>Raul Lizoain</t>
  </si>
  <si>
    <t>Vicente Gomez</t>
  </si>
  <si>
    <t>787</t>
  </si>
  <si>
    <t>Nikola Vujadinovic</t>
  </si>
  <si>
    <t>307</t>
  </si>
  <si>
    <t>Hernan Trujillo</t>
  </si>
  <si>
    <t>1248</t>
  </si>
  <si>
    <t>Momo</t>
  </si>
  <si>
    <t>Pescara</t>
  </si>
  <si>
    <t>Robert Muric</t>
  </si>
  <si>
    <t>Udinese</t>
  </si>
  <si>
    <t>Pablo Armero</t>
  </si>
  <si>
    <t>2128</t>
  </si>
  <si>
    <t>Emmanuel Badu</t>
  </si>
  <si>
    <t>Juventus</t>
  </si>
  <si>
    <t>Medhi Benatia</t>
  </si>
  <si>
    <t>Sampdoria</t>
  </si>
  <si>
    <t>Patrik Schick</t>
  </si>
  <si>
    <t>1276</t>
  </si>
  <si>
    <t>Gianluca Lapadula</t>
  </si>
  <si>
    <t>Genoa</t>
  </si>
  <si>
    <t>Serge Gakpe</t>
  </si>
  <si>
    <t>369</t>
  </si>
  <si>
    <t>Cagliari</t>
  </si>
  <si>
    <t>Gianni Munari</t>
  </si>
  <si>
    <t>2682</t>
  </si>
  <si>
    <t>Edgar Barreto</t>
  </si>
  <si>
    <t>3027</t>
  </si>
  <si>
    <t>Mauro Icardi</t>
  </si>
  <si>
    <t>2083</t>
  </si>
  <si>
    <t>Empoli</t>
  </si>
  <si>
    <t>Andrea Costa</t>
  </si>
  <si>
    <t>Lille</t>
  </si>
  <si>
    <t>Eder</t>
  </si>
  <si>
    <t>Ewandro</t>
  </si>
  <si>
    <t>1528</t>
  </si>
  <si>
    <t>Riccardo Saponara</t>
  </si>
  <si>
    <t>1834</t>
  </si>
  <si>
    <t>Sven Kums</t>
  </si>
  <si>
    <t>2286</t>
  </si>
  <si>
    <t>Palermo</t>
  </si>
  <si>
    <t>Ivaylo Chochev</t>
  </si>
  <si>
    <t>1660</t>
  </si>
  <si>
    <t>Bologna</t>
  </si>
  <si>
    <t>Emil Krafth</t>
  </si>
  <si>
    <t>Stefano Pettinari</t>
  </si>
  <si>
    <t>Atalanta</t>
  </si>
  <si>
    <t>Abdoulay Konko</t>
  </si>
  <si>
    <t>1485</t>
  </si>
  <si>
    <t>Lazio</t>
  </si>
  <si>
    <t>Federico Marchetti</t>
  </si>
  <si>
    <t>2485</t>
  </si>
  <si>
    <t>Senad Lulic</t>
  </si>
  <si>
    <t>3098</t>
  </si>
  <si>
    <t>Crotone</t>
  </si>
  <si>
    <t>Federico Ceccherini</t>
  </si>
  <si>
    <t>1202</t>
  </si>
  <si>
    <t>Sassuolo</t>
  </si>
  <si>
    <t>Stefano Sensi</t>
  </si>
  <si>
    <t>1055</t>
  </si>
  <si>
    <t>Stefano Sturaro</t>
  </si>
  <si>
    <t>Jordan Lukaku</t>
  </si>
  <si>
    <t>Simone Lo Faso</t>
  </si>
  <si>
    <t>874</t>
  </si>
  <si>
    <t>Mame Thiam</t>
  </si>
  <si>
    <t>3045</t>
  </si>
  <si>
    <t>Lucas Torreira</t>
  </si>
  <si>
    <t>Torino</t>
  </si>
  <si>
    <t>Emiliano Moretti</t>
  </si>
  <si>
    <t>309</t>
  </si>
  <si>
    <t>Luca Antonelli</t>
  </si>
  <si>
    <t>Vincenzo Fiorillo</t>
  </si>
  <si>
    <t>2082</t>
  </si>
  <si>
    <t>Juraj Kucka</t>
  </si>
  <si>
    <t>243</t>
  </si>
  <si>
    <t>Sergio Floccari</t>
  </si>
  <si>
    <t>2767</t>
  </si>
  <si>
    <t>Chievo</t>
  </si>
  <si>
    <t>Valter Birsa</t>
  </si>
  <si>
    <t>728</t>
  </si>
  <si>
    <t>Hernanes</t>
  </si>
  <si>
    <t>Luca Rizzo</t>
  </si>
  <si>
    <t>262</t>
  </si>
  <si>
    <t>Danilo Avelar</t>
  </si>
  <si>
    <t>1185</t>
  </si>
  <si>
    <t>Daniele Dessena</t>
  </si>
  <si>
    <t>Luca Rossettini</t>
  </si>
  <si>
    <t>1456</t>
  </si>
  <si>
    <t>Joao Pedro</t>
  </si>
  <si>
    <t>2161</t>
  </si>
  <si>
    <t>Carlos Sanchez</t>
  </si>
  <si>
    <t>Gianluigi Buffon</t>
  </si>
  <si>
    <t>2908</t>
  </si>
  <si>
    <t>Felipe Anderson</t>
  </si>
  <si>
    <t>Andrea Barzagli</t>
  </si>
  <si>
    <t>1854</t>
  </si>
  <si>
    <t>Mato Jajalo</t>
  </si>
  <si>
    <t>Roma</t>
  </si>
  <si>
    <t>Daniele De Rossi</t>
  </si>
  <si>
    <t>475</t>
  </si>
  <si>
    <t>Marko Pjaca</t>
  </si>
  <si>
    <t>Kevin Diks</t>
  </si>
  <si>
    <t>1639</t>
  </si>
  <si>
    <t>Giorgio Chiellini</t>
  </si>
  <si>
    <t>Marco Sportiello</t>
  </si>
  <si>
    <t>3099</t>
  </si>
  <si>
    <t>Ciprian Tatarusanu</t>
  </si>
  <si>
    <t>Grigoris Kastanos</t>
  </si>
  <si>
    <t>1707</t>
  </si>
  <si>
    <t>Alessandro Diamanti</t>
  </si>
  <si>
    <t>1821</t>
  </si>
  <si>
    <t>Seko Fofana</t>
  </si>
  <si>
    <t>Lamin Jallow</t>
  </si>
  <si>
    <t>2927</t>
  </si>
  <si>
    <t>Andrea Masiello</t>
  </si>
  <si>
    <t>Luca Cigarini</t>
  </si>
  <si>
    <t>Davide Vitturini</t>
  </si>
  <si>
    <t>2812</t>
  </si>
  <si>
    <t>Manuel Pasqual</t>
  </si>
  <si>
    <t>1570</t>
  </si>
  <si>
    <t>Adrian Stoian</t>
  </si>
  <si>
    <t>Adem Ljajic</t>
  </si>
  <si>
    <t>448</t>
  </si>
  <si>
    <t>Aleksandar Trajkovski</t>
  </si>
  <si>
    <t>Davide Santon</t>
  </si>
  <si>
    <t>Marco Andreolli</t>
  </si>
  <si>
    <t>2482</t>
  </si>
  <si>
    <t>Cyril Thereau</t>
  </si>
  <si>
    <t>1725</t>
  </si>
  <si>
    <t>Riccardo Meggiorini</t>
  </si>
  <si>
    <t>2813</t>
  </si>
  <si>
    <t>Felipe</t>
  </si>
  <si>
    <t>Perparim Hetemaj</t>
  </si>
  <si>
    <t>545</t>
  </si>
  <si>
    <t>Alberto Paloschi</t>
  </si>
  <si>
    <t>1498</t>
  </si>
  <si>
    <t>Leandro Paredes</t>
  </si>
  <si>
    <t>Boukary Drame</t>
  </si>
  <si>
    <t>1890</t>
  </si>
  <si>
    <t>Christian Puggioni</t>
  </si>
  <si>
    <t>2352</t>
  </si>
  <si>
    <t>Ezequiel Munoz</t>
  </si>
  <si>
    <t>Josip Ilicic</t>
  </si>
  <si>
    <t>Jasmin Kurtic</t>
  </si>
  <si>
    <t>Bruno Alves</t>
  </si>
  <si>
    <t>1778</t>
  </si>
  <si>
    <t>Miguel Veloso</t>
  </si>
  <si>
    <t>1761</t>
  </si>
  <si>
    <t>Mario Pasalic</t>
  </si>
  <si>
    <t>1694</t>
  </si>
  <si>
    <t>Manuel Locatelli</t>
  </si>
  <si>
    <t>Gustavo Gomez</t>
  </si>
  <si>
    <t>566</t>
  </si>
  <si>
    <t>Arkadiusz Milik</t>
  </si>
  <si>
    <t>841</t>
  </si>
  <si>
    <t>Lucas Ocampos</t>
  </si>
  <si>
    <t>Luca Mazzitelli</t>
  </si>
  <si>
    <t>Joe Hart</t>
  </si>
  <si>
    <t>816</t>
  </si>
  <si>
    <t>Bahebeck</t>
  </si>
  <si>
    <t>Matteo Politano</t>
  </si>
  <si>
    <t>Gerson</t>
  </si>
  <si>
    <t>Francesco Totti</t>
  </si>
  <si>
    <t>1942</t>
  </si>
  <si>
    <t>Vasilis Torosidis</t>
  </si>
  <si>
    <t>1358</t>
  </si>
  <si>
    <t>Mattia Perin</t>
  </si>
  <si>
    <t>Antonino Ragusa</t>
  </si>
  <si>
    <t>1417</t>
  </si>
  <si>
    <t>Alessandro Crescenzi</t>
  </si>
  <si>
    <t>3110</t>
  </si>
  <si>
    <t>Gianluca Caprari</t>
  </si>
  <si>
    <t>2491</t>
  </si>
  <si>
    <t>Ahmad Benali</t>
  </si>
  <si>
    <t>2727</t>
  </si>
  <si>
    <t>Sergej Milinkovic-Savic</t>
  </si>
  <si>
    <t>390</t>
  </si>
  <si>
    <t>Marko Rog</t>
  </si>
  <si>
    <t>2958</t>
  </si>
  <si>
    <t>Orestis Karnezis</t>
  </si>
  <si>
    <t>Nikola Maksimovic</t>
  </si>
  <si>
    <t>2077</t>
  </si>
  <si>
    <t>Jeison Murillo</t>
  </si>
  <si>
    <t>311</t>
  </si>
  <si>
    <t>Luca Bittante</t>
  </si>
  <si>
    <t>1229</t>
  </si>
  <si>
    <t>Jose Sosa</t>
  </si>
  <si>
    <t>Molla Wague</t>
  </si>
  <si>
    <t>3126</t>
  </si>
  <si>
    <t>Diego Falcinelli</t>
  </si>
  <si>
    <t>2320</t>
  </si>
  <si>
    <t>Bruno Martella</t>
  </si>
  <si>
    <t>1335</t>
  </si>
  <si>
    <t>Khouma Babacar</t>
  </si>
  <si>
    <t>Roland Sallai</t>
  </si>
  <si>
    <t>1256</t>
  </si>
  <si>
    <t>Hrvoje Milic</t>
  </si>
  <si>
    <t>1468</t>
  </si>
  <si>
    <t>Lucas Boye</t>
  </si>
  <si>
    <t>Ante Budimir</t>
  </si>
  <si>
    <t>Albano Bizzarri</t>
  </si>
  <si>
    <t>611</t>
  </si>
  <si>
    <t>Alberto Gilardino</t>
  </si>
  <si>
    <t>1085</t>
  </si>
  <si>
    <t>Daniele Rugani</t>
  </si>
  <si>
    <t>Dario Dainelli</t>
  </si>
  <si>
    <t>Franjo Prce</t>
  </si>
  <si>
    <t>Pol Lirola</t>
  </si>
  <si>
    <t>Davide Biraschi</t>
  </si>
  <si>
    <t>Marcello Trotta</t>
  </si>
  <si>
    <t>Luca Ceppitelli</t>
  </si>
  <si>
    <t>Bostjan Cesar</t>
  </si>
  <si>
    <t>1008</t>
  </si>
  <si>
    <t>Isaac Cofie</t>
  </si>
  <si>
    <t>Gennaro Sardo</t>
  </si>
  <si>
    <t>Diego Farias</t>
  </si>
  <si>
    <t>710</t>
  </si>
  <si>
    <t>Claiton</t>
  </si>
  <si>
    <t>Accursio Bentivegna</t>
  </si>
  <si>
    <t>2582</t>
  </si>
  <si>
    <t>Blerim Dzemaili</t>
  </si>
  <si>
    <t>Hugo Campagnaro</t>
  </si>
  <si>
    <t>2921</t>
  </si>
  <si>
    <t>Lorenzo Insigne</t>
  </si>
  <si>
    <t>2829</t>
  </si>
  <si>
    <t>Danilo D'Ambrosio</t>
  </si>
  <si>
    <t>Matheus Pereira</t>
  </si>
  <si>
    <t>1733</t>
  </si>
  <si>
    <t>Domenico Berardi</t>
  </si>
  <si>
    <t>401</t>
  </si>
  <si>
    <t>Thomas Vermaelen</t>
  </si>
  <si>
    <t>907</t>
  </si>
  <si>
    <t>Edenilson</t>
  </si>
  <si>
    <t>836</t>
  </si>
  <si>
    <t>Filip Helander</t>
  </si>
  <si>
    <t>1352</t>
  </si>
  <si>
    <t>Carlos Salcedo</t>
  </si>
  <si>
    <t>Aleksandar Tonev</t>
  </si>
  <si>
    <t>Silvan Widmer</t>
  </si>
  <si>
    <t>Filip Djordjevic</t>
  </si>
  <si>
    <t>1727</t>
  </si>
  <si>
    <t>Bruno Fernandes</t>
  </si>
  <si>
    <t>Dodo</t>
  </si>
  <si>
    <t>1182</t>
  </si>
  <si>
    <t>Leandro Castan</t>
  </si>
  <si>
    <t>2472</t>
  </si>
  <si>
    <t>Mattia Destro</t>
  </si>
  <si>
    <t>2138</t>
  </si>
  <si>
    <t>Tachtsidis</t>
  </si>
  <si>
    <t>220</t>
  </si>
  <si>
    <t>Angelo Palombo</t>
  </si>
  <si>
    <t>1919</t>
  </si>
  <si>
    <t>Daniele Gastaldello</t>
  </si>
  <si>
    <t>Daniele Padelli</t>
  </si>
  <si>
    <t>2881</t>
  </si>
  <si>
    <t>Fabio Quagliarella</t>
  </si>
  <si>
    <t>775</t>
  </si>
  <si>
    <t>Cristian Dell'Orco</t>
  </si>
  <si>
    <t>Guido Marilungo</t>
  </si>
  <si>
    <t>Michele Fornasier</t>
  </si>
  <si>
    <t>Lucas Orban</t>
  </si>
  <si>
    <t>772</t>
  </si>
  <si>
    <t>Joel Obi</t>
  </si>
  <si>
    <t>Jose Mauri</t>
  </si>
  <si>
    <t>982</t>
  </si>
  <si>
    <t>Olivier Ntcham</t>
  </si>
  <si>
    <t>350</t>
  </si>
  <si>
    <t>Mario Rui</t>
  </si>
  <si>
    <t>Jonathan de Guzman</t>
  </si>
  <si>
    <t>Mohamed Salah</t>
  </si>
  <si>
    <t>Cristiano Lombardi</t>
  </si>
  <si>
    <t>798</t>
  </si>
  <si>
    <t>Pedro Pereira</t>
  </si>
  <si>
    <t>2164</t>
  </si>
  <si>
    <t>Gary Medel</t>
  </si>
  <si>
    <t>Diego Perotti</t>
  </si>
  <si>
    <t>2683</t>
  </si>
  <si>
    <t>Andrea Rispoli</t>
  </si>
  <si>
    <t>Paolo Cannavaro</t>
  </si>
  <si>
    <t>3032</t>
  </si>
  <si>
    <t>Marek Hamsik</t>
  </si>
  <si>
    <t>Cristian Zapata</t>
  </si>
  <si>
    <t>Rade Krunic</t>
  </si>
  <si>
    <t>Sasa Lukic</t>
  </si>
  <si>
    <t>Daniel Pavlovic</t>
  </si>
  <si>
    <t>Lorenzo Pellegrini</t>
  </si>
  <si>
    <t>2777</t>
  </si>
  <si>
    <t>Ladislav Krejci</t>
  </si>
  <si>
    <t>Etrit Berisha</t>
  </si>
  <si>
    <t>302</t>
  </si>
  <si>
    <t>Hans Hateboer</t>
  </si>
  <si>
    <t>Karol Linetty</t>
  </si>
  <si>
    <t>Ouasim Bouy</t>
  </si>
  <si>
    <t>185</t>
  </si>
  <si>
    <t>Felipe Melo</t>
  </si>
  <si>
    <t>626</t>
  </si>
  <si>
    <t>Carlos Embalo</t>
  </si>
  <si>
    <t>Andrea Belotti</t>
  </si>
  <si>
    <t>2429</t>
  </si>
  <si>
    <t>Adam Masina</t>
  </si>
  <si>
    <t>Carlao</t>
  </si>
  <si>
    <t>671</t>
  </si>
  <si>
    <t>Danilo Cataldi</t>
  </si>
  <si>
    <t>2967</t>
  </si>
  <si>
    <t>Gonzalo Higuain</t>
  </si>
  <si>
    <t>184</t>
  </si>
  <si>
    <t>Aleksandar Pesic</t>
  </si>
  <si>
    <t>2751</t>
  </si>
  <si>
    <t>Ivan Perisic</t>
  </si>
  <si>
    <t>Milan Badelj</t>
  </si>
  <si>
    <t>Lukasz Skorupski</t>
  </si>
  <si>
    <t>961</t>
  </si>
  <si>
    <t>Leonel Vangioni</t>
  </si>
  <si>
    <t>Samuel Gustafson</t>
  </si>
  <si>
    <t>850</t>
  </si>
  <si>
    <t>Bartosz Salamon</t>
  </si>
  <si>
    <t>3031</t>
  </si>
  <si>
    <t>Elseid Hysaj</t>
  </si>
  <si>
    <t>59</t>
  </si>
  <si>
    <t>Raffaele Maiello</t>
  </si>
  <si>
    <t>747</t>
  </si>
  <si>
    <t>Andrea Bertolacci</t>
  </si>
  <si>
    <t>3119</t>
  </si>
  <si>
    <t>Ciro Immobile</t>
  </si>
  <si>
    <t>2312</t>
  </si>
  <si>
    <t>Alex Sandro</t>
  </si>
  <si>
    <t>138</t>
  </si>
  <si>
    <t>Hrvoje Milicevic</t>
  </si>
  <si>
    <t>Guglielmo Stendardo</t>
  </si>
  <si>
    <t>Alessandro Bruno</t>
  </si>
  <si>
    <t>2471</t>
  </si>
  <si>
    <t>Kalidou Koulibaly</t>
  </si>
  <si>
    <t>Giovanni Marchese</t>
  </si>
  <si>
    <t>1367</t>
  </si>
  <si>
    <t>Dani Alves</t>
  </si>
  <si>
    <t>Nicolas Spolli</t>
  </si>
  <si>
    <t>Francesco Lodi</t>
  </si>
  <si>
    <t>3123</t>
  </si>
  <si>
    <t>Alejandro Gomez</t>
  </si>
  <si>
    <t>960</t>
  </si>
  <si>
    <t>Uros Cosic</t>
  </si>
  <si>
    <t>246</t>
  </si>
  <si>
    <t>Alessandro Deiola</t>
  </si>
  <si>
    <t>Piotr Zielinski</t>
  </si>
  <si>
    <t>2615</t>
  </si>
  <si>
    <t>Giovanni Simeone</t>
  </si>
  <si>
    <t>1053</t>
  </si>
  <si>
    <t>Bartosz Bereszynski</t>
  </si>
  <si>
    <t>2407</t>
  </si>
  <si>
    <t>Stefan Radu</t>
  </si>
  <si>
    <t>Juan Pablo Carrizo</t>
  </si>
  <si>
    <t>Federico Melchiorri</t>
  </si>
  <si>
    <t>Radja Nainggolan</t>
  </si>
  <si>
    <t>Victor Ibarbo</t>
  </si>
  <si>
    <t>2171</t>
  </si>
  <si>
    <t>Nicola Murru</t>
  </si>
  <si>
    <t>Giancarlo Gonzalez</t>
  </si>
  <si>
    <t>Emerson</t>
  </si>
  <si>
    <t>Dragowski</t>
  </si>
  <si>
    <t>1021</t>
  </si>
  <si>
    <t>Patric</t>
  </si>
  <si>
    <t>Andrea Consigli</t>
  </si>
  <si>
    <t>811</t>
  </si>
  <si>
    <t>Federico Barba</t>
  </si>
  <si>
    <t>Alex Ferrari</t>
  </si>
  <si>
    <t>Ivan Radovanovic</t>
  </si>
  <si>
    <t>Antonio Rudiger</t>
  </si>
  <si>
    <t>245</t>
  </si>
  <si>
    <t>Keisuke Honda</t>
  </si>
  <si>
    <t>1882</t>
  </si>
  <si>
    <t>Eugenio Lamanna</t>
  </si>
  <si>
    <t>Leonardo Spinazzola</t>
  </si>
  <si>
    <t>1386</t>
  </si>
  <si>
    <t>Ervin Zukanovic</t>
  </si>
  <si>
    <t>2506</t>
  </si>
  <si>
    <t>Fabrizio Cacciatore</t>
  </si>
  <si>
    <t>Stephan El Shaarawy</t>
  </si>
  <si>
    <t>1510</t>
  </si>
  <si>
    <t>Massimo Maccarone</t>
  </si>
  <si>
    <t>Wojciech Szczesny</t>
  </si>
  <si>
    <t>1541</t>
  </si>
  <si>
    <t>Angelo Da Costa</t>
  </si>
  <si>
    <t>Maximiliano Olivera</t>
  </si>
  <si>
    <t>Samuel Bastien</t>
  </si>
  <si>
    <t>1667</t>
  </si>
  <si>
    <t>Gamberini</t>
  </si>
  <si>
    <t>111</t>
  </si>
  <si>
    <t>Giulio Migliaccio</t>
  </si>
  <si>
    <t>Goran Pandev</t>
  </si>
  <si>
    <t>Josip Posavec</t>
  </si>
  <si>
    <t>2332</t>
  </si>
  <si>
    <t>Thiago Cionek</t>
  </si>
  <si>
    <t>Joshua Perez</t>
  </si>
  <si>
    <t>2560</t>
  </si>
  <si>
    <t>Dries Mertens</t>
  </si>
  <si>
    <t>Giuseppe Pezzella</t>
  </si>
  <si>
    <t>51</t>
  </si>
  <si>
    <t>Alessandro Rossi</t>
  </si>
  <si>
    <t>2168</t>
  </si>
  <si>
    <t>Miralem Pjanic</t>
  </si>
  <si>
    <t>1907</t>
  </si>
  <si>
    <t>Valerio Verre</t>
  </si>
  <si>
    <t>1119</t>
  </si>
  <si>
    <t>Luca Antei</t>
  </si>
  <si>
    <t>233</t>
  </si>
  <si>
    <t>Umar Sadiq</t>
  </si>
  <si>
    <t>Alberto Grassi</t>
  </si>
  <si>
    <t>1078</t>
  </si>
  <si>
    <t>Federico Ricci</t>
  </si>
  <si>
    <t>463</t>
  </si>
  <si>
    <t>Noe Dussenne</t>
  </si>
  <si>
    <t>1019</t>
  </si>
  <si>
    <t>Yuto Nagatomo</t>
  </si>
  <si>
    <t>994</t>
  </si>
  <si>
    <t>Ricardo Alvarez</t>
  </si>
  <si>
    <t>Nicolo Fazzi</t>
  </si>
  <si>
    <t>1838</t>
  </si>
  <si>
    <t>Sinisa Andjelkovic</t>
  </si>
  <si>
    <t>St Etienne</t>
  </si>
  <si>
    <t>Jorginho</t>
  </si>
  <si>
    <t>Rey Manaj</t>
  </si>
  <si>
    <t>Luca Crecco</t>
  </si>
  <si>
    <t>2158</t>
  </si>
  <si>
    <t>Rafael</t>
  </si>
  <si>
    <t>Davide Biondini</t>
  </si>
  <si>
    <t>Mario Lemina</t>
  </si>
  <si>
    <t>Filippo Costa</t>
  </si>
  <si>
    <t>Wesley Hoedt</t>
  </si>
  <si>
    <t>Bastos</t>
  </si>
  <si>
    <t>Mirko Eramo</t>
  </si>
  <si>
    <t>987</t>
  </si>
  <si>
    <t>Davide Calabria</t>
  </si>
  <si>
    <t>2537</t>
  </si>
  <si>
    <t>Sami Khedira</t>
  </si>
  <si>
    <t>Assane Diousse</t>
  </si>
  <si>
    <t>2952</t>
  </si>
  <si>
    <t>Ledian Memushaj</t>
  </si>
  <si>
    <t>1871</t>
  </si>
  <si>
    <t>Lichtsteiner</t>
  </si>
  <si>
    <t>1457</t>
  </si>
  <si>
    <t>Alessandro Matri</t>
  </si>
  <si>
    <t>2179</t>
  </si>
  <si>
    <t>Simone Padoin</t>
  </si>
  <si>
    <t>445</t>
  </si>
  <si>
    <t>Maxi Lopez</t>
  </si>
  <si>
    <t>2874</t>
  </si>
  <si>
    <t>Mauricio Isla</t>
  </si>
  <si>
    <t>1475</t>
  </si>
  <si>
    <t>Kwadwo Asamoah</t>
  </si>
  <si>
    <t>Archimede Morleo</t>
  </si>
  <si>
    <t>1563</t>
  </si>
  <si>
    <t>Jacopo Sala</t>
  </si>
  <si>
    <t>Ivan Vargic</t>
  </si>
  <si>
    <t>Pierluigi Gollini</t>
  </si>
  <si>
    <t>Josef Martinez</t>
  </si>
  <si>
    <t>Eddy Gnahore</t>
  </si>
  <si>
    <t>2929</t>
  </si>
  <si>
    <t>Daniele Croce</t>
  </si>
  <si>
    <t>2303</t>
  </si>
  <si>
    <t>Manuel Pucciarelli</t>
  </si>
  <si>
    <t>1782</t>
  </si>
  <si>
    <t>Mirko Valdifiori</t>
  </si>
  <si>
    <t>Lorenzo Tonelli</t>
  </si>
  <si>
    <t>1745</t>
  </si>
  <si>
    <t>Wallace</t>
  </si>
  <si>
    <t>Mariano Izco</t>
  </si>
  <si>
    <t>345</t>
  </si>
  <si>
    <t>Dario Zuparic</t>
  </si>
  <si>
    <t>Sebastien De Maio</t>
  </si>
  <si>
    <t>2337</t>
  </si>
  <si>
    <t>Davide Zappacosta</t>
  </si>
  <si>
    <t>Darko Lazovic</t>
  </si>
  <si>
    <t>Rodrigo de Paul</t>
  </si>
  <si>
    <t>1088</t>
  </si>
  <si>
    <t>Stipe Perica</t>
  </si>
  <si>
    <t>216</t>
  </si>
  <si>
    <t>Adel Taarabt</t>
  </si>
  <si>
    <t>1216</t>
  </si>
  <si>
    <t>Santiago Gentiletti</t>
  </si>
  <si>
    <t>Gianluigi Donnarumma</t>
  </si>
  <si>
    <t>Luiz Adriano</t>
  </si>
  <si>
    <t>1925</t>
  </si>
  <si>
    <t>Keita</t>
  </si>
  <si>
    <t>702</t>
  </si>
  <si>
    <t>Alberto Cerri</t>
  </si>
  <si>
    <t>Riccardo Fiamozzi</t>
  </si>
  <si>
    <t>Tomas Rincon</t>
  </si>
  <si>
    <t>2291</t>
  </si>
  <si>
    <t>Daniele Baselli</t>
  </si>
  <si>
    <t>Milan Skriniar</t>
  </si>
  <si>
    <t>447</t>
  </si>
  <si>
    <t>Fabio Depaoli</t>
  </si>
  <si>
    <t>Moise Kean</t>
  </si>
  <si>
    <t>504</t>
  </si>
  <si>
    <t>Alessandro Murgia</t>
  </si>
  <si>
    <t>Giuseppe Bellusci</t>
  </si>
  <si>
    <t>2246</t>
  </si>
  <si>
    <t>Luis Muriel</t>
  </si>
  <si>
    <t>1254</t>
  </si>
  <si>
    <t>De Silvestri</t>
  </si>
  <si>
    <t>Thomas Heurtaux</t>
  </si>
  <si>
    <t>Gianluca Pegolo</t>
  </si>
  <si>
    <t>Vincent Laurini</t>
  </si>
  <si>
    <t>Kevin Strootman</t>
  </si>
  <si>
    <t>Omar El Kaddouri</t>
  </si>
  <si>
    <t>Mattia Aramu</t>
  </si>
  <si>
    <t>948</t>
  </si>
  <si>
    <t>Levan Mchedlidze</t>
  </si>
  <si>
    <t>2268</t>
  </si>
  <si>
    <t>Stefan de Vrij</t>
  </si>
  <si>
    <t>Kostas Manolas</t>
  </si>
  <si>
    <t>Cristoforo</t>
  </si>
  <si>
    <t>Pietro De Giorgio</t>
  </si>
  <si>
    <t>Di Francesco</t>
  </si>
  <si>
    <t>Floro Flores</t>
  </si>
  <si>
    <t>Nikola Kalinic</t>
  </si>
  <si>
    <t>509</t>
  </si>
  <si>
    <t>Nicola Rigoni</t>
  </si>
  <si>
    <t>Cristian Molinaro</t>
  </si>
  <si>
    <t>845</t>
  </si>
  <si>
    <t>Norbert Gyomber</t>
  </si>
  <si>
    <t>Marios Oikonomou</t>
  </si>
  <si>
    <t>2358</t>
  </si>
  <si>
    <t>Matias Vecino</t>
  </si>
  <si>
    <t>519</t>
  </si>
  <si>
    <t>Pietro Iemmello</t>
  </si>
  <si>
    <t>Andrea Poli</t>
  </si>
  <si>
    <t>224</t>
  </si>
  <si>
    <t>Giuseppe Vives</t>
  </si>
  <si>
    <t>2003</t>
  </si>
  <si>
    <t>Joao Mario</t>
  </si>
  <si>
    <t>328</t>
  </si>
  <si>
    <t>Marco Faraoni</t>
  </si>
  <si>
    <t>550</t>
  </si>
  <si>
    <t>Norbert Balogh</t>
  </si>
  <si>
    <t>1430</t>
  </si>
  <si>
    <t>Raffaele Palladino</t>
  </si>
  <si>
    <t>3050</t>
  </si>
  <si>
    <t>Edin Dzeko</t>
  </si>
  <si>
    <t>Gabriel Paletta</t>
  </si>
  <si>
    <t>Simone Verdi</t>
  </si>
  <si>
    <t>1879</t>
  </si>
  <si>
    <t>Antonio Mirante</t>
  </si>
  <si>
    <t>Emil Audero</t>
  </si>
  <si>
    <t>Ryder Matos</t>
  </si>
  <si>
    <t>1955</t>
  </si>
  <si>
    <t>Gregoire Defrel</t>
  </si>
  <si>
    <t>2782</t>
  </si>
  <si>
    <t>Vasco Regini</t>
  </si>
  <si>
    <t>868</t>
  </si>
  <si>
    <t>Patrice Evra</t>
  </si>
  <si>
    <t>2613</t>
  </si>
  <si>
    <t>Remo Freuler</t>
  </si>
  <si>
    <t>Nenad Tomovic</t>
  </si>
  <si>
    <t>1334</t>
  </si>
  <si>
    <t>Alfred Duncan</t>
  </si>
  <si>
    <t>1200</t>
  </si>
  <si>
    <t>Juan Jesus</t>
  </si>
  <si>
    <t>436</t>
  </si>
  <si>
    <t>Rodrigo Palacio</t>
  </si>
  <si>
    <t>838</t>
  </si>
  <si>
    <t>Andres Tello</t>
  </si>
  <si>
    <t>2373</t>
  </si>
  <si>
    <t>Domenico Maietta</t>
  </si>
  <si>
    <t>Emil Hallfredsson</t>
  </si>
  <si>
    <t>Vittorio Parigini</t>
  </si>
  <si>
    <t>Massimo Gobbi</t>
  </si>
  <si>
    <t>2987</t>
  </si>
  <si>
    <t>Cristiano Biraghi</t>
  </si>
  <si>
    <t>Bryan Cabezas</t>
  </si>
  <si>
    <t>Cristian Ansaldi</t>
  </si>
  <si>
    <t>2679</t>
  </si>
  <si>
    <t>Borja Valero</t>
  </si>
  <si>
    <t>2097</t>
  </si>
  <si>
    <t>Juan Cuadrado</t>
  </si>
  <si>
    <t>652</t>
  </si>
  <si>
    <t>Matias Fernandez</t>
  </si>
  <si>
    <t>Emiliano Viviano</t>
  </si>
  <si>
    <t>Geoffrey Kondogbia</t>
  </si>
  <si>
    <t>Roberto Gagliardini</t>
  </si>
  <si>
    <t>Jose Reina</t>
  </si>
  <si>
    <t>Jan Mlakar</t>
  </si>
  <si>
    <t>1212</t>
  </si>
  <si>
    <t>Mario Sampirisi</t>
  </si>
  <si>
    <t>Mattia Caldara</t>
  </si>
  <si>
    <t>Luca Lezzerini</t>
  </si>
  <si>
    <t>661</t>
  </si>
  <si>
    <t>Timo Letschert</t>
  </si>
  <si>
    <t>1802</t>
  </si>
  <si>
    <t>Dennis Praet</t>
  </si>
  <si>
    <t>Marko Pajac</t>
  </si>
  <si>
    <t>Francesco Acerbi</t>
  </si>
  <si>
    <t>2549</t>
  </si>
  <si>
    <t>Fabio Pisacane</t>
  </si>
  <si>
    <t>3141</t>
  </si>
  <si>
    <t>Jose Callejon</t>
  </si>
  <si>
    <t>980</t>
  </si>
  <si>
    <t>Bryan Cristante</t>
  </si>
  <si>
    <t>529</t>
  </si>
  <si>
    <t>Sulley Ali Muntari</t>
  </si>
  <si>
    <t>2453</t>
  </si>
  <si>
    <t>Marcus Rohden</t>
  </si>
  <si>
    <t>Lucas Evangelista</t>
  </si>
  <si>
    <t>Ianis Hagi</t>
  </si>
  <si>
    <t>1051</t>
  </si>
  <si>
    <t>Oscar Hiljemark</t>
  </si>
  <si>
    <t>Andrea Pinamonti</t>
  </si>
  <si>
    <t>1900</t>
  </si>
  <si>
    <t>Saphir Taider</t>
  </si>
  <si>
    <t>Federico Chiesa</t>
  </si>
  <si>
    <t>533</t>
  </si>
  <si>
    <t>Filip Djuricic</t>
  </si>
  <si>
    <t>3235</t>
  </si>
  <si>
    <t>Alex Cordaz</t>
  </si>
  <si>
    <t>Luis Alberto</t>
  </si>
  <si>
    <t>2095</t>
  </si>
  <si>
    <t>Mattia De Sciglio</t>
  </si>
  <si>
    <t>298</t>
  </si>
  <si>
    <t>Slobodan Rajkovic</t>
  </si>
  <si>
    <t>Leonardo Pavoletti</t>
  </si>
  <si>
    <t>Faouzi Ghoulam</t>
  </si>
  <si>
    <t>502</t>
  </si>
  <si>
    <t>Ricardo Kishna</t>
  </si>
  <si>
    <t>2814</t>
  </si>
  <si>
    <t>Suso</t>
  </si>
  <si>
    <t>2120</t>
  </si>
  <si>
    <t>Dusan Basta</t>
  </si>
  <si>
    <t>2966</t>
  </si>
  <si>
    <t>Davide Astori</t>
  </si>
  <si>
    <t>1192</t>
  </si>
  <si>
    <t>Magnanelli</t>
  </si>
  <si>
    <t>997</t>
  </si>
  <si>
    <t>Andrea Coda</t>
  </si>
  <si>
    <t>767</t>
  </si>
  <si>
    <t>Simone Missiroli</t>
  </si>
  <si>
    <t>2324</t>
  </si>
  <si>
    <t>Marco Sau</t>
  </si>
  <si>
    <t>Stefano Sorrentino</t>
  </si>
  <si>
    <t>Nicolas Frey</t>
  </si>
  <si>
    <t>2356</t>
  </si>
  <si>
    <t>Luca Rigoni</t>
  </si>
  <si>
    <t>196</t>
  </si>
  <si>
    <t>Emanuele Terranova</t>
  </si>
  <si>
    <t>Miranda</t>
  </si>
  <si>
    <t>1731</t>
  </si>
  <si>
    <t>Sergio Pellissier</t>
  </si>
  <si>
    <t>2759</t>
  </si>
  <si>
    <t>Lucas Castro</t>
  </si>
  <si>
    <t>Federico Dimarco</t>
  </si>
  <si>
    <t>Francesco Zampano</t>
  </si>
  <si>
    <t>675</t>
  </si>
  <si>
    <t>Neto</t>
  </si>
  <si>
    <t>1120</t>
  </si>
  <si>
    <t>Gabriele Angella</t>
  </si>
  <si>
    <t>Clement Grenier</t>
  </si>
  <si>
    <t>1976</t>
  </si>
  <si>
    <t>Roberto Inglese</t>
  </si>
  <si>
    <t>871</t>
  </si>
  <si>
    <t>Ali Adnan</t>
  </si>
  <si>
    <t>240</t>
  </si>
  <si>
    <t>Andrija Balic</t>
  </si>
  <si>
    <t>2977</t>
  </si>
  <si>
    <t>Marco Parolo</t>
  </si>
  <si>
    <t>1909</t>
  </si>
  <si>
    <t>Jakub Jankto</t>
  </si>
  <si>
    <t>Rolando Mandragora</t>
  </si>
  <si>
    <t>1046</t>
  </si>
  <si>
    <t>Amadou Diawara</t>
  </si>
  <si>
    <t>Erick Pulgar</t>
  </si>
  <si>
    <t>Edoardo Goldaniga</t>
  </si>
  <si>
    <t>Andrea Fulignati</t>
  </si>
  <si>
    <t>Andrea Conti</t>
  </si>
  <si>
    <t>1308</t>
  </si>
  <si>
    <t>Artur Ionita</t>
  </si>
  <si>
    <t>Nikola Ninkovic</t>
  </si>
  <si>
    <t>3210</t>
  </si>
  <si>
    <t>Matias Silvestre</t>
  </si>
  <si>
    <t>Samir Handanovic</t>
  </si>
  <si>
    <t>1074</t>
  </si>
  <si>
    <t>Ibrahima Mbaye</t>
  </si>
  <si>
    <t>2050</t>
  </si>
  <si>
    <t>Marco Benassi</t>
  </si>
  <si>
    <t>398</t>
  </si>
  <si>
    <t>Simone Pepe</t>
  </si>
  <si>
    <t>Marco Storari</t>
  </si>
  <si>
    <t>3007</t>
  </si>
  <si>
    <t>Antonio Candreva</t>
  </si>
  <si>
    <t>Iago Falque</t>
  </si>
  <si>
    <t>1033</t>
  </si>
  <si>
    <t>Ivan Strinic</t>
  </si>
  <si>
    <t>Mario Mandzukic</t>
  </si>
  <si>
    <t>Marco D'Alessandro</t>
  </si>
  <si>
    <t>Federico Viviani</t>
  </si>
  <si>
    <t>Bruno Peres</t>
  </si>
  <si>
    <t>1916</t>
  </si>
  <si>
    <t>Nicolo Barella</t>
  </si>
  <si>
    <t>Arlind Ajeti</t>
  </si>
  <si>
    <t>2542</t>
  </si>
  <si>
    <t>Lorenzo Crisetig</t>
  </si>
  <si>
    <t>489</t>
  </si>
  <si>
    <t>Alexandru Mitrita</t>
  </si>
  <si>
    <t>Marcelo Brozovic</t>
  </si>
  <si>
    <t>142</t>
  </si>
  <si>
    <t>Assane Gnoukouri</t>
  </si>
  <si>
    <t>3116</t>
  </si>
  <si>
    <t>Federico Fazio</t>
  </si>
  <si>
    <t>520</t>
  </si>
  <si>
    <t>Claud Adjapong</t>
  </si>
  <si>
    <t>Cesare Bovo</t>
  </si>
  <si>
    <t>2204</t>
  </si>
  <si>
    <t>Gonzalo Rodriguez</t>
  </si>
  <si>
    <t>1644</t>
  </si>
  <si>
    <t>Leonardo Capezzi</t>
  </si>
  <si>
    <t>551</t>
  </si>
  <si>
    <t>Alberto Aquilani</t>
  </si>
  <si>
    <t>3106</t>
  </si>
  <si>
    <t>Ilija Nestorovski</t>
  </si>
  <si>
    <t>Samir</t>
  </si>
  <si>
    <t>305</t>
  </si>
  <si>
    <t>Giaccherini</t>
  </si>
  <si>
    <t>Cristian Tello</t>
  </si>
  <si>
    <t>Trent Sainsbury</t>
  </si>
  <si>
    <t>Ignazio Abate</t>
  </si>
  <si>
    <t>Marco Capuano</t>
  </si>
  <si>
    <t>1087</t>
  </si>
  <si>
    <t>Afriyie Acquah</t>
  </si>
  <si>
    <t>2561</t>
  </si>
  <si>
    <t>Aleandro Rosi</t>
  </si>
  <si>
    <t>Riccardo Montolivo</t>
  </si>
  <si>
    <t>Christian Maggio</t>
  </si>
  <si>
    <t>Claudio Marchisio</t>
  </si>
  <si>
    <t>Leonardo Bonucci</t>
  </si>
  <si>
    <t>2630</t>
  </si>
  <si>
    <t>Haitam Aleesami</t>
  </si>
  <si>
    <t>Rafael Cabral</t>
  </si>
  <si>
    <t>Gianmarco Ferrari</t>
  </si>
  <si>
    <t>Federico Serra</t>
  </si>
  <si>
    <t>188</t>
  </si>
  <si>
    <t>Marco Festa</t>
  </si>
  <si>
    <t>2060</t>
  </si>
  <si>
    <t>Andrea Barberis</t>
  </si>
  <si>
    <t>503</t>
  </si>
  <si>
    <t>Aniello Salzano</t>
  </si>
  <si>
    <t>Nunzio Di Roberto</t>
  </si>
  <si>
    <t>817</t>
  </si>
  <si>
    <t>Andrea Nalini</t>
  </si>
  <si>
    <t>2133</t>
  </si>
  <si>
    <t>Carlos Bacca</t>
  </si>
  <si>
    <t>Duvan Zapata</t>
  </si>
  <si>
    <t>601</t>
  </si>
  <si>
    <t>Simy</t>
  </si>
  <si>
    <t>888</t>
  </si>
  <si>
    <t>Godfred Donsah</t>
  </si>
  <si>
    <t>1431</t>
  </si>
  <si>
    <t>Davide Di Gennaro</t>
  </si>
  <si>
    <t>1567</t>
  </si>
  <si>
    <t>Giacomo Bonaventura</t>
  </si>
  <si>
    <t>340</t>
  </si>
  <si>
    <t>Cristian Raimondi</t>
  </si>
  <si>
    <t>Anthony Mounier</t>
  </si>
  <si>
    <t>2981</t>
  </si>
  <si>
    <t>Federico Peluso</t>
  </si>
  <si>
    <t>Marcello Gazzola</t>
  </si>
  <si>
    <t>1808</t>
  </si>
  <si>
    <t>Adam Nagy</t>
  </si>
  <si>
    <t>1939</t>
  </si>
  <si>
    <t>Alessandro Gazzi</t>
  </si>
  <si>
    <t>256</t>
  </si>
  <si>
    <t>Niccolo Giannetti</t>
  </si>
  <si>
    <t>822</t>
  </si>
  <si>
    <t>Marcel Buchel</t>
  </si>
  <si>
    <t>Roberto Vitiello</t>
  </si>
  <si>
    <t>Armando Izzo</t>
  </si>
  <si>
    <t>660</t>
  </si>
  <si>
    <t>Michel Morganella</t>
  </si>
  <si>
    <t>2724</t>
  </si>
  <si>
    <t>Rafael Toloi</t>
  </si>
  <si>
    <t>2368</t>
  </si>
  <si>
    <t>Alessio Romagnoli</t>
  </si>
  <si>
    <t>1933</t>
  </si>
  <si>
    <t>Gaston Brugman</t>
  </si>
  <si>
    <t>Juan Iturbe</t>
  </si>
  <si>
    <t>Raul Albiol</t>
  </si>
  <si>
    <t>Frederic Veseli</t>
  </si>
  <si>
    <t>125</t>
  </si>
  <si>
    <t>Senna Miangue</t>
  </si>
  <si>
    <t>Franck Kessie</t>
  </si>
  <si>
    <t>3135</t>
  </si>
  <si>
    <t>Diego Laxalt</t>
  </si>
  <si>
    <t>Andrea Seculin</t>
  </si>
  <si>
    <t>2147</t>
  </si>
  <si>
    <t>Paulo Dybala</t>
  </si>
  <si>
    <t>Alessandro Florenzi</t>
  </si>
  <si>
    <t>2598</t>
  </si>
  <si>
    <t>Marco Borriello</t>
  </si>
  <si>
    <t>Nicolas Burdisso</t>
  </si>
  <si>
    <t>Jonathan Biabiany</t>
  </si>
  <si>
    <t>Bernardeschi</t>
  </si>
  <si>
    <t>1845</t>
  </si>
  <si>
    <t>Thomas Strakosha</t>
  </si>
  <si>
    <t>2619</t>
  </si>
  <si>
    <t>Andrea Petagna</t>
  </si>
  <si>
    <t>Lucas Biglia</t>
  </si>
  <si>
    <t>Simone Scuffet</t>
  </si>
  <si>
    <t>405</t>
  </si>
  <si>
    <t>Marco Zambelli</t>
  </si>
  <si>
    <t>Rubinho</t>
  </si>
  <si>
    <t>1558</t>
  </si>
  <si>
    <t>Ever Banega</t>
  </si>
  <si>
    <t>Alberto Pelagotti</t>
  </si>
  <si>
    <t>Giuseppe Cuomo</t>
  </si>
  <si>
    <t>1128</t>
  </si>
  <si>
    <t>Vlad Chiriches</t>
  </si>
  <si>
    <t>2408</t>
  </si>
  <si>
    <t>Montpellier</t>
  </si>
  <si>
    <t>Killian Sanson</t>
  </si>
  <si>
    <t>Nicolas de Preville</t>
  </si>
  <si>
    <t>Leo Lacroix</t>
  </si>
  <si>
    <t>Kermit Erasmus</t>
  </si>
  <si>
    <t>829</t>
  </si>
  <si>
    <t>Sderlund</t>
  </si>
  <si>
    <t>1945</t>
  </si>
  <si>
    <t>Ismaila Sarr</t>
  </si>
  <si>
    <t>Paul Delecroix</t>
  </si>
  <si>
    <t>1137</t>
  </si>
  <si>
    <t>Bordeaux</t>
  </si>
  <si>
    <t>Milan Gajic</t>
  </si>
  <si>
    <t>Benoit Assou-Ekotto</t>
  </si>
  <si>
    <t>Chretien</t>
  </si>
  <si>
    <t>Jonathan Ikone</t>
  </si>
  <si>
    <t>967</t>
  </si>
  <si>
    <t>Bouna Sarr</t>
  </si>
  <si>
    <t>1092</t>
  </si>
  <si>
    <t>Lukas Pokorny</t>
  </si>
  <si>
    <t>Aldo Kalulu</t>
  </si>
  <si>
    <t>Nantes</t>
  </si>
  <si>
    <t>Enock Kwateng</t>
  </si>
  <si>
    <t>264</t>
  </si>
  <si>
    <t>Toulouse</t>
  </si>
  <si>
    <t>Ibrahim Sangare</t>
  </si>
  <si>
    <t>Mauro Goicoechea</t>
  </si>
  <si>
    <t>Caen</t>
  </si>
  <si>
    <t>Jeff Louis</t>
  </si>
  <si>
    <t>Sanjin Prcic</t>
  </si>
  <si>
    <t>1183</t>
  </si>
  <si>
    <t>Mariusz Stepinski</t>
  </si>
  <si>
    <t>Nice</t>
  </si>
  <si>
    <t>Dante</t>
  </si>
  <si>
    <t>Cafu</t>
  </si>
  <si>
    <t>799</t>
  </si>
  <si>
    <t>Vanden Borre</t>
  </si>
  <si>
    <t>Jonathan Rivierez</t>
  </si>
  <si>
    <t>2729</t>
  </si>
  <si>
    <t>Malcom</t>
  </si>
  <si>
    <t>2835</t>
  </si>
  <si>
    <t>Thomas Didillon</t>
  </si>
  <si>
    <t>Walid Mesloub</t>
  </si>
  <si>
    <t>1081</t>
  </si>
  <si>
    <t>Yacouba Sylla</t>
  </si>
  <si>
    <t>2415</t>
  </si>
  <si>
    <t>Blaise Matuidi</t>
  </si>
  <si>
    <t>367</t>
  </si>
  <si>
    <t>Thomas Toure</t>
  </si>
  <si>
    <t>461</t>
  </si>
  <si>
    <t>Theo Pellenard</t>
  </si>
  <si>
    <t>Dijon</t>
  </si>
  <si>
    <t>Marvin Martin</t>
  </si>
  <si>
    <t>2379</t>
  </si>
  <si>
    <t>Bastia</t>
  </si>
  <si>
    <t>Yannick Cahuzac</t>
  </si>
  <si>
    <t>2869</t>
  </si>
  <si>
    <t>Dalbert</t>
  </si>
  <si>
    <t>Patrick Burner</t>
  </si>
  <si>
    <t>2183</t>
  </si>
  <si>
    <t>Amine Harit</t>
  </si>
  <si>
    <t>Mohamed Mara</t>
  </si>
  <si>
    <t>Gauthier Hein</t>
  </si>
  <si>
    <t>Vincent Thill</t>
  </si>
  <si>
    <t>1575</t>
  </si>
  <si>
    <t>Younousse Sankhare</t>
  </si>
  <si>
    <t>334</t>
  </si>
  <si>
    <t>Jeremy Clement</t>
  </si>
  <si>
    <t>795</t>
  </si>
  <si>
    <t>Ismael Diomande</t>
  </si>
  <si>
    <t>Stephane Ruffier</t>
  </si>
  <si>
    <t>Nicolas Pallois</t>
  </si>
  <si>
    <t>2040</t>
  </si>
  <si>
    <t>Frederic Guilbert</t>
  </si>
  <si>
    <t>Syam Ben Youssef</t>
  </si>
  <si>
    <t>Almamy Toure</t>
  </si>
  <si>
    <t>524</t>
  </si>
  <si>
    <t>Benjamin Jeannot</t>
  </si>
  <si>
    <t>1721</t>
  </si>
  <si>
    <t>Diallo Guidileye</t>
  </si>
  <si>
    <t>2569</t>
  </si>
  <si>
    <t>Joffrey Cuffaut</t>
  </si>
  <si>
    <t>1696</t>
  </si>
  <si>
    <t>Thomas Meunier</t>
  </si>
  <si>
    <t>Emmanuel Imorou</t>
  </si>
  <si>
    <t>2776</t>
  </si>
  <si>
    <t>Arnold Mvuemba</t>
  </si>
  <si>
    <t>Angers</t>
  </si>
  <si>
    <t>Gregory Bourillon</t>
  </si>
  <si>
    <t>2367</t>
  </si>
  <si>
    <t>Alexandre Lacazette</t>
  </si>
  <si>
    <t>Corentin Tolisso</t>
  </si>
  <si>
    <t>2886</t>
  </si>
  <si>
    <t>Guingamp</t>
  </si>
  <si>
    <t>Jimmy Briand</t>
  </si>
  <si>
    <t>Bafetimbi Gomis</t>
  </si>
  <si>
    <t>Mickael Nade</t>
  </si>
  <si>
    <t>Hamidou Keyta</t>
  </si>
  <si>
    <t>Jerome Prior</t>
  </si>
  <si>
    <t>2327</t>
  </si>
  <si>
    <t>Djibril Sidibe</t>
  </si>
  <si>
    <t>Habib Maiga</t>
  </si>
  <si>
    <t>3134</t>
  </si>
  <si>
    <t>Leo Dubois</t>
  </si>
  <si>
    <t>2094</t>
  </si>
  <si>
    <t>Kevin Malcuit</t>
  </si>
  <si>
    <t>Malang Sarr</t>
  </si>
  <si>
    <t>1527</t>
  </si>
  <si>
    <t>Layvin Kurzawa</t>
  </si>
  <si>
    <t>2084</t>
  </si>
  <si>
    <t>Valentin Eysseric</t>
  </si>
  <si>
    <t>2230</t>
  </si>
  <si>
    <t>Valere Germain</t>
  </si>
  <si>
    <t>Lamine Ghezali</t>
  </si>
  <si>
    <t>2514</t>
  </si>
  <si>
    <t>Steven Moreira</t>
  </si>
  <si>
    <t>Youssouf Kone</t>
  </si>
  <si>
    <t>Loic Badiashile</t>
  </si>
  <si>
    <t>2298</t>
  </si>
  <si>
    <t>Mehdi Mostefa</t>
  </si>
  <si>
    <t>1892</t>
  </si>
  <si>
    <t>Sammaritano</t>
  </si>
  <si>
    <t>2953</t>
  </si>
  <si>
    <t>Ibrahim Amadou</t>
  </si>
  <si>
    <t>97</t>
  </si>
  <si>
    <t>Fares Bahlouli</t>
  </si>
  <si>
    <t>1037</t>
  </si>
  <si>
    <t>Wesley Said</t>
  </si>
  <si>
    <t>Mario Balotelli</t>
  </si>
  <si>
    <t>731</t>
  </si>
  <si>
    <t>Herve Bazile</t>
  </si>
  <si>
    <t>Thiago Motta</t>
  </si>
  <si>
    <t>Thomas Lemar</t>
  </si>
  <si>
    <t>Benjamin Leroy</t>
  </si>
  <si>
    <t>1816</t>
  </si>
  <si>
    <t>Daniel Congre</t>
  </si>
  <si>
    <t>2730</t>
  </si>
  <si>
    <t>Theophile-Catherine</t>
  </si>
  <si>
    <t>Romain Amalfitano</t>
  </si>
  <si>
    <t>Sylvain Marveaux</t>
  </si>
  <si>
    <t>2803</t>
  </si>
  <si>
    <t>Hilton</t>
  </si>
  <si>
    <t>Vincent Marcel</t>
  </si>
  <si>
    <t>2959</t>
  </si>
  <si>
    <t>Florian Thauvin</t>
  </si>
  <si>
    <t>1545</t>
  </si>
  <si>
    <t>Julian Palmieri</t>
  </si>
  <si>
    <t>Dylan Saint-Louis</t>
  </si>
  <si>
    <t>2139</t>
  </si>
  <si>
    <t>Etienne Didot</t>
  </si>
  <si>
    <t>Kamil Glik</t>
  </si>
  <si>
    <t>2736</t>
  </si>
  <si>
    <t>Renaud Cohade</t>
  </si>
  <si>
    <t>Romain Hamouma</t>
  </si>
  <si>
    <t>49</t>
  </si>
  <si>
    <t>Pantxi Sirieix</t>
  </si>
  <si>
    <t>Cheikh M'Bengue</t>
  </si>
  <si>
    <t>2622</t>
  </si>
  <si>
    <t>Rolando</t>
  </si>
  <si>
    <t>Maxime Barthelme</t>
  </si>
  <si>
    <t>Gilles Sunu</t>
  </si>
  <si>
    <t>Ryan Mendes</t>
  </si>
  <si>
    <t>2823</t>
  </si>
  <si>
    <t>Steve Mounie</t>
  </si>
  <si>
    <t>1507</t>
  </si>
  <si>
    <t>Wesley Lautoa</t>
  </si>
  <si>
    <t>Jean-Victor Makengo</t>
  </si>
  <si>
    <t>Danijel Subasic</t>
  </si>
  <si>
    <t>3381</t>
  </si>
  <si>
    <t>Lucas Lima</t>
  </si>
  <si>
    <t>Morgan Poaty</t>
  </si>
  <si>
    <t>Doria</t>
  </si>
  <si>
    <t>Ivan Santini</t>
  </si>
  <si>
    <t>2809</t>
  </si>
  <si>
    <t>Lois Diony</t>
  </si>
  <si>
    <t>Florent Balmont</t>
  </si>
  <si>
    <t>1116</t>
  </si>
  <si>
    <t>Rio Mavuba</t>
  </si>
  <si>
    <t>2294</t>
  </si>
  <si>
    <t>Yoann Gourcuff</t>
  </si>
  <si>
    <t>1551</t>
  </si>
  <si>
    <t>Lucas Tousart</t>
  </si>
  <si>
    <t>Ermir Lenjani</t>
  </si>
  <si>
    <t>Dylan Bahamboula</t>
  </si>
  <si>
    <t>Yann Karamoh</t>
  </si>
  <si>
    <t>Zambo Anguissa</t>
  </si>
  <si>
    <t>Pierre-Yves Hamel</t>
  </si>
  <si>
    <t>2492</t>
  </si>
  <si>
    <t>Koffi Djidji</t>
  </si>
  <si>
    <t>2822</t>
  </si>
  <si>
    <t>Vincent Bessat</t>
  </si>
  <si>
    <t>Maxime Dupe</t>
  </si>
  <si>
    <t>2944</t>
  </si>
  <si>
    <t>Jordan Veretout</t>
  </si>
  <si>
    <t>1157</t>
  </si>
  <si>
    <t>Issa Cissokho</t>
  </si>
  <si>
    <t>Youssouf Hadji</t>
  </si>
  <si>
    <t>Junior Dale</t>
  </si>
  <si>
    <t>1168</t>
  </si>
  <si>
    <t>Antony Robic</t>
  </si>
  <si>
    <t>1437</t>
  </si>
  <si>
    <t>Loic Puyo</t>
  </si>
  <si>
    <t>1043</t>
  </si>
  <si>
    <t>Faitout Maouassa</t>
  </si>
  <si>
    <t>Serge N'Guessan</t>
  </si>
  <si>
    <t>Walter Benitez</t>
  </si>
  <si>
    <t>893</t>
  </si>
  <si>
    <t>Johan Gastien</t>
  </si>
  <si>
    <t>2982</t>
  </si>
  <si>
    <t>Jean Michael Seri</t>
  </si>
  <si>
    <t>625</t>
  </si>
  <si>
    <t>Guido Carrillo</t>
  </si>
  <si>
    <t>2172</t>
  </si>
  <si>
    <t>Maxime Lopez</t>
  </si>
  <si>
    <t>Jordan Marie</t>
  </si>
  <si>
    <t>352</t>
  </si>
  <si>
    <t>Moryke Fofana</t>
  </si>
  <si>
    <t>2791</t>
  </si>
  <si>
    <t>Cedric Varrault</t>
  </si>
  <si>
    <t>121</t>
  </si>
  <si>
    <t>Sergio Oliveira</t>
  </si>
  <si>
    <t>443</t>
  </si>
  <si>
    <t>Boschilia</t>
  </si>
  <si>
    <t>742</t>
  </si>
  <si>
    <t>Nicolaj Thomsen</t>
  </si>
  <si>
    <t>Valentin Rosier</t>
  </si>
  <si>
    <t>Christophe Kerbrat</t>
  </si>
  <si>
    <t>Farid Boulaya</t>
  </si>
  <si>
    <t>Dorian Leveque</t>
  </si>
  <si>
    <t>Thibault Giresse</t>
  </si>
  <si>
    <t>2395</t>
  </si>
  <si>
    <t>Fouad Chafik</t>
  </si>
  <si>
    <t>2787</t>
  </si>
  <si>
    <t>Bernardo Silva</t>
  </si>
  <si>
    <t>2501</t>
  </si>
  <si>
    <t>Marquinhos</t>
  </si>
  <si>
    <t>834</t>
  </si>
  <si>
    <t>Jonathan Bamba</t>
  </si>
  <si>
    <t>Alexandre Llovet</t>
  </si>
  <si>
    <t>Zaydou Youssouf</t>
  </si>
  <si>
    <t>2945</t>
  </si>
  <si>
    <t>Jeremy Sorbon</t>
  </si>
  <si>
    <t>1038</t>
  </si>
  <si>
    <t>Nicolas Seube</t>
  </si>
  <si>
    <t>3057</t>
  </si>
  <si>
    <t>Jemerson</t>
  </si>
  <si>
    <t>2330</t>
  </si>
  <si>
    <t>Franck Beria</t>
  </si>
  <si>
    <t>1749</t>
  </si>
  <si>
    <t>Moustapha Diallo</t>
  </si>
  <si>
    <t>Francois Bellugou</t>
  </si>
  <si>
    <t>1935</t>
  </si>
  <si>
    <t>Maxwel Cornet</t>
  </si>
  <si>
    <t>2325</t>
  </si>
  <si>
    <t>Jordan Ikoko</t>
  </si>
  <si>
    <t>42</t>
  </si>
  <si>
    <t>Paul Charruau</t>
  </si>
  <si>
    <t>Nolan Roux</t>
  </si>
  <si>
    <t>2176</t>
  </si>
  <si>
    <t>Opa Nguette</t>
  </si>
  <si>
    <t>Ronny Rodelin</t>
  </si>
  <si>
    <t>Steeve Yago</t>
  </si>
  <si>
    <t>73</t>
  </si>
  <si>
    <t>Akpa-Akpro</t>
  </si>
  <si>
    <t>3339</t>
  </si>
  <si>
    <t>Vincent Le Goff</t>
  </si>
  <si>
    <t>Benoit Pedretti</t>
  </si>
  <si>
    <t>Stephane Sessegnon</t>
  </si>
  <si>
    <t>64</t>
  </si>
  <si>
    <t>Aristeguieta</t>
  </si>
  <si>
    <t>393</t>
  </si>
  <si>
    <t>Abdoulaye Toure</t>
  </si>
  <si>
    <t>Nabil Dirar</t>
  </si>
  <si>
    <t>973</t>
  </si>
  <si>
    <t>Andrea Raggi</t>
  </si>
  <si>
    <t>Mateta</t>
  </si>
  <si>
    <t>Clement Michelin</t>
  </si>
  <si>
    <t>Matthieu Dreyer</t>
  </si>
  <si>
    <t>Ait Bennasser</t>
  </si>
  <si>
    <t>2865</t>
  </si>
  <si>
    <t>Vincent Manceau</t>
  </si>
  <si>
    <t>831</t>
  </si>
  <si>
    <t>Florent Mollet</t>
  </si>
  <si>
    <t>Jorge</t>
  </si>
  <si>
    <t>Abou Diaby</t>
  </si>
  <si>
    <t>Julien Cetout</t>
  </si>
  <si>
    <t>Modou Diagne</t>
  </si>
  <si>
    <t>Jordan Leborgne</t>
  </si>
  <si>
    <t>Vincent Marchetti</t>
  </si>
  <si>
    <t>261</t>
  </si>
  <si>
    <t>Arnaud Lusamba</t>
  </si>
  <si>
    <t>2646</t>
  </si>
  <si>
    <t>Youssouf Sabaly</t>
  </si>
  <si>
    <t>348</t>
  </si>
  <si>
    <t>Pape Sane</t>
  </si>
  <si>
    <t>958</t>
  </si>
  <si>
    <t>Naim Sliti</t>
  </si>
  <si>
    <t>3166</t>
  </si>
  <si>
    <t>Damien Da Silva</t>
  </si>
  <si>
    <t>Florentin Pogba</t>
  </si>
  <si>
    <t>Erick Cabaco</t>
  </si>
  <si>
    <t>2121</t>
  </si>
  <si>
    <t>Jordan Adeoti</t>
  </si>
  <si>
    <t>Mickael Le Bihan</t>
  </si>
  <si>
    <t>2879</t>
  </si>
  <si>
    <t>Ludovic Baal</t>
  </si>
  <si>
    <t>Lucas Moura</t>
  </si>
  <si>
    <t>98</t>
  </si>
  <si>
    <t>Ivan Cavaleiro</t>
  </si>
  <si>
    <t>Giovani Lo Celso</t>
  </si>
  <si>
    <t>579</t>
  </si>
  <si>
    <t>Odsonne Edouard</t>
  </si>
  <si>
    <t>Mathieu Peybernes</t>
  </si>
  <si>
    <t>2922</t>
  </si>
  <si>
    <t>Ryad Boudebouz</t>
  </si>
  <si>
    <t>Sloan Privat</t>
  </si>
  <si>
    <t>2406</t>
  </si>
  <si>
    <t>Jaroslav Plasil</t>
  </si>
  <si>
    <t>1819</t>
  </si>
  <si>
    <t>Mexer</t>
  </si>
  <si>
    <t>344</t>
  </si>
  <si>
    <t>Pedro Henrique</t>
  </si>
  <si>
    <t>Mathieu Deplagne</t>
  </si>
  <si>
    <t>2840</t>
  </si>
  <si>
    <t>Majeed Waris</t>
  </si>
  <si>
    <t>203</t>
  </si>
  <si>
    <t>Jean-Kevin Augustin</t>
  </si>
  <si>
    <t>Kacaniklic</t>
  </si>
  <si>
    <t>780</t>
  </si>
  <si>
    <t>Yves Bissouma</t>
  </si>
  <si>
    <t>1174</t>
  </si>
  <si>
    <t>Henri Bedimo</t>
  </si>
  <si>
    <t>Javier Pastore</t>
  </si>
  <si>
    <t>1297</t>
  </si>
  <si>
    <t>Alphonse Areola</t>
  </si>
  <si>
    <t>Milan Bisevac</t>
  </si>
  <si>
    <t>1217</t>
  </si>
  <si>
    <t>Jules Iloki</t>
  </si>
  <si>
    <t>2029</t>
  </si>
  <si>
    <t>Enzo Crivelli</t>
  </si>
  <si>
    <t>Romain Genevois</t>
  </si>
  <si>
    <t>Kevin Trapp</t>
  </si>
  <si>
    <t>725</t>
  </si>
  <si>
    <t>Eric Bautheac</t>
  </si>
  <si>
    <t>2000</t>
  </si>
  <si>
    <t>Issiar Dia</t>
  </si>
  <si>
    <t>2269</t>
  </si>
  <si>
    <t>Famara Diedhiou</t>
  </si>
  <si>
    <t>Jeremy Morel</t>
  </si>
  <si>
    <t>3367</t>
  </si>
  <si>
    <t>Guillaume Gillet</t>
  </si>
  <si>
    <t>Rachid Ghezzal</t>
  </si>
  <si>
    <t>Yassine Benzia</t>
  </si>
  <si>
    <t>2375</t>
  </si>
  <si>
    <t>Mehdi Abeid</t>
  </si>
  <si>
    <t>769</t>
  </si>
  <si>
    <t>Anthony Koura</t>
  </si>
  <si>
    <t>3074</t>
  </si>
  <si>
    <t>Lucas Deaux</t>
  </si>
  <si>
    <t>Nicolas Nkoulou</t>
  </si>
  <si>
    <t>Ismael Traore</t>
  </si>
  <si>
    <t>Hamza Mendyl</t>
  </si>
  <si>
    <t>Baptiste Reynet</t>
  </si>
  <si>
    <t>Romain Alessandrini</t>
  </si>
  <si>
    <t>Axel Ngando</t>
  </si>
  <si>
    <t>Vincent Pajot</t>
  </si>
  <si>
    <t>1393</t>
  </si>
  <si>
    <t>Lenny Nangis</t>
  </si>
  <si>
    <t>1423</t>
  </si>
  <si>
    <t>Sadio Diallo</t>
  </si>
  <si>
    <t>Mevlut Erdinc</t>
  </si>
  <si>
    <t>3205</t>
  </si>
  <si>
    <t>Yoan Cardinale</t>
  </si>
  <si>
    <t>406</t>
  </si>
  <si>
    <t>Benjamin Corgnet</t>
  </si>
  <si>
    <t>Alexis Blin</t>
  </si>
  <si>
    <t>249</t>
  </si>
  <si>
    <t>Anthony Walongwa</t>
  </si>
  <si>
    <t>1829</t>
  </si>
  <si>
    <t>Serge Aurier</t>
  </si>
  <si>
    <t>Paul Lasne</t>
  </si>
  <si>
    <t>1884</t>
  </si>
  <si>
    <t>Zargo Toure</t>
  </si>
  <si>
    <t>1218</t>
  </si>
  <si>
    <t>Andy Delort</t>
  </si>
  <si>
    <t>David Oberhauser</t>
  </si>
  <si>
    <t>Tongo Doumbia</t>
  </si>
  <si>
    <t>Benjamin Mendy</t>
  </si>
  <si>
    <t>Morgan De Sanctis</t>
  </si>
  <si>
    <t>Eiji Kawashima</t>
  </si>
  <si>
    <t>Wylan Cyprien</t>
  </si>
  <si>
    <t>Cavare</t>
  </si>
  <si>
    <t>Laurent Pionnier</t>
  </si>
  <si>
    <t>Souleymane Camara</t>
  </si>
  <si>
    <t>473</t>
  </si>
  <si>
    <t>Anastasios Donis</t>
  </si>
  <si>
    <t>658</t>
  </si>
  <si>
    <t>Bryan Dabo</t>
  </si>
  <si>
    <t>Karim Coulibaly</t>
  </si>
  <si>
    <t>Benoit Costil</t>
  </si>
  <si>
    <t>Maxime Poundje</t>
  </si>
  <si>
    <t>3078</t>
  </si>
  <si>
    <t>Fabinho</t>
  </si>
  <si>
    <t>Pierre-Yves Polomat</t>
  </si>
  <si>
    <t>2636</t>
  </si>
  <si>
    <t>Jonathan Delaplace</t>
  </si>
  <si>
    <t>3000</t>
  </si>
  <si>
    <t>Simon Falette</t>
  </si>
  <si>
    <t>Cheick Doukoure</t>
  </si>
  <si>
    <t>650</t>
  </si>
  <si>
    <t>Hatem Ben Arfa</t>
  </si>
  <si>
    <t>173</t>
  </si>
  <si>
    <t>Nicolas Benezet</t>
  </si>
  <si>
    <t>Fabien Lemoine</t>
  </si>
  <si>
    <t>Edinson Cavani</t>
  </si>
  <si>
    <t>Junior Alonso</t>
  </si>
  <si>
    <t>Joris Gnagnon</t>
  </si>
  <si>
    <t>Alexis Alegue</t>
  </si>
  <si>
    <t>Alexis Mane</t>
  </si>
  <si>
    <t>965</t>
  </si>
  <si>
    <t>Pierre Gabriel</t>
  </si>
  <si>
    <t>Vincent Rufli</t>
  </si>
  <si>
    <t>Prejuce Nakoulma</t>
  </si>
  <si>
    <t>711</t>
  </si>
  <si>
    <t>Thievy</t>
  </si>
  <si>
    <t>855</t>
  </si>
  <si>
    <t>Squillaci</t>
  </si>
  <si>
    <t>Robert Beric</t>
  </si>
  <si>
    <t>Moussa Seydi</t>
  </si>
  <si>
    <t>326</t>
  </si>
  <si>
    <t>Kevin N'Doram</t>
  </si>
  <si>
    <t>Felipe Pardo</t>
  </si>
  <si>
    <t>3281</t>
  </si>
  <si>
    <t>Ellyes Skhiri</t>
  </si>
  <si>
    <t>Ketkeophomphone</t>
  </si>
  <si>
    <t>Yohann Riviere</t>
  </si>
  <si>
    <t>Emanuel Mammana</t>
  </si>
  <si>
    <t>Faiz Selemani</t>
  </si>
  <si>
    <t>164</t>
  </si>
  <si>
    <t>Saif-Eddine Khaoui</t>
  </si>
  <si>
    <t>Matthieu Udol</t>
  </si>
  <si>
    <t>2241</t>
  </si>
  <si>
    <t>Ivan Balliu</t>
  </si>
  <si>
    <t>Hicham Mahou</t>
  </si>
  <si>
    <t>Pierrick Capelle</t>
  </si>
  <si>
    <t>Christopher Nkunku</t>
  </si>
  <si>
    <t>Lindsay Rose</t>
  </si>
  <si>
    <t>2653</t>
  </si>
  <si>
    <t>Allan Saint-Maximin</t>
  </si>
  <si>
    <t>Chris Philipps</t>
  </si>
  <si>
    <t>Vukasin Jovanovic</t>
  </si>
  <si>
    <t>55</t>
  </si>
  <si>
    <t>Bassem Srarfi</t>
  </si>
  <si>
    <t>Sigthorsson</t>
  </si>
  <si>
    <t>Florian Raspentino</t>
  </si>
  <si>
    <t>Olivier Kemen</t>
  </si>
  <si>
    <t>Joao Moutinho</t>
  </si>
  <si>
    <t>Olivier Boscagli</t>
  </si>
  <si>
    <t>Dusan Veskovac</t>
  </si>
  <si>
    <t>Martin Terrier</t>
  </si>
  <si>
    <t>1936</t>
  </si>
  <si>
    <t>Adrien Rabiot</t>
  </si>
  <si>
    <t>1862</t>
  </si>
  <si>
    <t>Rony Lopes</t>
  </si>
  <si>
    <t>197</t>
  </si>
  <si>
    <t>Paul Reulet</t>
  </si>
  <si>
    <t>Yrondu Musavu-King</t>
  </si>
  <si>
    <t>1519</t>
  </si>
  <si>
    <t>Kylian Mbappe</t>
  </si>
  <si>
    <t>Irvin Cardona</t>
  </si>
  <si>
    <t>1294</t>
  </si>
  <si>
    <t>Alou Diarra</t>
  </si>
  <si>
    <t>Francois Kamano</t>
  </si>
  <si>
    <t>Valentin Rongier</t>
  </si>
  <si>
    <t>692</t>
  </si>
  <si>
    <t>Alhassan Wakaso</t>
  </si>
  <si>
    <t>1807</t>
  </si>
  <si>
    <t>Alexander Djiku</t>
  </si>
  <si>
    <t>Remi Walter</t>
  </si>
  <si>
    <t>3070</t>
  </si>
  <si>
    <t>Baptiste Santamaria</t>
  </si>
  <si>
    <t>Clinton N'Jie</t>
  </si>
  <si>
    <t>Mathieu Michel</t>
  </si>
  <si>
    <t>Jordy Gaspar</t>
  </si>
  <si>
    <t>Tiemoue Bakayoko</t>
  </si>
  <si>
    <t>1415</t>
  </si>
  <si>
    <t>Sergi Darder</t>
  </si>
  <si>
    <t>Goncalo Guedes</t>
  </si>
  <si>
    <t>Romain Salin</t>
  </si>
  <si>
    <t>Geoffrey Acheampong</t>
  </si>
  <si>
    <t>Houssem Aouar</t>
  </si>
  <si>
    <t>Mouctar Diakhaby</t>
  </si>
  <si>
    <t>Pierre Bengtsson</t>
  </si>
  <si>
    <t>Ola Toivonen</t>
  </si>
  <si>
    <t>Ferebory Dore</t>
  </si>
  <si>
    <t>2234</t>
  </si>
  <si>
    <t>Lassana Coulibaly</t>
  </si>
  <si>
    <t>Giovanni Sio</t>
  </si>
  <si>
    <t>2103</t>
  </si>
  <si>
    <t>Diego Contento</t>
  </si>
  <si>
    <t>1401</t>
  </si>
  <si>
    <t>Vincent Muratori</t>
  </si>
  <si>
    <t>2044</t>
  </si>
  <si>
    <t>Guy N'Dy Assembe</t>
  </si>
  <si>
    <t>Angel Di Maria</t>
  </si>
  <si>
    <t>736</t>
  </si>
  <si>
    <t>Lass Diarra</t>
  </si>
  <si>
    <t>537</t>
  </si>
  <si>
    <t>Thibaut Vion</t>
  </si>
  <si>
    <t>Mathieu Valbuena</t>
  </si>
  <si>
    <t>442</t>
  </si>
  <si>
    <t>Jessy Pi</t>
  </si>
  <si>
    <t>1476</t>
  </si>
  <si>
    <t>Jeremy Menez</t>
  </si>
  <si>
    <t>Adrien Hunou</t>
  </si>
  <si>
    <t>Cedric Carrasso</t>
  </si>
  <si>
    <t>3278</t>
  </si>
  <si>
    <t>Karl-Johan Johnsson</t>
  </si>
  <si>
    <t>1280</t>
  </si>
  <si>
    <t>Oussama Tannane</t>
  </si>
  <si>
    <t>Marcus Coco</t>
  </si>
  <si>
    <t>Jordan Loties</t>
  </si>
  <si>
    <t>853</t>
  </si>
  <si>
    <t>Mateo Pavlovic</t>
  </si>
  <si>
    <t>Francois Moubandje</t>
  </si>
  <si>
    <t>Youssef Maziz</t>
  </si>
  <si>
    <t>El Kaoutari</t>
  </si>
  <si>
    <t>Ricardo Pereira</t>
  </si>
  <si>
    <t>Sylvain Armand</t>
  </si>
  <si>
    <t>1930</t>
  </si>
  <si>
    <t>Falcao</t>
  </si>
  <si>
    <t>Clement Chantome</t>
  </si>
  <si>
    <t>Philippoteaux</t>
  </si>
  <si>
    <t>Yohann Pele</t>
  </si>
  <si>
    <t>Yann Jouffre</t>
  </si>
  <si>
    <t>607</t>
  </si>
  <si>
    <t>Mathieu Bodmer</t>
  </si>
  <si>
    <t>Christophe Jallet</t>
  </si>
  <si>
    <t>Pavle Ninkov</t>
  </si>
  <si>
    <t>Mamadou N'Diaye</t>
  </si>
  <si>
    <t>2912</t>
  </si>
  <si>
    <t>Cheikh Ndoye</t>
  </si>
  <si>
    <t>3215</t>
  </si>
  <si>
    <t>Benjamin Andre</t>
  </si>
  <si>
    <t>777</t>
  </si>
  <si>
    <t>Nill de Pauw</t>
  </si>
  <si>
    <t>Oswaldo Vizcarrondo</t>
  </si>
  <si>
    <t>Yacine Bammou</t>
  </si>
  <si>
    <t>Presnel Kimpembe</t>
  </si>
  <si>
    <t>Younes Belhanda</t>
  </si>
  <si>
    <t>2038</t>
  </si>
  <si>
    <t>Gaetan Laborde</t>
  </si>
  <si>
    <t>Geoffrey Jourdren</t>
  </si>
  <si>
    <t>Jamel Saihi</t>
  </si>
  <si>
    <t>1578</t>
  </si>
  <si>
    <t>Remy Cabella</t>
  </si>
  <si>
    <t>2545</t>
  </si>
  <si>
    <t>William Vainqueur</t>
  </si>
  <si>
    <t>Diego Rolan</t>
  </si>
  <si>
    <t>Joris Marveaux</t>
  </si>
  <si>
    <t>2132</t>
  </si>
  <si>
    <t>Mapou Yanga-Mbiwa</t>
  </si>
  <si>
    <t>146</t>
  </si>
  <si>
    <t>Mouhamadou Dabo</t>
  </si>
  <si>
    <t>1849</t>
  </si>
  <si>
    <t>Alassane Plea</t>
  </si>
  <si>
    <t>1067</t>
  </si>
  <si>
    <t>Jordan Ferri</t>
  </si>
  <si>
    <t>515</t>
  </si>
  <si>
    <t>Casimir Ninga</t>
  </si>
  <si>
    <t>2396</t>
  </si>
  <si>
    <t>Rod Fanni</t>
  </si>
  <si>
    <t>1366</t>
  </si>
  <si>
    <t>Gregory Sertic</t>
  </si>
  <si>
    <t>740</t>
  </si>
  <si>
    <t>Morgan Amalfitano</t>
  </si>
  <si>
    <t>Abdou Traore</t>
  </si>
  <si>
    <t>1837</t>
  </si>
  <si>
    <t>Gelson Fernandes</t>
  </si>
  <si>
    <t>Cheick Diabate</t>
  </si>
  <si>
    <t>Christopher Jullien</t>
  </si>
  <si>
    <t>2295</t>
  </si>
  <si>
    <t>Georges Mandjeck</t>
  </si>
  <si>
    <t>Corentin Jean</t>
  </si>
  <si>
    <t>Aaron Leya Iseka</t>
  </si>
  <si>
    <t>1847</t>
  </si>
  <si>
    <t>Yann Bodiger</t>
  </si>
  <si>
    <t>Karim Rekik</t>
  </si>
  <si>
    <t>2761</t>
  </si>
  <si>
    <t>Julio Tavares</t>
  </si>
  <si>
    <t>Alban Lafont</t>
  </si>
  <si>
    <t>2602</t>
  </si>
  <si>
    <t>Jeremy Toulalan</t>
  </si>
  <si>
    <t>Denis Petric</t>
  </si>
  <si>
    <t>Sebastien Corchia</t>
  </si>
  <si>
    <t>2740</t>
  </si>
  <si>
    <t>Jerome Roussillon</t>
  </si>
  <si>
    <t>459</t>
  </si>
  <si>
    <t>Jessy Moulin</t>
  </si>
  <si>
    <t>Yunis Abdelhamid</t>
  </si>
  <si>
    <t>Mike Maignan</t>
  </si>
  <si>
    <t>Oscar Trejo</t>
  </si>
  <si>
    <t>Nabil Fekir</t>
  </si>
  <si>
    <t>Thomas Vincensini</t>
  </si>
  <si>
    <t>1926</t>
  </si>
  <si>
    <t>Adrien Thomasson</t>
  </si>
  <si>
    <t>2844</t>
  </si>
  <si>
    <t>Thomas Mangani</t>
  </si>
  <si>
    <t>Emiliano Sala</t>
  </si>
  <si>
    <t>Maxwell</t>
  </si>
  <si>
    <t>Thiago Silva</t>
  </si>
  <si>
    <t>Marco Verratti</t>
  </si>
  <si>
    <t>2020</t>
  </si>
  <si>
    <t>Gilles Cioni</t>
  </si>
  <si>
    <t>Mounir Obbadi</t>
  </si>
  <si>
    <t>2811</t>
  </si>
  <si>
    <t>Yannis Salibur</t>
  </si>
  <si>
    <t>387</t>
  </si>
  <si>
    <t>Abdou Diallo</t>
  </si>
  <si>
    <t>1195</t>
  </si>
  <si>
    <t>Maciej Rybus</t>
  </si>
  <si>
    <t>Adam Ounas</t>
  </si>
  <si>
    <t>Alexis Busin</t>
  </si>
  <si>
    <t>Antoine Rabillard</t>
  </si>
  <si>
    <t>Pedro Mendes</t>
  </si>
  <si>
    <t>1097</t>
  </si>
  <si>
    <t>Renato Civelli</t>
  </si>
  <si>
    <t>Maxime Gonalons</t>
  </si>
  <si>
    <t>Mathieu Gorgelin</t>
  </si>
  <si>
    <t>Nicolas Basin</t>
  </si>
  <si>
    <t>Anthony Lopes</t>
  </si>
  <si>
    <t>Remy Vercoutre</t>
  </si>
  <si>
    <t>Jerson Cabral</t>
  </si>
  <si>
    <t>1742</t>
  </si>
  <si>
    <t>Morgan Sanson</t>
  </si>
  <si>
    <t>Prince Oniangue</t>
  </si>
  <si>
    <t>Stoppila Sunzu</t>
  </si>
  <si>
    <t>Paul Baysse</t>
  </si>
  <si>
    <t>Mauro Arambarri</t>
  </si>
  <si>
    <t>2113</t>
  </si>
  <si>
    <t>Igor Lewczuk</t>
  </si>
  <si>
    <t>Vincent Koziello</t>
  </si>
  <si>
    <t>Mehdi Tahrat</t>
  </si>
  <si>
    <t>Lorenzo Callegari</t>
  </si>
  <si>
    <t>Kelvin Amian</t>
  </si>
  <si>
    <t>Afonso Figueiredo</t>
  </si>
  <si>
    <t>Quentin Bernard</t>
  </si>
  <si>
    <t>Mathieu Cafaro</t>
  </si>
  <si>
    <t>2687</t>
  </si>
  <si>
    <t>Fernando Marcal</t>
  </si>
  <si>
    <t>417</t>
  </si>
  <si>
    <t>Zinedine Machach</t>
  </si>
  <si>
    <t>575</t>
  </si>
  <si>
    <t>Kevin Lejeune</t>
  </si>
  <si>
    <t>Maxime Le Marchand</t>
  </si>
  <si>
    <t>Wilfried Moimbe</t>
  </si>
  <si>
    <t>Ramy Bensebaini</t>
  </si>
  <si>
    <t>William Remy</t>
  </si>
  <si>
    <t>168</t>
  </si>
  <si>
    <t>Anthony Maisonnial</t>
  </si>
  <si>
    <t>828</t>
  </si>
  <si>
    <t>Alexandre Mendy</t>
  </si>
  <si>
    <t>Pierre Lees-Melou</t>
  </si>
  <si>
    <t>Jeremie Bela</t>
  </si>
  <si>
    <t>Alaeddine Yahia</t>
  </si>
  <si>
    <t>2251</t>
  </si>
  <si>
    <t>Tobias Badila</t>
  </si>
  <si>
    <t>420</t>
  </si>
  <si>
    <t>Matteo Guendouzi</t>
  </si>
  <si>
    <t>Anthony Belmonte</t>
  </si>
  <si>
    <t>Erwin Koffi</t>
  </si>
  <si>
    <t>Issam Ben Khemis</t>
  </si>
  <si>
    <t>2700</t>
  </si>
  <si>
    <t>Issa Diop</t>
  </si>
  <si>
    <t>708</t>
  </si>
  <si>
    <t>Anwar El Ghazi</t>
  </si>
  <si>
    <t>Jimmy Durmaz</t>
  </si>
  <si>
    <t>Issiaga Sylla</t>
  </si>
  <si>
    <t>Benjamin Moukandjo</t>
  </si>
  <si>
    <t>Julien Feret</t>
  </si>
  <si>
    <t>Grzegorz Krychowiak</t>
  </si>
  <si>
    <t>1432</t>
  </si>
  <si>
    <t>Franck Signorino</t>
  </si>
  <si>
    <t>2252</t>
  </si>
  <si>
    <t>Loic Perrin</t>
  </si>
  <si>
    <t>1455</t>
  </si>
  <si>
    <t>Florian Marange</t>
  </si>
  <si>
    <t>1769</t>
  </si>
  <si>
    <t>Henri Saivet</t>
  </si>
  <si>
    <t>1951</t>
  </si>
  <si>
    <t>Marko Basa</t>
  </si>
  <si>
    <t>Yoann Andreu</t>
  </si>
  <si>
    <t>Hiroki Sakai</t>
  </si>
  <si>
    <t>Adama Soumaoro</t>
  </si>
  <si>
    <t>Kenny Rocha Santos</t>
  </si>
  <si>
    <t>2854</t>
  </si>
  <si>
    <t>Vincent Enyeama</t>
  </si>
  <si>
    <t>Diego Carlos</t>
  </si>
  <si>
    <t>1626</t>
  </si>
  <si>
    <t>Adam Lang</t>
  </si>
  <si>
    <t>1382</t>
  </si>
  <si>
    <t>Sergei Chernik</t>
  </si>
  <si>
    <t>Monnet-Paquet</t>
  </si>
  <si>
    <t>Benjamin Lecomte</t>
  </si>
  <si>
    <t>Mehdi Zeffane</t>
  </si>
  <si>
    <t>Cedric Mongongu</t>
  </si>
  <si>
    <t>Adama Diakhaby</t>
  </si>
  <si>
    <t>490</t>
  </si>
  <si>
    <t>Aliadiere</t>
  </si>
  <si>
    <t>Arnold Bouka Moutou</t>
  </si>
  <si>
    <t>Alexandre Letellier</t>
  </si>
  <si>
    <t>247</t>
  </si>
  <si>
    <t>Isaac Kiese Thelin</t>
  </si>
  <si>
    <t>3207</t>
  </si>
  <si>
    <t>Romain Thomas</t>
  </si>
  <si>
    <t>627</t>
  </si>
  <si>
    <t>Kevin Berigaud</t>
  </si>
  <si>
    <t>95</t>
  </si>
  <si>
    <t>Nicolas Janvier</t>
  </si>
  <si>
    <t>Alexis Thebaux</t>
  </si>
  <si>
    <t>880</t>
  </si>
  <si>
    <t>Habib Diallo</t>
  </si>
  <si>
    <t>Benjamin Karamoko</t>
  </si>
  <si>
    <t>945</t>
  </si>
  <si>
    <t>Isaac Mbenza</t>
  </si>
  <si>
    <t>Benjamin Angoua</t>
  </si>
  <si>
    <t>2971</t>
  </si>
  <si>
    <t>Jean-Louis Leca</t>
  </si>
  <si>
    <t>1846</t>
  </si>
  <si>
    <t>Gael Danic</t>
  </si>
  <si>
    <t>Remy Riou</t>
  </si>
  <si>
    <t>Dodi Lukebakio</t>
  </si>
  <si>
    <t>1791</t>
  </si>
  <si>
    <t>Somalia</t>
  </si>
  <si>
    <t>1169</t>
  </si>
  <si>
    <t>Ludovic Blas</t>
  </si>
  <si>
    <t>Theo Guivarch</t>
  </si>
  <si>
    <t>Arnaud Souquet</t>
  </si>
  <si>
    <t>Yoane Wissa</t>
  </si>
  <si>
    <t>Dickson Nwakaeme</t>
  </si>
  <si>
    <t>Karl Toko Ekambi</t>
  </si>
  <si>
    <t>Nicolas Pepe</t>
  </si>
  <si>
    <t>444</t>
  </si>
  <si>
    <t>Flavien Tait</t>
  </si>
  <si>
    <t>Tomas Hubocan</t>
  </si>
  <si>
    <t>Xeka</t>
  </si>
  <si>
    <t>Pablo Martinez</t>
  </si>
  <si>
    <t>1285</t>
  </si>
  <si>
    <t>Jimmy Cabot</t>
  </si>
  <si>
    <t>1012</t>
  </si>
  <si>
    <t>Jonathan Pereira</t>
  </si>
  <si>
    <t>Martin Braithwaite</t>
  </si>
  <si>
    <t>Ole Selnaes</t>
  </si>
  <si>
    <t>620</t>
  </si>
  <si>
    <t>Nicolas Saint-Ruf</t>
  </si>
  <si>
    <t>Arnaud Nordin</t>
  </si>
  <si>
    <t>Baissama Sankoh</t>
  </si>
  <si>
    <t>Christophe Mandanne</t>
  </si>
  <si>
    <t>Steed Malbranque</t>
  </si>
  <si>
    <t>1691</t>
  </si>
  <si>
    <t>Guido Milan</t>
  </si>
  <si>
    <t>Valentin Vada</t>
  </si>
  <si>
    <t>1470</t>
  </si>
  <si>
    <t>Abdoulaye Keita</t>
  </si>
  <si>
    <t>Final Total</t>
  </si>
  <si>
    <t>Final Per Game</t>
  </si>
  <si>
    <t>Final Per 90</t>
  </si>
  <si>
    <t>n</t>
  </si>
  <si>
    <t>Team Multiple</t>
  </si>
  <si>
    <t>Defense</t>
  </si>
  <si>
    <t>Offense</t>
  </si>
  <si>
    <t>Nationality?</t>
  </si>
  <si>
    <t>2002</t>
  </si>
  <si>
    <t>2202</t>
  </si>
  <si>
    <t>Lens</t>
  </si>
  <si>
    <t>2502</t>
  </si>
  <si>
    <t>1977</t>
  </si>
  <si>
    <t>3056</t>
  </si>
  <si>
    <t>1642</t>
  </si>
  <si>
    <t>Stuttgart</t>
  </si>
  <si>
    <t>2363</t>
  </si>
  <si>
    <t>2308</t>
  </si>
  <si>
    <t>223</t>
  </si>
  <si>
    <t>3375</t>
  </si>
  <si>
    <t>2528</t>
  </si>
  <si>
    <t>2831</t>
  </si>
  <si>
    <t>1963</t>
  </si>
  <si>
    <t>2909</t>
  </si>
  <si>
    <t>2480</t>
  </si>
  <si>
    <t>1178</t>
  </si>
  <si>
    <t>2080</t>
  </si>
  <si>
    <t>3047</t>
  </si>
  <si>
    <t>2792</t>
  </si>
  <si>
    <t>Getafe</t>
  </si>
  <si>
    <t>1550</t>
  </si>
  <si>
    <t>2108</t>
  </si>
  <si>
    <t>2127</t>
  </si>
  <si>
    <t>2670</t>
  </si>
  <si>
    <t>2567</t>
  </si>
  <si>
    <t>2021</t>
  </si>
  <si>
    <t>911</t>
  </si>
  <si>
    <t>1609</t>
  </si>
  <si>
    <t>1857</t>
  </si>
  <si>
    <t>2900</t>
  </si>
  <si>
    <t>A. Villa</t>
  </si>
  <si>
    <t>2925</t>
  </si>
  <si>
    <t>2836</t>
  </si>
  <si>
    <t>1894</t>
  </si>
  <si>
    <t>1071</t>
  </si>
  <si>
    <t>2287</t>
  </si>
  <si>
    <t>3048</t>
  </si>
  <si>
    <t>2293</t>
  </si>
  <si>
    <t>2794</t>
  </si>
  <si>
    <t>2920</t>
  </si>
  <si>
    <t>1758</t>
  </si>
  <si>
    <t>1723</t>
  </si>
  <si>
    <t>2154</t>
  </si>
  <si>
    <t>2589</t>
  </si>
  <si>
    <t>2071</t>
  </si>
  <si>
    <t>2579</t>
  </si>
  <si>
    <t>964</t>
  </si>
  <si>
    <t>2505</t>
  </si>
  <si>
    <t>2099</t>
  </si>
  <si>
    <t>1776</t>
  </si>
  <si>
    <t>2795</t>
  </si>
  <si>
    <t>3167</t>
  </si>
  <si>
    <t>2627</t>
  </si>
  <si>
    <t>3373</t>
  </si>
  <si>
    <t>1680</t>
  </si>
  <si>
    <t>2638</t>
  </si>
  <si>
    <t>2923</t>
  </si>
  <si>
    <t>3095</t>
  </si>
  <si>
    <t>3132</t>
  </si>
  <si>
    <t>2481</t>
  </si>
  <si>
    <t>2170</t>
  </si>
  <si>
    <t>2285</t>
  </si>
  <si>
    <t>1369</t>
  </si>
  <si>
    <t>2486</t>
  </si>
  <si>
    <t>2888</t>
  </si>
  <si>
    <t>1657</t>
  </si>
  <si>
    <t>2467</t>
  </si>
  <si>
    <t>1299</t>
  </si>
  <si>
    <t>1587</t>
  </si>
  <si>
    <t>2942</t>
  </si>
  <si>
    <t>2843</t>
  </si>
  <si>
    <t>1502</t>
  </si>
  <si>
    <t>2024</t>
  </si>
  <si>
    <t>07/07/2015</t>
  </si>
  <si>
    <t>06/06/2014</t>
  </si>
  <si>
    <t>2446</t>
  </si>
  <si>
    <t>Ismail Azzaoui</t>
  </si>
  <si>
    <t>1223</t>
  </si>
  <si>
    <t>1695</t>
  </si>
  <si>
    <t>2915</t>
  </si>
  <si>
    <t>2398</t>
  </si>
  <si>
    <t>3170</t>
  </si>
  <si>
    <t>919</t>
  </si>
  <si>
    <t>2633</t>
  </si>
  <si>
    <t>1795</t>
  </si>
  <si>
    <t>3271</t>
  </si>
  <si>
    <t>2182</t>
  </si>
  <si>
    <t>2594</t>
  </si>
  <si>
    <t>2845</t>
  </si>
  <si>
    <t>3105</t>
  </si>
  <si>
    <t>3094</t>
  </si>
  <si>
    <t>2935</t>
  </si>
  <si>
    <t>339</t>
  </si>
  <si>
    <t>3202</t>
  </si>
  <si>
    <t>2475</t>
  </si>
  <si>
    <t>2733</t>
  </si>
  <si>
    <t>3076</t>
  </si>
  <si>
    <t>Hannover</t>
  </si>
  <si>
    <t>3243</t>
  </si>
  <si>
    <t>1982</t>
  </si>
  <si>
    <t>2309</t>
  </si>
  <si>
    <t>2833</t>
  </si>
  <si>
    <t>1508</t>
  </si>
  <si>
    <t>2198</t>
  </si>
  <si>
    <t>1735</t>
  </si>
  <si>
    <t>2936</t>
  </si>
  <si>
    <t>1920</t>
  </si>
  <si>
    <t>2963</t>
  </si>
  <si>
    <t>3227</t>
  </si>
  <si>
    <t>3044</t>
  </si>
  <si>
    <t>2036</t>
  </si>
  <si>
    <t>2362</t>
  </si>
  <si>
    <t>1805</t>
  </si>
  <si>
    <t>3183</t>
  </si>
  <si>
    <t>2245</t>
  </si>
  <si>
    <t>2436</t>
  </si>
  <si>
    <t>1614</t>
  </si>
  <si>
    <t>2738</t>
  </si>
  <si>
    <t>310</t>
  </si>
  <si>
    <t>1484</t>
  </si>
  <si>
    <t>3363</t>
  </si>
  <si>
    <t>1514</t>
  </si>
  <si>
    <t>3018</t>
  </si>
  <si>
    <t>2196</t>
  </si>
  <si>
    <t>2600</t>
  </si>
  <si>
    <t>1094</t>
  </si>
  <si>
    <t>1938</t>
  </si>
  <si>
    <t>1433</t>
  </si>
  <si>
    <t>1062</t>
  </si>
  <si>
    <t>1643</t>
  </si>
  <si>
    <t>1822</t>
  </si>
  <si>
    <t>07/07/2016</t>
  </si>
  <si>
    <t>06/06/2015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</si>
</sst>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1" xfId="0" applyBorder="1"/>
    <xf numFmtId="0" fontId="0" fillId="0" borderId="4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0" xfId="0" applyFill="1"/>
    <xf numFmtId="0" fontId="0" fillId="0" borderId="9" xfId="0" applyFill="1" applyBorder="1"/>
    <xf numFmtId="0" fontId="0" fillId="0" borderId="10" xfId="0" applyBorder="1"/>
    <xf numFmtId="0" fontId="0" fillId="0" borderId="0" xfId="0" applyFill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9" xfId="0" applyBorder="1"/>
    <xf numFmtId="0" fontId="0" fillId="0" borderId="10" xfId="0" applyFill="1" applyBorder="1"/>
    <xf numFmtId="0" fontId="0" fillId="0" borderId="0" xfId="0" applyBorder="1"/>
    <xf numFmtId="0" fontId="0" fillId="0" borderId="5" xfId="0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0" xfId="0" applyFill="1"/>
    <xf numFmtId="0" fontId="0" fillId="3" borderId="5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 patternType="solid">
          <fgColor rgb="FF8DB4E2"/>
          <bgColor rgb="FF000000"/>
        </patternFill>
      </fill>
    </dxf>
    <dxf>
      <fill>
        <patternFill patternType="solid">
          <fgColor rgb="FF8DB4E2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2"/>
  <sheetViews>
    <sheetView workbookViewId="0">
      <pane xSplit="1" ySplit="2" topLeftCell="B124" activePane="bottomRight" state="frozen"/>
      <selection pane="topRight" activeCell="B1" sqref="B1"/>
      <selection pane="bottomLeft" activeCell="A3" sqref="A3"/>
      <selection pane="bottomRight" activeCell="B35" sqref="B35"/>
    </sheetView>
  </sheetViews>
  <sheetFormatPr baseColWidth="10" defaultColWidth="8.83203125" defaultRowHeight="15" x14ac:dyDescent="0.2"/>
  <cols>
    <col min="1" max="1" width="17.6640625" bestFit="1" customWidth="1"/>
    <col min="2" max="2" width="18.33203125" bestFit="1" customWidth="1"/>
    <col min="3" max="3" width="9.6640625" bestFit="1" customWidth="1"/>
    <col min="9" max="9" width="9.5" bestFit="1" customWidth="1"/>
    <col min="13" max="13" width="10.33203125" bestFit="1" customWidth="1"/>
    <col min="26" max="26" width="11.1640625" bestFit="1" customWidth="1"/>
    <col min="27" max="27" width="8.5" bestFit="1" customWidth="1"/>
  </cols>
  <sheetData>
    <row r="1" spans="1:53" ht="15" hidden="1" customHeight="1" x14ac:dyDescent="0.2">
      <c r="A1" t="s">
        <v>0</v>
      </c>
      <c r="B1" t="s">
        <v>1</v>
      </c>
    </row>
    <row r="2" spans="1:53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5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1066</v>
      </c>
      <c r="Z2" t="s">
        <v>1068</v>
      </c>
      <c r="AA2" t="s">
        <v>1067</v>
      </c>
    </row>
    <row r="3" spans="1:53" x14ac:dyDescent="0.2">
      <c r="A3" t="s">
        <v>832</v>
      </c>
      <c r="B3" t="s">
        <v>26</v>
      </c>
      <c r="C3" t="s">
        <v>164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6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244</v>
      </c>
      <c r="X3" t="s">
        <v>79</v>
      </c>
      <c r="Y3">
        <f t="shared" ref="Y3:Y66" si="0">D3*10+E3*(-10)+F3*5+G3*(-5)+H3*2+I3*(-2)+J3*4+K3*3+L3*1.5+M3*1.5+N3*3+O3*0.1+P3*2+Q3*2+R3*5+S3*(-8)+T3*15+U3+V3*(-4)</f>
        <v>5.6</v>
      </c>
      <c r="Z3" s="1">
        <f t="shared" ref="Z3:Z66" si="1">Y3/W3</f>
        <v>5.6</v>
      </c>
      <c r="AA3" s="1">
        <f t="shared" ref="AA3:AA66" si="2">Y3/X3*90</f>
        <v>62.999999999999993</v>
      </c>
    </row>
    <row r="4" spans="1:53" x14ac:dyDescent="0.2">
      <c r="A4" t="s">
        <v>276</v>
      </c>
      <c r="B4" t="s">
        <v>26</v>
      </c>
      <c r="C4" t="s">
        <v>27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</v>
      </c>
      <c r="S4">
        <v>0</v>
      </c>
      <c r="T4">
        <v>2</v>
      </c>
      <c r="U4">
        <v>9</v>
      </c>
      <c r="V4">
        <v>0</v>
      </c>
      <c r="W4" t="s">
        <v>49</v>
      </c>
      <c r="X4" t="s">
        <v>238</v>
      </c>
      <c r="Y4">
        <f t="shared" si="0"/>
        <v>84</v>
      </c>
      <c r="Z4" s="1">
        <f t="shared" si="1"/>
        <v>42</v>
      </c>
      <c r="AA4" s="1">
        <f t="shared" si="2"/>
        <v>42</v>
      </c>
    </row>
    <row r="5" spans="1:53" x14ac:dyDescent="0.2">
      <c r="A5" t="s">
        <v>382</v>
      </c>
      <c r="B5" t="s">
        <v>26</v>
      </c>
      <c r="C5" t="s">
        <v>251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244</v>
      </c>
      <c r="X5" t="s">
        <v>45</v>
      </c>
      <c r="Y5">
        <f t="shared" si="0"/>
        <v>2.2999999999999998</v>
      </c>
      <c r="Z5" s="1">
        <f t="shared" si="1"/>
        <v>2.2999999999999998</v>
      </c>
      <c r="AA5" s="1">
        <f t="shared" si="2"/>
        <v>41.4</v>
      </c>
    </row>
    <row r="6" spans="1:53" x14ac:dyDescent="0.2">
      <c r="A6" t="s">
        <v>851</v>
      </c>
      <c r="B6" t="s">
        <v>26</v>
      </c>
      <c r="C6" t="s">
        <v>143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244</v>
      </c>
      <c r="X6" t="s">
        <v>140</v>
      </c>
      <c r="Y6">
        <f t="shared" si="0"/>
        <v>5.6</v>
      </c>
      <c r="Z6" s="1">
        <f t="shared" si="1"/>
        <v>5.6</v>
      </c>
      <c r="AA6" s="1">
        <f t="shared" si="2"/>
        <v>38.769230769230766</v>
      </c>
    </row>
    <row r="7" spans="1:53" x14ac:dyDescent="0.2">
      <c r="A7" t="s">
        <v>891</v>
      </c>
      <c r="B7" t="s">
        <v>26</v>
      </c>
      <c r="C7" t="s">
        <v>48</v>
      </c>
      <c r="D7">
        <v>16</v>
      </c>
      <c r="E7">
        <v>0</v>
      </c>
      <c r="F7">
        <v>5</v>
      </c>
      <c r="G7">
        <v>3</v>
      </c>
      <c r="H7">
        <v>101</v>
      </c>
      <c r="I7">
        <v>19</v>
      </c>
      <c r="J7">
        <v>42</v>
      </c>
      <c r="K7">
        <v>0</v>
      </c>
      <c r="L7">
        <v>6</v>
      </c>
      <c r="M7">
        <v>28</v>
      </c>
      <c r="N7">
        <v>84</v>
      </c>
      <c r="O7">
        <v>1455</v>
      </c>
      <c r="P7">
        <v>13</v>
      </c>
      <c r="Q7">
        <v>146</v>
      </c>
      <c r="R7">
        <v>0</v>
      </c>
      <c r="S7">
        <v>0</v>
      </c>
      <c r="T7">
        <v>0</v>
      </c>
      <c r="U7">
        <v>0</v>
      </c>
      <c r="V7">
        <v>0</v>
      </c>
      <c r="W7" t="s">
        <v>52</v>
      </c>
      <c r="X7" t="s">
        <v>892</v>
      </c>
      <c r="Y7">
        <f t="shared" si="0"/>
        <v>1268.5</v>
      </c>
      <c r="Z7" s="1">
        <f t="shared" si="1"/>
        <v>35.236111111111114</v>
      </c>
      <c r="AA7" s="1">
        <f t="shared" si="2"/>
        <v>38.246231155778894</v>
      </c>
    </row>
    <row r="8" spans="1:53" x14ac:dyDescent="0.2">
      <c r="A8" t="s">
        <v>1027</v>
      </c>
      <c r="B8" t="s">
        <v>26</v>
      </c>
      <c r="C8" t="s">
        <v>147</v>
      </c>
      <c r="D8">
        <v>13</v>
      </c>
      <c r="E8">
        <v>0</v>
      </c>
      <c r="F8">
        <v>7</v>
      </c>
      <c r="G8">
        <v>2</v>
      </c>
      <c r="H8">
        <v>36</v>
      </c>
      <c r="I8">
        <v>18</v>
      </c>
      <c r="J8">
        <v>58</v>
      </c>
      <c r="K8">
        <v>0</v>
      </c>
      <c r="L8">
        <v>8</v>
      </c>
      <c r="M8">
        <v>18</v>
      </c>
      <c r="N8">
        <v>58</v>
      </c>
      <c r="O8">
        <v>1162</v>
      </c>
      <c r="P8">
        <v>25</v>
      </c>
      <c r="Q8">
        <v>71</v>
      </c>
      <c r="R8">
        <v>0</v>
      </c>
      <c r="S8">
        <v>0</v>
      </c>
      <c r="T8">
        <v>0</v>
      </c>
      <c r="U8">
        <v>0</v>
      </c>
      <c r="V8">
        <v>0</v>
      </c>
      <c r="W8" t="s">
        <v>36</v>
      </c>
      <c r="X8" t="s">
        <v>1028</v>
      </c>
      <c r="Y8">
        <f t="shared" si="0"/>
        <v>944.2</v>
      </c>
      <c r="Z8" s="1">
        <f t="shared" si="1"/>
        <v>30.458064516129035</v>
      </c>
      <c r="AA8" s="1">
        <f t="shared" si="2"/>
        <v>38.123822341857334</v>
      </c>
    </row>
    <row r="9" spans="1:53" x14ac:dyDescent="0.2">
      <c r="A9" t="s">
        <v>367</v>
      </c>
      <c r="B9" t="s">
        <v>138</v>
      </c>
      <c r="C9" t="s">
        <v>368</v>
      </c>
      <c r="D9">
        <v>2</v>
      </c>
      <c r="E9">
        <v>0</v>
      </c>
      <c r="F9">
        <v>1</v>
      </c>
      <c r="G9">
        <v>1</v>
      </c>
      <c r="H9">
        <v>3</v>
      </c>
      <c r="I9">
        <v>6</v>
      </c>
      <c r="J9">
        <v>6</v>
      </c>
      <c r="K9">
        <v>0</v>
      </c>
      <c r="L9">
        <v>0</v>
      </c>
      <c r="M9">
        <v>1</v>
      </c>
      <c r="N9">
        <v>6</v>
      </c>
      <c r="O9">
        <v>71</v>
      </c>
      <c r="P9">
        <v>2</v>
      </c>
      <c r="Q9">
        <v>10</v>
      </c>
      <c r="R9">
        <v>0</v>
      </c>
      <c r="S9">
        <v>0</v>
      </c>
      <c r="T9">
        <v>0</v>
      </c>
      <c r="U9">
        <v>0</v>
      </c>
      <c r="V9">
        <v>0</v>
      </c>
      <c r="W9" t="s">
        <v>69</v>
      </c>
      <c r="X9" t="s">
        <v>369</v>
      </c>
      <c r="Y9">
        <f t="shared" si="0"/>
        <v>88.6</v>
      </c>
      <c r="Z9" s="1">
        <f t="shared" si="1"/>
        <v>12.657142857142857</v>
      </c>
      <c r="AA9" s="1">
        <f t="shared" si="2"/>
        <v>36.410958904109584</v>
      </c>
    </row>
    <row r="10" spans="1:53" x14ac:dyDescent="0.2">
      <c r="A10" t="s">
        <v>307</v>
      </c>
      <c r="B10" t="s">
        <v>26</v>
      </c>
      <c r="C10" t="s">
        <v>251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2</v>
      </c>
      <c r="M10">
        <v>1</v>
      </c>
      <c r="N10">
        <v>0</v>
      </c>
      <c r="O10">
        <v>8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244</v>
      </c>
      <c r="X10" t="s">
        <v>205</v>
      </c>
      <c r="Y10">
        <f t="shared" si="0"/>
        <v>15.3</v>
      </c>
      <c r="Z10" s="1">
        <f t="shared" si="1"/>
        <v>15.3</v>
      </c>
      <c r="AA10" s="1">
        <f t="shared" si="2"/>
        <v>36.236842105263158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">
      <c r="A11" t="s">
        <v>597</v>
      </c>
      <c r="B11" t="s">
        <v>26</v>
      </c>
      <c r="C11" t="s">
        <v>251</v>
      </c>
      <c r="D11">
        <v>24</v>
      </c>
      <c r="E11">
        <v>0</v>
      </c>
      <c r="F11">
        <v>10</v>
      </c>
      <c r="G11">
        <v>6</v>
      </c>
      <c r="H11">
        <v>70</v>
      </c>
      <c r="I11">
        <v>47</v>
      </c>
      <c r="J11">
        <v>74</v>
      </c>
      <c r="K11">
        <v>1</v>
      </c>
      <c r="L11">
        <v>5</v>
      </c>
      <c r="M11">
        <v>24</v>
      </c>
      <c r="N11">
        <v>68</v>
      </c>
      <c r="O11">
        <v>1204</v>
      </c>
      <c r="P11">
        <v>39</v>
      </c>
      <c r="Q11">
        <v>109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205</v>
      </c>
      <c r="X11" t="s">
        <v>598</v>
      </c>
      <c r="Y11">
        <f t="shared" si="0"/>
        <v>1268.9000000000001</v>
      </c>
      <c r="Z11" s="1">
        <f t="shared" si="1"/>
        <v>33.392105263157895</v>
      </c>
      <c r="AA11" s="1">
        <f t="shared" si="2"/>
        <v>35.499222878458191</v>
      </c>
    </row>
    <row r="12" spans="1:53" x14ac:dyDescent="0.2">
      <c r="A12" t="s">
        <v>257</v>
      </c>
      <c r="B12" t="s">
        <v>26</v>
      </c>
      <c r="C12" t="s">
        <v>27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3</v>
      </c>
      <c r="M12">
        <v>3</v>
      </c>
      <c r="N12">
        <v>2</v>
      </c>
      <c r="O12">
        <v>41</v>
      </c>
      <c r="P12">
        <v>4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244</v>
      </c>
      <c r="X12" t="s">
        <v>258</v>
      </c>
      <c r="Y12">
        <f t="shared" si="0"/>
        <v>35.1</v>
      </c>
      <c r="Z12" s="1">
        <f t="shared" si="1"/>
        <v>35.1</v>
      </c>
      <c r="AA12" s="1">
        <f t="shared" si="2"/>
        <v>35.1</v>
      </c>
    </row>
    <row r="13" spans="1:53" x14ac:dyDescent="0.2">
      <c r="A13" t="s">
        <v>790</v>
      </c>
      <c r="B13" t="s">
        <v>160</v>
      </c>
      <c r="C13" t="s">
        <v>791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4</v>
      </c>
      <c r="N13">
        <v>0</v>
      </c>
      <c r="O13">
        <v>24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244</v>
      </c>
      <c r="X13" t="s">
        <v>792</v>
      </c>
      <c r="Y13">
        <f t="shared" si="0"/>
        <v>17.399999999999999</v>
      </c>
      <c r="Z13" s="1">
        <f t="shared" si="1"/>
        <v>17.399999999999999</v>
      </c>
      <c r="AA13" s="1">
        <f t="shared" si="2"/>
        <v>34.799999999999997</v>
      </c>
    </row>
    <row r="14" spans="1:53" x14ac:dyDescent="0.2">
      <c r="A14" t="s">
        <v>329</v>
      </c>
      <c r="B14" t="s">
        <v>26</v>
      </c>
      <c r="C14" t="s">
        <v>55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5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244</v>
      </c>
      <c r="X14" t="s">
        <v>140</v>
      </c>
      <c r="Y14">
        <f t="shared" si="0"/>
        <v>5</v>
      </c>
      <c r="Z14" s="1">
        <f t="shared" si="1"/>
        <v>5</v>
      </c>
      <c r="AA14" s="1">
        <f t="shared" si="2"/>
        <v>34.61538461538462</v>
      </c>
    </row>
    <row r="15" spans="1:53" x14ac:dyDescent="0.2">
      <c r="A15" t="s">
        <v>926</v>
      </c>
      <c r="B15" t="s">
        <v>26</v>
      </c>
      <c r="C15" t="s">
        <v>48</v>
      </c>
      <c r="D15">
        <v>5</v>
      </c>
      <c r="E15">
        <v>0</v>
      </c>
      <c r="F15">
        <v>1</v>
      </c>
      <c r="G15">
        <v>0</v>
      </c>
      <c r="H15">
        <v>4</v>
      </c>
      <c r="I15">
        <v>9</v>
      </c>
      <c r="J15">
        <v>12</v>
      </c>
      <c r="K15">
        <v>0</v>
      </c>
      <c r="L15">
        <v>1</v>
      </c>
      <c r="M15">
        <v>2</v>
      </c>
      <c r="N15">
        <v>0</v>
      </c>
      <c r="O15">
        <v>66</v>
      </c>
      <c r="P15">
        <v>2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66</v>
      </c>
      <c r="X15" t="s">
        <v>927</v>
      </c>
      <c r="Y15">
        <f t="shared" si="0"/>
        <v>114.1</v>
      </c>
      <c r="Z15" s="1">
        <f t="shared" si="1"/>
        <v>5.7050000000000001</v>
      </c>
      <c r="AA15" s="1">
        <f t="shared" si="2"/>
        <v>34.34448160535117</v>
      </c>
    </row>
    <row r="16" spans="1:53" x14ac:dyDescent="0.2">
      <c r="A16" t="s">
        <v>412</v>
      </c>
      <c r="B16" t="s">
        <v>26</v>
      </c>
      <c r="C16" t="s">
        <v>164</v>
      </c>
      <c r="D16">
        <v>29</v>
      </c>
      <c r="E16">
        <v>0</v>
      </c>
      <c r="F16">
        <v>7</v>
      </c>
      <c r="G16">
        <v>3</v>
      </c>
      <c r="H16">
        <v>45</v>
      </c>
      <c r="I16">
        <v>23</v>
      </c>
      <c r="J16">
        <v>72</v>
      </c>
      <c r="K16">
        <v>0</v>
      </c>
      <c r="L16">
        <v>21</v>
      </c>
      <c r="M16">
        <v>6</v>
      </c>
      <c r="N16">
        <v>34</v>
      </c>
      <c r="O16">
        <v>427</v>
      </c>
      <c r="P16">
        <v>16</v>
      </c>
      <c r="Q16">
        <v>39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110</v>
      </c>
      <c r="X16" t="s">
        <v>413</v>
      </c>
      <c r="Y16">
        <f t="shared" si="0"/>
        <v>937.2</v>
      </c>
      <c r="Z16" s="1">
        <f t="shared" si="1"/>
        <v>31.240000000000002</v>
      </c>
      <c r="AA16" s="1">
        <f t="shared" si="2"/>
        <v>33.431629013079672</v>
      </c>
    </row>
    <row r="17" spans="1:27" x14ac:dyDescent="0.2">
      <c r="A17" t="s">
        <v>619</v>
      </c>
      <c r="B17" t="s">
        <v>43</v>
      </c>
      <c r="C17" t="s">
        <v>620</v>
      </c>
      <c r="D17">
        <v>5</v>
      </c>
      <c r="E17">
        <v>0</v>
      </c>
      <c r="F17">
        <v>7</v>
      </c>
      <c r="G17">
        <v>1</v>
      </c>
      <c r="H17">
        <v>25</v>
      </c>
      <c r="I17">
        <v>14</v>
      </c>
      <c r="J17">
        <v>21</v>
      </c>
      <c r="K17">
        <v>0</v>
      </c>
      <c r="L17">
        <v>6</v>
      </c>
      <c r="M17">
        <v>7</v>
      </c>
      <c r="N17">
        <v>24</v>
      </c>
      <c r="O17">
        <v>417</v>
      </c>
      <c r="P17">
        <v>8</v>
      </c>
      <c r="Q17">
        <v>40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395</v>
      </c>
      <c r="X17" t="s">
        <v>621</v>
      </c>
      <c r="Y17">
        <f t="shared" si="0"/>
        <v>415.2</v>
      </c>
      <c r="Z17" s="1">
        <f t="shared" si="1"/>
        <v>24.423529411764704</v>
      </c>
      <c r="AA17" s="1">
        <f t="shared" si="2"/>
        <v>32.721541155866902</v>
      </c>
    </row>
    <row r="18" spans="1:27" x14ac:dyDescent="0.2">
      <c r="A18" t="s">
        <v>1014</v>
      </c>
      <c r="B18" t="s">
        <v>26</v>
      </c>
      <c r="C18" t="s">
        <v>48</v>
      </c>
      <c r="D18">
        <v>5</v>
      </c>
      <c r="E18">
        <v>0</v>
      </c>
      <c r="F18">
        <v>11</v>
      </c>
      <c r="G18">
        <v>8</v>
      </c>
      <c r="H18">
        <v>17</v>
      </c>
      <c r="I18">
        <v>23</v>
      </c>
      <c r="J18">
        <v>11</v>
      </c>
      <c r="K18">
        <v>2</v>
      </c>
      <c r="L18">
        <v>18</v>
      </c>
      <c r="M18">
        <v>14</v>
      </c>
      <c r="N18">
        <v>50</v>
      </c>
      <c r="O18">
        <v>1075</v>
      </c>
      <c r="P18">
        <v>26</v>
      </c>
      <c r="Q18">
        <v>11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105</v>
      </c>
      <c r="X18" t="s">
        <v>1015</v>
      </c>
      <c r="Y18">
        <f t="shared" si="0"/>
        <v>482.5</v>
      </c>
      <c r="Z18" s="1">
        <f t="shared" si="1"/>
        <v>16.637931034482758</v>
      </c>
      <c r="AA18" s="1">
        <f t="shared" si="2"/>
        <v>32.000736919675759</v>
      </c>
    </row>
    <row r="19" spans="1:27" x14ac:dyDescent="0.2">
      <c r="A19" t="s">
        <v>499</v>
      </c>
      <c r="B19" t="s">
        <v>26</v>
      </c>
      <c r="C19" t="s">
        <v>27</v>
      </c>
      <c r="D19">
        <v>5</v>
      </c>
      <c r="E19">
        <v>0</v>
      </c>
      <c r="F19">
        <v>4</v>
      </c>
      <c r="G19">
        <v>7</v>
      </c>
      <c r="H19">
        <v>70</v>
      </c>
      <c r="I19">
        <v>61</v>
      </c>
      <c r="J19">
        <v>38</v>
      </c>
      <c r="K19">
        <v>4</v>
      </c>
      <c r="L19">
        <v>44</v>
      </c>
      <c r="M19">
        <v>42</v>
      </c>
      <c r="N19">
        <v>53</v>
      </c>
      <c r="O19">
        <v>1812</v>
      </c>
      <c r="P19">
        <v>41</v>
      </c>
      <c r="Q19">
        <v>75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110</v>
      </c>
      <c r="X19" t="s">
        <v>500</v>
      </c>
      <c r="Y19">
        <f t="shared" si="0"/>
        <v>918.2</v>
      </c>
      <c r="Z19" s="1">
        <f t="shared" si="1"/>
        <v>30.606666666666669</v>
      </c>
      <c r="AA19" s="1">
        <f t="shared" si="2"/>
        <v>31.686349693251532</v>
      </c>
    </row>
    <row r="20" spans="1:27" x14ac:dyDescent="0.2">
      <c r="A20" t="s">
        <v>821</v>
      </c>
      <c r="B20" t="s">
        <v>26</v>
      </c>
      <c r="C20" t="s">
        <v>164</v>
      </c>
      <c r="D20">
        <v>0</v>
      </c>
      <c r="E20">
        <v>0</v>
      </c>
      <c r="F20">
        <v>0</v>
      </c>
      <c r="G20">
        <v>0</v>
      </c>
      <c r="H20">
        <v>3</v>
      </c>
      <c r="I20">
        <v>2</v>
      </c>
      <c r="J20">
        <v>1</v>
      </c>
      <c r="K20">
        <v>0</v>
      </c>
      <c r="L20">
        <v>3</v>
      </c>
      <c r="M20">
        <v>0</v>
      </c>
      <c r="N20">
        <v>0</v>
      </c>
      <c r="O20">
        <v>24</v>
      </c>
      <c r="P20">
        <v>1</v>
      </c>
      <c r="Q20">
        <v>7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79</v>
      </c>
      <c r="X20" t="s">
        <v>319</v>
      </c>
      <c r="Y20">
        <f t="shared" si="0"/>
        <v>28.9</v>
      </c>
      <c r="Z20" s="1">
        <f t="shared" si="1"/>
        <v>3.6124999999999998</v>
      </c>
      <c r="AA20" s="1">
        <f t="shared" si="2"/>
        <v>31.337349397590359</v>
      </c>
    </row>
    <row r="21" spans="1:27" x14ac:dyDescent="0.2">
      <c r="A21" t="s">
        <v>1040</v>
      </c>
      <c r="B21" t="s">
        <v>26</v>
      </c>
      <c r="C21" t="s">
        <v>118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89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177</v>
      </c>
      <c r="X21" t="s">
        <v>492</v>
      </c>
      <c r="Y21">
        <f t="shared" si="0"/>
        <v>29.9</v>
      </c>
      <c r="Z21" s="1">
        <f t="shared" si="1"/>
        <v>7.4749999999999996</v>
      </c>
      <c r="AA21" s="1">
        <f t="shared" si="2"/>
        <v>31.290697674418603</v>
      </c>
    </row>
    <row r="22" spans="1:27" x14ac:dyDescent="0.2">
      <c r="A22" t="s">
        <v>350</v>
      </c>
      <c r="B22" t="s">
        <v>26</v>
      </c>
      <c r="C22" t="s">
        <v>118</v>
      </c>
      <c r="D22">
        <v>7</v>
      </c>
      <c r="E22">
        <v>0</v>
      </c>
      <c r="F22">
        <v>4</v>
      </c>
      <c r="G22">
        <v>2</v>
      </c>
      <c r="H22">
        <v>17</v>
      </c>
      <c r="I22">
        <v>11</v>
      </c>
      <c r="J22">
        <v>15</v>
      </c>
      <c r="K22">
        <v>0</v>
      </c>
      <c r="L22">
        <v>2</v>
      </c>
      <c r="M22">
        <v>3</v>
      </c>
      <c r="N22">
        <v>6</v>
      </c>
      <c r="O22">
        <v>192</v>
      </c>
      <c r="P22">
        <v>5</v>
      </c>
      <c r="Q22">
        <v>12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144</v>
      </c>
      <c r="X22" t="s">
        <v>351</v>
      </c>
      <c r="Y22">
        <f t="shared" si="0"/>
        <v>230.7</v>
      </c>
      <c r="Z22" s="1">
        <f t="shared" si="1"/>
        <v>23.07</v>
      </c>
      <c r="AA22" s="1">
        <f t="shared" si="2"/>
        <v>31.26957831325301</v>
      </c>
    </row>
    <row r="23" spans="1:27" x14ac:dyDescent="0.2">
      <c r="A23" t="s">
        <v>316</v>
      </c>
      <c r="B23" t="s">
        <v>26</v>
      </c>
      <c r="C23" t="s">
        <v>118</v>
      </c>
      <c r="D23">
        <v>20</v>
      </c>
      <c r="E23">
        <v>1</v>
      </c>
      <c r="F23">
        <v>3</v>
      </c>
      <c r="G23">
        <v>4</v>
      </c>
      <c r="H23">
        <v>33</v>
      </c>
      <c r="I23">
        <v>23</v>
      </c>
      <c r="J23">
        <v>72</v>
      </c>
      <c r="K23">
        <v>1</v>
      </c>
      <c r="L23">
        <v>1</v>
      </c>
      <c r="M23">
        <v>4</v>
      </c>
      <c r="N23">
        <v>28</v>
      </c>
      <c r="O23">
        <v>634</v>
      </c>
      <c r="P23">
        <v>13</v>
      </c>
      <c r="Q23">
        <v>80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36</v>
      </c>
      <c r="X23" t="s">
        <v>317</v>
      </c>
      <c r="Y23">
        <f t="shared" si="0"/>
        <v>836.9</v>
      </c>
      <c r="Z23" s="1">
        <f t="shared" si="1"/>
        <v>26.996774193548386</v>
      </c>
      <c r="AA23" s="1">
        <f t="shared" si="2"/>
        <v>31.266500622665006</v>
      </c>
    </row>
    <row r="24" spans="1:27" x14ac:dyDescent="0.2">
      <c r="A24" t="s">
        <v>446</v>
      </c>
      <c r="B24" t="s">
        <v>26</v>
      </c>
      <c r="C24" t="s">
        <v>48</v>
      </c>
      <c r="D24">
        <v>8</v>
      </c>
      <c r="E24">
        <v>0</v>
      </c>
      <c r="F24">
        <v>2</v>
      </c>
      <c r="G24">
        <v>3</v>
      </c>
      <c r="H24">
        <v>23</v>
      </c>
      <c r="I24">
        <v>11</v>
      </c>
      <c r="J24">
        <v>19</v>
      </c>
      <c r="K24">
        <v>0</v>
      </c>
      <c r="L24">
        <v>5</v>
      </c>
      <c r="M24">
        <v>7</v>
      </c>
      <c r="N24">
        <v>49</v>
      </c>
      <c r="O24">
        <v>636</v>
      </c>
      <c r="P24">
        <v>12</v>
      </c>
      <c r="Q24">
        <v>55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121</v>
      </c>
      <c r="X24" t="s">
        <v>447</v>
      </c>
      <c r="Y24">
        <f t="shared" si="0"/>
        <v>537.6</v>
      </c>
      <c r="Z24" s="1">
        <f t="shared" si="1"/>
        <v>15.811764705882354</v>
      </c>
      <c r="AA24" s="1">
        <f t="shared" si="2"/>
        <v>31.175257731958762</v>
      </c>
    </row>
    <row r="25" spans="1:27" x14ac:dyDescent="0.2">
      <c r="A25" t="s">
        <v>298</v>
      </c>
      <c r="B25" t="s">
        <v>26</v>
      </c>
      <c r="C25" t="s">
        <v>164</v>
      </c>
      <c r="D25">
        <v>14</v>
      </c>
      <c r="E25">
        <v>0</v>
      </c>
      <c r="F25">
        <v>6</v>
      </c>
      <c r="G25">
        <v>2</v>
      </c>
      <c r="H25">
        <v>31</v>
      </c>
      <c r="I25">
        <v>9</v>
      </c>
      <c r="J25">
        <v>45</v>
      </c>
      <c r="K25">
        <v>1</v>
      </c>
      <c r="L25">
        <v>12</v>
      </c>
      <c r="M25">
        <v>7</v>
      </c>
      <c r="N25">
        <v>38</v>
      </c>
      <c r="O25">
        <v>625</v>
      </c>
      <c r="P25">
        <v>11</v>
      </c>
      <c r="Q25">
        <v>47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121</v>
      </c>
      <c r="X25" t="s">
        <v>299</v>
      </c>
      <c r="Y25">
        <f t="shared" si="0"/>
        <v>708</v>
      </c>
      <c r="Z25" s="1">
        <f t="shared" si="1"/>
        <v>20.823529411764707</v>
      </c>
      <c r="AA25" s="1">
        <f t="shared" si="2"/>
        <v>30.782608695652172</v>
      </c>
    </row>
    <row r="26" spans="1:27" x14ac:dyDescent="0.2">
      <c r="A26" t="s">
        <v>836</v>
      </c>
      <c r="B26" t="s">
        <v>26</v>
      </c>
      <c r="C26" t="s">
        <v>164</v>
      </c>
      <c r="D26">
        <v>8</v>
      </c>
      <c r="E26">
        <v>0</v>
      </c>
      <c r="F26">
        <v>15</v>
      </c>
      <c r="G26">
        <v>0</v>
      </c>
      <c r="H26">
        <v>26</v>
      </c>
      <c r="I26">
        <v>20</v>
      </c>
      <c r="J26">
        <v>69</v>
      </c>
      <c r="K26">
        <v>0</v>
      </c>
      <c r="L26">
        <v>23</v>
      </c>
      <c r="M26">
        <v>25</v>
      </c>
      <c r="N26">
        <v>96</v>
      </c>
      <c r="O26">
        <v>1541</v>
      </c>
      <c r="P26">
        <v>34</v>
      </c>
      <c r="Q26">
        <v>27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52</v>
      </c>
      <c r="X26" t="s">
        <v>77</v>
      </c>
      <c r="Y26">
        <f t="shared" si="0"/>
        <v>1079.0999999999999</v>
      </c>
      <c r="Z26" s="1">
        <f t="shared" si="1"/>
        <v>29.974999999999998</v>
      </c>
      <c r="AA26" s="1">
        <f t="shared" si="2"/>
        <v>30.733860759493666</v>
      </c>
    </row>
    <row r="27" spans="1:27" x14ac:dyDescent="0.2">
      <c r="A27" t="s">
        <v>981</v>
      </c>
      <c r="B27" t="s">
        <v>26</v>
      </c>
      <c r="C27" t="s">
        <v>85</v>
      </c>
      <c r="D27">
        <v>1</v>
      </c>
      <c r="E27">
        <v>0</v>
      </c>
      <c r="F27">
        <v>1</v>
      </c>
      <c r="G27">
        <v>2</v>
      </c>
      <c r="H27">
        <v>21</v>
      </c>
      <c r="I27">
        <v>12</v>
      </c>
      <c r="J27">
        <v>10</v>
      </c>
      <c r="K27">
        <v>2</v>
      </c>
      <c r="L27">
        <v>8</v>
      </c>
      <c r="M27">
        <v>6</v>
      </c>
      <c r="N27">
        <v>5</v>
      </c>
      <c r="O27">
        <v>94</v>
      </c>
      <c r="P27">
        <v>11</v>
      </c>
      <c r="Q27">
        <v>22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86</v>
      </c>
      <c r="X27" t="s">
        <v>982</v>
      </c>
      <c r="Y27">
        <f t="shared" si="0"/>
        <v>180.4</v>
      </c>
      <c r="Z27" s="1">
        <f t="shared" si="1"/>
        <v>9.4947368421052634</v>
      </c>
      <c r="AA27" s="1">
        <f t="shared" si="2"/>
        <v>30.576271186440678</v>
      </c>
    </row>
    <row r="28" spans="1:27" x14ac:dyDescent="0.2">
      <c r="A28" t="s">
        <v>536</v>
      </c>
      <c r="B28" t="s">
        <v>26</v>
      </c>
      <c r="C28" t="s">
        <v>147</v>
      </c>
      <c r="D28">
        <v>13</v>
      </c>
      <c r="E28">
        <v>0</v>
      </c>
      <c r="F28">
        <v>5</v>
      </c>
      <c r="G28">
        <v>4</v>
      </c>
      <c r="H28">
        <v>55</v>
      </c>
      <c r="I28">
        <v>31</v>
      </c>
      <c r="J28">
        <v>36</v>
      </c>
      <c r="K28">
        <v>0</v>
      </c>
      <c r="L28">
        <v>9</v>
      </c>
      <c r="M28">
        <v>9</v>
      </c>
      <c r="N28">
        <v>38</v>
      </c>
      <c r="O28">
        <v>791</v>
      </c>
      <c r="P28">
        <v>18</v>
      </c>
      <c r="Q28">
        <v>67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56</v>
      </c>
      <c r="X28" t="s">
        <v>537</v>
      </c>
      <c r="Y28">
        <f t="shared" si="0"/>
        <v>717.1</v>
      </c>
      <c r="Z28" s="1">
        <f t="shared" si="1"/>
        <v>26.55925925925926</v>
      </c>
      <c r="AA28" s="1">
        <f t="shared" si="2"/>
        <v>28.786351471900087</v>
      </c>
    </row>
    <row r="29" spans="1:27" x14ac:dyDescent="0.2">
      <c r="A29" t="s">
        <v>995</v>
      </c>
      <c r="B29" t="s">
        <v>26</v>
      </c>
      <c r="C29" t="s">
        <v>27</v>
      </c>
      <c r="D29">
        <v>4</v>
      </c>
      <c r="E29">
        <v>0</v>
      </c>
      <c r="F29">
        <v>1</v>
      </c>
      <c r="G29">
        <v>1</v>
      </c>
      <c r="H29">
        <v>26</v>
      </c>
      <c r="I29">
        <v>19</v>
      </c>
      <c r="J29">
        <v>20</v>
      </c>
      <c r="K29">
        <v>0</v>
      </c>
      <c r="L29">
        <v>15</v>
      </c>
      <c r="M29">
        <v>22</v>
      </c>
      <c r="N29">
        <v>27</v>
      </c>
      <c r="O29">
        <v>644</v>
      </c>
      <c r="P29">
        <v>17</v>
      </c>
      <c r="Q29">
        <v>30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127</v>
      </c>
      <c r="X29" t="s">
        <v>996</v>
      </c>
      <c r="Y29">
        <f t="shared" si="0"/>
        <v>428.9</v>
      </c>
      <c r="Z29" s="1">
        <f t="shared" si="1"/>
        <v>17.870833333333334</v>
      </c>
      <c r="AA29" s="1">
        <f t="shared" si="2"/>
        <v>28.635756676557861</v>
      </c>
    </row>
    <row r="30" spans="1:27" x14ac:dyDescent="0.2">
      <c r="A30" t="s">
        <v>948</v>
      </c>
      <c r="B30" t="s">
        <v>26</v>
      </c>
      <c r="C30" t="s">
        <v>147</v>
      </c>
      <c r="D30">
        <v>11</v>
      </c>
      <c r="E30">
        <v>0</v>
      </c>
      <c r="F30">
        <v>7</v>
      </c>
      <c r="G30">
        <v>5</v>
      </c>
      <c r="H30">
        <v>30</v>
      </c>
      <c r="I30">
        <v>51</v>
      </c>
      <c r="J30">
        <v>65</v>
      </c>
      <c r="K30">
        <v>3</v>
      </c>
      <c r="L30">
        <v>16</v>
      </c>
      <c r="M30">
        <v>22</v>
      </c>
      <c r="N30">
        <v>69</v>
      </c>
      <c r="O30">
        <v>1221</v>
      </c>
      <c r="P30">
        <v>41</v>
      </c>
      <c r="Q30">
        <v>70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101</v>
      </c>
      <c r="X30" t="s">
        <v>949</v>
      </c>
      <c r="Y30">
        <f t="shared" si="0"/>
        <v>955.1</v>
      </c>
      <c r="Z30" s="1">
        <f t="shared" si="1"/>
        <v>27.28857142857143</v>
      </c>
      <c r="AA30" s="1">
        <f t="shared" si="2"/>
        <v>28.072828216851732</v>
      </c>
    </row>
    <row r="31" spans="1:27" x14ac:dyDescent="0.2">
      <c r="A31" t="s">
        <v>1038</v>
      </c>
      <c r="B31" t="s">
        <v>26</v>
      </c>
      <c r="C31" t="s">
        <v>164</v>
      </c>
      <c r="D31">
        <v>1</v>
      </c>
      <c r="E31">
        <v>0</v>
      </c>
      <c r="F31">
        <v>1</v>
      </c>
      <c r="G31">
        <v>1</v>
      </c>
      <c r="H31">
        <v>11</v>
      </c>
      <c r="I31">
        <v>13</v>
      </c>
      <c r="J31">
        <v>10</v>
      </c>
      <c r="K31">
        <v>0</v>
      </c>
      <c r="L31">
        <v>3</v>
      </c>
      <c r="M31">
        <v>5</v>
      </c>
      <c r="N31">
        <v>17</v>
      </c>
      <c r="O31">
        <v>243</v>
      </c>
      <c r="P31">
        <v>11</v>
      </c>
      <c r="Q31">
        <v>15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32</v>
      </c>
      <c r="X31" t="s">
        <v>794</v>
      </c>
      <c r="Y31">
        <f t="shared" si="0"/>
        <v>185.3</v>
      </c>
      <c r="Z31" s="1">
        <f t="shared" si="1"/>
        <v>20.588888888888889</v>
      </c>
      <c r="AA31" s="1">
        <f t="shared" si="2"/>
        <v>28.028571428571428</v>
      </c>
    </row>
    <row r="32" spans="1:27" x14ac:dyDescent="0.2">
      <c r="A32" t="s">
        <v>636</v>
      </c>
      <c r="B32" t="s">
        <v>26</v>
      </c>
      <c r="C32" t="s">
        <v>31</v>
      </c>
      <c r="D32">
        <v>0</v>
      </c>
      <c r="E32">
        <v>0</v>
      </c>
      <c r="F32">
        <v>0</v>
      </c>
      <c r="G32">
        <v>0</v>
      </c>
      <c r="H32">
        <v>3</v>
      </c>
      <c r="I32">
        <v>1</v>
      </c>
      <c r="J32">
        <v>0</v>
      </c>
      <c r="K32">
        <v>1</v>
      </c>
      <c r="L32">
        <v>0</v>
      </c>
      <c r="M32">
        <v>2</v>
      </c>
      <c r="N32">
        <v>2</v>
      </c>
      <c r="O32">
        <v>14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49</v>
      </c>
      <c r="X32" t="s">
        <v>602</v>
      </c>
      <c r="Y32">
        <f t="shared" si="0"/>
        <v>21.4</v>
      </c>
      <c r="Z32" s="1">
        <f t="shared" si="1"/>
        <v>10.7</v>
      </c>
      <c r="AA32" s="1">
        <f t="shared" si="2"/>
        <v>27.913043478260867</v>
      </c>
    </row>
    <row r="33" spans="1:27" x14ac:dyDescent="0.2">
      <c r="A33" t="s">
        <v>916</v>
      </c>
      <c r="B33" t="s">
        <v>26</v>
      </c>
      <c r="C33" t="s">
        <v>124</v>
      </c>
      <c r="D33">
        <v>2</v>
      </c>
      <c r="E33">
        <v>0</v>
      </c>
      <c r="F33">
        <v>0</v>
      </c>
      <c r="G33">
        <v>5</v>
      </c>
      <c r="H33">
        <v>14</v>
      </c>
      <c r="I33">
        <v>16</v>
      </c>
      <c r="J33">
        <v>11</v>
      </c>
      <c r="K33">
        <v>39</v>
      </c>
      <c r="L33">
        <v>354</v>
      </c>
      <c r="M33">
        <v>84</v>
      </c>
      <c r="N33">
        <v>3</v>
      </c>
      <c r="O33">
        <v>1375</v>
      </c>
      <c r="P33">
        <v>33</v>
      </c>
      <c r="Q33">
        <v>19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205</v>
      </c>
      <c r="X33" t="s">
        <v>206</v>
      </c>
      <c r="Y33">
        <f t="shared" si="0"/>
        <v>1059.5</v>
      </c>
      <c r="Z33" s="1">
        <f t="shared" si="1"/>
        <v>27.881578947368421</v>
      </c>
      <c r="AA33" s="1">
        <f t="shared" si="2"/>
        <v>27.881578947368421</v>
      </c>
    </row>
    <row r="34" spans="1:27" x14ac:dyDescent="0.2">
      <c r="A34" t="s">
        <v>903</v>
      </c>
      <c r="B34" t="s">
        <v>26</v>
      </c>
      <c r="C34" t="s">
        <v>143</v>
      </c>
      <c r="D34">
        <v>7</v>
      </c>
      <c r="E34">
        <v>0</v>
      </c>
      <c r="F34">
        <v>9</v>
      </c>
      <c r="G34">
        <v>8</v>
      </c>
      <c r="H34">
        <v>120</v>
      </c>
      <c r="I34">
        <v>54</v>
      </c>
      <c r="J34">
        <v>26</v>
      </c>
      <c r="K34">
        <v>1</v>
      </c>
      <c r="L34">
        <v>17</v>
      </c>
      <c r="M34">
        <v>31</v>
      </c>
      <c r="N34">
        <v>29</v>
      </c>
      <c r="O34">
        <v>551</v>
      </c>
      <c r="P34">
        <v>56</v>
      </c>
      <c r="Q34">
        <v>147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101</v>
      </c>
      <c r="X34" t="s">
        <v>904</v>
      </c>
      <c r="Y34">
        <f t="shared" si="0"/>
        <v>934.1</v>
      </c>
      <c r="Z34" s="1">
        <f t="shared" si="1"/>
        <v>26.688571428571429</v>
      </c>
      <c r="AA34" s="1">
        <f t="shared" si="2"/>
        <v>27.837417218543045</v>
      </c>
    </row>
    <row r="35" spans="1:27" x14ac:dyDescent="0.2">
      <c r="A35" t="s">
        <v>117</v>
      </c>
      <c r="B35" t="s">
        <v>26</v>
      </c>
      <c r="C35" t="s">
        <v>118</v>
      </c>
      <c r="D35">
        <v>4</v>
      </c>
      <c r="E35">
        <v>0</v>
      </c>
      <c r="F35">
        <v>3</v>
      </c>
      <c r="G35">
        <v>0</v>
      </c>
      <c r="H35">
        <v>2</v>
      </c>
      <c r="I35">
        <v>8</v>
      </c>
      <c r="J35">
        <v>14</v>
      </c>
      <c r="K35">
        <v>0</v>
      </c>
      <c r="L35">
        <v>3</v>
      </c>
      <c r="M35">
        <v>0</v>
      </c>
      <c r="N35">
        <v>10</v>
      </c>
      <c r="O35">
        <v>146</v>
      </c>
      <c r="P35">
        <v>5</v>
      </c>
      <c r="Q35">
        <v>8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66</v>
      </c>
      <c r="X35" t="s">
        <v>119</v>
      </c>
      <c r="Y35">
        <f t="shared" si="0"/>
        <v>174.1</v>
      </c>
      <c r="Z35" s="1">
        <f t="shared" si="1"/>
        <v>8.7050000000000001</v>
      </c>
      <c r="AA35" s="1">
        <f t="shared" si="2"/>
        <v>27.831261101243339</v>
      </c>
    </row>
    <row r="36" spans="1:27" x14ac:dyDescent="0.2">
      <c r="A36" t="s">
        <v>104</v>
      </c>
      <c r="B36" t="s">
        <v>26</v>
      </c>
      <c r="C36" t="s">
        <v>89</v>
      </c>
      <c r="D36">
        <v>2</v>
      </c>
      <c r="E36">
        <v>0</v>
      </c>
      <c r="F36">
        <v>2</v>
      </c>
      <c r="G36">
        <v>5</v>
      </c>
      <c r="H36">
        <v>33</v>
      </c>
      <c r="I36">
        <v>22</v>
      </c>
      <c r="J36">
        <v>12</v>
      </c>
      <c r="K36">
        <v>28</v>
      </c>
      <c r="L36">
        <v>135</v>
      </c>
      <c r="M36">
        <v>67</v>
      </c>
      <c r="N36">
        <v>10</v>
      </c>
      <c r="O36">
        <v>860</v>
      </c>
      <c r="P36">
        <v>41</v>
      </c>
      <c r="Q36">
        <v>27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105</v>
      </c>
      <c r="X36" t="s">
        <v>106</v>
      </c>
      <c r="Y36">
        <f t="shared" si="0"/>
        <v>714</v>
      </c>
      <c r="Z36" s="1">
        <f t="shared" si="1"/>
        <v>24.620689655172413</v>
      </c>
      <c r="AA36" s="1">
        <f t="shared" si="2"/>
        <v>27.806144526179143</v>
      </c>
    </row>
    <row r="37" spans="1:27" x14ac:dyDescent="0.2">
      <c r="A37" t="s">
        <v>230</v>
      </c>
      <c r="B37" t="s">
        <v>26</v>
      </c>
      <c r="C37" t="s">
        <v>62</v>
      </c>
      <c r="D37">
        <v>1</v>
      </c>
      <c r="E37">
        <v>0</v>
      </c>
      <c r="F37">
        <v>0</v>
      </c>
      <c r="G37">
        <v>5</v>
      </c>
      <c r="H37">
        <v>22</v>
      </c>
      <c r="I37">
        <v>24</v>
      </c>
      <c r="J37">
        <v>10</v>
      </c>
      <c r="K37">
        <v>1</v>
      </c>
      <c r="L37">
        <v>3</v>
      </c>
      <c r="M37">
        <v>5</v>
      </c>
      <c r="N37">
        <v>21</v>
      </c>
      <c r="O37">
        <v>389</v>
      </c>
      <c r="P37">
        <v>25</v>
      </c>
      <c r="Q37">
        <v>76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127</v>
      </c>
      <c r="X37" t="s">
        <v>231</v>
      </c>
      <c r="Y37">
        <f t="shared" si="0"/>
        <v>339.9</v>
      </c>
      <c r="Z37" s="1">
        <f t="shared" si="1"/>
        <v>14.1625</v>
      </c>
      <c r="AA37" s="1">
        <f t="shared" si="2"/>
        <v>27.734360834088847</v>
      </c>
    </row>
    <row r="38" spans="1:27" x14ac:dyDescent="0.2">
      <c r="A38" t="s">
        <v>334</v>
      </c>
      <c r="B38" t="s">
        <v>26</v>
      </c>
      <c r="C38" t="s">
        <v>85</v>
      </c>
      <c r="D38">
        <v>0</v>
      </c>
      <c r="E38">
        <v>0</v>
      </c>
      <c r="F38">
        <v>0</v>
      </c>
      <c r="G38">
        <v>0</v>
      </c>
      <c r="H38">
        <v>4</v>
      </c>
      <c r="I38">
        <v>4</v>
      </c>
      <c r="J38">
        <v>0</v>
      </c>
      <c r="K38">
        <v>6</v>
      </c>
      <c r="L38">
        <v>53</v>
      </c>
      <c r="M38">
        <v>14</v>
      </c>
      <c r="N38">
        <v>1</v>
      </c>
      <c r="O38">
        <v>196</v>
      </c>
      <c r="P38">
        <v>15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69</v>
      </c>
      <c r="X38" t="s">
        <v>335</v>
      </c>
      <c r="Y38">
        <f t="shared" si="0"/>
        <v>173.1</v>
      </c>
      <c r="Z38" s="1">
        <f t="shared" si="1"/>
        <v>24.728571428571428</v>
      </c>
      <c r="AA38" s="1">
        <f t="shared" si="2"/>
        <v>27.720640569395016</v>
      </c>
    </row>
    <row r="39" spans="1:27" x14ac:dyDescent="0.2">
      <c r="A39" t="s">
        <v>394</v>
      </c>
      <c r="B39" t="s">
        <v>138</v>
      </c>
      <c r="C39" t="s">
        <v>386</v>
      </c>
      <c r="D39">
        <v>4</v>
      </c>
      <c r="E39">
        <v>0</v>
      </c>
      <c r="F39">
        <v>3</v>
      </c>
      <c r="G39">
        <v>4</v>
      </c>
      <c r="H39">
        <v>21</v>
      </c>
      <c r="I39">
        <v>12</v>
      </c>
      <c r="J39">
        <v>21</v>
      </c>
      <c r="K39">
        <v>0</v>
      </c>
      <c r="L39">
        <v>3</v>
      </c>
      <c r="M39">
        <v>11</v>
      </c>
      <c r="N39">
        <v>40</v>
      </c>
      <c r="O39">
        <v>490</v>
      </c>
      <c r="P39">
        <v>12</v>
      </c>
      <c r="Q39">
        <v>49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395</v>
      </c>
      <c r="X39" t="s">
        <v>396</v>
      </c>
      <c r="Y39">
        <f t="shared" si="0"/>
        <v>449</v>
      </c>
      <c r="Z39" s="1">
        <f t="shared" si="1"/>
        <v>26.411764705882351</v>
      </c>
      <c r="AA39" s="1">
        <f t="shared" si="2"/>
        <v>27.67808219178082</v>
      </c>
    </row>
    <row r="40" spans="1:27" x14ac:dyDescent="0.2">
      <c r="A40" t="s">
        <v>858</v>
      </c>
      <c r="B40" t="s">
        <v>26</v>
      </c>
      <c r="C40" t="s">
        <v>164</v>
      </c>
      <c r="D40">
        <v>18</v>
      </c>
      <c r="E40">
        <v>0</v>
      </c>
      <c r="F40">
        <v>7</v>
      </c>
      <c r="G40">
        <v>4</v>
      </c>
      <c r="H40">
        <v>75</v>
      </c>
      <c r="I40">
        <v>50</v>
      </c>
      <c r="J40">
        <v>55</v>
      </c>
      <c r="K40">
        <v>1</v>
      </c>
      <c r="L40">
        <v>18</v>
      </c>
      <c r="M40">
        <v>13</v>
      </c>
      <c r="N40">
        <v>44</v>
      </c>
      <c r="O40">
        <v>1053</v>
      </c>
      <c r="P40">
        <v>38</v>
      </c>
      <c r="Q40">
        <v>51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113</v>
      </c>
      <c r="X40" t="s">
        <v>859</v>
      </c>
      <c r="Y40">
        <f t="shared" si="0"/>
        <v>929.8</v>
      </c>
      <c r="Z40" s="1">
        <f t="shared" si="1"/>
        <v>25.129729729729728</v>
      </c>
      <c r="AA40" s="1">
        <f t="shared" si="2"/>
        <v>27.563241106719364</v>
      </c>
    </row>
    <row r="41" spans="1:27" x14ac:dyDescent="0.2">
      <c r="A41" t="s">
        <v>266</v>
      </c>
      <c r="B41" t="s">
        <v>26</v>
      </c>
      <c r="C41" t="s">
        <v>65</v>
      </c>
      <c r="D41">
        <v>8</v>
      </c>
      <c r="E41">
        <v>0</v>
      </c>
      <c r="F41">
        <v>2</v>
      </c>
      <c r="G41">
        <v>9</v>
      </c>
      <c r="H41">
        <v>37</v>
      </c>
      <c r="I41">
        <v>19</v>
      </c>
      <c r="J41">
        <v>27</v>
      </c>
      <c r="K41">
        <v>1</v>
      </c>
      <c r="L41">
        <v>11</v>
      </c>
      <c r="M41">
        <v>48</v>
      </c>
      <c r="N41">
        <v>54</v>
      </c>
      <c r="O41">
        <v>1367</v>
      </c>
      <c r="P41">
        <v>33</v>
      </c>
      <c r="Q41">
        <v>90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101</v>
      </c>
      <c r="X41" t="s">
        <v>267</v>
      </c>
      <c r="Y41">
        <f t="shared" si="0"/>
        <v>825.2</v>
      </c>
      <c r="Z41" s="1">
        <f t="shared" si="1"/>
        <v>23.57714285714286</v>
      </c>
      <c r="AA41" s="1">
        <f t="shared" si="2"/>
        <v>27.425406203840474</v>
      </c>
    </row>
    <row r="42" spans="1:27" x14ac:dyDescent="0.2">
      <c r="A42" t="s">
        <v>460</v>
      </c>
      <c r="B42" t="s">
        <v>138</v>
      </c>
      <c r="C42" t="s">
        <v>368</v>
      </c>
      <c r="D42">
        <v>0</v>
      </c>
      <c r="E42">
        <v>0</v>
      </c>
      <c r="F42">
        <v>0</v>
      </c>
      <c r="G42">
        <v>0</v>
      </c>
      <c r="H42">
        <v>2</v>
      </c>
      <c r="I42">
        <v>3</v>
      </c>
      <c r="J42">
        <v>0</v>
      </c>
      <c r="K42">
        <v>1</v>
      </c>
      <c r="L42">
        <v>16</v>
      </c>
      <c r="M42">
        <v>2</v>
      </c>
      <c r="N42">
        <v>0</v>
      </c>
      <c r="O42">
        <v>88</v>
      </c>
      <c r="P42">
        <v>3</v>
      </c>
      <c r="Q42">
        <v>6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49</v>
      </c>
      <c r="X42" t="s">
        <v>238</v>
      </c>
      <c r="Y42">
        <f t="shared" si="0"/>
        <v>54.8</v>
      </c>
      <c r="Z42" s="1">
        <f t="shared" si="1"/>
        <v>27.4</v>
      </c>
      <c r="AA42" s="1">
        <f t="shared" si="2"/>
        <v>27.399999999999995</v>
      </c>
    </row>
    <row r="43" spans="1:27" x14ac:dyDescent="0.2">
      <c r="A43" t="s">
        <v>88</v>
      </c>
      <c r="B43" t="s">
        <v>26</v>
      </c>
      <c r="C43" t="s">
        <v>89</v>
      </c>
      <c r="D43">
        <v>0</v>
      </c>
      <c r="E43">
        <v>0</v>
      </c>
      <c r="F43">
        <v>2</v>
      </c>
      <c r="G43">
        <v>4</v>
      </c>
      <c r="H43">
        <v>20</v>
      </c>
      <c r="I43">
        <v>12</v>
      </c>
      <c r="J43">
        <v>3</v>
      </c>
      <c r="K43">
        <v>34</v>
      </c>
      <c r="L43">
        <v>173</v>
      </c>
      <c r="M43">
        <v>96</v>
      </c>
      <c r="N43">
        <v>0</v>
      </c>
      <c r="O43">
        <v>695</v>
      </c>
      <c r="P43">
        <v>24</v>
      </c>
      <c r="Q43">
        <v>4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90</v>
      </c>
      <c r="X43" t="s">
        <v>91</v>
      </c>
      <c r="Y43">
        <f t="shared" si="0"/>
        <v>649</v>
      </c>
      <c r="Z43" s="1">
        <f t="shared" si="1"/>
        <v>24.96153846153846</v>
      </c>
      <c r="AA43" s="1">
        <f t="shared" si="2"/>
        <v>27.358313817330213</v>
      </c>
    </row>
    <row r="44" spans="1:27" x14ac:dyDescent="0.2">
      <c r="A44" t="s">
        <v>132</v>
      </c>
      <c r="B44" t="s">
        <v>43</v>
      </c>
      <c r="C44" t="s">
        <v>133</v>
      </c>
      <c r="D44">
        <v>4</v>
      </c>
      <c r="E44">
        <v>0</v>
      </c>
      <c r="F44">
        <v>3</v>
      </c>
      <c r="G44">
        <v>3</v>
      </c>
      <c r="H44">
        <v>22</v>
      </c>
      <c r="I44">
        <v>12</v>
      </c>
      <c r="J44">
        <v>18</v>
      </c>
      <c r="K44">
        <v>0</v>
      </c>
      <c r="L44">
        <v>1</v>
      </c>
      <c r="M44">
        <v>11</v>
      </c>
      <c r="N44">
        <v>36</v>
      </c>
      <c r="O44">
        <v>546</v>
      </c>
      <c r="P44">
        <v>12</v>
      </c>
      <c r="Q44">
        <v>21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73</v>
      </c>
      <c r="X44" t="s">
        <v>134</v>
      </c>
      <c r="Y44">
        <f t="shared" si="0"/>
        <v>378.6</v>
      </c>
      <c r="Z44" s="1">
        <f t="shared" si="1"/>
        <v>25.240000000000002</v>
      </c>
      <c r="AA44" s="1">
        <f t="shared" si="2"/>
        <v>27.346709470304976</v>
      </c>
    </row>
    <row r="45" spans="1:27" x14ac:dyDescent="0.2">
      <c r="A45" t="s">
        <v>340</v>
      </c>
      <c r="B45" t="s">
        <v>26</v>
      </c>
      <c r="C45" t="s">
        <v>118</v>
      </c>
      <c r="D45">
        <v>6</v>
      </c>
      <c r="E45">
        <v>0</v>
      </c>
      <c r="F45">
        <v>18</v>
      </c>
      <c r="G45">
        <v>4</v>
      </c>
      <c r="H45">
        <v>40</v>
      </c>
      <c r="I45">
        <v>37</v>
      </c>
      <c r="J45">
        <v>29</v>
      </c>
      <c r="K45">
        <v>1</v>
      </c>
      <c r="L45">
        <v>9</v>
      </c>
      <c r="M45">
        <v>23</v>
      </c>
      <c r="N45">
        <v>83</v>
      </c>
      <c r="O45">
        <v>1449</v>
      </c>
      <c r="P45">
        <v>34</v>
      </c>
      <c r="Q45">
        <v>54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52</v>
      </c>
      <c r="X45" t="s">
        <v>341</v>
      </c>
      <c r="Y45">
        <f t="shared" si="0"/>
        <v>872.9</v>
      </c>
      <c r="Z45" s="1">
        <f t="shared" si="1"/>
        <v>24.24722222222222</v>
      </c>
      <c r="AA45" s="1">
        <f t="shared" si="2"/>
        <v>27.306569343065693</v>
      </c>
    </row>
    <row r="46" spans="1:27" x14ac:dyDescent="0.2">
      <c r="A46" t="s">
        <v>697</v>
      </c>
      <c r="B46" t="s">
        <v>26</v>
      </c>
      <c r="C46" t="s">
        <v>76</v>
      </c>
      <c r="D46">
        <v>3</v>
      </c>
      <c r="E46">
        <v>1</v>
      </c>
      <c r="F46">
        <v>2</v>
      </c>
      <c r="G46">
        <v>5</v>
      </c>
      <c r="H46">
        <v>28</v>
      </c>
      <c r="I46">
        <v>13</v>
      </c>
      <c r="J46">
        <v>7</v>
      </c>
      <c r="K46">
        <v>23</v>
      </c>
      <c r="L46">
        <v>209</v>
      </c>
      <c r="M46">
        <v>41</v>
      </c>
      <c r="N46">
        <v>3</v>
      </c>
      <c r="O46">
        <v>963</v>
      </c>
      <c r="P46">
        <v>34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56</v>
      </c>
      <c r="X46" t="s">
        <v>698</v>
      </c>
      <c r="Y46">
        <f t="shared" si="0"/>
        <v>684.3</v>
      </c>
      <c r="Z46" s="1">
        <f t="shared" si="1"/>
        <v>25.344444444444441</v>
      </c>
      <c r="AA46" s="1">
        <f t="shared" si="2"/>
        <v>27.262948207171313</v>
      </c>
    </row>
    <row r="47" spans="1:27" x14ac:dyDescent="0.2">
      <c r="A47" t="s">
        <v>740</v>
      </c>
      <c r="B47" t="s">
        <v>26</v>
      </c>
      <c r="C47" t="s">
        <v>198</v>
      </c>
      <c r="D47">
        <v>0</v>
      </c>
      <c r="E47">
        <v>0</v>
      </c>
      <c r="F47">
        <v>0</v>
      </c>
      <c r="G47">
        <v>0</v>
      </c>
      <c r="H47">
        <v>1</v>
      </c>
      <c r="I47">
        <v>2</v>
      </c>
      <c r="J47">
        <v>1</v>
      </c>
      <c r="K47">
        <v>0</v>
      </c>
      <c r="L47">
        <v>3</v>
      </c>
      <c r="M47">
        <v>3</v>
      </c>
      <c r="N47">
        <v>1</v>
      </c>
      <c r="O47">
        <v>44</v>
      </c>
      <c r="P47">
        <v>5</v>
      </c>
      <c r="Q47">
        <v>7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45</v>
      </c>
      <c r="X47" t="s">
        <v>741</v>
      </c>
      <c r="Y47">
        <f t="shared" si="0"/>
        <v>42.4</v>
      </c>
      <c r="Z47" s="1">
        <f t="shared" si="1"/>
        <v>8.48</v>
      </c>
      <c r="AA47" s="1">
        <f t="shared" si="2"/>
        <v>27.257142857142853</v>
      </c>
    </row>
    <row r="48" spans="1:27" x14ac:dyDescent="0.2">
      <c r="A48" t="s">
        <v>804</v>
      </c>
      <c r="B48" t="s">
        <v>26</v>
      </c>
      <c r="C48" t="s">
        <v>164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14</v>
      </c>
      <c r="P48">
        <v>2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45</v>
      </c>
      <c r="X48" t="s">
        <v>805</v>
      </c>
      <c r="Y48">
        <f t="shared" si="0"/>
        <v>12.4</v>
      </c>
      <c r="Z48" s="1">
        <f t="shared" si="1"/>
        <v>2.48</v>
      </c>
      <c r="AA48" s="1">
        <f t="shared" si="2"/>
        <v>27.219512195121951</v>
      </c>
    </row>
    <row r="49" spans="1:27" x14ac:dyDescent="0.2">
      <c r="A49" t="s">
        <v>547</v>
      </c>
      <c r="B49" t="s">
        <v>160</v>
      </c>
      <c r="C49" t="s">
        <v>548</v>
      </c>
      <c r="D49">
        <v>1</v>
      </c>
      <c r="E49">
        <v>0</v>
      </c>
      <c r="F49">
        <v>1</v>
      </c>
      <c r="G49">
        <v>0</v>
      </c>
      <c r="H49">
        <v>2</v>
      </c>
      <c r="I49">
        <v>2</v>
      </c>
      <c r="J49">
        <v>1</v>
      </c>
      <c r="K49">
        <v>0</v>
      </c>
      <c r="L49">
        <v>0</v>
      </c>
      <c r="M49">
        <v>0</v>
      </c>
      <c r="N49">
        <v>2</v>
      </c>
      <c r="O49">
        <v>21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244</v>
      </c>
      <c r="X49" t="s">
        <v>258</v>
      </c>
      <c r="Y49">
        <f t="shared" si="0"/>
        <v>27.1</v>
      </c>
      <c r="Z49" s="1">
        <f t="shared" si="1"/>
        <v>27.1</v>
      </c>
      <c r="AA49" s="1">
        <f t="shared" si="2"/>
        <v>27.1</v>
      </c>
    </row>
    <row r="50" spans="1:27" x14ac:dyDescent="0.2">
      <c r="A50" t="s">
        <v>847</v>
      </c>
      <c r="B50" t="s">
        <v>26</v>
      </c>
      <c r="C50" t="s">
        <v>72</v>
      </c>
      <c r="D50">
        <v>0</v>
      </c>
      <c r="E50">
        <v>0</v>
      </c>
      <c r="F50">
        <v>1</v>
      </c>
      <c r="G50">
        <v>0</v>
      </c>
      <c r="H50">
        <v>9</v>
      </c>
      <c r="I50">
        <v>1</v>
      </c>
      <c r="J50">
        <v>4</v>
      </c>
      <c r="K50">
        <v>0</v>
      </c>
      <c r="L50">
        <v>2</v>
      </c>
      <c r="M50">
        <v>1</v>
      </c>
      <c r="N50">
        <v>7</v>
      </c>
      <c r="O50">
        <v>61</v>
      </c>
      <c r="P50">
        <v>4</v>
      </c>
      <c r="Q50">
        <v>20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140</v>
      </c>
      <c r="X50" t="s">
        <v>848</v>
      </c>
      <c r="Y50">
        <f t="shared" si="0"/>
        <v>116.6</v>
      </c>
      <c r="Z50" s="1">
        <f t="shared" si="1"/>
        <v>8.9692307692307693</v>
      </c>
      <c r="AA50" s="1">
        <f t="shared" si="2"/>
        <v>27.046391752577318</v>
      </c>
    </row>
    <row r="51" spans="1:27" x14ac:dyDescent="0.2">
      <c r="A51" t="s">
        <v>517</v>
      </c>
      <c r="B51" t="s">
        <v>26</v>
      </c>
      <c r="C51" t="s">
        <v>27</v>
      </c>
      <c r="D51">
        <v>6</v>
      </c>
      <c r="E51">
        <v>0</v>
      </c>
      <c r="F51">
        <v>3</v>
      </c>
      <c r="G51">
        <v>3</v>
      </c>
      <c r="H51">
        <v>16</v>
      </c>
      <c r="I51">
        <v>10</v>
      </c>
      <c r="J51">
        <v>26</v>
      </c>
      <c r="K51">
        <v>0</v>
      </c>
      <c r="L51">
        <v>13</v>
      </c>
      <c r="M51">
        <v>12</v>
      </c>
      <c r="N51">
        <v>41</v>
      </c>
      <c r="O51">
        <v>868</v>
      </c>
      <c r="P51">
        <v>16</v>
      </c>
      <c r="Q51">
        <v>15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28</v>
      </c>
      <c r="X51" t="s">
        <v>518</v>
      </c>
      <c r="Y51">
        <f t="shared" si="0"/>
        <v>485.3</v>
      </c>
      <c r="Z51" s="1">
        <f t="shared" si="1"/>
        <v>19.411999999999999</v>
      </c>
      <c r="AA51" s="1">
        <f t="shared" si="2"/>
        <v>27.044582043343656</v>
      </c>
    </row>
    <row r="52" spans="1:27" x14ac:dyDescent="0.2">
      <c r="A52" t="s">
        <v>611</v>
      </c>
      <c r="B52" t="s">
        <v>26</v>
      </c>
      <c r="C52" t="s">
        <v>118</v>
      </c>
      <c r="D52">
        <v>3</v>
      </c>
      <c r="E52">
        <v>0</v>
      </c>
      <c r="F52">
        <v>1</v>
      </c>
      <c r="G52">
        <v>0</v>
      </c>
      <c r="H52">
        <v>10</v>
      </c>
      <c r="I52">
        <v>2</v>
      </c>
      <c r="J52">
        <v>6</v>
      </c>
      <c r="K52">
        <v>0</v>
      </c>
      <c r="L52">
        <v>4</v>
      </c>
      <c r="M52">
        <v>8</v>
      </c>
      <c r="N52">
        <v>11</v>
      </c>
      <c r="O52">
        <v>454</v>
      </c>
      <c r="P52">
        <v>9</v>
      </c>
      <c r="Q52">
        <v>11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144</v>
      </c>
      <c r="X52" t="s">
        <v>612</v>
      </c>
      <c r="Y52">
        <f t="shared" si="0"/>
        <v>211.4</v>
      </c>
      <c r="Z52" s="1">
        <f t="shared" si="1"/>
        <v>21.14</v>
      </c>
      <c r="AA52" s="1">
        <f t="shared" si="2"/>
        <v>27.025568181818183</v>
      </c>
    </row>
    <row r="53" spans="1:27" x14ac:dyDescent="0.2">
      <c r="A53" t="s">
        <v>1020</v>
      </c>
      <c r="B53" t="s">
        <v>26</v>
      </c>
      <c r="C53" t="s">
        <v>164</v>
      </c>
      <c r="D53">
        <v>2</v>
      </c>
      <c r="E53">
        <v>0</v>
      </c>
      <c r="F53">
        <v>2</v>
      </c>
      <c r="G53">
        <v>8</v>
      </c>
      <c r="H53">
        <v>48</v>
      </c>
      <c r="I53">
        <v>25</v>
      </c>
      <c r="J53">
        <v>8</v>
      </c>
      <c r="K53">
        <v>3</v>
      </c>
      <c r="L53">
        <v>63</v>
      </c>
      <c r="M53">
        <v>25</v>
      </c>
      <c r="N53">
        <v>24</v>
      </c>
      <c r="O53">
        <v>575</v>
      </c>
      <c r="P53">
        <v>35</v>
      </c>
      <c r="Q53">
        <v>25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325</v>
      </c>
      <c r="X53" t="s">
        <v>1021</v>
      </c>
      <c r="Y53">
        <f t="shared" si="0"/>
        <v>458.5</v>
      </c>
      <c r="Z53" s="1">
        <f t="shared" si="1"/>
        <v>25.472222222222221</v>
      </c>
      <c r="AA53" s="1">
        <f t="shared" si="2"/>
        <v>26.970588235294116</v>
      </c>
    </row>
    <row r="54" spans="1:27" x14ac:dyDescent="0.2">
      <c r="A54" t="s">
        <v>308</v>
      </c>
      <c r="B54" t="s">
        <v>26</v>
      </c>
      <c r="C54" t="s">
        <v>251</v>
      </c>
      <c r="D54">
        <v>8</v>
      </c>
      <c r="E54">
        <v>0</v>
      </c>
      <c r="F54">
        <v>9</v>
      </c>
      <c r="G54">
        <v>2</v>
      </c>
      <c r="H54">
        <v>32</v>
      </c>
      <c r="I54">
        <v>14</v>
      </c>
      <c r="J54">
        <v>24</v>
      </c>
      <c r="K54">
        <v>1</v>
      </c>
      <c r="L54">
        <v>11</v>
      </c>
      <c r="M54">
        <v>15</v>
      </c>
      <c r="N54">
        <v>89</v>
      </c>
      <c r="O54">
        <v>1803</v>
      </c>
      <c r="P54">
        <v>21</v>
      </c>
      <c r="Q54">
        <v>35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292</v>
      </c>
      <c r="X54" t="s">
        <v>309</v>
      </c>
      <c r="Y54">
        <f t="shared" si="0"/>
        <v>848.3</v>
      </c>
      <c r="Z54" s="1">
        <f t="shared" si="1"/>
        <v>25.706060606060603</v>
      </c>
      <c r="AA54" s="1">
        <f t="shared" si="2"/>
        <v>26.87328405491024</v>
      </c>
    </row>
    <row r="55" spans="1:27" x14ac:dyDescent="0.2">
      <c r="A55" t="s">
        <v>557</v>
      </c>
      <c r="B55" t="s">
        <v>26</v>
      </c>
      <c r="C55" t="s">
        <v>31</v>
      </c>
      <c r="D55">
        <v>0</v>
      </c>
      <c r="E55">
        <v>1</v>
      </c>
      <c r="F55">
        <v>0</v>
      </c>
      <c r="G55">
        <v>5</v>
      </c>
      <c r="H55">
        <v>16</v>
      </c>
      <c r="I55">
        <v>21</v>
      </c>
      <c r="J55">
        <v>4</v>
      </c>
      <c r="K55">
        <v>23</v>
      </c>
      <c r="L55">
        <v>167</v>
      </c>
      <c r="M55">
        <v>52</v>
      </c>
      <c r="N55">
        <v>1</v>
      </c>
      <c r="O55">
        <v>472</v>
      </c>
      <c r="P55">
        <v>16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325</v>
      </c>
      <c r="X55" t="s">
        <v>558</v>
      </c>
      <c r="Y55">
        <f t="shared" si="0"/>
        <v>470.7</v>
      </c>
      <c r="Z55" s="1">
        <f t="shared" si="1"/>
        <v>26.15</v>
      </c>
      <c r="AA55" s="1">
        <f t="shared" si="2"/>
        <v>26.86303107165504</v>
      </c>
    </row>
    <row r="56" spans="1:27" x14ac:dyDescent="0.2">
      <c r="A56" t="s">
        <v>1003</v>
      </c>
      <c r="B56" t="s">
        <v>26</v>
      </c>
      <c r="C56" t="s">
        <v>118</v>
      </c>
      <c r="D56">
        <v>4</v>
      </c>
      <c r="E56">
        <v>0</v>
      </c>
      <c r="F56">
        <v>7</v>
      </c>
      <c r="G56">
        <v>6</v>
      </c>
      <c r="H56">
        <v>54</v>
      </c>
      <c r="I56">
        <v>29</v>
      </c>
      <c r="J56">
        <v>23</v>
      </c>
      <c r="K56">
        <v>4</v>
      </c>
      <c r="L56">
        <v>23</v>
      </c>
      <c r="M56">
        <v>18</v>
      </c>
      <c r="N56">
        <v>75</v>
      </c>
      <c r="O56">
        <v>1779</v>
      </c>
      <c r="P56">
        <v>31</v>
      </c>
      <c r="Q56">
        <v>49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121</v>
      </c>
      <c r="X56" t="s">
        <v>1004</v>
      </c>
      <c r="Y56">
        <f t="shared" si="0"/>
        <v>823.4</v>
      </c>
      <c r="Z56" s="1">
        <f t="shared" si="1"/>
        <v>24.21764705882353</v>
      </c>
      <c r="AA56" s="1">
        <f t="shared" si="2"/>
        <v>26.85</v>
      </c>
    </row>
    <row r="57" spans="1:27" x14ac:dyDescent="0.2">
      <c r="A57" t="s">
        <v>549</v>
      </c>
      <c r="B57" t="s">
        <v>26</v>
      </c>
      <c r="C57" t="s">
        <v>147</v>
      </c>
      <c r="D57">
        <v>8</v>
      </c>
      <c r="E57">
        <v>0</v>
      </c>
      <c r="F57">
        <v>7</v>
      </c>
      <c r="G57">
        <v>3</v>
      </c>
      <c r="H57">
        <v>30</v>
      </c>
      <c r="I57">
        <v>17</v>
      </c>
      <c r="J57">
        <v>35</v>
      </c>
      <c r="K57">
        <v>2</v>
      </c>
      <c r="L57">
        <v>25</v>
      </c>
      <c r="M57">
        <v>19</v>
      </c>
      <c r="N57">
        <v>35</v>
      </c>
      <c r="O57">
        <v>1181</v>
      </c>
      <c r="P57">
        <v>36</v>
      </c>
      <c r="Q57">
        <v>32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36</v>
      </c>
      <c r="X57" t="s">
        <v>550</v>
      </c>
      <c r="Y57">
        <f t="shared" si="0"/>
        <v>697.1</v>
      </c>
      <c r="Z57" s="1">
        <f t="shared" si="1"/>
        <v>22.487096774193549</v>
      </c>
      <c r="AA57" s="1">
        <f t="shared" si="2"/>
        <v>26.83447390932421</v>
      </c>
    </row>
    <row r="58" spans="1:27" x14ac:dyDescent="0.2">
      <c r="A58" t="s">
        <v>1043</v>
      </c>
      <c r="B58" t="s">
        <v>26</v>
      </c>
      <c r="C58" t="s">
        <v>39</v>
      </c>
      <c r="D58">
        <v>6</v>
      </c>
      <c r="E58">
        <v>0</v>
      </c>
      <c r="F58">
        <v>3</v>
      </c>
      <c r="G58">
        <v>4</v>
      </c>
      <c r="H58">
        <v>65</v>
      </c>
      <c r="I58">
        <v>23</v>
      </c>
      <c r="J58">
        <v>47</v>
      </c>
      <c r="K58">
        <v>2</v>
      </c>
      <c r="L58">
        <v>25</v>
      </c>
      <c r="M58">
        <v>31</v>
      </c>
      <c r="N58">
        <v>47</v>
      </c>
      <c r="O58">
        <v>806</v>
      </c>
      <c r="P58">
        <v>24</v>
      </c>
      <c r="Q58">
        <v>78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52</v>
      </c>
      <c r="X58" t="s">
        <v>1044</v>
      </c>
      <c r="Y58">
        <f t="shared" si="0"/>
        <v>842.6</v>
      </c>
      <c r="Z58" s="1">
        <f t="shared" si="1"/>
        <v>23.405555555555555</v>
      </c>
      <c r="AA58" s="1">
        <f t="shared" si="2"/>
        <v>26.834394904458598</v>
      </c>
    </row>
    <row r="59" spans="1:27" x14ac:dyDescent="0.2">
      <c r="A59" t="s">
        <v>434</v>
      </c>
      <c r="B59" t="s">
        <v>26</v>
      </c>
      <c r="C59" t="s">
        <v>251</v>
      </c>
      <c r="D59">
        <v>2</v>
      </c>
      <c r="E59">
        <v>0</v>
      </c>
      <c r="F59">
        <v>7</v>
      </c>
      <c r="G59">
        <v>1</v>
      </c>
      <c r="H59">
        <v>17</v>
      </c>
      <c r="I59">
        <v>30</v>
      </c>
      <c r="J59">
        <v>12</v>
      </c>
      <c r="K59">
        <v>2</v>
      </c>
      <c r="L59">
        <v>35</v>
      </c>
      <c r="M59">
        <v>10</v>
      </c>
      <c r="N59">
        <v>24</v>
      </c>
      <c r="O59">
        <v>632</v>
      </c>
      <c r="P59">
        <v>32</v>
      </c>
      <c r="Q59">
        <v>62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105</v>
      </c>
      <c r="X59" t="s">
        <v>435</v>
      </c>
      <c r="Y59">
        <f t="shared" si="0"/>
        <v>468.7</v>
      </c>
      <c r="Z59" s="1">
        <f t="shared" si="1"/>
        <v>16.162068965517243</v>
      </c>
      <c r="AA59" s="1">
        <f t="shared" si="2"/>
        <v>26.816910362364908</v>
      </c>
    </row>
    <row r="60" spans="1:27" x14ac:dyDescent="0.2">
      <c r="A60" t="s">
        <v>202</v>
      </c>
      <c r="B60" t="s">
        <v>26</v>
      </c>
      <c r="C60" t="s">
        <v>27</v>
      </c>
      <c r="D60">
        <v>1</v>
      </c>
      <c r="E60">
        <v>1</v>
      </c>
      <c r="F60">
        <v>6</v>
      </c>
      <c r="G60">
        <v>6</v>
      </c>
      <c r="H60">
        <v>45</v>
      </c>
      <c r="I60">
        <v>47</v>
      </c>
      <c r="J60">
        <v>9</v>
      </c>
      <c r="K60">
        <v>7</v>
      </c>
      <c r="L60">
        <v>62</v>
      </c>
      <c r="M60">
        <v>86</v>
      </c>
      <c r="N60">
        <v>31</v>
      </c>
      <c r="O60">
        <v>1791</v>
      </c>
      <c r="P60">
        <v>64</v>
      </c>
      <c r="Q60">
        <v>30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36</v>
      </c>
      <c r="X60" t="s">
        <v>203</v>
      </c>
      <c r="Y60">
        <f t="shared" si="0"/>
        <v>735.1</v>
      </c>
      <c r="Z60" s="1">
        <f t="shared" si="1"/>
        <v>23.712903225806453</v>
      </c>
      <c r="AA60" s="1">
        <f t="shared" si="2"/>
        <v>26.806726094003245</v>
      </c>
    </row>
    <row r="61" spans="1:27" x14ac:dyDescent="0.2">
      <c r="A61" t="s">
        <v>865</v>
      </c>
      <c r="B61" t="s">
        <v>26</v>
      </c>
      <c r="C61" t="s">
        <v>76</v>
      </c>
      <c r="D61">
        <v>1</v>
      </c>
      <c r="E61">
        <v>0</v>
      </c>
      <c r="F61">
        <v>0</v>
      </c>
      <c r="G61">
        <v>0</v>
      </c>
      <c r="H61">
        <v>7</v>
      </c>
      <c r="I61">
        <v>4</v>
      </c>
      <c r="J61">
        <v>7</v>
      </c>
      <c r="K61">
        <v>0</v>
      </c>
      <c r="L61">
        <v>4</v>
      </c>
      <c r="M61">
        <v>3</v>
      </c>
      <c r="N61">
        <v>0</v>
      </c>
      <c r="O61">
        <v>78</v>
      </c>
      <c r="P61">
        <v>4</v>
      </c>
      <c r="Q61">
        <v>9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79</v>
      </c>
      <c r="X61" t="s">
        <v>866</v>
      </c>
      <c r="Y61">
        <f t="shared" si="0"/>
        <v>88.3</v>
      </c>
      <c r="Z61" s="1">
        <f t="shared" si="1"/>
        <v>11.0375</v>
      </c>
      <c r="AA61" s="1">
        <f t="shared" si="2"/>
        <v>26.757575757575758</v>
      </c>
    </row>
    <row r="62" spans="1:27" x14ac:dyDescent="0.2">
      <c r="A62" t="s">
        <v>833</v>
      </c>
      <c r="B62" t="s">
        <v>26</v>
      </c>
      <c r="C62" t="s">
        <v>48</v>
      </c>
      <c r="D62">
        <v>20</v>
      </c>
      <c r="E62">
        <v>0</v>
      </c>
      <c r="F62">
        <v>7</v>
      </c>
      <c r="G62">
        <v>10</v>
      </c>
      <c r="H62">
        <v>92</v>
      </c>
      <c r="I62">
        <v>41</v>
      </c>
      <c r="J62">
        <v>59</v>
      </c>
      <c r="K62">
        <v>3</v>
      </c>
      <c r="L62">
        <v>39</v>
      </c>
      <c r="M62">
        <v>8</v>
      </c>
      <c r="N62">
        <v>35</v>
      </c>
      <c r="O62">
        <v>773</v>
      </c>
      <c r="P62">
        <v>9</v>
      </c>
      <c r="Q62">
        <v>54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101</v>
      </c>
      <c r="X62" t="s">
        <v>834</v>
      </c>
      <c r="Y62">
        <f t="shared" si="0"/>
        <v>910.8</v>
      </c>
      <c r="Z62" s="1">
        <f t="shared" si="1"/>
        <v>26.022857142857141</v>
      </c>
      <c r="AA62" s="1">
        <f t="shared" si="2"/>
        <v>26.588387933830681</v>
      </c>
    </row>
    <row r="63" spans="1:27" x14ac:dyDescent="0.2">
      <c r="A63" t="s">
        <v>969</v>
      </c>
      <c r="B63" t="s">
        <v>26</v>
      </c>
      <c r="C63" t="s">
        <v>27</v>
      </c>
      <c r="D63">
        <v>1</v>
      </c>
      <c r="E63">
        <v>0</v>
      </c>
      <c r="F63">
        <v>0</v>
      </c>
      <c r="G63">
        <v>0</v>
      </c>
      <c r="H63">
        <v>1</v>
      </c>
      <c r="I63">
        <v>4</v>
      </c>
      <c r="J63">
        <v>1</v>
      </c>
      <c r="K63">
        <v>0</v>
      </c>
      <c r="L63">
        <v>1</v>
      </c>
      <c r="M63">
        <v>0</v>
      </c>
      <c r="N63">
        <v>1</v>
      </c>
      <c r="O63">
        <v>40</v>
      </c>
      <c r="P63">
        <v>4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244</v>
      </c>
      <c r="X63" t="s">
        <v>258</v>
      </c>
      <c r="Y63">
        <f t="shared" si="0"/>
        <v>26.5</v>
      </c>
      <c r="Z63" s="1">
        <f t="shared" si="1"/>
        <v>26.5</v>
      </c>
      <c r="AA63" s="1">
        <f t="shared" si="2"/>
        <v>26.5</v>
      </c>
    </row>
    <row r="64" spans="1:27" x14ac:dyDescent="0.2">
      <c r="A64" t="s">
        <v>471</v>
      </c>
      <c r="B64" t="s">
        <v>26</v>
      </c>
      <c r="C64" t="s">
        <v>27</v>
      </c>
      <c r="D64">
        <v>1</v>
      </c>
      <c r="E64">
        <v>0</v>
      </c>
      <c r="F64">
        <v>2</v>
      </c>
      <c r="G64">
        <v>2</v>
      </c>
      <c r="H64">
        <v>15</v>
      </c>
      <c r="I64">
        <v>14</v>
      </c>
      <c r="J64">
        <v>5</v>
      </c>
      <c r="K64">
        <v>8</v>
      </c>
      <c r="L64">
        <v>117</v>
      </c>
      <c r="M64">
        <v>44</v>
      </c>
      <c r="N64">
        <v>25</v>
      </c>
      <c r="O64">
        <v>863</v>
      </c>
      <c r="P64">
        <v>33</v>
      </c>
      <c r="Q64">
        <v>7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93</v>
      </c>
      <c r="X64" t="s">
        <v>472</v>
      </c>
      <c r="Y64">
        <f t="shared" si="0"/>
        <v>538.79999999999995</v>
      </c>
      <c r="Z64" s="1">
        <f t="shared" si="1"/>
        <v>23.426086956521736</v>
      </c>
      <c r="AA64" s="1">
        <f t="shared" si="2"/>
        <v>26.498360655737702</v>
      </c>
    </row>
    <row r="65" spans="1:27" x14ac:dyDescent="0.2">
      <c r="A65" t="s">
        <v>358</v>
      </c>
      <c r="B65" t="s">
        <v>26</v>
      </c>
      <c r="C65" t="s">
        <v>89</v>
      </c>
      <c r="D65">
        <v>1</v>
      </c>
      <c r="E65">
        <v>0</v>
      </c>
      <c r="F65">
        <v>2</v>
      </c>
      <c r="G65">
        <v>0</v>
      </c>
      <c r="H65">
        <v>7</v>
      </c>
      <c r="I65">
        <v>3</v>
      </c>
      <c r="J65">
        <v>2</v>
      </c>
      <c r="K65">
        <v>1</v>
      </c>
      <c r="L65">
        <v>5</v>
      </c>
      <c r="M65">
        <v>0</v>
      </c>
      <c r="N65">
        <v>2</v>
      </c>
      <c r="O65">
        <v>94</v>
      </c>
      <c r="P65">
        <v>6</v>
      </c>
      <c r="Q65">
        <v>6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32</v>
      </c>
      <c r="X65" t="s">
        <v>145</v>
      </c>
      <c r="Y65">
        <f t="shared" si="0"/>
        <v>85.9</v>
      </c>
      <c r="Z65" s="1">
        <f t="shared" si="1"/>
        <v>9.5444444444444443</v>
      </c>
      <c r="AA65" s="1">
        <f t="shared" si="2"/>
        <v>26.295918367346943</v>
      </c>
    </row>
    <row r="66" spans="1:27" x14ac:dyDescent="0.2">
      <c r="A66" t="s">
        <v>376</v>
      </c>
      <c r="B66" t="s">
        <v>26</v>
      </c>
      <c r="C66" t="s">
        <v>76</v>
      </c>
      <c r="D66">
        <v>5</v>
      </c>
      <c r="E66">
        <v>0</v>
      </c>
      <c r="F66">
        <v>8</v>
      </c>
      <c r="G66">
        <v>5</v>
      </c>
      <c r="H66">
        <v>38</v>
      </c>
      <c r="I66">
        <v>49</v>
      </c>
      <c r="J66">
        <v>43</v>
      </c>
      <c r="K66">
        <v>6</v>
      </c>
      <c r="L66">
        <v>35</v>
      </c>
      <c r="M66">
        <v>13</v>
      </c>
      <c r="N66">
        <v>74</v>
      </c>
      <c r="O66">
        <v>1333</v>
      </c>
      <c r="P66">
        <v>26</v>
      </c>
      <c r="Q66">
        <v>67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52</v>
      </c>
      <c r="X66" t="s">
        <v>377</v>
      </c>
      <c r="Y66">
        <f t="shared" si="0"/>
        <v>846.3</v>
      </c>
      <c r="Z66" s="1">
        <f t="shared" si="1"/>
        <v>23.508333333333333</v>
      </c>
      <c r="AA66" s="1">
        <f t="shared" si="2"/>
        <v>26.255429162357807</v>
      </c>
    </row>
    <row r="67" spans="1:27" x14ac:dyDescent="0.2">
      <c r="A67" t="s">
        <v>146</v>
      </c>
      <c r="B67" t="s">
        <v>26</v>
      </c>
      <c r="C67" t="s">
        <v>147</v>
      </c>
      <c r="D67">
        <v>3</v>
      </c>
      <c r="E67">
        <v>0</v>
      </c>
      <c r="F67">
        <v>1</v>
      </c>
      <c r="G67">
        <v>1</v>
      </c>
      <c r="H67">
        <v>8</v>
      </c>
      <c r="I67">
        <v>4</v>
      </c>
      <c r="J67">
        <v>23</v>
      </c>
      <c r="K67">
        <v>1</v>
      </c>
      <c r="L67">
        <v>0</v>
      </c>
      <c r="M67">
        <v>2</v>
      </c>
      <c r="N67">
        <v>14</v>
      </c>
      <c r="O67">
        <v>205</v>
      </c>
      <c r="P67">
        <v>0</v>
      </c>
      <c r="Q67">
        <v>17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66</v>
      </c>
      <c r="X67" t="s">
        <v>148</v>
      </c>
      <c r="Y67">
        <f t="shared" ref="Y67:Y130" si="3">D67*10+E67*(-10)+F67*5+G67*(-5)+H67*2+I67*(-2)+J67*4+K67*3+L67*1.5+M67*1.5+N67*3+O67*0.1+P67*2+Q67*2+R67*5+S67*(-8)+T67*15+U67+V67*(-4)</f>
        <v>232.5</v>
      </c>
      <c r="Z67" s="1">
        <f t="shared" ref="Z67:Z130" si="4">Y67/W67</f>
        <v>11.625</v>
      </c>
      <c r="AA67" s="1">
        <f t="shared" ref="AA67:AA130" si="5">Y67/X67*90</f>
        <v>26.254705144291091</v>
      </c>
    </row>
    <row r="68" spans="1:27" x14ac:dyDescent="0.2">
      <c r="A68" t="s">
        <v>502</v>
      </c>
      <c r="B68" t="s">
        <v>26</v>
      </c>
      <c r="C68" t="s">
        <v>118</v>
      </c>
      <c r="D68">
        <v>1</v>
      </c>
      <c r="E68">
        <v>0</v>
      </c>
      <c r="F68">
        <v>0</v>
      </c>
      <c r="G68">
        <v>1</v>
      </c>
      <c r="H68">
        <v>5</v>
      </c>
      <c r="I68">
        <v>6</v>
      </c>
      <c r="J68">
        <v>2</v>
      </c>
      <c r="K68">
        <v>1</v>
      </c>
      <c r="L68">
        <v>4</v>
      </c>
      <c r="M68">
        <v>7</v>
      </c>
      <c r="N68">
        <v>2</v>
      </c>
      <c r="O68">
        <v>207</v>
      </c>
      <c r="P68">
        <v>4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69</v>
      </c>
      <c r="X68" t="s">
        <v>503</v>
      </c>
      <c r="Y68">
        <f t="shared" si="3"/>
        <v>69.2</v>
      </c>
      <c r="Z68" s="1">
        <f t="shared" si="4"/>
        <v>9.8857142857142861</v>
      </c>
      <c r="AA68" s="1">
        <f t="shared" si="5"/>
        <v>26.168067226890759</v>
      </c>
    </row>
    <row r="69" spans="1:27" x14ac:dyDescent="0.2">
      <c r="A69" t="s">
        <v>856</v>
      </c>
      <c r="B69" t="s">
        <v>26</v>
      </c>
      <c r="C69" t="s">
        <v>124</v>
      </c>
      <c r="D69">
        <v>16</v>
      </c>
      <c r="E69">
        <v>0</v>
      </c>
      <c r="F69">
        <v>2</v>
      </c>
      <c r="G69">
        <v>1</v>
      </c>
      <c r="H69">
        <v>43</v>
      </c>
      <c r="I69">
        <v>56</v>
      </c>
      <c r="J69">
        <v>41</v>
      </c>
      <c r="K69">
        <v>5</v>
      </c>
      <c r="L69">
        <v>40</v>
      </c>
      <c r="M69">
        <v>21</v>
      </c>
      <c r="N69">
        <v>28</v>
      </c>
      <c r="O69">
        <v>562</v>
      </c>
      <c r="P69">
        <v>40</v>
      </c>
      <c r="Q69">
        <v>78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52</v>
      </c>
      <c r="X69" t="s">
        <v>419</v>
      </c>
      <c r="Y69">
        <f t="shared" si="3"/>
        <v>785.7</v>
      </c>
      <c r="Z69" s="1">
        <f t="shared" si="4"/>
        <v>21.825000000000003</v>
      </c>
      <c r="AA69" s="1">
        <f t="shared" si="5"/>
        <v>26.054900515843777</v>
      </c>
    </row>
    <row r="70" spans="1:27" x14ac:dyDescent="0.2">
      <c r="A70" t="s">
        <v>759</v>
      </c>
      <c r="B70" t="s">
        <v>26</v>
      </c>
      <c r="C70" t="s">
        <v>35</v>
      </c>
      <c r="D70">
        <v>1</v>
      </c>
      <c r="E70">
        <v>0</v>
      </c>
      <c r="F70">
        <v>0</v>
      </c>
      <c r="G70">
        <v>5</v>
      </c>
      <c r="H70">
        <v>27</v>
      </c>
      <c r="I70">
        <v>23</v>
      </c>
      <c r="J70">
        <v>7</v>
      </c>
      <c r="K70">
        <v>44</v>
      </c>
      <c r="L70">
        <v>298</v>
      </c>
      <c r="M70">
        <v>73</v>
      </c>
      <c r="N70">
        <v>6</v>
      </c>
      <c r="O70">
        <v>833</v>
      </c>
      <c r="P70">
        <v>30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121</v>
      </c>
      <c r="X70" t="s">
        <v>760</v>
      </c>
      <c r="Y70">
        <f t="shared" si="3"/>
        <v>872.8</v>
      </c>
      <c r="Z70" s="1">
        <f t="shared" si="4"/>
        <v>25.670588235294115</v>
      </c>
      <c r="AA70" s="1">
        <f t="shared" si="5"/>
        <v>26.053731343283584</v>
      </c>
    </row>
    <row r="71" spans="1:27" x14ac:dyDescent="0.2">
      <c r="A71" t="s">
        <v>170</v>
      </c>
      <c r="B71" t="s">
        <v>26</v>
      </c>
      <c r="C71" t="s">
        <v>65</v>
      </c>
      <c r="D71">
        <v>2</v>
      </c>
      <c r="E71">
        <v>1</v>
      </c>
      <c r="F71">
        <v>2</v>
      </c>
      <c r="G71">
        <v>9</v>
      </c>
      <c r="H71">
        <v>36</v>
      </c>
      <c r="I71">
        <v>32</v>
      </c>
      <c r="J71">
        <v>2</v>
      </c>
      <c r="K71">
        <v>22</v>
      </c>
      <c r="L71">
        <v>255</v>
      </c>
      <c r="M71">
        <v>87</v>
      </c>
      <c r="N71">
        <v>6</v>
      </c>
      <c r="O71">
        <v>772</v>
      </c>
      <c r="P71">
        <v>30</v>
      </c>
      <c r="Q71">
        <v>9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110</v>
      </c>
      <c r="X71" t="s">
        <v>171</v>
      </c>
      <c r="Y71">
        <f t="shared" si="3"/>
        <v>743.2</v>
      </c>
      <c r="Z71" s="1">
        <f t="shared" si="4"/>
        <v>24.773333333333333</v>
      </c>
      <c r="AA71" s="1">
        <f t="shared" si="5"/>
        <v>25.855431001159644</v>
      </c>
    </row>
    <row r="72" spans="1:27" x14ac:dyDescent="0.2">
      <c r="A72" t="s">
        <v>738</v>
      </c>
      <c r="B72" t="s">
        <v>26</v>
      </c>
      <c r="C72" t="s">
        <v>65</v>
      </c>
      <c r="D72">
        <v>0</v>
      </c>
      <c r="E72">
        <v>0</v>
      </c>
      <c r="F72">
        <v>1</v>
      </c>
      <c r="G72">
        <v>1</v>
      </c>
      <c r="H72">
        <v>10</v>
      </c>
      <c r="I72">
        <v>16</v>
      </c>
      <c r="J72">
        <v>0</v>
      </c>
      <c r="K72">
        <v>1</v>
      </c>
      <c r="L72">
        <v>40</v>
      </c>
      <c r="M72">
        <v>27</v>
      </c>
      <c r="N72">
        <v>5</v>
      </c>
      <c r="O72">
        <v>404</v>
      </c>
      <c r="P72">
        <v>34</v>
      </c>
      <c r="Q72">
        <v>32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140</v>
      </c>
      <c r="X72" t="s">
        <v>739</v>
      </c>
      <c r="Y72">
        <f t="shared" si="3"/>
        <v>278.89999999999998</v>
      </c>
      <c r="Z72" s="1">
        <f t="shared" si="4"/>
        <v>21.45384615384615</v>
      </c>
      <c r="AA72" s="1">
        <f t="shared" si="5"/>
        <v>25.824074074074073</v>
      </c>
    </row>
    <row r="73" spans="1:27" x14ac:dyDescent="0.2">
      <c r="A73" t="s">
        <v>707</v>
      </c>
      <c r="B73" t="s">
        <v>26</v>
      </c>
      <c r="C73" t="s">
        <v>147</v>
      </c>
      <c r="D73">
        <v>7</v>
      </c>
      <c r="E73">
        <v>0</v>
      </c>
      <c r="F73">
        <v>3</v>
      </c>
      <c r="G73">
        <v>5</v>
      </c>
      <c r="H73">
        <v>24</v>
      </c>
      <c r="I73">
        <v>38</v>
      </c>
      <c r="J73">
        <v>23</v>
      </c>
      <c r="K73">
        <v>5</v>
      </c>
      <c r="L73">
        <v>130</v>
      </c>
      <c r="M73">
        <v>42</v>
      </c>
      <c r="N73">
        <v>53</v>
      </c>
      <c r="O73">
        <v>1674</v>
      </c>
      <c r="P73">
        <v>63</v>
      </c>
      <c r="Q73">
        <v>27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52</v>
      </c>
      <c r="X73" t="s">
        <v>708</v>
      </c>
      <c r="Y73">
        <f t="shared" si="3"/>
        <v>903.4</v>
      </c>
      <c r="Z73" s="1">
        <f t="shared" si="4"/>
        <v>25.094444444444445</v>
      </c>
      <c r="AA73" s="1">
        <f t="shared" si="5"/>
        <v>25.778693722257451</v>
      </c>
    </row>
    <row r="74" spans="1:27" x14ac:dyDescent="0.2">
      <c r="A74" t="s">
        <v>281</v>
      </c>
      <c r="B74" t="s">
        <v>26</v>
      </c>
      <c r="C74" t="s">
        <v>48</v>
      </c>
      <c r="D74">
        <v>0</v>
      </c>
      <c r="E74">
        <v>0</v>
      </c>
      <c r="F74">
        <v>1</v>
      </c>
      <c r="G74">
        <v>1</v>
      </c>
      <c r="H74">
        <v>5</v>
      </c>
      <c r="I74">
        <v>5</v>
      </c>
      <c r="J74">
        <v>4</v>
      </c>
      <c r="K74">
        <v>1</v>
      </c>
      <c r="L74">
        <v>5</v>
      </c>
      <c r="M74">
        <v>5</v>
      </c>
      <c r="N74">
        <v>14</v>
      </c>
      <c r="O74">
        <v>199</v>
      </c>
      <c r="P74">
        <v>17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32</v>
      </c>
      <c r="X74" t="s">
        <v>282</v>
      </c>
      <c r="Y74">
        <f t="shared" si="3"/>
        <v>131.9</v>
      </c>
      <c r="Z74" s="1">
        <f t="shared" si="4"/>
        <v>14.655555555555557</v>
      </c>
      <c r="AA74" s="1">
        <f t="shared" si="5"/>
        <v>25.694805194805198</v>
      </c>
    </row>
    <row r="75" spans="1:27" x14ac:dyDescent="0.2">
      <c r="A75" t="s">
        <v>212</v>
      </c>
      <c r="B75" t="s">
        <v>26</v>
      </c>
      <c r="C75" t="s">
        <v>48</v>
      </c>
      <c r="D75">
        <v>9</v>
      </c>
      <c r="E75">
        <v>0</v>
      </c>
      <c r="F75">
        <v>9</v>
      </c>
      <c r="G75">
        <v>6</v>
      </c>
      <c r="H75">
        <v>39</v>
      </c>
      <c r="I75">
        <v>32</v>
      </c>
      <c r="J75">
        <v>22</v>
      </c>
      <c r="K75">
        <v>1</v>
      </c>
      <c r="L75">
        <v>12</v>
      </c>
      <c r="M75">
        <v>21</v>
      </c>
      <c r="N75">
        <v>31</v>
      </c>
      <c r="O75">
        <v>776</v>
      </c>
      <c r="P75">
        <v>36</v>
      </c>
      <c r="Q75">
        <v>56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101</v>
      </c>
      <c r="X75" t="s">
        <v>213</v>
      </c>
      <c r="Y75">
        <f t="shared" si="3"/>
        <v>614.1</v>
      </c>
      <c r="Z75" s="1">
        <f t="shared" si="4"/>
        <v>17.545714285714286</v>
      </c>
      <c r="AA75" s="1">
        <f t="shared" si="5"/>
        <v>25.682620817843866</v>
      </c>
    </row>
    <row r="76" spans="1:27" x14ac:dyDescent="0.2">
      <c r="A76" t="s">
        <v>699</v>
      </c>
      <c r="B76" t="s">
        <v>26</v>
      </c>
      <c r="C76" t="s">
        <v>31</v>
      </c>
      <c r="D76">
        <v>0</v>
      </c>
      <c r="E76">
        <v>0</v>
      </c>
      <c r="F76">
        <v>0</v>
      </c>
      <c r="G76">
        <v>0</v>
      </c>
      <c r="H76">
        <v>1</v>
      </c>
      <c r="I76">
        <v>2</v>
      </c>
      <c r="J76">
        <v>0</v>
      </c>
      <c r="K76">
        <v>3</v>
      </c>
      <c r="L76">
        <v>13</v>
      </c>
      <c r="M76">
        <v>4</v>
      </c>
      <c r="N76">
        <v>0</v>
      </c>
      <c r="O76">
        <v>26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49</v>
      </c>
      <c r="X76" t="s">
        <v>700</v>
      </c>
      <c r="Y76">
        <f t="shared" si="3"/>
        <v>35.1</v>
      </c>
      <c r="Z76" s="1">
        <f t="shared" si="4"/>
        <v>17.55</v>
      </c>
      <c r="AA76" s="1">
        <f t="shared" si="5"/>
        <v>25.475806451612904</v>
      </c>
    </row>
    <row r="77" spans="1:27" x14ac:dyDescent="0.2">
      <c r="A77" t="s">
        <v>370</v>
      </c>
      <c r="B77" t="s">
        <v>26</v>
      </c>
      <c r="C77" t="s">
        <v>118</v>
      </c>
      <c r="D77">
        <v>1</v>
      </c>
      <c r="E77">
        <v>0</v>
      </c>
      <c r="F77">
        <v>1</v>
      </c>
      <c r="G77">
        <v>9</v>
      </c>
      <c r="H77">
        <v>26</v>
      </c>
      <c r="I77">
        <v>30</v>
      </c>
      <c r="J77">
        <v>4</v>
      </c>
      <c r="K77">
        <v>15</v>
      </c>
      <c r="L77">
        <v>188</v>
      </c>
      <c r="M77">
        <v>81</v>
      </c>
      <c r="N77">
        <v>5</v>
      </c>
      <c r="O77">
        <v>1679</v>
      </c>
      <c r="P77">
        <v>51</v>
      </c>
      <c r="Q77">
        <v>11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110</v>
      </c>
      <c r="X77" t="s">
        <v>371</v>
      </c>
      <c r="Y77">
        <f t="shared" si="3"/>
        <v>733.4</v>
      </c>
      <c r="Z77" s="1">
        <f t="shared" si="4"/>
        <v>24.446666666666665</v>
      </c>
      <c r="AA77" s="1">
        <f t="shared" si="5"/>
        <v>25.465277777777779</v>
      </c>
    </row>
    <row r="78" spans="1:27" x14ac:dyDescent="0.2">
      <c r="A78" t="s">
        <v>765</v>
      </c>
      <c r="B78" t="s">
        <v>26</v>
      </c>
      <c r="C78" t="s">
        <v>76</v>
      </c>
      <c r="D78">
        <v>25</v>
      </c>
      <c r="E78">
        <v>0</v>
      </c>
      <c r="F78">
        <v>6</v>
      </c>
      <c r="G78">
        <v>3</v>
      </c>
      <c r="H78">
        <v>33</v>
      </c>
      <c r="I78">
        <v>33</v>
      </c>
      <c r="J78">
        <v>70</v>
      </c>
      <c r="K78">
        <v>4</v>
      </c>
      <c r="L78">
        <v>27</v>
      </c>
      <c r="M78">
        <v>0</v>
      </c>
      <c r="N78">
        <v>40</v>
      </c>
      <c r="O78">
        <v>629</v>
      </c>
      <c r="P78">
        <v>6</v>
      </c>
      <c r="Q78">
        <v>64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113</v>
      </c>
      <c r="X78" t="s">
        <v>766</v>
      </c>
      <c r="Y78">
        <f t="shared" si="3"/>
        <v>920.4</v>
      </c>
      <c r="Z78" s="1">
        <f t="shared" si="4"/>
        <v>24.875675675675677</v>
      </c>
      <c r="AA78" s="1">
        <f t="shared" si="5"/>
        <v>25.363135333741578</v>
      </c>
    </row>
    <row r="79" spans="1:27" x14ac:dyDescent="0.2">
      <c r="A79" t="s">
        <v>979</v>
      </c>
      <c r="B79" t="s">
        <v>26</v>
      </c>
      <c r="C79" t="s">
        <v>251</v>
      </c>
      <c r="D79">
        <v>12</v>
      </c>
      <c r="E79">
        <v>0</v>
      </c>
      <c r="F79">
        <v>3</v>
      </c>
      <c r="G79">
        <v>2</v>
      </c>
      <c r="H79">
        <v>12</v>
      </c>
      <c r="I79">
        <v>19</v>
      </c>
      <c r="J79">
        <v>23</v>
      </c>
      <c r="K79">
        <v>4</v>
      </c>
      <c r="L79">
        <v>18</v>
      </c>
      <c r="M79">
        <v>7</v>
      </c>
      <c r="N79">
        <v>14</v>
      </c>
      <c r="O79">
        <v>265</v>
      </c>
      <c r="P79">
        <v>8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105</v>
      </c>
      <c r="X79" t="s">
        <v>980</v>
      </c>
      <c r="Y79">
        <f t="shared" si="3"/>
        <v>339</v>
      </c>
      <c r="Z79" s="1">
        <f t="shared" si="4"/>
        <v>11.689655172413794</v>
      </c>
      <c r="AA79" s="1">
        <f t="shared" si="5"/>
        <v>25.235732009925556</v>
      </c>
    </row>
    <row r="80" spans="1:27" x14ac:dyDescent="0.2">
      <c r="A80" t="s">
        <v>416</v>
      </c>
      <c r="B80" t="s">
        <v>26</v>
      </c>
      <c r="C80" t="s">
        <v>143</v>
      </c>
      <c r="D80">
        <v>3</v>
      </c>
      <c r="E80">
        <v>0</v>
      </c>
      <c r="F80">
        <v>4</v>
      </c>
      <c r="G80">
        <v>4</v>
      </c>
      <c r="H80">
        <v>35</v>
      </c>
      <c r="I80">
        <v>18</v>
      </c>
      <c r="J80">
        <v>21</v>
      </c>
      <c r="K80">
        <v>2</v>
      </c>
      <c r="L80">
        <v>25</v>
      </c>
      <c r="M80">
        <v>43</v>
      </c>
      <c r="N80">
        <v>46</v>
      </c>
      <c r="O80">
        <v>510</v>
      </c>
      <c r="P80">
        <v>64</v>
      </c>
      <c r="Q80">
        <v>67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52</v>
      </c>
      <c r="X80" t="s">
        <v>417</v>
      </c>
      <c r="Y80">
        <f t="shared" si="3"/>
        <v>707</v>
      </c>
      <c r="Z80" s="1">
        <f t="shared" si="4"/>
        <v>19.638888888888889</v>
      </c>
      <c r="AA80" s="1">
        <f t="shared" si="5"/>
        <v>25.200000000000003</v>
      </c>
    </row>
    <row r="81" spans="1:27" x14ac:dyDescent="0.2">
      <c r="A81" t="s">
        <v>785</v>
      </c>
      <c r="B81" t="s">
        <v>26</v>
      </c>
      <c r="C81" t="s">
        <v>72</v>
      </c>
      <c r="D81">
        <v>1</v>
      </c>
      <c r="E81">
        <v>0</v>
      </c>
      <c r="F81">
        <v>0</v>
      </c>
      <c r="G81">
        <v>1</v>
      </c>
      <c r="H81">
        <v>8</v>
      </c>
      <c r="I81">
        <v>9</v>
      </c>
      <c r="J81">
        <v>3</v>
      </c>
      <c r="K81">
        <v>2</v>
      </c>
      <c r="L81">
        <v>39</v>
      </c>
      <c r="M81">
        <v>23</v>
      </c>
      <c r="N81">
        <v>7</v>
      </c>
      <c r="O81">
        <v>457</v>
      </c>
      <c r="P81">
        <v>23</v>
      </c>
      <c r="Q81">
        <v>5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325</v>
      </c>
      <c r="X81" t="s">
        <v>786</v>
      </c>
      <c r="Y81">
        <f t="shared" si="3"/>
        <v>236.7</v>
      </c>
      <c r="Z81" s="1">
        <f t="shared" si="4"/>
        <v>13.149999999999999</v>
      </c>
      <c r="AA81" s="1">
        <f t="shared" si="5"/>
        <v>25.091872791519435</v>
      </c>
    </row>
    <row r="82" spans="1:27" x14ac:dyDescent="0.2">
      <c r="A82" t="s">
        <v>946</v>
      </c>
      <c r="B82" t="s">
        <v>26</v>
      </c>
      <c r="C82" t="s">
        <v>164</v>
      </c>
      <c r="D82">
        <v>1</v>
      </c>
      <c r="E82">
        <v>0</v>
      </c>
      <c r="F82">
        <v>1</v>
      </c>
      <c r="G82">
        <v>1</v>
      </c>
      <c r="H82">
        <v>10</v>
      </c>
      <c r="I82">
        <v>8</v>
      </c>
      <c r="J82">
        <v>3</v>
      </c>
      <c r="K82">
        <v>2</v>
      </c>
      <c r="L82">
        <v>8</v>
      </c>
      <c r="M82">
        <v>8</v>
      </c>
      <c r="N82">
        <v>7</v>
      </c>
      <c r="O82">
        <v>331</v>
      </c>
      <c r="P82">
        <v>8</v>
      </c>
      <c r="Q82">
        <v>10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398</v>
      </c>
      <c r="X82" t="s">
        <v>947</v>
      </c>
      <c r="Y82">
        <f t="shared" si="3"/>
        <v>146.1</v>
      </c>
      <c r="Z82" s="1">
        <f t="shared" si="4"/>
        <v>6.9571428571428573</v>
      </c>
      <c r="AA82" s="1">
        <f t="shared" si="5"/>
        <v>25.045714285714283</v>
      </c>
    </row>
    <row r="83" spans="1:27" x14ac:dyDescent="0.2">
      <c r="A83" t="s">
        <v>815</v>
      </c>
      <c r="B83" t="s">
        <v>26</v>
      </c>
      <c r="C83" t="s">
        <v>65</v>
      </c>
      <c r="D83">
        <v>9</v>
      </c>
      <c r="E83">
        <v>1</v>
      </c>
      <c r="F83">
        <v>3</v>
      </c>
      <c r="G83">
        <v>5</v>
      </c>
      <c r="H83">
        <v>49</v>
      </c>
      <c r="I83">
        <v>30</v>
      </c>
      <c r="J83">
        <v>32</v>
      </c>
      <c r="K83">
        <v>2</v>
      </c>
      <c r="L83">
        <v>45</v>
      </c>
      <c r="M83">
        <v>24</v>
      </c>
      <c r="N83">
        <v>28</v>
      </c>
      <c r="O83">
        <v>465</v>
      </c>
      <c r="P83">
        <v>27</v>
      </c>
      <c r="Q83">
        <v>73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105</v>
      </c>
      <c r="X83" t="s">
        <v>816</v>
      </c>
      <c r="Y83">
        <f t="shared" si="3"/>
        <v>676</v>
      </c>
      <c r="Z83" s="1">
        <f t="shared" si="4"/>
        <v>23.310344827586206</v>
      </c>
      <c r="AA83" s="1">
        <f t="shared" si="5"/>
        <v>25.006165228113442</v>
      </c>
    </row>
    <row r="84" spans="1:27" x14ac:dyDescent="0.2">
      <c r="A84" t="s">
        <v>626</v>
      </c>
      <c r="B84" t="s">
        <v>26</v>
      </c>
      <c r="C84" t="s">
        <v>62</v>
      </c>
      <c r="D84">
        <v>0</v>
      </c>
      <c r="E84">
        <v>0</v>
      </c>
      <c r="F84">
        <v>0</v>
      </c>
      <c r="G84">
        <v>2</v>
      </c>
      <c r="H84">
        <v>30</v>
      </c>
      <c r="I84">
        <v>19</v>
      </c>
      <c r="J84">
        <v>6</v>
      </c>
      <c r="K84">
        <v>5</v>
      </c>
      <c r="L84">
        <v>25</v>
      </c>
      <c r="M84">
        <v>32</v>
      </c>
      <c r="N84">
        <v>16</v>
      </c>
      <c r="O84">
        <v>865</v>
      </c>
      <c r="P84">
        <v>30</v>
      </c>
      <c r="Q84">
        <v>16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187</v>
      </c>
      <c r="X84" t="s">
        <v>627</v>
      </c>
      <c r="Y84">
        <f t="shared" si="3"/>
        <v>363</v>
      </c>
      <c r="Z84" s="1">
        <f t="shared" si="4"/>
        <v>16.5</v>
      </c>
      <c r="AA84" s="1">
        <f t="shared" si="5"/>
        <v>24.957983193277311</v>
      </c>
    </row>
    <row r="85" spans="1:27" x14ac:dyDescent="0.2">
      <c r="A85" t="s">
        <v>250</v>
      </c>
      <c r="B85" t="s">
        <v>26</v>
      </c>
      <c r="C85" t="s">
        <v>251</v>
      </c>
      <c r="D85">
        <v>10</v>
      </c>
      <c r="E85">
        <v>0</v>
      </c>
      <c r="F85">
        <v>2</v>
      </c>
      <c r="G85">
        <v>1</v>
      </c>
      <c r="H85">
        <v>29</v>
      </c>
      <c r="I85">
        <v>14</v>
      </c>
      <c r="J85">
        <v>36</v>
      </c>
      <c r="K85">
        <v>1</v>
      </c>
      <c r="L85">
        <v>16</v>
      </c>
      <c r="M85">
        <v>13</v>
      </c>
      <c r="N85">
        <v>11</v>
      </c>
      <c r="O85">
        <v>403</v>
      </c>
      <c r="P85">
        <v>25</v>
      </c>
      <c r="Q85">
        <v>42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96</v>
      </c>
      <c r="X85" t="s">
        <v>252</v>
      </c>
      <c r="Y85">
        <f t="shared" si="3"/>
        <v>532.79999999999995</v>
      </c>
      <c r="Z85" s="1">
        <f t="shared" si="4"/>
        <v>19.028571428571428</v>
      </c>
      <c r="AA85" s="1">
        <f t="shared" si="5"/>
        <v>24.93603744149766</v>
      </c>
    </row>
    <row r="86" spans="1:27" x14ac:dyDescent="0.2">
      <c r="A86" t="s">
        <v>405</v>
      </c>
      <c r="B86" t="s">
        <v>26</v>
      </c>
      <c r="C86" t="s">
        <v>124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244</v>
      </c>
      <c r="X86" t="s">
        <v>140</v>
      </c>
      <c r="Y86">
        <f t="shared" si="3"/>
        <v>3.6</v>
      </c>
      <c r="Z86" s="1">
        <f t="shared" si="4"/>
        <v>3.6</v>
      </c>
      <c r="AA86" s="1">
        <f t="shared" si="5"/>
        <v>24.923076923076923</v>
      </c>
    </row>
    <row r="87" spans="1:27" x14ac:dyDescent="0.2">
      <c r="A87" t="s">
        <v>775</v>
      </c>
      <c r="B87" t="s">
        <v>26</v>
      </c>
      <c r="C87" t="s">
        <v>62</v>
      </c>
      <c r="D87">
        <v>1</v>
      </c>
      <c r="E87">
        <v>1</v>
      </c>
      <c r="F87">
        <v>0</v>
      </c>
      <c r="G87">
        <v>4</v>
      </c>
      <c r="H87">
        <v>17</v>
      </c>
      <c r="I87">
        <v>18</v>
      </c>
      <c r="J87">
        <v>7</v>
      </c>
      <c r="K87">
        <v>14</v>
      </c>
      <c r="L87">
        <v>140</v>
      </c>
      <c r="M87">
        <v>56</v>
      </c>
      <c r="N87">
        <v>5</v>
      </c>
      <c r="O87">
        <v>790</v>
      </c>
      <c r="P87">
        <v>30</v>
      </c>
      <c r="Q87">
        <v>8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398</v>
      </c>
      <c r="X87" t="s">
        <v>776</v>
      </c>
      <c r="Y87">
        <f t="shared" si="3"/>
        <v>512</v>
      </c>
      <c r="Z87" s="1">
        <f t="shared" si="4"/>
        <v>24.38095238095238</v>
      </c>
      <c r="AA87" s="1">
        <f t="shared" si="5"/>
        <v>24.881209503239742</v>
      </c>
    </row>
    <row r="88" spans="1:27" x14ac:dyDescent="0.2">
      <c r="A88" t="s">
        <v>508</v>
      </c>
      <c r="B88" t="s">
        <v>26</v>
      </c>
      <c r="C88" t="s">
        <v>251</v>
      </c>
      <c r="D88">
        <v>3</v>
      </c>
      <c r="E88">
        <v>0</v>
      </c>
      <c r="F88">
        <v>3</v>
      </c>
      <c r="G88">
        <v>1</v>
      </c>
      <c r="H88">
        <v>12</v>
      </c>
      <c r="I88">
        <v>8</v>
      </c>
      <c r="J88">
        <v>20</v>
      </c>
      <c r="K88">
        <v>4</v>
      </c>
      <c r="L88">
        <v>9</v>
      </c>
      <c r="M88">
        <v>8</v>
      </c>
      <c r="N88">
        <v>23</v>
      </c>
      <c r="O88">
        <v>781</v>
      </c>
      <c r="P88">
        <v>16</v>
      </c>
      <c r="Q88">
        <v>29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90</v>
      </c>
      <c r="X88" t="s">
        <v>509</v>
      </c>
      <c r="Y88">
        <f t="shared" si="3"/>
        <v>402.6</v>
      </c>
      <c r="Z88" s="1">
        <f t="shared" si="4"/>
        <v>15.484615384615385</v>
      </c>
      <c r="AA88" s="1">
        <f t="shared" si="5"/>
        <v>24.834818368745719</v>
      </c>
    </row>
    <row r="89" spans="1:27" x14ac:dyDescent="0.2">
      <c r="A89" t="s">
        <v>938</v>
      </c>
      <c r="B89" t="s">
        <v>26</v>
      </c>
      <c r="C89" t="s">
        <v>72</v>
      </c>
      <c r="D89">
        <v>9</v>
      </c>
      <c r="E89">
        <v>0</v>
      </c>
      <c r="F89">
        <v>13</v>
      </c>
      <c r="G89">
        <v>2</v>
      </c>
      <c r="H89">
        <v>33</v>
      </c>
      <c r="I89">
        <v>18</v>
      </c>
      <c r="J89">
        <v>68</v>
      </c>
      <c r="K89">
        <v>3</v>
      </c>
      <c r="L89">
        <v>23</v>
      </c>
      <c r="M89">
        <v>36</v>
      </c>
      <c r="N89">
        <v>59</v>
      </c>
      <c r="O89">
        <v>784</v>
      </c>
      <c r="P89">
        <v>29</v>
      </c>
      <c r="Q89">
        <v>29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205</v>
      </c>
      <c r="X89" t="s">
        <v>939</v>
      </c>
      <c r="Y89">
        <f t="shared" si="3"/>
        <v>915.9</v>
      </c>
      <c r="Z89" s="1">
        <f t="shared" si="4"/>
        <v>24.102631578947367</v>
      </c>
      <c r="AA89" s="1">
        <f t="shared" si="5"/>
        <v>24.77637511271416</v>
      </c>
    </row>
    <row r="90" spans="1:27" x14ac:dyDescent="0.2">
      <c r="A90" t="s">
        <v>424</v>
      </c>
      <c r="B90" t="s">
        <v>26</v>
      </c>
      <c r="C90" t="s">
        <v>118</v>
      </c>
      <c r="D90">
        <v>1</v>
      </c>
      <c r="E90">
        <v>0</v>
      </c>
      <c r="F90">
        <v>1</v>
      </c>
      <c r="G90">
        <v>6</v>
      </c>
      <c r="H90">
        <v>38</v>
      </c>
      <c r="I90">
        <v>34</v>
      </c>
      <c r="J90">
        <v>13</v>
      </c>
      <c r="K90">
        <v>10</v>
      </c>
      <c r="L90">
        <v>160</v>
      </c>
      <c r="M90">
        <v>49</v>
      </c>
      <c r="N90">
        <v>14</v>
      </c>
      <c r="O90">
        <v>1525</v>
      </c>
      <c r="P90">
        <v>34</v>
      </c>
      <c r="Q90">
        <v>23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105</v>
      </c>
      <c r="X90" t="s">
        <v>425</v>
      </c>
      <c r="Y90">
        <f t="shared" si="3"/>
        <v>697</v>
      </c>
      <c r="Z90" s="1">
        <f t="shared" si="4"/>
        <v>24.03448275862069</v>
      </c>
      <c r="AA90" s="1">
        <f t="shared" si="5"/>
        <v>24.745562130177515</v>
      </c>
    </row>
    <row r="91" spans="1:27" x14ac:dyDescent="0.2">
      <c r="A91" t="s">
        <v>693</v>
      </c>
      <c r="B91" t="s">
        <v>26</v>
      </c>
      <c r="C91" t="s">
        <v>27</v>
      </c>
      <c r="D91">
        <v>0</v>
      </c>
      <c r="E91">
        <v>0</v>
      </c>
      <c r="F91">
        <v>0</v>
      </c>
      <c r="G91">
        <v>2</v>
      </c>
      <c r="H91">
        <v>11</v>
      </c>
      <c r="I91">
        <v>9</v>
      </c>
      <c r="J91">
        <v>2</v>
      </c>
      <c r="K91">
        <v>15</v>
      </c>
      <c r="L91">
        <v>139</v>
      </c>
      <c r="M91">
        <v>29</v>
      </c>
      <c r="N91">
        <v>2</v>
      </c>
      <c r="O91">
        <v>701</v>
      </c>
      <c r="P91">
        <v>25</v>
      </c>
      <c r="Q91">
        <v>5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325</v>
      </c>
      <c r="X91" t="s">
        <v>694</v>
      </c>
      <c r="Y91">
        <f t="shared" si="3"/>
        <v>435.1</v>
      </c>
      <c r="Z91" s="1">
        <f t="shared" si="4"/>
        <v>24.172222222222224</v>
      </c>
      <c r="AA91" s="1">
        <f t="shared" si="5"/>
        <v>24.72159090909091</v>
      </c>
    </row>
    <row r="92" spans="1:27" x14ac:dyDescent="0.2">
      <c r="A92" t="s">
        <v>682</v>
      </c>
      <c r="B92" t="s">
        <v>26</v>
      </c>
      <c r="C92" t="s">
        <v>251</v>
      </c>
      <c r="D92">
        <v>1</v>
      </c>
      <c r="E92">
        <v>0</v>
      </c>
      <c r="F92">
        <v>4</v>
      </c>
      <c r="G92">
        <v>3</v>
      </c>
      <c r="H92">
        <v>20</v>
      </c>
      <c r="I92">
        <v>15</v>
      </c>
      <c r="J92">
        <v>17</v>
      </c>
      <c r="K92">
        <v>3</v>
      </c>
      <c r="L92">
        <v>14</v>
      </c>
      <c r="M92">
        <v>12</v>
      </c>
      <c r="N92">
        <v>19</v>
      </c>
      <c r="O92">
        <v>795</v>
      </c>
      <c r="P92">
        <v>10</v>
      </c>
      <c r="Q92">
        <v>21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93</v>
      </c>
      <c r="X92" t="s">
        <v>683</v>
      </c>
      <c r="Y92">
        <f t="shared" si="3"/>
        <v>339.5</v>
      </c>
      <c r="Z92" s="1">
        <f t="shared" si="4"/>
        <v>14.760869565217391</v>
      </c>
      <c r="AA92" s="1">
        <f t="shared" si="5"/>
        <v>24.720873786407768</v>
      </c>
    </row>
    <row r="93" spans="1:27" x14ac:dyDescent="0.2">
      <c r="A93" t="s">
        <v>972</v>
      </c>
      <c r="B93" t="s">
        <v>26</v>
      </c>
      <c r="C93" t="s">
        <v>72</v>
      </c>
      <c r="D93">
        <v>1</v>
      </c>
      <c r="E93">
        <v>0</v>
      </c>
      <c r="F93">
        <v>0</v>
      </c>
      <c r="G93">
        <v>1</v>
      </c>
      <c r="H93">
        <v>9</v>
      </c>
      <c r="I93">
        <v>12</v>
      </c>
      <c r="J93">
        <v>2</v>
      </c>
      <c r="K93">
        <v>8</v>
      </c>
      <c r="L93">
        <v>56</v>
      </c>
      <c r="M93">
        <v>18</v>
      </c>
      <c r="N93">
        <v>0</v>
      </c>
      <c r="O93">
        <v>237</v>
      </c>
      <c r="P93">
        <v>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79</v>
      </c>
      <c r="X93" t="s">
        <v>973</v>
      </c>
      <c r="Y93">
        <f t="shared" si="3"/>
        <v>181.7</v>
      </c>
      <c r="Z93" s="1">
        <f t="shared" si="4"/>
        <v>22.712499999999999</v>
      </c>
      <c r="AA93" s="1">
        <f t="shared" si="5"/>
        <v>24.702416918429002</v>
      </c>
    </row>
    <row r="94" spans="1:27" x14ac:dyDescent="0.2">
      <c r="A94" t="s">
        <v>942</v>
      </c>
      <c r="B94" t="s">
        <v>26</v>
      </c>
      <c r="C94" t="s">
        <v>164</v>
      </c>
      <c r="D94">
        <v>0</v>
      </c>
      <c r="E94">
        <v>0</v>
      </c>
      <c r="F94">
        <v>0</v>
      </c>
      <c r="G94">
        <v>5</v>
      </c>
      <c r="H94">
        <v>20</v>
      </c>
      <c r="I94">
        <v>21</v>
      </c>
      <c r="J94">
        <v>6</v>
      </c>
      <c r="K94">
        <v>20</v>
      </c>
      <c r="L94">
        <v>235</v>
      </c>
      <c r="M94">
        <v>49</v>
      </c>
      <c r="N94">
        <v>7</v>
      </c>
      <c r="O94">
        <v>1678</v>
      </c>
      <c r="P94">
        <v>33</v>
      </c>
      <c r="Q94">
        <v>28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292</v>
      </c>
      <c r="X94" t="s">
        <v>943</v>
      </c>
      <c r="Y94">
        <f t="shared" si="3"/>
        <v>793.8</v>
      </c>
      <c r="Z94" s="1">
        <f t="shared" si="4"/>
        <v>24.054545454545455</v>
      </c>
      <c r="AA94" s="1">
        <f t="shared" si="5"/>
        <v>24.686247408431235</v>
      </c>
    </row>
    <row r="95" spans="1:27" x14ac:dyDescent="0.2">
      <c r="A95" t="s">
        <v>659</v>
      </c>
      <c r="B95" t="s">
        <v>26</v>
      </c>
      <c r="C95" t="s">
        <v>76</v>
      </c>
      <c r="D95">
        <v>3</v>
      </c>
      <c r="E95">
        <v>0</v>
      </c>
      <c r="F95">
        <v>1</v>
      </c>
      <c r="G95">
        <v>1</v>
      </c>
      <c r="H95">
        <v>15</v>
      </c>
      <c r="I95">
        <v>17</v>
      </c>
      <c r="J95">
        <v>13</v>
      </c>
      <c r="K95">
        <v>1</v>
      </c>
      <c r="L95">
        <v>8</v>
      </c>
      <c r="M95">
        <v>7</v>
      </c>
      <c r="N95">
        <v>6</v>
      </c>
      <c r="O95">
        <v>155</v>
      </c>
      <c r="P95">
        <v>13</v>
      </c>
      <c r="Q95">
        <v>18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398</v>
      </c>
      <c r="X95" t="s">
        <v>660</v>
      </c>
      <c r="Y95">
        <f t="shared" si="3"/>
        <v>199</v>
      </c>
      <c r="Z95" s="1">
        <f t="shared" si="4"/>
        <v>9.4761904761904763</v>
      </c>
      <c r="AA95" s="1">
        <f t="shared" si="5"/>
        <v>24.635488308115544</v>
      </c>
    </row>
    <row r="96" spans="1:27" x14ac:dyDescent="0.2">
      <c r="A96" t="s">
        <v>78</v>
      </c>
      <c r="B96" t="s">
        <v>26</v>
      </c>
      <c r="C96" t="s">
        <v>72</v>
      </c>
      <c r="D96">
        <v>0</v>
      </c>
      <c r="E96">
        <v>0</v>
      </c>
      <c r="F96">
        <v>1</v>
      </c>
      <c r="G96">
        <v>0</v>
      </c>
      <c r="H96">
        <v>7</v>
      </c>
      <c r="I96">
        <v>4</v>
      </c>
      <c r="J96">
        <v>2</v>
      </c>
      <c r="K96">
        <v>0</v>
      </c>
      <c r="L96">
        <v>1</v>
      </c>
      <c r="M96">
        <v>4</v>
      </c>
      <c r="N96">
        <v>2</v>
      </c>
      <c r="O96">
        <v>89</v>
      </c>
      <c r="P96">
        <v>4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79</v>
      </c>
      <c r="X96" t="s">
        <v>80</v>
      </c>
      <c r="Y96">
        <f t="shared" si="3"/>
        <v>59.4</v>
      </c>
      <c r="Z96" s="1">
        <f t="shared" si="4"/>
        <v>7.4249999999999998</v>
      </c>
      <c r="AA96" s="1">
        <f t="shared" si="5"/>
        <v>24.522935779816514</v>
      </c>
    </row>
    <row r="97" spans="1:27" x14ac:dyDescent="0.2">
      <c r="A97" t="s">
        <v>539</v>
      </c>
      <c r="B97" t="s">
        <v>26</v>
      </c>
      <c r="C97" t="s">
        <v>164</v>
      </c>
      <c r="D97">
        <v>1</v>
      </c>
      <c r="E97">
        <v>0</v>
      </c>
      <c r="F97">
        <v>3</v>
      </c>
      <c r="G97">
        <v>1</v>
      </c>
      <c r="H97">
        <v>26</v>
      </c>
      <c r="I97">
        <v>13</v>
      </c>
      <c r="J97">
        <v>9</v>
      </c>
      <c r="K97">
        <v>7</v>
      </c>
      <c r="L97">
        <v>82</v>
      </c>
      <c r="M97">
        <v>11</v>
      </c>
      <c r="N97">
        <v>24</v>
      </c>
      <c r="O97">
        <v>812</v>
      </c>
      <c r="P97">
        <v>31</v>
      </c>
      <c r="Q97">
        <v>8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93</v>
      </c>
      <c r="X97" t="s">
        <v>540</v>
      </c>
      <c r="Y97">
        <f t="shared" si="3"/>
        <v>473.7</v>
      </c>
      <c r="Z97" s="1">
        <f t="shared" si="4"/>
        <v>20.595652173913042</v>
      </c>
      <c r="AA97" s="1">
        <f t="shared" si="5"/>
        <v>24.515813686026455</v>
      </c>
    </row>
    <row r="98" spans="1:27" x14ac:dyDescent="0.2">
      <c r="A98" t="s">
        <v>986</v>
      </c>
      <c r="B98" t="s">
        <v>26</v>
      </c>
      <c r="C98" t="s">
        <v>251</v>
      </c>
      <c r="D98">
        <v>2</v>
      </c>
      <c r="E98">
        <v>1</v>
      </c>
      <c r="F98">
        <v>0</v>
      </c>
      <c r="G98">
        <v>4</v>
      </c>
      <c r="H98">
        <v>24</v>
      </c>
      <c r="I98">
        <v>20</v>
      </c>
      <c r="J98">
        <v>6</v>
      </c>
      <c r="K98">
        <v>22</v>
      </c>
      <c r="L98">
        <v>200</v>
      </c>
      <c r="M98">
        <v>92</v>
      </c>
      <c r="N98">
        <v>3</v>
      </c>
      <c r="O98">
        <v>1423</v>
      </c>
      <c r="P98">
        <v>42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292</v>
      </c>
      <c r="X98" t="s">
        <v>987</v>
      </c>
      <c r="Y98">
        <f t="shared" si="3"/>
        <v>765.3</v>
      </c>
      <c r="Z98" s="1">
        <f t="shared" si="4"/>
        <v>23.190909090909088</v>
      </c>
      <c r="AA98" s="1">
        <f t="shared" si="5"/>
        <v>24.415809996455156</v>
      </c>
    </row>
    <row r="99" spans="1:27" x14ac:dyDescent="0.2">
      <c r="A99" t="s">
        <v>510</v>
      </c>
      <c r="B99" t="s">
        <v>26</v>
      </c>
      <c r="C99" t="s">
        <v>65</v>
      </c>
      <c r="D99">
        <v>2</v>
      </c>
      <c r="E99">
        <v>0</v>
      </c>
      <c r="F99">
        <v>0</v>
      </c>
      <c r="G99">
        <v>3</v>
      </c>
      <c r="H99">
        <v>7</v>
      </c>
      <c r="I99">
        <v>7</v>
      </c>
      <c r="J99">
        <v>4</v>
      </c>
      <c r="K99">
        <v>18</v>
      </c>
      <c r="L99">
        <v>148</v>
      </c>
      <c r="M99">
        <v>38</v>
      </c>
      <c r="N99">
        <v>4</v>
      </c>
      <c r="O99">
        <v>434</v>
      </c>
      <c r="P99">
        <v>19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187</v>
      </c>
      <c r="X99" t="s">
        <v>511</v>
      </c>
      <c r="Y99">
        <f t="shared" si="3"/>
        <v>449.4</v>
      </c>
      <c r="Z99" s="1">
        <f t="shared" si="4"/>
        <v>20.427272727272726</v>
      </c>
      <c r="AA99" s="1">
        <f t="shared" si="5"/>
        <v>24.29189189189189</v>
      </c>
    </row>
    <row r="100" spans="1:27" x14ac:dyDescent="0.2">
      <c r="A100" t="s">
        <v>999</v>
      </c>
      <c r="B100" t="s">
        <v>26</v>
      </c>
      <c r="C100" t="s">
        <v>55</v>
      </c>
      <c r="D100">
        <v>0</v>
      </c>
      <c r="E100">
        <v>0</v>
      </c>
      <c r="F100">
        <v>1</v>
      </c>
      <c r="G100">
        <v>0</v>
      </c>
      <c r="H100">
        <v>5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1</v>
      </c>
      <c r="O100">
        <v>13</v>
      </c>
      <c r="P100">
        <v>0</v>
      </c>
      <c r="Q100">
        <v>7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32</v>
      </c>
      <c r="X100" t="s">
        <v>1000</v>
      </c>
      <c r="Y100">
        <f t="shared" si="3"/>
        <v>36.299999999999997</v>
      </c>
      <c r="Z100" s="1">
        <f t="shared" si="4"/>
        <v>4.0333333333333332</v>
      </c>
      <c r="AA100" s="1">
        <f t="shared" si="5"/>
        <v>24.199999999999996</v>
      </c>
    </row>
    <row r="101" spans="1:27" x14ac:dyDescent="0.2">
      <c r="A101" t="s">
        <v>450</v>
      </c>
      <c r="B101" t="s">
        <v>26</v>
      </c>
      <c r="C101" t="s">
        <v>198</v>
      </c>
      <c r="D101">
        <v>1</v>
      </c>
      <c r="E101">
        <v>0</v>
      </c>
      <c r="F101">
        <v>1</v>
      </c>
      <c r="G101">
        <v>4</v>
      </c>
      <c r="H101">
        <v>9</v>
      </c>
      <c r="I101">
        <v>23</v>
      </c>
      <c r="J101">
        <v>2</v>
      </c>
      <c r="K101">
        <v>24</v>
      </c>
      <c r="L101">
        <v>180</v>
      </c>
      <c r="M101">
        <v>49</v>
      </c>
      <c r="N101">
        <v>6</v>
      </c>
      <c r="O101">
        <v>771</v>
      </c>
      <c r="P101">
        <v>37</v>
      </c>
      <c r="Q101">
        <v>10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127</v>
      </c>
      <c r="X101" t="s">
        <v>451</v>
      </c>
      <c r="Y101">
        <f t="shared" si="3"/>
        <v>579.6</v>
      </c>
      <c r="Z101" s="1">
        <f t="shared" si="4"/>
        <v>24.150000000000002</v>
      </c>
      <c r="AA101" s="1">
        <f t="shared" si="5"/>
        <v>24.150000000000002</v>
      </c>
    </row>
    <row r="102" spans="1:27" x14ac:dyDescent="0.2">
      <c r="A102" t="s">
        <v>962</v>
      </c>
      <c r="B102" t="s">
        <v>26</v>
      </c>
      <c r="C102" t="s">
        <v>118</v>
      </c>
      <c r="D102">
        <v>7</v>
      </c>
      <c r="E102">
        <v>0</v>
      </c>
      <c r="F102">
        <v>6</v>
      </c>
      <c r="G102">
        <v>7</v>
      </c>
      <c r="H102">
        <v>54</v>
      </c>
      <c r="I102">
        <v>35</v>
      </c>
      <c r="J102">
        <v>33</v>
      </c>
      <c r="K102">
        <v>2</v>
      </c>
      <c r="L102">
        <v>5</v>
      </c>
      <c r="M102">
        <v>15</v>
      </c>
      <c r="N102">
        <v>40</v>
      </c>
      <c r="O102">
        <v>833</v>
      </c>
      <c r="P102">
        <v>17</v>
      </c>
      <c r="Q102">
        <v>83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292</v>
      </c>
      <c r="X102" t="s">
        <v>963</v>
      </c>
      <c r="Y102">
        <f t="shared" si="3"/>
        <v>674.3</v>
      </c>
      <c r="Z102" s="1">
        <f t="shared" si="4"/>
        <v>20.433333333333334</v>
      </c>
      <c r="AA102" s="1">
        <f t="shared" si="5"/>
        <v>24.149224035017905</v>
      </c>
    </row>
    <row r="103" spans="1:27" x14ac:dyDescent="0.2">
      <c r="A103" t="s">
        <v>296</v>
      </c>
      <c r="B103" t="s">
        <v>26</v>
      </c>
      <c r="C103" t="s">
        <v>147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1</v>
      </c>
      <c r="J103">
        <v>3</v>
      </c>
      <c r="K103">
        <v>1</v>
      </c>
      <c r="L103">
        <v>9</v>
      </c>
      <c r="M103">
        <v>2</v>
      </c>
      <c r="N103">
        <v>1</v>
      </c>
      <c r="O103">
        <v>45</v>
      </c>
      <c r="P103">
        <v>2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69</v>
      </c>
      <c r="X103" t="s">
        <v>297</v>
      </c>
      <c r="Y103">
        <f t="shared" si="3"/>
        <v>47</v>
      </c>
      <c r="Z103" s="1">
        <f t="shared" si="4"/>
        <v>6.7142857142857144</v>
      </c>
      <c r="AA103" s="1">
        <f t="shared" si="5"/>
        <v>24.034090909090907</v>
      </c>
    </row>
    <row r="104" spans="1:27" x14ac:dyDescent="0.2">
      <c r="A104" t="s">
        <v>25</v>
      </c>
      <c r="B104" t="s">
        <v>26</v>
      </c>
      <c r="C104" t="s">
        <v>27</v>
      </c>
      <c r="D104">
        <v>4</v>
      </c>
      <c r="E104">
        <v>0</v>
      </c>
      <c r="F104">
        <v>6</v>
      </c>
      <c r="G104">
        <v>2</v>
      </c>
      <c r="H104">
        <v>28</v>
      </c>
      <c r="I104">
        <v>26</v>
      </c>
      <c r="J104">
        <v>24</v>
      </c>
      <c r="K104">
        <v>1</v>
      </c>
      <c r="L104">
        <v>11</v>
      </c>
      <c r="M104">
        <v>8</v>
      </c>
      <c r="N104">
        <v>18</v>
      </c>
      <c r="O104">
        <v>492</v>
      </c>
      <c r="P104">
        <v>15</v>
      </c>
      <c r="Q104">
        <v>45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28</v>
      </c>
      <c r="X104" t="s">
        <v>29</v>
      </c>
      <c r="Y104">
        <f t="shared" si="3"/>
        <v>414.7</v>
      </c>
      <c r="Z104" s="1">
        <f t="shared" si="4"/>
        <v>16.588000000000001</v>
      </c>
      <c r="AA104" s="1">
        <f t="shared" si="5"/>
        <v>24.01737451737452</v>
      </c>
    </row>
    <row r="105" spans="1:27" x14ac:dyDescent="0.2">
      <c r="A105" t="s">
        <v>1039</v>
      </c>
      <c r="B105" t="s">
        <v>26</v>
      </c>
      <c r="C105" t="s">
        <v>48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237</v>
      </c>
      <c r="X105" t="s">
        <v>292</v>
      </c>
      <c r="Y105">
        <f t="shared" si="3"/>
        <v>8.8000000000000007</v>
      </c>
      <c r="Z105" s="1">
        <f t="shared" si="4"/>
        <v>2.9333333333333336</v>
      </c>
      <c r="AA105" s="1">
        <f t="shared" si="5"/>
        <v>24</v>
      </c>
    </row>
    <row r="106" spans="1:27" x14ac:dyDescent="0.2">
      <c r="A106" t="s">
        <v>607</v>
      </c>
      <c r="B106" t="s">
        <v>26</v>
      </c>
      <c r="C106" t="s">
        <v>35</v>
      </c>
      <c r="D106">
        <v>1</v>
      </c>
      <c r="E106">
        <v>0</v>
      </c>
      <c r="F106">
        <v>3</v>
      </c>
      <c r="G106">
        <v>1</v>
      </c>
      <c r="H106">
        <v>9</v>
      </c>
      <c r="I106">
        <v>14</v>
      </c>
      <c r="J106">
        <v>8</v>
      </c>
      <c r="K106">
        <v>4</v>
      </c>
      <c r="L106">
        <v>15</v>
      </c>
      <c r="M106">
        <v>33</v>
      </c>
      <c r="N106">
        <v>20</v>
      </c>
      <c r="O106">
        <v>405</v>
      </c>
      <c r="P106">
        <v>15</v>
      </c>
      <c r="Q106">
        <v>14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398</v>
      </c>
      <c r="X106" t="s">
        <v>608</v>
      </c>
      <c r="Y106">
        <f t="shared" si="3"/>
        <v>284.5</v>
      </c>
      <c r="Z106" s="1">
        <f t="shared" si="4"/>
        <v>13.547619047619047</v>
      </c>
      <c r="AA106" s="1">
        <f t="shared" si="5"/>
        <v>23.885261194029852</v>
      </c>
    </row>
    <row r="107" spans="1:27" x14ac:dyDescent="0.2">
      <c r="A107" t="s">
        <v>214</v>
      </c>
      <c r="B107" t="s">
        <v>26</v>
      </c>
      <c r="C107" t="s">
        <v>27</v>
      </c>
      <c r="D107">
        <v>17</v>
      </c>
      <c r="E107">
        <v>0</v>
      </c>
      <c r="F107">
        <v>5</v>
      </c>
      <c r="G107">
        <v>7</v>
      </c>
      <c r="H107">
        <v>20</v>
      </c>
      <c r="I107">
        <v>53</v>
      </c>
      <c r="J107">
        <v>64</v>
      </c>
      <c r="K107">
        <v>1</v>
      </c>
      <c r="L107">
        <v>22</v>
      </c>
      <c r="M107">
        <v>11</v>
      </c>
      <c r="N107">
        <v>41</v>
      </c>
      <c r="O107">
        <v>764</v>
      </c>
      <c r="P107">
        <v>6</v>
      </c>
      <c r="Q107">
        <v>17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96</v>
      </c>
      <c r="X107" t="s">
        <v>215</v>
      </c>
      <c r="Y107">
        <f t="shared" si="3"/>
        <v>647.9</v>
      </c>
      <c r="Z107" s="1">
        <f t="shared" si="4"/>
        <v>23.139285714285712</v>
      </c>
      <c r="AA107" s="1">
        <f t="shared" si="5"/>
        <v>23.878378378378379</v>
      </c>
    </row>
    <row r="108" spans="1:27" x14ac:dyDescent="0.2">
      <c r="A108" t="s">
        <v>689</v>
      </c>
      <c r="B108" t="s">
        <v>26</v>
      </c>
      <c r="C108" t="s">
        <v>251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5</v>
      </c>
      <c r="M108">
        <v>2</v>
      </c>
      <c r="N108">
        <v>0</v>
      </c>
      <c r="O108">
        <v>22</v>
      </c>
      <c r="P108">
        <v>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244</v>
      </c>
      <c r="X108" t="s">
        <v>690</v>
      </c>
      <c r="Y108">
        <f t="shared" si="3"/>
        <v>21.7</v>
      </c>
      <c r="Z108" s="1">
        <f t="shared" si="4"/>
        <v>21.7</v>
      </c>
      <c r="AA108" s="1">
        <f t="shared" si="5"/>
        <v>23.81707317073171</v>
      </c>
    </row>
    <row r="109" spans="1:27" x14ac:dyDescent="0.2">
      <c r="A109" t="s">
        <v>795</v>
      </c>
      <c r="B109" t="s">
        <v>26</v>
      </c>
      <c r="C109" t="s">
        <v>72</v>
      </c>
      <c r="D109">
        <v>4</v>
      </c>
      <c r="E109">
        <v>0</v>
      </c>
      <c r="F109">
        <v>0</v>
      </c>
      <c r="G109">
        <v>1</v>
      </c>
      <c r="H109">
        <v>19</v>
      </c>
      <c r="I109">
        <v>10</v>
      </c>
      <c r="J109">
        <v>6</v>
      </c>
      <c r="K109">
        <v>27</v>
      </c>
      <c r="L109">
        <v>166</v>
      </c>
      <c r="M109">
        <v>26</v>
      </c>
      <c r="N109">
        <v>5</v>
      </c>
      <c r="O109">
        <v>979</v>
      </c>
      <c r="P109">
        <v>24</v>
      </c>
      <c r="Q109">
        <v>18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56</v>
      </c>
      <c r="X109" t="s">
        <v>315</v>
      </c>
      <c r="Y109">
        <f t="shared" si="3"/>
        <v>642.9</v>
      </c>
      <c r="Z109" s="1">
        <f t="shared" si="4"/>
        <v>23.81111111111111</v>
      </c>
      <c r="AA109" s="1">
        <f t="shared" si="5"/>
        <v>23.811111111111114</v>
      </c>
    </row>
    <row r="110" spans="1:27" x14ac:dyDescent="0.2">
      <c r="A110" t="s">
        <v>824</v>
      </c>
      <c r="B110" t="s">
        <v>26</v>
      </c>
      <c r="C110" t="s">
        <v>76</v>
      </c>
      <c r="D110">
        <v>1</v>
      </c>
      <c r="E110">
        <v>0</v>
      </c>
      <c r="F110">
        <v>1</v>
      </c>
      <c r="G110">
        <v>11</v>
      </c>
      <c r="H110">
        <v>53</v>
      </c>
      <c r="I110">
        <v>51</v>
      </c>
      <c r="J110">
        <v>10</v>
      </c>
      <c r="K110">
        <v>10</v>
      </c>
      <c r="L110">
        <v>46</v>
      </c>
      <c r="M110">
        <v>75</v>
      </c>
      <c r="N110">
        <v>24</v>
      </c>
      <c r="O110">
        <v>1594</v>
      </c>
      <c r="P110">
        <v>103</v>
      </c>
      <c r="Q110">
        <v>28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292</v>
      </c>
      <c r="X110" t="s">
        <v>825</v>
      </c>
      <c r="Y110">
        <f t="shared" si="3"/>
        <v>708.9</v>
      </c>
      <c r="Z110" s="1">
        <f t="shared" si="4"/>
        <v>21.481818181818181</v>
      </c>
      <c r="AA110" s="1">
        <f t="shared" si="5"/>
        <v>23.797463632972772</v>
      </c>
    </row>
    <row r="111" spans="1:27" x14ac:dyDescent="0.2">
      <c r="A111" t="s">
        <v>42</v>
      </c>
      <c r="B111" t="s">
        <v>43</v>
      </c>
      <c r="C111" t="s">
        <v>44</v>
      </c>
      <c r="D111">
        <v>2</v>
      </c>
      <c r="E111">
        <v>0</v>
      </c>
      <c r="F111">
        <v>0</v>
      </c>
      <c r="G111">
        <v>1</v>
      </c>
      <c r="H111">
        <v>7</v>
      </c>
      <c r="I111">
        <v>8</v>
      </c>
      <c r="J111">
        <v>5</v>
      </c>
      <c r="K111">
        <v>1</v>
      </c>
      <c r="L111">
        <v>3</v>
      </c>
      <c r="M111">
        <v>7</v>
      </c>
      <c r="N111">
        <v>1</v>
      </c>
      <c r="O111">
        <v>99</v>
      </c>
      <c r="P111">
        <v>3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45</v>
      </c>
      <c r="X111" t="s">
        <v>46</v>
      </c>
      <c r="Y111">
        <f t="shared" si="3"/>
        <v>73.900000000000006</v>
      </c>
      <c r="Z111" s="1">
        <f t="shared" si="4"/>
        <v>14.780000000000001</v>
      </c>
      <c r="AA111" s="1">
        <f t="shared" si="5"/>
        <v>23.669039145907476</v>
      </c>
    </row>
    <row r="112" spans="1:27" x14ac:dyDescent="0.2">
      <c r="A112" t="s">
        <v>75</v>
      </c>
      <c r="B112" t="s">
        <v>26</v>
      </c>
      <c r="C112" t="s">
        <v>76</v>
      </c>
      <c r="D112">
        <v>1</v>
      </c>
      <c r="E112">
        <v>1</v>
      </c>
      <c r="F112">
        <v>3</v>
      </c>
      <c r="G112">
        <v>6</v>
      </c>
      <c r="H112">
        <v>13</v>
      </c>
      <c r="I112">
        <v>38</v>
      </c>
      <c r="J112">
        <v>8</v>
      </c>
      <c r="K112">
        <v>29</v>
      </c>
      <c r="L112">
        <v>290</v>
      </c>
      <c r="M112">
        <v>60</v>
      </c>
      <c r="N112">
        <v>8</v>
      </c>
      <c r="O112">
        <v>1374</v>
      </c>
      <c r="P112">
        <v>43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52</v>
      </c>
      <c r="X112" t="s">
        <v>77</v>
      </c>
      <c r="Y112">
        <f t="shared" si="3"/>
        <v>830.4</v>
      </c>
      <c r="Z112" s="1">
        <f t="shared" si="4"/>
        <v>23.066666666666666</v>
      </c>
      <c r="AA112" s="1">
        <f t="shared" si="5"/>
        <v>23.650632911392407</v>
      </c>
    </row>
    <row r="113" spans="1:27" x14ac:dyDescent="0.2">
      <c r="A113" t="s">
        <v>873</v>
      </c>
      <c r="B113" t="s">
        <v>26</v>
      </c>
      <c r="C113" t="s">
        <v>62</v>
      </c>
      <c r="D113">
        <v>6</v>
      </c>
      <c r="E113">
        <v>0</v>
      </c>
      <c r="F113">
        <v>1</v>
      </c>
      <c r="G113">
        <v>1</v>
      </c>
      <c r="H113">
        <v>22</v>
      </c>
      <c r="I113">
        <v>14</v>
      </c>
      <c r="J113">
        <v>20</v>
      </c>
      <c r="K113">
        <v>1</v>
      </c>
      <c r="L113">
        <v>13</v>
      </c>
      <c r="M113">
        <v>4</v>
      </c>
      <c r="N113">
        <v>7</v>
      </c>
      <c r="O113">
        <v>159</v>
      </c>
      <c r="P113">
        <v>11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73</v>
      </c>
      <c r="X113" t="s">
        <v>874</v>
      </c>
      <c r="Y113">
        <f t="shared" si="3"/>
        <v>247.4</v>
      </c>
      <c r="Z113" s="1">
        <f t="shared" si="4"/>
        <v>16.493333333333332</v>
      </c>
      <c r="AA113" s="1">
        <f t="shared" si="5"/>
        <v>23.636942675159236</v>
      </c>
    </row>
    <row r="114" spans="1:27" x14ac:dyDescent="0.2">
      <c r="A114" t="s">
        <v>541</v>
      </c>
      <c r="B114" t="s">
        <v>26</v>
      </c>
      <c r="C114" t="s">
        <v>89</v>
      </c>
      <c r="D114">
        <v>3</v>
      </c>
      <c r="E114">
        <v>0</v>
      </c>
      <c r="F114">
        <v>0</v>
      </c>
      <c r="G114">
        <v>4</v>
      </c>
      <c r="H114">
        <v>6</v>
      </c>
      <c r="I114">
        <v>13</v>
      </c>
      <c r="J114">
        <v>8</v>
      </c>
      <c r="K114">
        <v>30</v>
      </c>
      <c r="L114">
        <v>130</v>
      </c>
      <c r="M114">
        <v>32</v>
      </c>
      <c r="N114">
        <v>4</v>
      </c>
      <c r="O114">
        <v>516</v>
      </c>
      <c r="P114">
        <v>11</v>
      </c>
      <c r="Q114">
        <v>3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187</v>
      </c>
      <c r="X114" t="s">
        <v>542</v>
      </c>
      <c r="Y114">
        <f t="shared" si="3"/>
        <v>452.6</v>
      </c>
      <c r="Z114" s="1">
        <f t="shared" si="4"/>
        <v>20.572727272727274</v>
      </c>
      <c r="AA114" s="1">
        <f t="shared" si="5"/>
        <v>23.545664739884394</v>
      </c>
    </row>
    <row r="115" spans="1:27" x14ac:dyDescent="0.2">
      <c r="A115" t="s">
        <v>359</v>
      </c>
      <c r="B115" t="s">
        <v>26</v>
      </c>
      <c r="C115" t="s">
        <v>118</v>
      </c>
      <c r="D115">
        <v>5</v>
      </c>
      <c r="E115">
        <v>0</v>
      </c>
      <c r="F115">
        <v>3</v>
      </c>
      <c r="G115">
        <v>4</v>
      </c>
      <c r="H115">
        <v>17</v>
      </c>
      <c r="I115">
        <v>12</v>
      </c>
      <c r="J115">
        <v>17</v>
      </c>
      <c r="K115">
        <v>1</v>
      </c>
      <c r="L115">
        <v>10</v>
      </c>
      <c r="M115">
        <v>15</v>
      </c>
      <c r="N115">
        <v>32</v>
      </c>
      <c r="O115">
        <v>559</v>
      </c>
      <c r="P115">
        <v>22</v>
      </c>
      <c r="Q115">
        <v>54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90</v>
      </c>
      <c r="X115" t="s">
        <v>360</v>
      </c>
      <c r="Y115">
        <f t="shared" si="3"/>
        <v>467.4</v>
      </c>
      <c r="Z115" s="1">
        <f t="shared" si="4"/>
        <v>17.976923076923075</v>
      </c>
      <c r="AA115" s="1">
        <f t="shared" si="5"/>
        <v>23.526845637583889</v>
      </c>
    </row>
    <row r="116" spans="1:27" x14ac:dyDescent="0.2">
      <c r="A116" t="s">
        <v>701</v>
      </c>
      <c r="B116" t="s">
        <v>26</v>
      </c>
      <c r="C116" t="s">
        <v>27</v>
      </c>
      <c r="D116">
        <v>0</v>
      </c>
      <c r="E116">
        <v>0</v>
      </c>
      <c r="F116">
        <v>1</v>
      </c>
      <c r="G116">
        <v>2</v>
      </c>
      <c r="H116">
        <v>15</v>
      </c>
      <c r="I116">
        <v>9</v>
      </c>
      <c r="J116">
        <v>0</v>
      </c>
      <c r="K116">
        <v>2</v>
      </c>
      <c r="L116">
        <v>30</v>
      </c>
      <c r="M116">
        <v>15</v>
      </c>
      <c r="N116">
        <v>10</v>
      </c>
      <c r="O116">
        <v>347</v>
      </c>
      <c r="P116">
        <v>16</v>
      </c>
      <c r="Q116">
        <v>12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220</v>
      </c>
      <c r="X116" t="s">
        <v>702</v>
      </c>
      <c r="Y116">
        <f t="shared" si="3"/>
        <v>201.2</v>
      </c>
      <c r="Z116" s="1">
        <f t="shared" si="4"/>
        <v>16.766666666666666</v>
      </c>
      <c r="AA116" s="1">
        <f t="shared" si="5"/>
        <v>23.516883116883118</v>
      </c>
    </row>
    <row r="117" spans="1:27" x14ac:dyDescent="0.2">
      <c r="A117" t="s">
        <v>854</v>
      </c>
      <c r="B117" t="s">
        <v>26</v>
      </c>
      <c r="C117" t="s">
        <v>27</v>
      </c>
      <c r="D117">
        <v>1</v>
      </c>
      <c r="E117">
        <v>0</v>
      </c>
      <c r="F117">
        <v>1</v>
      </c>
      <c r="G117">
        <v>0</v>
      </c>
      <c r="H117">
        <v>8</v>
      </c>
      <c r="I117">
        <v>8</v>
      </c>
      <c r="J117">
        <v>1</v>
      </c>
      <c r="K117">
        <v>9</v>
      </c>
      <c r="L117">
        <v>127</v>
      </c>
      <c r="M117">
        <v>13</v>
      </c>
      <c r="N117">
        <v>2</v>
      </c>
      <c r="O117">
        <v>401</v>
      </c>
      <c r="P117">
        <v>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325</v>
      </c>
      <c r="X117" t="s">
        <v>855</v>
      </c>
      <c r="Y117">
        <f t="shared" si="3"/>
        <v>320.10000000000002</v>
      </c>
      <c r="Z117" s="1">
        <f t="shared" si="4"/>
        <v>17.783333333333335</v>
      </c>
      <c r="AA117" s="1">
        <f t="shared" si="5"/>
        <v>23.498368678629692</v>
      </c>
    </row>
    <row r="118" spans="1:27" x14ac:dyDescent="0.2">
      <c r="A118" t="s">
        <v>653</v>
      </c>
      <c r="B118" t="s">
        <v>26</v>
      </c>
      <c r="C118" t="s">
        <v>124</v>
      </c>
      <c r="D118">
        <v>7</v>
      </c>
      <c r="E118">
        <v>0</v>
      </c>
      <c r="F118">
        <v>5</v>
      </c>
      <c r="G118">
        <v>1</v>
      </c>
      <c r="H118">
        <v>7</v>
      </c>
      <c r="I118">
        <v>8</v>
      </c>
      <c r="J118">
        <v>26</v>
      </c>
      <c r="K118">
        <v>4</v>
      </c>
      <c r="L118">
        <v>18</v>
      </c>
      <c r="M118">
        <v>8</v>
      </c>
      <c r="N118">
        <v>16</v>
      </c>
      <c r="O118">
        <v>480</v>
      </c>
      <c r="P118">
        <v>9</v>
      </c>
      <c r="Q118">
        <v>13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398</v>
      </c>
      <c r="X118" t="s">
        <v>654</v>
      </c>
      <c r="Y118">
        <f t="shared" si="3"/>
        <v>383</v>
      </c>
      <c r="Z118" s="1">
        <f t="shared" si="4"/>
        <v>18.238095238095237</v>
      </c>
      <c r="AA118" s="1">
        <f t="shared" si="5"/>
        <v>23.496932515337424</v>
      </c>
    </row>
    <row r="119" spans="1:27" x14ac:dyDescent="0.2">
      <c r="A119" t="s">
        <v>103</v>
      </c>
      <c r="B119" t="s">
        <v>26</v>
      </c>
      <c r="C119" t="s">
        <v>35</v>
      </c>
      <c r="D119">
        <v>2</v>
      </c>
      <c r="E119">
        <v>0</v>
      </c>
      <c r="F119">
        <v>1</v>
      </c>
      <c r="G119">
        <v>4</v>
      </c>
      <c r="H119">
        <v>12</v>
      </c>
      <c r="I119">
        <v>14</v>
      </c>
      <c r="J119">
        <v>12</v>
      </c>
      <c r="K119">
        <v>44</v>
      </c>
      <c r="L119">
        <v>254</v>
      </c>
      <c r="M119">
        <v>68</v>
      </c>
      <c r="N119">
        <v>6</v>
      </c>
      <c r="O119">
        <v>820</v>
      </c>
      <c r="P119">
        <v>24</v>
      </c>
      <c r="Q119">
        <v>5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101</v>
      </c>
      <c r="X119" t="s">
        <v>102</v>
      </c>
      <c r="Y119">
        <f t="shared" si="3"/>
        <v>822</v>
      </c>
      <c r="Z119" s="1">
        <f t="shared" si="4"/>
        <v>23.485714285714284</v>
      </c>
      <c r="AA119" s="1">
        <f t="shared" si="5"/>
        <v>23.485714285714284</v>
      </c>
    </row>
    <row r="120" spans="1:27" x14ac:dyDescent="0.2">
      <c r="A120" t="s">
        <v>497</v>
      </c>
      <c r="B120" t="s">
        <v>26</v>
      </c>
      <c r="C120" t="s">
        <v>59</v>
      </c>
      <c r="D120">
        <v>1</v>
      </c>
      <c r="E120">
        <v>0</v>
      </c>
      <c r="F120">
        <v>0</v>
      </c>
      <c r="G120">
        <v>2</v>
      </c>
      <c r="H120">
        <v>6</v>
      </c>
      <c r="I120">
        <v>9</v>
      </c>
      <c r="J120">
        <v>5</v>
      </c>
      <c r="K120">
        <v>5</v>
      </c>
      <c r="L120">
        <v>30</v>
      </c>
      <c r="M120">
        <v>21</v>
      </c>
      <c r="N120">
        <v>4</v>
      </c>
      <c r="O120">
        <v>236</v>
      </c>
      <c r="P120">
        <v>12</v>
      </c>
      <c r="Q120">
        <v>3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144</v>
      </c>
      <c r="X120" t="s">
        <v>498</v>
      </c>
      <c r="Y120">
        <f t="shared" si="3"/>
        <v>171.1</v>
      </c>
      <c r="Z120" s="1">
        <f t="shared" si="4"/>
        <v>17.11</v>
      </c>
      <c r="AA120" s="1">
        <f t="shared" si="5"/>
        <v>23.43835616438356</v>
      </c>
    </row>
    <row r="121" spans="1:27" x14ac:dyDescent="0.2">
      <c r="A121" t="s">
        <v>430</v>
      </c>
      <c r="B121" t="s">
        <v>26</v>
      </c>
      <c r="C121" t="s">
        <v>124</v>
      </c>
      <c r="D121">
        <v>0</v>
      </c>
      <c r="E121">
        <v>0</v>
      </c>
      <c r="F121">
        <v>0</v>
      </c>
      <c r="G121">
        <v>0</v>
      </c>
      <c r="H121">
        <v>4</v>
      </c>
      <c r="I121">
        <v>7</v>
      </c>
      <c r="J121">
        <v>1</v>
      </c>
      <c r="K121">
        <v>5</v>
      </c>
      <c r="L121">
        <v>41</v>
      </c>
      <c r="M121">
        <v>4</v>
      </c>
      <c r="N121">
        <v>1</v>
      </c>
      <c r="O121">
        <v>252</v>
      </c>
      <c r="P121">
        <v>10</v>
      </c>
      <c r="Q121">
        <v>2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69</v>
      </c>
      <c r="X121" t="s">
        <v>431</v>
      </c>
      <c r="Y121">
        <f t="shared" si="3"/>
        <v>132.69999999999999</v>
      </c>
      <c r="Z121" s="1">
        <f t="shared" si="4"/>
        <v>18.957142857142856</v>
      </c>
      <c r="AA121" s="1">
        <f t="shared" si="5"/>
        <v>23.41764705882353</v>
      </c>
    </row>
    <row r="122" spans="1:27" x14ac:dyDescent="0.2">
      <c r="A122" t="s">
        <v>58</v>
      </c>
      <c r="B122" t="s">
        <v>26</v>
      </c>
      <c r="C122" t="s">
        <v>59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11</v>
      </c>
      <c r="P122">
        <v>1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45</v>
      </c>
      <c r="X122" t="s">
        <v>60</v>
      </c>
      <c r="Y122">
        <f t="shared" si="3"/>
        <v>15.6</v>
      </c>
      <c r="Z122" s="1">
        <f t="shared" si="4"/>
        <v>3.12</v>
      </c>
      <c r="AA122" s="1">
        <f t="shared" si="5"/>
        <v>23.400000000000002</v>
      </c>
    </row>
    <row r="123" spans="1:27" x14ac:dyDescent="0.2">
      <c r="A123" t="s">
        <v>669</v>
      </c>
      <c r="B123" t="s">
        <v>26</v>
      </c>
      <c r="C123" t="s">
        <v>124</v>
      </c>
      <c r="D123">
        <v>0</v>
      </c>
      <c r="E123">
        <v>0</v>
      </c>
      <c r="F123">
        <v>2</v>
      </c>
      <c r="G123">
        <v>3</v>
      </c>
      <c r="H123">
        <v>48</v>
      </c>
      <c r="I123">
        <v>18</v>
      </c>
      <c r="J123">
        <v>16</v>
      </c>
      <c r="K123">
        <v>6</v>
      </c>
      <c r="L123">
        <v>9</v>
      </c>
      <c r="M123">
        <v>13</v>
      </c>
      <c r="N123">
        <v>32</v>
      </c>
      <c r="O123">
        <v>845</v>
      </c>
      <c r="P123">
        <v>17</v>
      </c>
      <c r="Q123">
        <v>57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56</v>
      </c>
      <c r="X123" t="s">
        <v>670</v>
      </c>
      <c r="Y123">
        <f t="shared" si="3"/>
        <v>498.5</v>
      </c>
      <c r="Z123" s="1">
        <f t="shared" si="4"/>
        <v>18.462962962962962</v>
      </c>
      <c r="AA123" s="1">
        <f t="shared" si="5"/>
        <v>23.391553701772679</v>
      </c>
    </row>
    <row r="124" spans="1:27" x14ac:dyDescent="0.2">
      <c r="A124" t="s">
        <v>809</v>
      </c>
      <c r="B124" t="s">
        <v>26</v>
      </c>
      <c r="C124" t="s">
        <v>27</v>
      </c>
      <c r="D124">
        <v>1</v>
      </c>
      <c r="E124">
        <v>0</v>
      </c>
      <c r="F124">
        <v>0</v>
      </c>
      <c r="G124">
        <v>5</v>
      </c>
      <c r="H124">
        <v>10</v>
      </c>
      <c r="I124">
        <v>24</v>
      </c>
      <c r="J124">
        <v>5</v>
      </c>
      <c r="K124">
        <v>6</v>
      </c>
      <c r="L124">
        <v>149</v>
      </c>
      <c r="M124">
        <v>36</v>
      </c>
      <c r="N124">
        <v>5</v>
      </c>
      <c r="O124">
        <v>804</v>
      </c>
      <c r="P124">
        <v>21</v>
      </c>
      <c r="Q124">
        <v>11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398</v>
      </c>
      <c r="X124" t="s">
        <v>810</v>
      </c>
      <c r="Y124">
        <f t="shared" si="3"/>
        <v>431.9</v>
      </c>
      <c r="Z124" s="1">
        <f t="shared" si="4"/>
        <v>20.566666666666666</v>
      </c>
      <c r="AA124" s="1">
        <f t="shared" si="5"/>
        <v>23.374022850270595</v>
      </c>
    </row>
    <row r="125" spans="1:27" x14ac:dyDescent="0.2">
      <c r="A125" t="s">
        <v>640</v>
      </c>
      <c r="B125" t="s">
        <v>26</v>
      </c>
      <c r="C125" t="s">
        <v>48</v>
      </c>
      <c r="D125">
        <v>3</v>
      </c>
      <c r="E125">
        <v>0</v>
      </c>
      <c r="F125">
        <v>2</v>
      </c>
      <c r="G125">
        <v>4</v>
      </c>
      <c r="H125">
        <v>32</v>
      </c>
      <c r="I125">
        <v>28</v>
      </c>
      <c r="J125">
        <v>25</v>
      </c>
      <c r="K125">
        <v>7</v>
      </c>
      <c r="L125">
        <v>64</v>
      </c>
      <c r="M125">
        <v>43</v>
      </c>
      <c r="N125">
        <v>24</v>
      </c>
      <c r="O125">
        <v>791</v>
      </c>
      <c r="P125">
        <v>40</v>
      </c>
      <c r="Q125">
        <v>53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121</v>
      </c>
      <c r="X125" t="s">
        <v>641</v>
      </c>
      <c r="Y125">
        <f t="shared" si="3"/>
        <v>646.6</v>
      </c>
      <c r="Z125" s="1">
        <f t="shared" si="4"/>
        <v>19.017647058823531</v>
      </c>
      <c r="AA125" s="1">
        <f t="shared" si="5"/>
        <v>23.342960288808666</v>
      </c>
    </row>
    <row r="126" spans="1:27" x14ac:dyDescent="0.2">
      <c r="A126" t="s">
        <v>155</v>
      </c>
      <c r="B126" t="s">
        <v>26</v>
      </c>
      <c r="C126" t="s">
        <v>31</v>
      </c>
      <c r="D126">
        <v>0</v>
      </c>
      <c r="E126">
        <v>0</v>
      </c>
      <c r="F126">
        <v>0</v>
      </c>
      <c r="G126">
        <v>1</v>
      </c>
      <c r="H126">
        <v>10</v>
      </c>
      <c r="I126">
        <v>12</v>
      </c>
      <c r="J126">
        <v>2</v>
      </c>
      <c r="K126">
        <v>3</v>
      </c>
      <c r="L126">
        <v>42</v>
      </c>
      <c r="M126">
        <v>18</v>
      </c>
      <c r="N126">
        <v>7</v>
      </c>
      <c r="O126">
        <v>217</v>
      </c>
      <c r="P126">
        <v>25</v>
      </c>
      <c r="Q126">
        <v>14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144</v>
      </c>
      <c r="X126" t="s">
        <v>156</v>
      </c>
      <c r="Y126">
        <f t="shared" si="3"/>
        <v>218.7</v>
      </c>
      <c r="Z126" s="1">
        <f t="shared" si="4"/>
        <v>21.869999999999997</v>
      </c>
      <c r="AA126" s="1">
        <f t="shared" si="5"/>
        <v>23.211084905660375</v>
      </c>
    </row>
    <row r="127" spans="1:27" x14ac:dyDescent="0.2">
      <c r="A127" t="s">
        <v>622</v>
      </c>
      <c r="B127" t="s">
        <v>26</v>
      </c>
      <c r="C127" t="s">
        <v>164</v>
      </c>
      <c r="D127">
        <v>1</v>
      </c>
      <c r="E127">
        <v>0</v>
      </c>
      <c r="F127">
        <v>1</v>
      </c>
      <c r="G127">
        <v>5</v>
      </c>
      <c r="H127">
        <v>21</v>
      </c>
      <c r="I127">
        <v>44</v>
      </c>
      <c r="J127">
        <v>6</v>
      </c>
      <c r="K127">
        <v>5</v>
      </c>
      <c r="L127">
        <v>25</v>
      </c>
      <c r="M127">
        <v>25</v>
      </c>
      <c r="N127">
        <v>24</v>
      </c>
      <c r="O127">
        <v>1345</v>
      </c>
      <c r="P127">
        <v>56</v>
      </c>
      <c r="Q127">
        <v>76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110</v>
      </c>
      <c r="X127" t="s">
        <v>623</v>
      </c>
      <c r="Y127">
        <f t="shared" si="3"/>
        <v>528.5</v>
      </c>
      <c r="Z127" s="1">
        <f t="shared" si="4"/>
        <v>17.616666666666667</v>
      </c>
      <c r="AA127" s="1">
        <f t="shared" si="5"/>
        <v>23.12348079727759</v>
      </c>
    </row>
    <row r="128" spans="1:27" x14ac:dyDescent="0.2">
      <c r="A128" t="s">
        <v>808</v>
      </c>
      <c r="B128" t="s">
        <v>26</v>
      </c>
      <c r="C128" t="s">
        <v>124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2</v>
      </c>
      <c r="M128">
        <v>0</v>
      </c>
      <c r="N128">
        <v>0</v>
      </c>
      <c r="O128">
        <v>14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237</v>
      </c>
      <c r="X128" t="s">
        <v>60</v>
      </c>
      <c r="Y128">
        <f t="shared" si="3"/>
        <v>15.4</v>
      </c>
      <c r="Z128" s="1">
        <f t="shared" si="4"/>
        <v>5.1333333333333337</v>
      </c>
      <c r="AA128" s="1">
        <f t="shared" si="5"/>
        <v>23.099999999999998</v>
      </c>
    </row>
    <row r="129" spans="1:27" x14ac:dyDescent="0.2">
      <c r="A129" t="s">
        <v>410</v>
      </c>
      <c r="B129" t="s">
        <v>26</v>
      </c>
      <c r="C129" t="s">
        <v>39</v>
      </c>
      <c r="D129">
        <v>1</v>
      </c>
      <c r="E129">
        <v>0</v>
      </c>
      <c r="F129">
        <v>0</v>
      </c>
      <c r="G129">
        <v>2</v>
      </c>
      <c r="H129">
        <v>15</v>
      </c>
      <c r="I129">
        <v>7</v>
      </c>
      <c r="J129">
        <v>3</v>
      </c>
      <c r="K129">
        <v>2</v>
      </c>
      <c r="L129">
        <v>23</v>
      </c>
      <c r="M129">
        <v>23</v>
      </c>
      <c r="N129">
        <v>2</v>
      </c>
      <c r="O129">
        <v>202</v>
      </c>
      <c r="P129">
        <v>15</v>
      </c>
      <c r="Q129">
        <v>12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220</v>
      </c>
      <c r="X129" t="s">
        <v>411</v>
      </c>
      <c r="Y129">
        <f t="shared" si="3"/>
        <v>183.2</v>
      </c>
      <c r="Z129" s="1">
        <f t="shared" si="4"/>
        <v>15.266666666666666</v>
      </c>
      <c r="AA129" s="1">
        <f t="shared" si="5"/>
        <v>23.092436974789912</v>
      </c>
    </row>
    <row r="130" spans="1:27" x14ac:dyDescent="0.2">
      <c r="A130" t="s">
        <v>392</v>
      </c>
      <c r="B130" t="s">
        <v>26</v>
      </c>
      <c r="C130" t="s">
        <v>124</v>
      </c>
      <c r="D130">
        <v>0</v>
      </c>
      <c r="E130">
        <v>1</v>
      </c>
      <c r="F130">
        <v>1</v>
      </c>
      <c r="G130">
        <v>4</v>
      </c>
      <c r="H130">
        <v>17</v>
      </c>
      <c r="I130">
        <v>26</v>
      </c>
      <c r="J130">
        <v>0</v>
      </c>
      <c r="K130">
        <v>19</v>
      </c>
      <c r="L130">
        <v>232</v>
      </c>
      <c r="M130">
        <v>55</v>
      </c>
      <c r="N130">
        <v>17</v>
      </c>
      <c r="O130">
        <v>1290</v>
      </c>
      <c r="P130">
        <v>47</v>
      </c>
      <c r="Q130">
        <v>17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121</v>
      </c>
      <c r="X130" t="s">
        <v>393</v>
      </c>
      <c r="Y130">
        <f t="shared" si="3"/>
        <v>752.5</v>
      </c>
      <c r="Z130" s="1">
        <f t="shared" si="4"/>
        <v>22.132352941176471</v>
      </c>
      <c r="AA130" s="1">
        <f t="shared" si="5"/>
        <v>23.051395507147721</v>
      </c>
    </row>
    <row r="131" spans="1:27" x14ac:dyDescent="0.2">
      <c r="A131" t="s">
        <v>976</v>
      </c>
      <c r="B131" t="s">
        <v>26</v>
      </c>
      <c r="C131" t="s">
        <v>143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1</v>
      </c>
      <c r="O131">
        <v>26</v>
      </c>
      <c r="P131">
        <v>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177</v>
      </c>
      <c r="X131" t="s">
        <v>977</v>
      </c>
      <c r="Y131">
        <f t="shared" ref="Y131:Y194" si="6">D131*10+E131*(-10)+F131*5+G131*(-5)+H131*2+I131*(-2)+J131*4+K131*3+L131*1.5+M131*1.5+N131*3+O131*0.1+P131*2+Q131*2+R131*5+S131*(-8)+T131*15+U131+V131*(-4)</f>
        <v>16.100000000000001</v>
      </c>
      <c r="Z131" s="1">
        <f t="shared" ref="Z131:Z194" si="7">Y131/W131</f>
        <v>4.0250000000000004</v>
      </c>
      <c r="AA131" s="1">
        <f t="shared" ref="AA131:AA194" si="8">Y131/X131*90</f>
        <v>23.000000000000004</v>
      </c>
    </row>
    <row r="132" spans="1:27" x14ac:dyDescent="0.2">
      <c r="A132" t="s">
        <v>458</v>
      </c>
      <c r="B132" t="s">
        <v>26</v>
      </c>
      <c r="C132" t="s">
        <v>118</v>
      </c>
      <c r="D132">
        <v>5</v>
      </c>
      <c r="E132">
        <v>0</v>
      </c>
      <c r="F132">
        <v>0</v>
      </c>
      <c r="G132">
        <v>4</v>
      </c>
      <c r="H132">
        <v>10</v>
      </c>
      <c r="I132">
        <v>26</v>
      </c>
      <c r="J132">
        <v>17</v>
      </c>
      <c r="K132">
        <v>4</v>
      </c>
      <c r="L132">
        <v>41</v>
      </c>
      <c r="M132">
        <v>20</v>
      </c>
      <c r="N132">
        <v>19</v>
      </c>
      <c r="O132">
        <v>1554</v>
      </c>
      <c r="P132">
        <v>27</v>
      </c>
      <c r="Q132">
        <v>30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28</v>
      </c>
      <c r="X132" t="s">
        <v>459</v>
      </c>
      <c r="Y132">
        <f t="shared" si="6"/>
        <v>495.9</v>
      </c>
      <c r="Z132" s="1">
        <f t="shared" si="7"/>
        <v>19.835999999999999</v>
      </c>
      <c r="AA132" s="1">
        <f t="shared" si="8"/>
        <v>22.993817619783616</v>
      </c>
    </row>
    <row r="133" spans="1:27" x14ac:dyDescent="0.2">
      <c r="A133" t="s">
        <v>817</v>
      </c>
      <c r="B133" t="s">
        <v>26</v>
      </c>
      <c r="C133" t="s">
        <v>143</v>
      </c>
      <c r="D133">
        <v>0</v>
      </c>
      <c r="E133">
        <v>0</v>
      </c>
      <c r="F133">
        <v>0</v>
      </c>
      <c r="G133">
        <v>0</v>
      </c>
      <c r="H133">
        <v>4</v>
      </c>
      <c r="I133">
        <v>1</v>
      </c>
      <c r="J133">
        <v>0</v>
      </c>
      <c r="K133">
        <v>2</v>
      </c>
      <c r="L133">
        <v>14</v>
      </c>
      <c r="M133">
        <v>10</v>
      </c>
      <c r="N133">
        <v>2</v>
      </c>
      <c r="O133">
        <v>69</v>
      </c>
      <c r="P133">
        <v>3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237</v>
      </c>
      <c r="X133" t="s">
        <v>818</v>
      </c>
      <c r="Y133">
        <f t="shared" si="6"/>
        <v>68.900000000000006</v>
      </c>
      <c r="Z133" s="1">
        <f t="shared" si="7"/>
        <v>22.966666666666669</v>
      </c>
      <c r="AA133" s="1">
        <f t="shared" si="8"/>
        <v>22.966666666666665</v>
      </c>
    </row>
    <row r="134" spans="1:27" x14ac:dyDescent="0.2">
      <c r="A134" t="s">
        <v>374</v>
      </c>
      <c r="B134" t="s">
        <v>26</v>
      </c>
      <c r="C134" t="s">
        <v>147</v>
      </c>
      <c r="D134">
        <v>0</v>
      </c>
      <c r="E134">
        <v>0</v>
      </c>
      <c r="F134">
        <v>1</v>
      </c>
      <c r="G134">
        <v>1</v>
      </c>
      <c r="H134">
        <v>6</v>
      </c>
      <c r="I134">
        <v>2</v>
      </c>
      <c r="J134">
        <v>0</v>
      </c>
      <c r="K134">
        <v>0</v>
      </c>
      <c r="L134">
        <v>20</v>
      </c>
      <c r="M134">
        <v>2</v>
      </c>
      <c r="N134">
        <v>4</v>
      </c>
      <c r="O134">
        <v>148</v>
      </c>
      <c r="P134">
        <v>6</v>
      </c>
      <c r="Q134">
        <v>2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220</v>
      </c>
      <c r="X134" t="s">
        <v>375</v>
      </c>
      <c r="Y134">
        <f t="shared" si="6"/>
        <v>83.8</v>
      </c>
      <c r="Z134" s="1">
        <f t="shared" si="7"/>
        <v>6.9833333333333334</v>
      </c>
      <c r="AA134" s="1">
        <f t="shared" si="8"/>
        <v>22.924012158054712</v>
      </c>
    </row>
    <row r="135" spans="1:27" x14ac:dyDescent="0.2">
      <c r="A135" t="s">
        <v>294</v>
      </c>
      <c r="B135" t="s">
        <v>26</v>
      </c>
      <c r="C135" t="s">
        <v>118</v>
      </c>
      <c r="D135">
        <v>1</v>
      </c>
      <c r="E135">
        <v>0</v>
      </c>
      <c r="F135">
        <v>1</v>
      </c>
      <c r="G135">
        <v>2</v>
      </c>
      <c r="H135">
        <v>14</v>
      </c>
      <c r="I135">
        <v>14</v>
      </c>
      <c r="J135">
        <v>4</v>
      </c>
      <c r="K135">
        <v>0</v>
      </c>
      <c r="L135">
        <v>43</v>
      </c>
      <c r="M135">
        <v>28</v>
      </c>
      <c r="N135">
        <v>8</v>
      </c>
      <c r="O135">
        <v>462</v>
      </c>
      <c r="P135">
        <v>31</v>
      </c>
      <c r="Q135">
        <v>8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66</v>
      </c>
      <c r="X135" t="s">
        <v>295</v>
      </c>
      <c r="Y135">
        <f t="shared" si="6"/>
        <v>275.7</v>
      </c>
      <c r="Z135" s="1">
        <f t="shared" si="7"/>
        <v>13.785</v>
      </c>
      <c r="AA135" s="1">
        <f t="shared" si="8"/>
        <v>22.911357340720219</v>
      </c>
    </row>
    <row r="136" spans="1:27" x14ac:dyDescent="0.2">
      <c r="A136" t="s">
        <v>753</v>
      </c>
      <c r="B136" t="s">
        <v>26</v>
      </c>
      <c r="C136" t="s">
        <v>62</v>
      </c>
      <c r="D136">
        <v>1</v>
      </c>
      <c r="E136">
        <v>0</v>
      </c>
      <c r="F136">
        <v>0</v>
      </c>
      <c r="G136">
        <v>2</v>
      </c>
      <c r="H136">
        <v>20</v>
      </c>
      <c r="I136">
        <v>18</v>
      </c>
      <c r="J136">
        <v>8</v>
      </c>
      <c r="K136">
        <v>15</v>
      </c>
      <c r="L136">
        <v>150</v>
      </c>
      <c r="M136">
        <v>46</v>
      </c>
      <c r="N136">
        <v>4</v>
      </c>
      <c r="O136">
        <v>947</v>
      </c>
      <c r="P136">
        <v>21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93</v>
      </c>
      <c r="X136" t="s">
        <v>299</v>
      </c>
      <c r="Y136">
        <f t="shared" si="6"/>
        <v>525.70000000000005</v>
      </c>
      <c r="Z136" s="1">
        <f t="shared" si="7"/>
        <v>22.856521739130436</v>
      </c>
      <c r="AA136" s="1">
        <f t="shared" si="8"/>
        <v>22.856521739130439</v>
      </c>
    </row>
    <row r="137" spans="1:27" x14ac:dyDescent="0.2">
      <c r="A137" t="s">
        <v>305</v>
      </c>
      <c r="B137" t="s">
        <v>26</v>
      </c>
      <c r="C137" t="s">
        <v>198</v>
      </c>
      <c r="D137">
        <v>0</v>
      </c>
      <c r="E137">
        <v>0</v>
      </c>
      <c r="F137">
        <v>2</v>
      </c>
      <c r="G137">
        <v>4</v>
      </c>
      <c r="H137">
        <v>24</v>
      </c>
      <c r="I137">
        <v>28</v>
      </c>
      <c r="J137">
        <v>2</v>
      </c>
      <c r="K137">
        <v>10</v>
      </c>
      <c r="L137">
        <v>97</v>
      </c>
      <c r="M137">
        <v>57</v>
      </c>
      <c r="N137">
        <v>9</v>
      </c>
      <c r="O137">
        <v>587</v>
      </c>
      <c r="P137">
        <v>48</v>
      </c>
      <c r="Q137">
        <v>33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127</v>
      </c>
      <c r="X137" t="s">
        <v>306</v>
      </c>
      <c r="Y137">
        <f t="shared" si="6"/>
        <v>498.7</v>
      </c>
      <c r="Z137" s="1">
        <f t="shared" si="7"/>
        <v>20.779166666666665</v>
      </c>
      <c r="AA137" s="1">
        <f t="shared" si="8"/>
        <v>22.806402439024392</v>
      </c>
    </row>
    <row r="138" spans="1:27" x14ac:dyDescent="0.2">
      <c r="A138" t="s">
        <v>787</v>
      </c>
      <c r="B138" t="s">
        <v>26</v>
      </c>
      <c r="C138" t="s">
        <v>27</v>
      </c>
      <c r="D138">
        <v>0</v>
      </c>
      <c r="E138">
        <v>0</v>
      </c>
      <c r="F138">
        <v>0</v>
      </c>
      <c r="G138">
        <v>4</v>
      </c>
      <c r="H138">
        <v>25</v>
      </c>
      <c r="I138">
        <v>28</v>
      </c>
      <c r="J138">
        <v>2</v>
      </c>
      <c r="K138">
        <v>16</v>
      </c>
      <c r="L138">
        <v>136</v>
      </c>
      <c r="M138">
        <v>63</v>
      </c>
      <c r="N138">
        <v>1</v>
      </c>
      <c r="O138">
        <v>733</v>
      </c>
      <c r="P138">
        <v>43</v>
      </c>
      <c r="Q138">
        <v>15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28</v>
      </c>
      <c r="X138" t="s">
        <v>788</v>
      </c>
      <c r="Y138">
        <f t="shared" si="6"/>
        <v>520.79999999999995</v>
      </c>
      <c r="Z138" s="1">
        <f t="shared" si="7"/>
        <v>20.831999999999997</v>
      </c>
      <c r="AA138" s="1">
        <f t="shared" si="8"/>
        <v>22.698305084745758</v>
      </c>
    </row>
    <row r="139" spans="1:27" x14ac:dyDescent="0.2">
      <c r="A139" t="s">
        <v>521</v>
      </c>
      <c r="B139" t="s">
        <v>26</v>
      </c>
      <c r="C139" t="s">
        <v>251</v>
      </c>
      <c r="D139">
        <v>2</v>
      </c>
      <c r="E139">
        <v>0</v>
      </c>
      <c r="F139">
        <v>2</v>
      </c>
      <c r="G139">
        <v>2</v>
      </c>
      <c r="H139">
        <v>2</v>
      </c>
      <c r="I139">
        <v>4</v>
      </c>
      <c r="J139">
        <v>5</v>
      </c>
      <c r="K139">
        <v>2</v>
      </c>
      <c r="L139">
        <v>5</v>
      </c>
      <c r="M139">
        <v>7</v>
      </c>
      <c r="N139">
        <v>8</v>
      </c>
      <c r="O139">
        <v>497</v>
      </c>
      <c r="P139">
        <v>2</v>
      </c>
      <c r="Q139">
        <v>9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79</v>
      </c>
      <c r="X139" t="s">
        <v>522</v>
      </c>
      <c r="Y139">
        <f t="shared" si="6"/>
        <v>155.69999999999999</v>
      </c>
      <c r="Z139" s="1">
        <f t="shared" si="7"/>
        <v>19.462499999999999</v>
      </c>
      <c r="AA139" s="1">
        <f t="shared" si="8"/>
        <v>22.674757281553397</v>
      </c>
    </row>
    <row r="140" spans="1:27" x14ac:dyDescent="0.2">
      <c r="A140" t="s">
        <v>754</v>
      </c>
      <c r="B140" t="s">
        <v>26</v>
      </c>
      <c r="C140" t="s">
        <v>76</v>
      </c>
      <c r="D140">
        <v>4</v>
      </c>
      <c r="E140">
        <v>0</v>
      </c>
      <c r="F140">
        <v>6</v>
      </c>
      <c r="G140">
        <v>2</v>
      </c>
      <c r="H140">
        <v>23</v>
      </c>
      <c r="I140">
        <v>27</v>
      </c>
      <c r="J140">
        <v>35</v>
      </c>
      <c r="K140">
        <v>0</v>
      </c>
      <c r="L140">
        <v>13</v>
      </c>
      <c r="M140">
        <v>8</v>
      </c>
      <c r="N140">
        <v>38</v>
      </c>
      <c r="O140">
        <v>597</v>
      </c>
      <c r="P140">
        <v>13</v>
      </c>
      <c r="Q140">
        <v>50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101</v>
      </c>
      <c r="X140" t="s">
        <v>755</v>
      </c>
      <c r="Y140">
        <f t="shared" si="6"/>
        <v>523.20000000000005</v>
      </c>
      <c r="Z140" s="1">
        <f t="shared" si="7"/>
        <v>14.94857142857143</v>
      </c>
      <c r="AA140" s="1">
        <f t="shared" si="8"/>
        <v>22.584172661870507</v>
      </c>
    </row>
    <row r="141" spans="1:27" x14ac:dyDescent="0.2">
      <c r="A141" t="s">
        <v>601</v>
      </c>
      <c r="B141" t="s">
        <v>26</v>
      </c>
      <c r="C141" t="s">
        <v>62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3</v>
      </c>
      <c r="M141">
        <v>5</v>
      </c>
      <c r="N141">
        <v>0</v>
      </c>
      <c r="O141">
        <v>33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237</v>
      </c>
      <c r="X141" t="s">
        <v>602</v>
      </c>
      <c r="Y141">
        <f t="shared" si="6"/>
        <v>17.3</v>
      </c>
      <c r="Z141" s="1">
        <f t="shared" si="7"/>
        <v>5.7666666666666666</v>
      </c>
      <c r="AA141" s="1">
        <f t="shared" si="8"/>
        <v>22.565217391304348</v>
      </c>
    </row>
    <row r="142" spans="1:27" x14ac:dyDescent="0.2">
      <c r="A142" t="s">
        <v>934</v>
      </c>
      <c r="B142" t="s">
        <v>26</v>
      </c>
      <c r="C142" t="s">
        <v>76</v>
      </c>
      <c r="D142">
        <v>0</v>
      </c>
      <c r="E142">
        <v>0</v>
      </c>
      <c r="F142">
        <v>1</v>
      </c>
      <c r="G142">
        <v>0</v>
      </c>
      <c r="H142">
        <v>15</v>
      </c>
      <c r="I142">
        <v>10</v>
      </c>
      <c r="J142">
        <v>2</v>
      </c>
      <c r="K142">
        <v>7</v>
      </c>
      <c r="L142">
        <v>117</v>
      </c>
      <c r="M142">
        <v>32</v>
      </c>
      <c r="N142">
        <v>4</v>
      </c>
      <c r="O142">
        <v>613</v>
      </c>
      <c r="P142">
        <v>16</v>
      </c>
      <c r="Q142">
        <v>9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93</v>
      </c>
      <c r="X142" t="s">
        <v>935</v>
      </c>
      <c r="Y142">
        <f t="shared" si="6"/>
        <v>390.8</v>
      </c>
      <c r="Z142" s="1">
        <f t="shared" si="7"/>
        <v>16.991304347826087</v>
      </c>
      <c r="AA142" s="1">
        <f t="shared" si="8"/>
        <v>22.54615384615385</v>
      </c>
    </row>
    <row r="143" spans="1:27" x14ac:dyDescent="0.2">
      <c r="A143" t="s">
        <v>799</v>
      </c>
      <c r="B143" t="s">
        <v>43</v>
      </c>
      <c r="C143" t="s">
        <v>800</v>
      </c>
      <c r="D143">
        <v>4</v>
      </c>
      <c r="E143">
        <v>0</v>
      </c>
      <c r="F143">
        <v>3</v>
      </c>
      <c r="G143">
        <v>0</v>
      </c>
      <c r="H143">
        <v>3</v>
      </c>
      <c r="I143">
        <v>1</v>
      </c>
      <c r="J143">
        <v>11</v>
      </c>
      <c r="K143">
        <v>0</v>
      </c>
      <c r="L143">
        <v>2</v>
      </c>
      <c r="M143">
        <v>5</v>
      </c>
      <c r="N143">
        <v>22</v>
      </c>
      <c r="O143">
        <v>270</v>
      </c>
      <c r="P143">
        <v>1</v>
      </c>
      <c r="Q143">
        <v>20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40</v>
      </c>
      <c r="X143" t="s">
        <v>801</v>
      </c>
      <c r="Y143">
        <f t="shared" si="6"/>
        <v>248.5</v>
      </c>
      <c r="Z143" s="1">
        <f t="shared" si="7"/>
        <v>15.53125</v>
      </c>
      <c r="AA143" s="1">
        <f t="shared" si="8"/>
        <v>22.545362903225804</v>
      </c>
    </row>
    <row r="144" spans="1:27" x14ac:dyDescent="0.2">
      <c r="A144" t="s">
        <v>352</v>
      </c>
      <c r="B144" t="s">
        <v>26</v>
      </c>
      <c r="C144" t="s">
        <v>62</v>
      </c>
      <c r="D144">
        <v>7</v>
      </c>
      <c r="E144">
        <v>1</v>
      </c>
      <c r="F144">
        <v>1</v>
      </c>
      <c r="G144">
        <v>2</v>
      </c>
      <c r="H144">
        <v>45</v>
      </c>
      <c r="I144">
        <v>38</v>
      </c>
      <c r="J144">
        <v>38</v>
      </c>
      <c r="K144">
        <v>1</v>
      </c>
      <c r="L144">
        <v>13</v>
      </c>
      <c r="M144">
        <v>15</v>
      </c>
      <c r="N144">
        <v>56</v>
      </c>
      <c r="O144">
        <v>935</v>
      </c>
      <c r="P144">
        <v>27</v>
      </c>
      <c r="Q144">
        <v>72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113</v>
      </c>
      <c r="X144" t="s">
        <v>353</v>
      </c>
      <c r="Y144">
        <f t="shared" si="6"/>
        <v>725.5</v>
      </c>
      <c r="Z144" s="1">
        <f t="shared" si="7"/>
        <v>19.608108108108109</v>
      </c>
      <c r="AA144" s="1">
        <f t="shared" si="8"/>
        <v>22.523283890996897</v>
      </c>
    </row>
    <row r="145" spans="1:27" x14ac:dyDescent="0.2">
      <c r="A145" t="s">
        <v>236</v>
      </c>
      <c r="B145" t="s">
        <v>26</v>
      </c>
      <c r="C145" t="s">
        <v>76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9</v>
      </c>
      <c r="M145">
        <v>6</v>
      </c>
      <c r="N145">
        <v>0</v>
      </c>
      <c r="O145">
        <v>53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237</v>
      </c>
      <c r="X145" t="s">
        <v>238</v>
      </c>
      <c r="Y145">
        <f t="shared" si="6"/>
        <v>44.8</v>
      </c>
      <c r="Z145" s="1">
        <f t="shared" si="7"/>
        <v>14.933333333333332</v>
      </c>
      <c r="AA145" s="1">
        <f t="shared" si="8"/>
        <v>22.4</v>
      </c>
    </row>
    <row r="146" spans="1:27" x14ac:dyDescent="0.2">
      <c r="A146" t="s">
        <v>586</v>
      </c>
      <c r="B146" t="s">
        <v>26</v>
      </c>
      <c r="C146" t="s">
        <v>198</v>
      </c>
      <c r="D146">
        <v>0</v>
      </c>
      <c r="E146">
        <v>0</v>
      </c>
      <c r="F146">
        <v>3</v>
      </c>
      <c r="G146">
        <v>0</v>
      </c>
      <c r="H146">
        <v>7</v>
      </c>
      <c r="I146">
        <v>1</v>
      </c>
      <c r="J146">
        <v>5</v>
      </c>
      <c r="K146">
        <v>0</v>
      </c>
      <c r="L146">
        <v>3</v>
      </c>
      <c r="M146">
        <v>1</v>
      </c>
      <c r="N146">
        <v>5</v>
      </c>
      <c r="O146">
        <v>117</v>
      </c>
      <c r="P146">
        <v>4</v>
      </c>
      <c r="Q146">
        <v>12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140</v>
      </c>
      <c r="X146" t="s">
        <v>587</v>
      </c>
      <c r="Y146">
        <f t="shared" si="6"/>
        <v>111.7</v>
      </c>
      <c r="Z146" s="1">
        <f t="shared" si="7"/>
        <v>8.592307692307692</v>
      </c>
      <c r="AA146" s="1">
        <f t="shared" si="8"/>
        <v>22.389755011135858</v>
      </c>
    </row>
    <row r="147" spans="1:27" x14ac:dyDescent="0.2">
      <c r="A147" t="s">
        <v>793</v>
      </c>
      <c r="B147" t="s">
        <v>26</v>
      </c>
      <c r="C147" t="s">
        <v>35</v>
      </c>
      <c r="D147">
        <v>0</v>
      </c>
      <c r="E147">
        <v>0</v>
      </c>
      <c r="F147">
        <v>0</v>
      </c>
      <c r="G147">
        <v>1</v>
      </c>
      <c r="H147">
        <v>9</v>
      </c>
      <c r="I147">
        <v>10</v>
      </c>
      <c r="J147">
        <v>0</v>
      </c>
      <c r="K147">
        <v>7</v>
      </c>
      <c r="L147">
        <v>38</v>
      </c>
      <c r="M147">
        <v>11</v>
      </c>
      <c r="N147">
        <v>3</v>
      </c>
      <c r="O147">
        <v>174</v>
      </c>
      <c r="P147">
        <v>13</v>
      </c>
      <c r="Q147">
        <v>4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86</v>
      </c>
      <c r="X147" t="s">
        <v>794</v>
      </c>
      <c r="Y147">
        <f t="shared" si="6"/>
        <v>147.9</v>
      </c>
      <c r="Z147" s="1">
        <f t="shared" si="7"/>
        <v>7.7842105263157899</v>
      </c>
      <c r="AA147" s="1">
        <f t="shared" si="8"/>
        <v>22.371428571428574</v>
      </c>
    </row>
    <row r="148" spans="1:27" x14ac:dyDescent="0.2">
      <c r="A148" t="s">
        <v>234</v>
      </c>
      <c r="B148" t="s">
        <v>26</v>
      </c>
      <c r="C148" t="s">
        <v>59</v>
      </c>
      <c r="D148">
        <v>0</v>
      </c>
      <c r="E148">
        <v>0</v>
      </c>
      <c r="F148">
        <v>1</v>
      </c>
      <c r="G148">
        <v>1</v>
      </c>
      <c r="H148">
        <v>18</v>
      </c>
      <c r="I148">
        <v>17</v>
      </c>
      <c r="J148">
        <v>7</v>
      </c>
      <c r="K148">
        <v>14</v>
      </c>
      <c r="L148">
        <v>47</v>
      </c>
      <c r="M148">
        <v>34</v>
      </c>
      <c r="N148">
        <v>9</v>
      </c>
      <c r="O148">
        <v>583</v>
      </c>
      <c r="P148">
        <v>36</v>
      </c>
      <c r="Q148">
        <v>27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86</v>
      </c>
      <c r="X148" t="s">
        <v>235</v>
      </c>
      <c r="Y148">
        <f t="shared" si="6"/>
        <v>404.8</v>
      </c>
      <c r="Z148" s="1">
        <f t="shared" si="7"/>
        <v>21.305263157894739</v>
      </c>
      <c r="AA148" s="1">
        <f t="shared" si="8"/>
        <v>22.350920245398775</v>
      </c>
    </row>
    <row r="149" spans="1:27" x14ac:dyDescent="0.2">
      <c r="A149" t="s">
        <v>183</v>
      </c>
      <c r="B149" t="s">
        <v>26</v>
      </c>
      <c r="C149" t="s">
        <v>118</v>
      </c>
      <c r="D149">
        <v>2</v>
      </c>
      <c r="E149">
        <v>2</v>
      </c>
      <c r="F149">
        <v>1</v>
      </c>
      <c r="G149">
        <v>4</v>
      </c>
      <c r="H149">
        <v>36</v>
      </c>
      <c r="I149">
        <v>48</v>
      </c>
      <c r="J149">
        <v>15</v>
      </c>
      <c r="K149">
        <v>5</v>
      </c>
      <c r="L149">
        <v>64</v>
      </c>
      <c r="M149">
        <v>68</v>
      </c>
      <c r="N149">
        <v>32</v>
      </c>
      <c r="O149">
        <v>1852</v>
      </c>
      <c r="P149">
        <v>55</v>
      </c>
      <c r="Q149">
        <v>28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184</v>
      </c>
      <c r="X149" t="s">
        <v>185</v>
      </c>
      <c r="Y149">
        <f t="shared" si="6"/>
        <v>681.2</v>
      </c>
      <c r="Z149" s="1">
        <f t="shared" si="7"/>
        <v>21.287500000000001</v>
      </c>
      <c r="AA149" s="1">
        <f t="shared" si="8"/>
        <v>22.25335753176044</v>
      </c>
    </row>
    <row r="150" spans="1:27" x14ac:dyDescent="0.2">
      <c r="A150" t="s">
        <v>822</v>
      </c>
      <c r="B150" t="s">
        <v>26</v>
      </c>
      <c r="C150" t="s">
        <v>147</v>
      </c>
      <c r="D150">
        <v>2</v>
      </c>
      <c r="E150">
        <v>0</v>
      </c>
      <c r="F150">
        <v>1</v>
      </c>
      <c r="G150">
        <v>6</v>
      </c>
      <c r="H150">
        <v>20</v>
      </c>
      <c r="I150">
        <v>25</v>
      </c>
      <c r="J150">
        <v>6</v>
      </c>
      <c r="K150">
        <v>15</v>
      </c>
      <c r="L150">
        <v>175</v>
      </c>
      <c r="M150">
        <v>43</v>
      </c>
      <c r="N150">
        <v>6</v>
      </c>
      <c r="O150">
        <v>1675</v>
      </c>
      <c r="P150">
        <v>31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105</v>
      </c>
      <c r="X150" t="s">
        <v>823</v>
      </c>
      <c r="Y150">
        <f t="shared" si="6"/>
        <v>630.5</v>
      </c>
      <c r="Z150" s="1">
        <f t="shared" si="7"/>
        <v>21.741379310344829</v>
      </c>
      <c r="AA150" s="1">
        <f t="shared" si="8"/>
        <v>22.226792009400704</v>
      </c>
    </row>
    <row r="151" spans="1:27" x14ac:dyDescent="0.2">
      <c r="A151" t="s">
        <v>512</v>
      </c>
      <c r="B151" t="s">
        <v>26</v>
      </c>
      <c r="C151" t="s">
        <v>35</v>
      </c>
      <c r="D151">
        <v>1</v>
      </c>
      <c r="E151">
        <v>0</v>
      </c>
      <c r="F151">
        <v>2</v>
      </c>
      <c r="G151">
        <v>1</v>
      </c>
      <c r="H151">
        <v>9</v>
      </c>
      <c r="I151">
        <v>3</v>
      </c>
      <c r="J151">
        <v>11</v>
      </c>
      <c r="K151">
        <v>4</v>
      </c>
      <c r="L151">
        <v>24</v>
      </c>
      <c r="M151">
        <v>17</v>
      </c>
      <c r="N151">
        <v>13</v>
      </c>
      <c r="O151">
        <v>202</v>
      </c>
      <c r="P151">
        <v>16</v>
      </c>
      <c r="Q151">
        <v>6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66</v>
      </c>
      <c r="X151" t="s">
        <v>513</v>
      </c>
      <c r="Y151">
        <f t="shared" si="6"/>
        <v>247.7</v>
      </c>
      <c r="Z151" s="1">
        <f t="shared" si="7"/>
        <v>12.385</v>
      </c>
      <c r="AA151" s="1">
        <f t="shared" si="8"/>
        <v>22.204183266932269</v>
      </c>
    </row>
    <row r="152" spans="1:27" x14ac:dyDescent="0.2">
      <c r="A152" t="s">
        <v>991</v>
      </c>
      <c r="B152" t="s">
        <v>26</v>
      </c>
      <c r="C152" t="s">
        <v>118</v>
      </c>
      <c r="D152">
        <v>0</v>
      </c>
      <c r="E152">
        <v>0</v>
      </c>
      <c r="F152">
        <v>0</v>
      </c>
      <c r="G152">
        <v>1</v>
      </c>
      <c r="H152">
        <v>9</v>
      </c>
      <c r="I152">
        <v>8</v>
      </c>
      <c r="J152">
        <v>2</v>
      </c>
      <c r="K152">
        <v>13</v>
      </c>
      <c r="L152">
        <v>112</v>
      </c>
      <c r="M152">
        <v>41</v>
      </c>
      <c r="N152">
        <v>4</v>
      </c>
      <c r="O152">
        <v>1317</v>
      </c>
      <c r="P152">
        <v>20</v>
      </c>
      <c r="Q152">
        <v>21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56</v>
      </c>
      <c r="X152" t="s">
        <v>992</v>
      </c>
      <c r="Y152">
        <f t="shared" si="6"/>
        <v>499.20000000000005</v>
      </c>
      <c r="Z152" s="1">
        <f t="shared" si="7"/>
        <v>18.488888888888891</v>
      </c>
      <c r="AA152" s="1">
        <f t="shared" si="8"/>
        <v>22.186666666666671</v>
      </c>
    </row>
    <row r="153" spans="1:27" x14ac:dyDescent="0.2">
      <c r="A153" t="s">
        <v>456</v>
      </c>
      <c r="B153" t="s">
        <v>26</v>
      </c>
      <c r="C153" t="s">
        <v>27</v>
      </c>
      <c r="D153">
        <v>0</v>
      </c>
      <c r="E153">
        <v>0</v>
      </c>
      <c r="F153">
        <v>1</v>
      </c>
      <c r="G153">
        <v>1</v>
      </c>
      <c r="H153">
        <v>6</v>
      </c>
      <c r="I153">
        <v>7</v>
      </c>
      <c r="J153">
        <v>3</v>
      </c>
      <c r="K153">
        <v>1</v>
      </c>
      <c r="L153">
        <v>30</v>
      </c>
      <c r="M153">
        <v>14</v>
      </c>
      <c r="N153">
        <v>9</v>
      </c>
      <c r="O153">
        <v>320</v>
      </c>
      <c r="P153">
        <v>7</v>
      </c>
      <c r="Q153">
        <v>9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82</v>
      </c>
      <c r="X153" t="s">
        <v>457</v>
      </c>
      <c r="Y153">
        <f t="shared" si="6"/>
        <v>170</v>
      </c>
      <c r="Z153" s="1">
        <f t="shared" si="7"/>
        <v>15.454545454545455</v>
      </c>
      <c r="AA153" s="1">
        <f t="shared" si="8"/>
        <v>22.173913043478262</v>
      </c>
    </row>
    <row r="154" spans="1:27" x14ac:dyDescent="0.2">
      <c r="A154" t="s">
        <v>961</v>
      </c>
      <c r="B154" t="s">
        <v>26</v>
      </c>
      <c r="C154" t="s">
        <v>48</v>
      </c>
      <c r="D154">
        <v>0</v>
      </c>
      <c r="E154">
        <v>0</v>
      </c>
      <c r="F154">
        <v>1</v>
      </c>
      <c r="G154">
        <v>0</v>
      </c>
      <c r="H154">
        <v>2</v>
      </c>
      <c r="I154">
        <v>2</v>
      </c>
      <c r="J154">
        <v>0</v>
      </c>
      <c r="K154">
        <v>1</v>
      </c>
      <c r="L154">
        <v>13</v>
      </c>
      <c r="M154">
        <v>5</v>
      </c>
      <c r="N154">
        <v>0</v>
      </c>
      <c r="O154">
        <v>94</v>
      </c>
      <c r="P154">
        <v>6</v>
      </c>
      <c r="Q154">
        <v>5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32</v>
      </c>
      <c r="X154" t="s">
        <v>818</v>
      </c>
      <c r="Y154">
        <f t="shared" si="6"/>
        <v>66.400000000000006</v>
      </c>
      <c r="Z154" s="1">
        <f t="shared" si="7"/>
        <v>7.3777777777777782</v>
      </c>
      <c r="AA154" s="1">
        <f t="shared" si="8"/>
        <v>22.133333333333333</v>
      </c>
    </row>
    <row r="155" spans="1:27" x14ac:dyDescent="0.2">
      <c r="A155" t="s">
        <v>852</v>
      </c>
      <c r="B155" t="s">
        <v>26</v>
      </c>
      <c r="C155" t="s">
        <v>35</v>
      </c>
      <c r="D155">
        <v>1</v>
      </c>
      <c r="E155">
        <v>0</v>
      </c>
      <c r="F155">
        <v>2</v>
      </c>
      <c r="G155">
        <v>1</v>
      </c>
      <c r="H155">
        <v>15</v>
      </c>
      <c r="I155">
        <v>7</v>
      </c>
      <c r="J155">
        <v>4</v>
      </c>
      <c r="K155">
        <v>2</v>
      </c>
      <c r="L155">
        <v>9</v>
      </c>
      <c r="M155">
        <v>11</v>
      </c>
      <c r="N155">
        <v>12</v>
      </c>
      <c r="O155">
        <v>147</v>
      </c>
      <c r="P155">
        <v>14</v>
      </c>
      <c r="Q155">
        <v>8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182</v>
      </c>
      <c r="X155" t="s">
        <v>853</v>
      </c>
      <c r="Y155">
        <f t="shared" si="6"/>
        <v>177.7</v>
      </c>
      <c r="Z155" s="1">
        <f t="shared" si="7"/>
        <v>12.692857142857141</v>
      </c>
      <c r="AA155" s="1">
        <f t="shared" si="8"/>
        <v>22.089779005524861</v>
      </c>
    </row>
    <row r="156" spans="1:27" x14ac:dyDescent="0.2">
      <c r="A156" t="s">
        <v>418</v>
      </c>
      <c r="B156" t="s">
        <v>26</v>
      </c>
      <c r="C156" t="s">
        <v>72</v>
      </c>
      <c r="D156">
        <v>1</v>
      </c>
      <c r="E156">
        <v>0</v>
      </c>
      <c r="F156">
        <v>0</v>
      </c>
      <c r="G156">
        <v>5</v>
      </c>
      <c r="H156">
        <v>22</v>
      </c>
      <c r="I156">
        <v>24</v>
      </c>
      <c r="J156">
        <v>10</v>
      </c>
      <c r="K156">
        <v>16</v>
      </c>
      <c r="L156">
        <v>131</v>
      </c>
      <c r="M156">
        <v>39</v>
      </c>
      <c r="N156">
        <v>23</v>
      </c>
      <c r="O156">
        <v>1052</v>
      </c>
      <c r="P156">
        <v>57</v>
      </c>
      <c r="Q156">
        <v>26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36</v>
      </c>
      <c r="X156" t="s">
        <v>419</v>
      </c>
      <c r="Y156">
        <f t="shared" si="6"/>
        <v>664.2</v>
      </c>
      <c r="Z156" s="1">
        <f t="shared" si="7"/>
        <v>21.425806451612903</v>
      </c>
      <c r="AA156" s="1">
        <f t="shared" si="8"/>
        <v>22.025792188651437</v>
      </c>
    </row>
    <row r="157" spans="1:27" x14ac:dyDescent="0.2">
      <c r="A157" t="s">
        <v>64</v>
      </c>
      <c r="B157" t="s">
        <v>26</v>
      </c>
      <c r="C157" t="s">
        <v>65</v>
      </c>
      <c r="D157">
        <v>3</v>
      </c>
      <c r="E157">
        <v>1</v>
      </c>
      <c r="F157">
        <v>3</v>
      </c>
      <c r="G157">
        <v>1</v>
      </c>
      <c r="H157">
        <v>18</v>
      </c>
      <c r="I157">
        <v>11</v>
      </c>
      <c r="J157">
        <v>10</v>
      </c>
      <c r="K157">
        <v>1</v>
      </c>
      <c r="L157">
        <v>9</v>
      </c>
      <c r="M157">
        <v>14</v>
      </c>
      <c r="N157">
        <v>16</v>
      </c>
      <c r="O157">
        <v>269</v>
      </c>
      <c r="P157">
        <v>14</v>
      </c>
      <c r="Q157">
        <v>16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66</v>
      </c>
      <c r="X157" t="s">
        <v>67</v>
      </c>
      <c r="Y157">
        <f t="shared" si="6"/>
        <v>256.39999999999998</v>
      </c>
      <c r="Z157" s="1">
        <f t="shared" si="7"/>
        <v>12.819999999999999</v>
      </c>
      <c r="AA157" s="1">
        <f t="shared" si="8"/>
        <v>22.019083969465647</v>
      </c>
    </row>
    <row r="158" spans="1:27" x14ac:dyDescent="0.2">
      <c r="A158" t="s">
        <v>1001</v>
      </c>
      <c r="B158" t="s">
        <v>26</v>
      </c>
      <c r="C158" t="s">
        <v>147</v>
      </c>
      <c r="D158">
        <v>1</v>
      </c>
      <c r="E158">
        <v>0</v>
      </c>
      <c r="F158">
        <v>0</v>
      </c>
      <c r="G158">
        <v>3</v>
      </c>
      <c r="H158">
        <v>11</v>
      </c>
      <c r="I158">
        <v>14</v>
      </c>
      <c r="J158">
        <v>6</v>
      </c>
      <c r="K158">
        <v>12</v>
      </c>
      <c r="L158">
        <v>151</v>
      </c>
      <c r="M158">
        <v>45</v>
      </c>
      <c r="N158">
        <v>8</v>
      </c>
      <c r="O158">
        <v>1451</v>
      </c>
      <c r="P158">
        <v>35</v>
      </c>
      <c r="Q158">
        <v>10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105</v>
      </c>
      <c r="X158" t="s">
        <v>1002</v>
      </c>
      <c r="Y158">
        <f t="shared" si="6"/>
        <v>602.1</v>
      </c>
      <c r="Z158" s="1">
        <f t="shared" si="7"/>
        <v>20.762068965517241</v>
      </c>
      <c r="AA158" s="1">
        <f t="shared" si="8"/>
        <v>22.010154346060116</v>
      </c>
    </row>
    <row r="159" spans="1:27" x14ac:dyDescent="0.2">
      <c r="A159" t="s">
        <v>950</v>
      </c>
      <c r="B159" t="s">
        <v>26</v>
      </c>
      <c r="C159" t="s">
        <v>62</v>
      </c>
      <c r="D159">
        <v>3</v>
      </c>
      <c r="E159">
        <v>0</v>
      </c>
      <c r="F159">
        <v>5</v>
      </c>
      <c r="G159">
        <v>4</v>
      </c>
      <c r="H159">
        <v>41</v>
      </c>
      <c r="I159">
        <v>29</v>
      </c>
      <c r="J159">
        <v>32</v>
      </c>
      <c r="K159">
        <v>2</v>
      </c>
      <c r="L159">
        <v>13</v>
      </c>
      <c r="M159">
        <v>17</v>
      </c>
      <c r="N159">
        <v>61</v>
      </c>
      <c r="O159">
        <v>821</v>
      </c>
      <c r="P159">
        <v>14</v>
      </c>
      <c r="Q159">
        <v>29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292</v>
      </c>
      <c r="X159" t="s">
        <v>951</v>
      </c>
      <c r="Y159">
        <f t="shared" si="6"/>
        <v>589.1</v>
      </c>
      <c r="Z159" s="1">
        <f t="shared" si="7"/>
        <v>17.851515151515152</v>
      </c>
      <c r="AA159" s="1">
        <f t="shared" si="8"/>
        <v>21.990460389879718</v>
      </c>
    </row>
    <row r="160" spans="1:27" x14ac:dyDescent="0.2">
      <c r="A160" t="s">
        <v>715</v>
      </c>
      <c r="B160" t="s">
        <v>26</v>
      </c>
      <c r="C160" t="s">
        <v>76</v>
      </c>
      <c r="D160">
        <v>4</v>
      </c>
      <c r="E160">
        <v>0</v>
      </c>
      <c r="F160">
        <v>3</v>
      </c>
      <c r="G160">
        <v>3</v>
      </c>
      <c r="H160">
        <v>26</v>
      </c>
      <c r="I160">
        <v>17</v>
      </c>
      <c r="J160">
        <v>9</v>
      </c>
      <c r="K160">
        <v>17</v>
      </c>
      <c r="L160">
        <v>77</v>
      </c>
      <c r="M160">
        <v>28</v>
      </c>
      <c r="N160">
        <v>14</v>
      </c>
      <c r="O160">
        <v>710</v>
      </c>
      <c r="P160">
        <v>45</v>
      </c>
      <c r="Q160">
        <v>30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90</v>
      </c>
      <c r="X160" t="s">
        <v>716</v>
      </c>
      <c r="Y160">
        <f t="shared" si="6"/>
        <v>565.5</v>
      </c>
      <c r="Z160" s="1">
        <f t="shared" si="7"/>
        <v>21.75</v>
      </c>
      <c r="AA160" s="1">
        <f t="shared" si="8"/>
        <v>21.975388601036268</v>
      </c>
    </row>
    <row r="161" spans="1:27" x14ac:dyDescent="0.2">
      <c r="A161" t="s">
        <v>1035</v>
      </c>
      <c r="B161" t="s">
        <v>876</v>
      </c>
      <c r="C161" t="s">
        <v>1036</v>
      </c>
      <c r="D161">
        <v>1</v>
      </c>
      <c r="E161">
        <v>0</v>
      </c>
      <c r="F161">
        <v>1</v>
      </c>
      <c r="G161">
        <v>1</v>
      </c>
      <c r="H161">
        <v>14</v>
      </c>
      <c r="I161">
        <v>4</v>
      </c>
      <c r="J161">
        <v>8</v>
      </c>
      <c r="K161">
        <v>0</v>
      </c>
      <c r="L161">
        <v>1</v>
      </c>
      <c r="M161">
        <v>9</v>
      </c>
      <c r="N161">
        <v>9</v>
      </c>
      <c r="O161">
        <v>159</v>
      </c>
      <c r="P161">
        <v>3</v>
      </c>
      <c r="Q161">
        <v>14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82</v>
      </c>
      <c r="X161" t="s">
        <v>1037</v>
      </c>
      <c r="Y161">
        <f t="shared" si="6"/>
        <v>153.9</v>
      </c>
      <c r="Z161" s="1">
        <f t="shared" si="7"/>
        <v>13.990909090909092</v>
      </c>
      <c r="AA161" s="1">
        <f t="shared" si="8"/>
        <v>21.950871632329637</v>
      </c>
    </row>
    <row r="162" spans="1:27" x14ac:dyDescent="0.2">
      <c r="A162" t="s">
        <v>703</v>
      </c>
      <c r="B162" t="s">
        <v>26</v>
      </c>
      <c r="C162" t="s">
        <v>147</v>
      </c>
      <c r="D162">
        <v>1</v>
      </c>
      <c r="E162">
        <v>0</v>
      </c>
      <c r="F162">
        <v>4</v>
      </c>
      <c r="G162">
        <v>8</v>
      </c>
      <c r="H162">
        <v>17</v>
      </c>
      <c r="I162">
        <v>27</v>
      </c>
      <c r="J162">
        <v>5</v>
      </c>
      <c r="K162">
        <v>3</v>
      </c>
      <c r="L162">
        <v>39</v>
      </c>
      <c r="M162">
        <v>44</v>
      </c>
      <c r="N162">
        <v>27</v>
      </c>
      <c r="O162">
        <v>1713</v>
      </c>
      <c r="P162">
        <v>65</v>
      </c>
      <c r="Q162">
        <v>5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127</v>
      </c>
      <c r="X162" t="s">
        <v>704</v>
      </c>
      <c r="Y162">
        <f t="shared" si="6"/>
        <v>515.79999999999995</v>
      </c>
      <c r="Z162" s="1">
        <f t="shared" si="7"/>
        <v>21.491666666666664</v>
      </c>
      <c r="AA162" s="1">
        <f t="shared" si="8"/>
        <v>21.938563327032135</v>
      </c>
    </row>
    <row r="163" spans="1:27" x14ac:dyDescent="0.2">
      <c r="A163" t="s">
        <v>881</v>
      </c>
      <c r="B163" t="s">
        <v>26</v>
      </c>
      <c r="C163" t="s">
        <v>118</v>
      </c>
      <c r="D163">
        <v>4</v>
      </c>
      <c r="E163">
        <v>1</v>
      </c>
      <c r="F163">
        <v>2</v>
      </c>
      <c r="G163">
        <v>3</v>
      </c>
      <c r="H163">
        <v>9</v>
      </c>
      <c r="I163">
        <v>18</v>
      </c>
      <c r="J163">
        <v>17</v>
      </c>
      <c r="K163">
        <v>0</v>
      </c>
      <c r="L163">
        <v>4</v>
      </c>
      <c r="M163">
        <v>5</v>
      </c>
      <c r="N163">
        <v>11</v>
      </c>
      <c r="O163">
        <v>320</v>
      </c>
      <c r="P163">
        <v>10</v>
      </c>
      <c r="Q163">
        <v>10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86</v>
      </c>
      <c r="X163" t="s">
        <v>882</v>
      </c>
      <c r="Y163">
        <f t="shared" si="6"/>
        <v>193.5</v>
      </c>
      <c r="Z163" s="1">
        <f t="shared" si="7"/>
        <v>10.184210526315789</v>
      </c>
      <c r="AA163" s="1">
        <f t="shared" si="8"/>
        <v>21.878140703517587</v>
      </c>
    </row>
    <row r="164" spans="1:27" x14ac:dyDescent="0.2">
      <c r="A164" t="s">
        <v>879</v>
      </c>
      <c r="B164" t="s">
        <v>26</v>
      </c>
      <c r="C164" t="s">
        <v>147</v>
      </c>
      <c r="D164">
        <v>0</v>
      </c>
      <c r="E164">
        <v>0</v>
      </c>
      <c r="F164">
        <v>3</v>
      </c>
      <c r="G164">
        <v>4</v>
      </c>
      <c r="H164">
        <v>12</v>
      </c>
      <c r="I164">
        <v>17</v>
      </c>
      <c r="J164">
        <v>1</v>
      </c>
      <c r="K164">
        <v>4</v>
      </c>
      <c r="L164">
        <v>57</v>
      </c>
      <c r="M164">
        <v>36</v>
      </c>
      <c r="N164">
        <v>3</v>
      </c>
      <c r="O164">
        <v>728</v>
      </c>
      <c r="P164">
        <v>26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127</v>
      </c>
      <c r="X164" t="s">
        <v>880</v>
      </c>
      <c r="Y164">
        <f t="shared" si="6"/>
        <v>278.3</v>
      </c>
      <c r="Z164" s="1">
        <f t="shared" si="7"/>
        <v>11.595833333333333</v>
      </c>
      <c r="AA164" s="1">
        <f t="shared" si="8"/>
        <v>21.817944250871079</v>
      </c>
    </row>
    <row r="165" spans="1:27" x14ac:dyDescent="0.2">
      <c r="A165" t="s">
        <v>954</v>
      </c>
      <c r="B165" t="s">
        <v>26</v>
      </c>
      <c r="C165" t="s">
        <v>55</v>
      </c>
      <c r="D165">
        <v>6</v>
      </c>
      <c r="E165">
        <v>0</v>
      </c>
      <c r="F165">
        <v>1</v>
      </c>
      <c r="G165">
        <v>5</v>
      </c>
      <c r="H165">
        <v>12</v>
      </c>
      <c r="I165">
        <v>25</v>
      </c>
      <c r="J165">
        <v>7</v>
      </c>
      <c r="K165">
        <v>32</v>
      </c>
      <c r="L165">
        <v>220</v>
      </c>
      <c r="M165">
        <v>79</v>
      </c>
      <c r="N165">
        <v>4</v>
      </c>
      <c r="O165">
        <v>489</v>
      </c>
      <c r="P165">
        <v>37</v>
      </c>
      <c r="Q165">
        <v>19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52</v>
      </c>
      <c r="X165" t="s">
        <v>955</v>
      </c>
      <c r="Y165">
        <f t="shared" si="6"/>
        <v>759.4</v>
      </c>
      <c r="Z165" s="1">
        <f t="shared" si="7"/>
        <v>21.094444444444445</v>
      </c>
      <c r="AA165" s="1">
        <f t="shared" si="8"/>
        <v>21.766242038216561</v>
      </c>
    </row>
    <row r="166" spans="1:27" x14ac:dyDescent="0.2">
      <c r="A166" t="s">
        <v>928</v>
      </c>
      <c r="B166" t="s">
        <v>26</v>
      </c>
      <c r="C166" t="s">
        <v>39</v>
      </c>
      <c r="D166">
        <v>1</v>
      </c>
      <c r="E166">
        <v>0</v>
      </c>
      <c r="F166">
        <v>3</v>
      </c>
      <c r="G166">
        <v>2</v>
      </c>
      <c r="H166">
        <v>13</v>
      </c>
      <c r="I166">
        <v>10</v>
      </c>
      <c r="J166">
        <v>11</v>
      </c>
      <c r="K166">
        <v>1</v>
      </c>
      <c r="L166">
        <v>12</v>
      </c>
      <c r="M166">
        <v>8</v>
      </c>
      <c r="N166">
        <v>13</v>
      </c>
      <c r="O166">
        <v>240</v>
      </c>
      <c r="P166">
        <v>13</v>
      </c>
      <c r="Q166">
        <v>35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110</v>
      </c>
      <c r="X166" t="s">
        <v>929</v>
      </c>
      <c r="Y166">
        <f t="shared" si="6"/>
        <v>257</v>
      </c>
      <c r="Z166" s="1">
        <f t="shared" si="7"/>
        <v>8.5666666666666664</v>
      </c>
      <c r="AA166" s="1">
        <f t="shared" si="8"/>
        <v>21.759172154280339</v>
      </c>
    </row>
    <row r="167" spans="1:27" x14ac:dyDescent="0.2">
      <c r="A167" t="s">
        <v>553</v>
      </c>
      <c r="B167" t="s">
        <v>26</v>
      </c>
      <c r="C167" t="s">
        <v>251</v>
      </c>
      <c r="D167">
        <v>0</v>
      </c>
      <c r="E167">
        <v>0</v>
      </c>
      <c r="F167">
        <v>0</v>
      </c>
      <c r="G167">
        <v>5</v>
      </c>
      <c r="H167">
        <v>40</v>
      </c>
      <c r="I167">
        <v>33</v>
      </c>
      <c r="J167">
        <v>5</v>
      </c>
      <c r="K167">
        <v>8</v>
      </c>
      <c r="L167">
        <v>31</v>
      </c>
      <c r="M167">
        <v>53</v>
      </c>
      <c r="N167">
        <v>15</v>
      </c>
      <c r="O167">
        <v>1016</v>
      </c>
      <c r="P167">
        <v>45</v>
      </c>
      <c r="Q167">
        <v>18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105</v>
      </c>
      <c r="X167" t="s">
        <v>554</v>
      </c>
      <c r="Y167">
        <f t="shared" si="6"/>
        <v>431.6</v>
      </c>
      <c r="Z167" s="1">
        <f t="shared" si="7"/>
        <v>14.882758620689655</v>
      </c>
      <c r="AA167" s="1">
        <f t="shared" si="8"/>
        <v>21.749160134378499</v>
      </c>
    </row>
    <row r="168" spans="1:27" x14ac:dyDescent="0.2">
      <c r="A168" t="s">
        <v>940</v>
      </c>
      <c r="B168" t="s">
        <v>26</v>
      </c>
      <c r="C168" t="s">
        <v>124</v>
      </c>
      <c r="D168">
        <v>1</v>
      </c>
      <c r="E168">
        <v>0</v>
      </c>
      <c r="F168">
        <v>5</v>
      </c>
      <c r="G168">
        <v>6</v>
      </c>
      <c r="H168">
        <v>70</v>
      </c>
      <c r="I168">
        <v>43</v>
      </c>
      <c r="J168">
        <v>9</v>
      </c>
      <c r="K168">
        <v>13</v>
      </c>
      <c r="L168">
        <v>96</v>
      </c>
      <c r="M168">
        <v>56</v>
      </c>
      <c r="N168">
        <v>25</v>
      </c>
      <c r="O168">
        <v>1199</v>
      </c>
      <c r="P168">
        <v>59</v>
      </c>
      <c r="Q168">
        <v>37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52</v>
      </c>
      <c r="X168" t="s">
        <v>941</v>
      </c>
      <c r="Y168">
        <f t="shared" si="6"/>
        <v>748.9</v>
      </c>
      <c r="Z168" s="1">
        <f t="shared" si="7"/>
        <v>20.802777777777777</v>
      </c>
      <c r="AA168" s="1">
        <f t="shared" si="8"/>
        <v>21.735246694614641</v>
      </c>
    </row>
    <row r="169" spans="1:27" x14ac:dyDescent="0.2">
      <c r="A169" t="s">
        <v>289</v>
      </c>
      <c r="B169" t="s">
        <v>26</v>
      </c>
      <c r="C169" t="s">
        <v>59</v>
      </c>
      <c r="D169">
        <v>6</v>
      </c>
      <c r="E169">
        <v>0</v>
      </c>
      <c r="F169">
        <v>2</v>
      </c>
      <c r="G169">
        <v>9</v>
      </c>
      <c r="H169">
        <v>59</v>
      </c>
      <c r="I169">
        <v>29</v>
      </c>
      <c r="J169">
        <v>24</v>
      </c>
      <c r="K169">
        <v>6</v>
      </c>
      <c r="L169">
        <v>39</v>
      </c>
      <c r="M169">
        <v>62</v>
      </c>
      <c r="N169">
        <v>25</v>
      </c>
      <c r="O169">
        <v>1047</v>
      </c>
      <c r="P169">
        <v>51</v>
      </c>
      <c r="Q169">
        <v>37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52</v>
      </c>
      <c r="X169" t="s">
        <v>290</v>
      </c>
      <c r="Y169">
        <f t="shared" si="6"/>
        <v>706.2</v>
      </c>
      <c r="Z169" s="1">
        <f t="shared" si="7"/>
        <v>19.616666666666667</v>
      </c>
      <c r="AA169" s="1">
        <f t="shared" si="8"/>
        <v>21.692150170648468</v>
      </c>
    </row>
    <row r="170" spans="1:27" x14ac:dyDescent="0.2">
      <c r="A170" t="s">
        <v>628</v>
      </c>
      <c r="B170" t="s">
        <v>26</v>
      </c>
      <c r="C170" t="s">
        <v>39</v>
      </c>
      <c r="D170">
        <v>2</v>
      </c>
      <c r="E170">
        <v>0</v>
      </c>
      <c r="F170">
        <v>1</v>
      </c>
      <c r="G170">
        <v>0</v>
      </c>
      <c r="H170">
        <v>10</v>
      </c>
      <c r="I170">
        <v>25</v>
      </c>
      <c r="J170">
        <v>10</v>
      </c>
      <c r="K170">
        <v>5</v>
      </c>
      <c r="L170">
        <v>59</v>
      </c>
      <c r="M170">
        <v>38</v>
      </c>
      <c r="N170">
        <v>5</v>
      </c>
      <c r="O170">
        <v>519</v>
      </c>
      <c r="P170">
        <v>39</v>
      </c>
      <c r="Q170">
        <v>13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395</v>
      </c>
      <c r="X170" t="s">
        <v>629</v>
      </c>
      <c r="Y170">
        <f t="shared" si="6"/>
        <v>366.4</v>
      </c>
      <c r="Z170" s="1">
        <f t="shared" si="7"/>
        <v>21.552941176470586</v>
      </c>
      <c r="AA170" s="1">
        <f t="shared" si="8"/>
        <v>21.680473372781066</v>
      </c>
    </row>
    <row r="171" spans="1:27" x14ac:dyDescent="0.2">
      <c r="A171" t="s">
        <v>899</v>
      </c>
      <c r="B171" t="s">
        <v>26</v>
      </c>
      <c r="C171" t="s">
        <v>31</v>
      </c>
      <c r="D171">
        <v>0</v>
      </c>
      <c r="E171">
        <v>0</v>
      </c>
      <c r="F171">
        <v>0</v>
      </c>
      <c r="G171">
        <v>1</v>
      </c>
      <c r="H171">
        <v>7</v>
      </c>
      <c r="I171">
        <v>4</v>
      </c>
      <c r="J171">
        <v>1</v>
      </c>
      <c r="K171">
        <v>0</v>
      </c>
      <c r="L171">
        <v>2</v>
      </c>
      <c r="M171">
        <v>4</v>
      </c>
      <c r="N171">
        <v>2</v>
      </c>
      <c r="O171">
        <v>86</v>
      </c>
      <c r="P171">
        <v>8</v>
      </c>
      <c r="Q171">
        <v>6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45</v>
      </c>
      <c r="X171" t="s">
        <v>900</v>
      </c>
      <c r="Y171">
        <f t="shared" si="6"/>
        <v>56.6</v>
      </c>
      <c r="Z171" s="1">
        <f t="shared" si="7"/>
        <v>11.32</v>
      </c>
      <c r="AA171" s="1">
        <f t="shared" si="8"/>
        <v>21.676595744680853</v>
      </c>
    </row>
    <row r="172" spans="1:27" x14ac:dyDescent="0.2">
      <c r="A172" t="s">
        <v>467</v>
      </c>
      <c r="B172" t="s">
        <v>26</v>
      </c>
      <c r="C172" t="s">
        <v>124</v>
      </c>
      <c r="D172">
        <v>0</v>
      </c>
      <c r="E172">
        <v>0</v>
      </c>
      <c r="F172">
        <v>2</v>
      </c>
      <c r="G172">
        <v>1</v>
      </c>
      <c r="H172">
        <v>3</v>
      </c>
      <c r="I172">
        <v>2</v>
      </c>
      <c r="J172">
        <v>3</v>
      </c>
      <c r="K172">
        <v>4</v>
      </c>
      <c r="L172">
        <v>3</v>
      </c>
      <c r="M172">
        <v>7</v>
      </c>
      <c r="N172">
        <v>4</v>
      </c>
      <c r="O172">
        <v>236</v>
      </c>
      <c r="P172">
        <v>9</v>
      </c>
      <c r="Q172">
        <v>2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130</v>
      </c>
      <c r="X172" t="s">
        <v>468</v>
      </c>
      <c r="Y172">
        <f t="shared" si="6"/>
        <v>103.6</v>
      </c>
      <c r="Z172" s="1">
        <f t="shared" si="7"/>
        <v>17.266666666666666</v>
      </c>
      <c r="AA172" s="1">
        <f t="shared" si="8"/>
        <v>21.583333333333332</v>
      </c>
    </row>
    <row r="173" spans="1:27" x14ac:dyDescent="0.2">
      <c r="A173" t="s">
        <v>378</v>
      </c>
      <c r="B173" t="s">
        <v>26</v>
      </c>
      <c r="C173" t="s">
        <v>124</v>
      </c>
      <c r="D173">
        <v>3</v>
      </c>
      <c r="E173">
        <v>0</v>
      </c>
      <c r="F173">
        <v>5</v>
      </c>
      <c r="G173">
        <v>3</v>
      </c>
      <c r="H173">
        <v>62</v>
      </c>
      <c r="I173">
        <v>18</v>
      </c>
      <c r="J173">
        <v>14</v>
      </c>
      <c r="K173">
        <v>1</v>
      </c>
      <c r="L173">
        <v>16</v>
      </c>
      <c r="M173">
        <v>12</v>
      </c>
      <c r="N173">
        <v>25</v>
      </c>
      <c r="O173">
        <v>525</v>
      </c>
      <c r="P173">
        <v>13</v>
      </c>
      <c r="Q173">
        <v>21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96</v>
      </c>
      <c r="X173" t="s">
        <v>379</v>
      </c>
      <c r="Y173">
        <f t="shared" si="6"/>
        <v>424.5</v>
      </c>
      <c r="Z173" s="1">
        <f t="shared" si="7"/>
        <v>15.160714285714286</v>
      </c>
      <c r="AA173" s="1">
        <f t="shared" si="8"/>
        <v>21.548223350253807</v>
      </c>
    </row>
    <row r="174" spans="1:27" x14ac:dyDescent="0.2">
      <c r="A174" t="s">
        <v>149</v>
      </c>
      <c r="B174" t="s">
        <v>26</v>
      </c>
      <c r="C174" t="s">
        <v>143</v>
      </c>
      <c r="D174">
        <v>0</v>
      </c>
      <c r="E174">
        <v>0</v>
      </c>
      <c r="F174">
        <v>0</v>
      </c>
      <c r="G174">
        <v>0</v>
      </c>
      <c r="H174">
        <v>9</v>
      </c>
      <c r="I174">
        <v>4</v>
      </c>
      <c r="J174">
        <v>0</v>
      </c>
      <c r="K174">
        <v>4</v>
      </c>
      <c r="L174">
        <v>52</v>
      </c>
      <c r="M174">
        <v>25</v>
      </c>
      <c r="N174">
        <v>4</v>
      </c>
      <c r="O174">
        <v>206</v>
      </c>
      <c r="P174">
        <v>22</v>
      </c>
      <c r="Q174">
        <v>13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73</v>
      </c>
      <c r="X174" t="s">
        <v>150</v>
      </c>
      <c r="Y174">
        <f t="shared" si="6"/>
        <v>240.1</v>
      </c>
      <c r="Z174" s="1">
        <f t="shared" si="7"/>
        <v>16.006666666666668</v>
      </c>
      <c r="AA174" s="1">
        <f t="shared" si="8"/>
        <v>21.544366899302091</v>
      </c>
    </row>
    <row r="175" spans="1:27" x14ac:dyDescent="0.2">
      <c r="A175" t="s">
        <v>746</v>
      </c>
      <c r="B175" t="s">
        <v>26</v>
      </c>
      <c r="C175" t="s">
        <v>124</v>
      </c>
      <c r="D175">
        <v>2</v>
      </c>
      <c r="E175">
        <v>0</v>
      </c>
      <c r="F175">
        <v>2</v>
      </c>
      <c r="G175">
        <v>1</v>
      </c>
      <c r="H175">
        <v>21</v>
      </c>
      <c r="I175">
        <v>7</v>
      </c>
      <c r="J175">
        <v>8</v>
      </c>
      <c r="K175">
        <v>2</v>
      </c>
      <c r="L175">
        <v>20</v>
      </c>
      <c r="M175">
        <v>12</v>
      </c>
      <c r="N175">
        <v>17</v>
      </c>
      <c r="O175">
        <v>400</v>
      </c>
      <c r="P175">
        <v>13</v>
      </c>
      <c r="Q175">
        <v>31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398</v>
      </c>
      <c r="X175" t="s">
        <v>747</v>
      </c>
      <c r="Y175">
        <f t="shared" si="6"/>
        <v>318</v>
      </c>
      <c r="Z175" s="1">
        <f t="shared" si="7"/>
        <v>15.142857142857142</v>
      </c>
      <c r="AA175" s="1">
        <f t="shared" si="8"/>
        <v>21.534988713318285</v>
      </c>
    </row>
    <row r="176" spans="1:27" x14ac:dyDescent="0.2">
      <c r="A176" t="s">
        <v>974</v>
      </c>
      <c r="B176" t="s">
        <v>26</v>
      </c>
      <c r="C176" t="s">
        <v>198</v>
      </c>
      <c r="D176">
        <v>2</v>
      </c>
      <c r="E176">
        <v>1</v>
      </c>
      <c r="F176">
        <v>3</v>
      </c>
      <c r="G176">
        <v>9</v>
      </c>
      <c r="H176">
        <v>29</v>
      </c>
      <c r="I176">
        <v>34</v>
      </c>
      <c r="J176">
        <v>12</v>
      </c>
      <c r="K176">
        <v>2</v>
      </c>
      <c r="L176">
        <v>16</v>
      </c>
      <c r="M176">
        <v>14</v>
      </c>
      <c r="N176">
        <v>28</v>
      </c>
      <c r="O176">
        <v>471</v>
      </c>
      <c r="P176">
        <v>37</v>
      </c>
      <c r="Q176">
        <v>47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127</v>
      </c>
      <c r="X176" t="s">
        <v>975</v>
      </c>
      <c r="Y176">
        <f t="shared" si="6"/>
        <v>368.1</v>
      </c>
      <c r="Z176" s="1">
        <f t="shared" si="7"/>
        <v>15.3375</v>
      </c>
      <c r="AA176" s="1">
        <f t="shared" si="8"/>
        <v>21.526315789473685</v>
      </c>
    </row>
    <row r="177" spans="1:27" x14ac:dyDescent="0.2">
      <c r="A177" t="s">
        <v>997</v>
      </c>
      <c r="B177" t="s">
        <v>26</v>
      </c>
      <c r="C177" t="s">
        <v>59</v>
      </c>
      <c r="D177">
        <v>4</v>
      </c>
      <c r="E177">
        <v>0</v>
      </c>
      <c r="F177">
        <v>2</v>
      </c>
      <c r="G177">
        <v>2</v>
      </c>
      <c r="H177">
        <v>28</v>
      </c>
      <c r="I177">
        <v>16</v>
      </c>
      <c r="J177">
        <v>16</v>
      </c>
      <c r="K177">
        <v>0</v>
      </c>
      <c r="L177">
        <v>4</v>
      </c>
      <c r="M177">
        <v>10</v>
      </c>
      <c r="N177">
        <v>40</v>
      </c>
      <c r="O177">
        <v>473</v>
      </c>
      <c r="P177">
        <v>6</v>
      </c>
      <c r="Q177">
        <v>39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398</v>
      </c>
      <c r="X177" t="s">
        <v>998</v>
      </c>
      <c r="Y177">
        <f t="shared" si="6"/>
        <v>406.3</v>
      </c>
      <c r="Z177" s="1">
        <f t="shared" si="7"/>
        <v>19.347619047619048</v>
      </c>
      <c r="AA177" s="1">
        <f t="shared" si="8"/>
        <v>21.522660388463805</v>
      </c>
    </row>
    <row r="178" spans="1:27" x14ac:dyDescent="0.2">
      <c r="A178" t="s">
        <v>742</v>
      </c>
      <c r="B178" t="s">
        <v>26</v>
      </c>
      <c r="C178" t="s">
        <v>124</v>
      </c>
      <c r="D178">
        <v>4</v>
      </c>
      <c r="E178">
        <v>0</v>
      </c>
      <c r="F178">
        <v>3</v>
      </c>
      <c r="G178">
        <v>1</v>
      </c>
      <c r="H178">
        <v>26</v>
      </c>
      <c r="I178">
        <v>12</v>
      </c>
      <c r="J178">
        <v>9</v>
      </c>
      <c r="K178">
        <v>14</v>
      </c>
      <c r="L178">
        <v>100</v>
      </c>
      <c r="M178">
        <v>52</v>
      </c>
      <c r="N178">
        <v>25</v>
      </c>
      <c r="O178">
        <v>1285</v>
      </c>
      <c r="P178">
        <v>41</v>
      </c>
      <c r="Q178">
        <v>31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121</v>
      </c>
      <c r="X178" t="s">
        <v>743</v>
      </c>
      <c r="Y178">
        <f t="shared" si="6"/>
        <v>731.5</v>
      </c>
      <c r="Z178" s="1">
        <f t="shared" si="7"/>
        <v>21.514705882352942</v>
      </c>
      <c r="AA178" s="1">
        <f t="shared" si="8"/>
        <v>21.514705882352942</v>
      </c>
    </row>
    <row r="179" spans="1:27" x14ac:dyDescent="0.2">
      <c r="A179" t="s">
        <v>529</v>
      </c>
      <c r="B179" t="s">
        <v>26</v>
      </c>
      <c r="C179" t="s">
        <v>143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2</v>
      </c>
      <c r="J179">
        <v>4</v>
      </c>
      <c r="K179">
        <v>0</v>
      </c>
      <c r="L179">
        <v>0</v>
      </c>
      <c r="M179">
        <v>0</v>
      </c>
      <c r="N179">
        <v>2</v>
      </c>
      <c r="O179">
        <v>37</v>
      </c>
      <c r="P179">
        <v>0</v>
      </c>
      <c r="Q179">
        <v>5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45</v>
      </c>
      <c r="X179" t="s">
        <v>530</v>
      </c>
      <c r="Y179">
        <f t="shared" si="6"/>
        <v>33.700000000000003</v>
      </c>
      <c r="Z179" s="1">
        <f t="shared" si="7"/>
        <v>6.74</v>
      </c>
      <c r="AA179" s="1">
        <f t="shared" si="8"/>
        <v>21.51063829787234</v>
      </c>
    </row>
    <row r="180" spans="1:27" x14ac:dyDescent="0.2">
      <c r="A180" t="s">
        <v>645</v>
      </c>
      <c r="B180" t="s">
        <v>26</v>
      </c>
      <c r="C180" t="s">
        <v>27</v>
      </c>
      <c r="D180">
        <v>1</v>
      </c>
      <c r="E180">
        <v>0</v>
      </c>
      <c r="F180">
        <v>2</v>
      </c>
      <c r="G180">
        <v>3</v>
      </c>
      <c r="H180">
        <v>19</v>
      </c>
      <c r="I180">
        <v>25</v>
      </c>
      <c r="J180">
        <v>19</v>
      </c>
      <c r="K180">
        <v>1</v>
      </c>
      <c r="L180">
        <v>12</v>
      </c>
      <c r="M180">
        <v>14</v>
      </c>
      <c r="N180">
        <v>27</v>
      </c>
      <c r="O180">
        <v>636</v>
      </c>
      <c r="P180">
        <v>15</v>
      </c>
      <c r="Q180">
        <v>20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28</v>
      </c>
      <c r="X180" t="s">
        <v>646</v>
      </c>
      <c r="Y180">
        <f t="shared" si="6"/>
        <v>325.60000000000002</v>
      </c>
      <c r="Z180" s="1">
        <f t="shared" si="7"/>
        <v>13.024000000000001</v>
      </c>
      <c r="AA180" s="1">
        <f t="shared" si="8"/>
        <v>21.499633162142334</v>
      </c>
    </row>
    <row r="181" spans="1:27" x14ac:dyDescent="0.2">
      <c r="A181" t="s">
        <v>582</v>
      </c>
      <c r="B181" t="s">
        <v>26</v>
      </c>
      <c r="C181" t="s">
        <v>39</v>
      </c>
      <c r="D181">
        <v>2</v>
      </c>
      <c r="E181">
        <v>0</v>
      </c>
      <c r="F181">
        <v>4</v>
      </c>
      <c r="G181">
        <v>10</v>
      </c>
      <c r="H181">
        <v>9</v>
      </c>
      <c r="I181">
        <v>29</v>
      </c>
      <c r="J181">
        <v>7</v>
      </c>
      <c r="K181">
        <v>13</v>
      </c>
      <c r="L181">
        <v>169</v>
      </c>
      <c r="M181">
        <v>71</v>
      </c>
      <c r="N181">
        <v>32</v>
      </c>
      <c r="O181">
        <v>917</v>
      </c>
      <c r="P181">
        <v>75</v>
      </c>
      <c r="Q181">
        <v>13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52</v>
      </c>
      <c r="X181" t="s">
        <v>583</v>
      </c>
      <c r="Y181">
        <f t="shared" si="6"/>
        <v>740.7</v>
      </c>
      <c r="Z181" s="1">
        <f t="shared" si="7"/>
        <v>20.575000000000003</v>
      </c>
      <c r="AA181" s="1">
        <f t="shared" si="8"/>
        <v>21.483403158233969</v>
      </c>
    </row>
    <row r="182" spans="1:27" x14ac:dyDescent="0.2">
      <c r="A182" t="s">
        <v>51</v>
      </c>
      <c r="B182" t="s">
        <v>26</v>
      </c>
      <c r="C182" t="s">
        <v>35</v>
      </c>
      <c r="D182">
        <v>0</v>
      </c>
      <c r="E182">
        <v>0</v>
      </c>
      <c r="F182">
        <v>2</v>
      </c>
      <c r="G182">
        <v>9</v>
      </c>
      <c r="H182">
        <v>21</v>
      </c>
      <c r="I182">
        <v>33</v>
      </c>
      <c r="J182">
        <v>2</v>
      </c>
      <c r="K182">
        <v>26</v>
      </c>
      <c r="L182">
        <v>199</v>
      </c>
      <c r="M182">
        <v>70</v>
      </c>
      <c r="N182">
        <v>27</v>
      </c>
      <c r="O182">
        <v>717</v>
      </c>
      <c r="P182">
        <v>71</v>
      </c>
      <c r="Q182">
        <v>24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52</v>
      </c>
      <c r="X182" t="s">
        <v>53</v>
      </c>
      <c r="Y182">
        <f t="shared" si="6"/>
        <v>773.2</v>
      </c>
      <c r="Z182" s="1">
        <f t="shared" si="7"/>
        <v>21.477777777777778</v>
      </c>
      <c r="AA182" s="1">
        <f t="shared" si="8"/>
        <v>21.477777777777778</v>
      </c>
    </row>
    <row r="183" spans="1:27" x14ac:dyDescent="0.2">
      <c r="A183" t="s">
        <v>241</v>
      </c>
      <c r="B183" t="s">
        <v>26</v>
      </c>
      <c r="C183" t="s">
        <v>59</v>
      </c>
      <c r="D183">
        <v>0</v>
      </c>
      <c r="E183">
        <v>0</v>
      </c>
      <c r="F183">
        <v>0</v>
      </c>
      <c r="G183">
        <v>1</v>
      </c>
      <c r="H183">
        <v>18</v>
      </c>
      <c r="I183">
        <v>12</v>
      </c>
      <c r="J183">
        <v>8</v>
      </c>
      <c r="K183">
        <v>10</v>
      </c>
      <c r="L183">
        <v>72</v>
      </c>
      <c r="M183">
        <v>44</v>
      </c>
      <c r="N183">
        <v>11</v>
      </c>
      <c r="O183">
        <v>564</v>
      </c>
      <c r="P183">
        <v>37</v>
      </c>
      <c r="Q183">
        <v>30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93</v>
      </c>
      <c r="X183" t="s">
        <v>242</v>
      </c>
      <c r="Y183">
        <f t="shared" si="6"/>
        <v>466.4</v>
      </c>
      <c r="Z183" s="1">
        <f t="shared" si="7"/>
        <v>20.278260869565216</v>
      </c>
      <c r="AA183" s="1">
        <f t="shared" si="8"/>
        <v>21.449156872764434</v>
      </c>
    </row>
    <row r="184" spans="1:27" x14ac:dyDescent="0.2">
      <c r="A184" t="s">
        <v>919</v>
      </c>
      <c r="B184" t="s">
        <v>26</v>
      </c>
      <c r="C184" t="s">
        <v>31</v>
      </c>
      <c r="D184">
        <v>0</v>
      </c>
      <c r="E184">
        <v>0</v>
      </c>
      <c r="F184">
        <v>1</v>
      </c>
      <c r="G184">
        <v>1</v>
      </c>
      <c r="H184">
        <v>4</v>
      </c>
      <c r="I184">
        <v>8</v>
      </c>
      <c r="J184">
        <v>2</v>
      </c>
      <c r="K184">
        <v>6</v>
      </c>
      <c r="L184">
        <v>32</v>
      </c>
      <c r="M184">
        <v>15</v>
      </c>
      <c r="N184">
        <v>3</v>
      </c>
      <c r="O184">
        <v>140</v>
      </c>
      <c r="P184">
        <v>15</v>
      </c>
      <c r="Q184">
        <v>3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220</v>
      </c>
      <c r="X184" t="s">
        <v>466</v>
      </c>
      <c r="Y184">
        <f t="shared" si="6"/>
        <v>147.5</v>
      </c>
      <c r="Z184" s="1">
        <f t="shared" si="7"/>
        <v>12.291666666666666</v>
      </c>
      <c r="AA184" s="1">
        <f t="shared" si="8"/>
        <v>21.27403846153846</v>
      </c>
    </row>
    <row r="185" spans="1:27" x14ac:dyDescent="0.2">
      <c r="A185" t="s">
        <v>603</v>
      </c>
      <c r="B185" t="s">
        <v>26</v>
      </c>
      <c r="C185" t="s">
        <v>62</v>
      </c>
      <c r="D185">
        <v>4</v>
      </c>
      <c r="E185">
        <v>0</v>
      </c>
      <c r="F185">
        <v>4</v>
      </c>
      <c r="G185">
        <v>4</v>
      </c>
      <c r="H185">
        <v>18</v>
      </c>
      <c r="I185">
        <v>26</v>
      </c>
      <c r="J185">
        <v>22</v>
      </c>
      <c r="K185">
        <v>2</v>
      </c>
      <c r="L185">
        <v>34</v>
      </c>
      <c r="M185">
        <v>19</v>
      </c>
      <c r="N185">
        <v>39</v>
      </c>
      <c r="O185">
        <v>793</v>
      </c>
      <c r="P185">
        <v>21</v>
      </c>
      <c r="Q185">
        <v>7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110</v>
      </c>
      <c r="X185" t="s">
        <v>604</v>
      </c>
      <c r="Y185">
        <f t="shared" si="6"/>
        <v>449.8</v>
      </c>
      <c r="Z185" s="1">
        <f t="shared" si="7"/>
        <v>14.993333333333334</v>
      </c>
      <c r="AA185" s="1">
        <f t="shared" si="8"/>
        <v>21.272727272727273</v>
      </c>
    </row>
    <row r="186" spans="1:27" x14ac:dyDescent="0.2">
      <c r="A186" t="s">
        <v>109</v>
      </c>
      <c r="B186" t="s">
        <v>26</v>
      </c>
      <c r="C186" t="s">
        <v>31</v>
      </c>
      <c r="D186">
        <v>1</v>
      </c>
      <c r="E186">
        <v>0</v>
      </c>
      <c r="F186">
        <v>0</v>
      </c>
      <c r="G186">
        <v>4</v>
      </c>
      <c r="H186">
        <v>9</v>
      </c>
      <c r="I186">
        <v>14</v>
      </c>
      <c r="J186">
        <v>8</v>
      </c>
      <c r="K186">
        <v>21</v>
      </c>
      <c r="L186">
        <v>201</v>
      </c>
      <c r="M186">
        <v>52</v>
      </c>
      <c r="N186">
        <v>2</v>
      </c>
      <c r="O186">
        <v>531</v>
      </c>
      <c r="P186">
        <v>28</v>
      </c>
      <c r="Q186">
        <v>15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110</v>
      </c>
      <c r="X186" t="s">
        <v>111</v>
      </c>
      <c r="Y186">
        <f t="shared" si="6"/>
        <v>599.6</v>
      </c>
      <c r="Z186" s="1">
        <f t="shared" si="7"/>
        <v>19.986666666666668</v>
      </c>
      <c r="AA186" s="1">
        <f t="shared" si="8"/>
        <v>21.112676056338028</v>
      </c>
    </row>
    <row r="187" spans="1:27" x14ac:dyDescent="0.2">
      <c r="A187" t="s">
        <v>1005</v>
      </c>
      <c r="B187" t="s">
        <v>26</v>
      </c>
      <c r="C187" t="s">
        <v>76</v>
      </c>
      <c r="D187">
        <v>0</v>
      </c>
      <c r="E187">
        <v>0</v>
      </c>
      <c r="F187">
        <v>1</v>
      </c>
      <c r="G187">
        <v>2</v>
      </c>
      <c r="H187">
        <v>15</v>
      </c>
      <c r="I187">
        <v>12</v>
      </c>
      <c r="J187">
        <v>4</v>
      </c>
      <c r="K187">
        <v>5</v>
      </c>
      <c r="L187">
        <v>71</v>
      </c>
      <c r="M187">
        <v>21</v>
      </c>
      <c r="N187">
        <v>8</v>
      </c>
      <c r="O187">
        <v>476</v>
      </c>
      <c r="P187">
        <v>33</v>
      </c>
      <c r="Q187">
        <v>7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325</v>
      </c>
      <c r="X187" t="s">
        <v>1006</v>
      </c>
      <c r="Y187">
        <f t="shared" si="6"/>
        <v>321.60000000000002</v>
      </c>
      <c r="Z187" s="1">
        <f t="shared" si="7"/>
        <v>17.866666666666667</v>
      </c>
      <c r="AA187" s="1">
        <f t="shared" si="8"/>
        <v>21.096209912536445</v>
      </c>
    </row>
    <row r="188" spans="1:27" x14ac:dyDescent="0.2">
      <c r="A188" t="s">
        <v>473</v>
      </c>
      <c r="B188" t="s">
        <v>26</v>
      </c>
      <c r="C188" t="s">
        <v>164</v>
      </c>
      <c r="D188">
        <v>1</v>
      </c>
      <c r="E188">
        <v>0</v>
      </c>
      <c r="F188">
        <v>0</v>
      </c>
      <c r="G188">
        <v>1</v>
      </c>
      <c r="H188">
        <v>5</v>
      </c>
      <c r="I188">
        <v>9</v>
      </c>
      <c r="J188">
        <v>11</v>
      </c>
      <c r="K188">
        <v>22</v>
      </c>
      <c r="L188">
        <v>167</v>
      </c>
      <c r="M188">
        <v>24</v>
      </c>
      <c r="N188">
        <v>7</v>
      </c>
      <c r="O188">
        <v>1222</v>
      </c>
      <c r="P188">
        <v>32</v>
      </c>
      <c r="Q188">
        <v>4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110</v>
      </c>
      <c r="X188" t="s">
        <v>474</v>
      </c>
      <c r="Y188">
        <f t="shared" si="6"/>
        <v>608.70000000000005</v>
      </c>
      <c r="Z188" s="1">
        <f t="shared" si="7"/>
        <v>20.290000000000003</v>
      </c>
      <c r="AA188" s="1">
        <f t="shared" si="8"/>
        <v>21.062283737024224</v>
      </c>
    </row>
    <row r="189" spans="1:27" x14ac:dyDescent="0.2">
      <c r="A189" t="s">
        <v>736</v>
      </c>
      <c r="B189" t="s">
        <v>26</v>
      </c>
      <c r="C189" t="s">
        <v>251</v>
      </c>
      <c r="D189">
        <v>2</v>
      </c>
      <c r="E189">
        <v>2</v>
      </c>
      <c r="F189">
        <v>2</v>
      </c>
      <c r="G189">
        <v>5</v>
      </c>
      <c r="H189">
        <v>19</v>
      </c>
      <c r="I189">
        <v>36</v>
      </c>
      <c r="J189">
        <v>12</v>
      </c>
      <c r="K189">
        <v>5</v>
      </c>
      <c r="L189">
        <v>35</v>
      </c>
      <c r="M189">
        <v>42</v>
      </c>
      <c r="N189">
        <v>32</v>
      </c>
      <c r="O189">
        <v>2031</v>
      </c>
      <c r="P189">
        <v>58</v>
      </c>
      <c r="Q189">
        <v>18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184</v>
      </c>
      <c r="X189" t="s">
        <v>737</v>
      </c>
      <c r="Y189">
        <f t="shared" si="6"/>
        <v>580.6</v>
      </c>
      <c r="Z189" s="1">
        <f t="shared" si="7"/>
        <v>18.143750000000001</v>
      </c>
      <c r="AA189" s="1">
        <f t="shared" si="8"/>
        <v>21.044703987112364</v>
      </c>
    </row>
    <row r="190" spans="1:27" x14ac:dyDescent="0.2">
      <c r="A190" t="s">
        <v>570</v>
      </c>
      <c r="B190" t="s">
        <v>26</v>
      </c>
      <c r="C190" t="s">
        <v>143</v>
      </c>
      <c r="D190">
        <v>3</v>
      </c>
      <c r="E190">
        <v>0</v>
      </c>
      <c r="F190">
        <v>1</v>
      </c>
      <c r="G190">
        <v>2</v>
      </c>
      <c r="H190">
        <v>13</v>
      </c>
      <c r="I190">
        <v>13</v>
      </c>
      <c r="J190">
        <v>11</v>
      </c>
      <c r="K190">
        <v>19</v>
      </c>
      <c r="L190">
        <v>101</v>
      </c>
      <c r="M190">
        <v>32</v>
      </c>
      <c r="N190">
        <v>6</v>
      </c>
      <c r="O190">
        <v>433</v>
      </c>
      <c r="P190">
        <v>10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93</v>
      </c>
      <c r="X190" t="s">
        <v>571</v>
      </c>
      <c r="Y190">
        <f t="shared" si="6"/>
        <v>410.8</v>
      </c>
      <c r="Z190" s="1">
        <f t="shared" si="7"/>
        <v>17.860869565217392</v>
      </c>
      <c r="AA190" s="1">
        <f t="shared" si="8"/>
        <v>20.982973893303065</v>
      </c>
    </row>
    <row r="191" spans="1:27" x14ac:dyDescent="0.2">
      <c r="A191" t="s">
        <v>487</v>
      </c>
      <c r="B191" t="s">
        <v>26</v>
      </c>
      <c r="C191" t="s">
        <v>124</v>
      </c>
      <c r="D191">
        <v>2</v>
      </c>
      <c r="E191">
        <v>0</v>
      </c>
      <c r="F191">
        <v>0</v>
      </c>
      <c r="G191">
        <v>6</v>
      </c>
      <c r="H191">
        <v>30</v>
      </c>
      <c r="I191">
        <v>24</v>
      </c>
      <c r="J191">
        <v>5</v>
      </c>
      <c r="K191">
        <v>3</v>
      </c>
      <c r="L191">
        <v>27</v>
      </c>
      <c r="M191">
        <v>25</v>
      </c>
      <c r="N191">
        <v>10</v>
      </c>
      <c r="O191">
        <v>684</v>
      </c>
      <c r="P191">
        <v>42</v>
      </c>
      <c r="Q191">
        <v>14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56</v>
      </c>
      <c r="X191" t="s">
        <v>488</v>
      </c>
      <c r="Y191">
        <f t="shared" si="6"/>
        <v>319.39999999999998</v>
      </c>
      <c r="Z191" s="1">
        <f t="shared" si="7"/>
        <v>11.829629629629629</v>
      </c>
      <c r="AA191" s="1">
        <f t="shared" si="8"/>
        <v>20.921397379912662</v>
      </c>
    </row>
    <row r="192" spans="1:27" x14ac:dyDescent="0.2">
      <c r="A192" t="s">
        <v>137</v>
      </c>
      <c r="B192" t="s">
        <v>138</v>
      </c>
      <c r="C192" t="s">
        <v>139</v>
      </c>
      <c r="D192">
        <v>3</v>
      </c>
      <c r="E192">
        <v>1</v>
      </c>
      <c r="F192">
        <v>0</v>
      </c>
      <c r="G192">
        <v>0</v>
      </c>
      <c r="H192">
        <v>8</v>
      </c>
      <c r="I192">
        <v>6</v>
      </c>
      <c r="J192">
        <v>18</v>
      </c>
      <c r="K192">
        <v>0</v>
      </c>
      <c r="L192">
        <v>2</v>
      </c>
      <c r="M192">
        <v>3</v>
      </c>
      <c r="N192">
        <v>2</v>
      </c>
      <c r="O192">
        <v>75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140</v>
      </c>
      <c r="X192" t="s">
        <v>141</v>
      </c>
      <c r="Y192">
        <f t="shared" si="6"/>
        <v>121</v>
      </c>
      <c r="Z192" s="1">
        <f t="shared" si="7"/>
        <v>9.3076923076923084</v>
      </c>
      <c r="AA192" s="1">
        <f t="shared" si="8"/>
        <v>20.9021113243762</v>
      </c>
    </row>
    <row r="193" spans="1:27" x14ac:dyDescent="0.2">
      <c r="A193" t="s">
        <v>312</v>
      </c>
      <c r="B193" t="s">
        <v>26</v>
      </c>
      <c r="C193" t="s">
        <v>147</v>
      </c>
      <c r="D193">
        <v>6</v>
      </c>
      <c r="E193">
        <v>0</v>
      </c>
      <c r="F193">
        <v>9</v>
      </c>
      <c r="G193">
        <v>2</v>
      </c>
      <c r="H193">
        <v>29</v>
      </c>
      <c r="I193">
        <v>22</v>
      </c>
      <c r="J193">
        <v>28</v>
      </c>
      <c r="K193">
        <v>2</v>
      </c>
      <c r="L193">
        <v>37</v>
      </c>
      <c r="M193">
        <v>26</v>
      </c>
      <c r="N193">
        <v>34</v>
      </c>
      <c r="O193">
        <v>1412</v>
      </c>
      <c r="P193">
        <v>34</v>
      </c>
      <c r="Q193">
        <v>28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52</v>
      </c>
      <c r="X193" t="s">
        <v>313</v>
      </c>
      <c r="Y193">
        <f t="shared" si="6"/>
        <v>688.7</v>
      </c>
      <c r="Z193" s="1">
        <f t="shared" si="7"/>
        <v>19.130555555555556</v>
      </c>
      <c r="AA193" s="1">
        <f t="shared" si="8"/>
        <v>20.841627437794219</v>
      </c>
    </row>
    <row r="194" spans="1:27" x14ac:dyDescent="0.2">
      <c r="A194" t="s">
        <v>983</v>
      </c>
      <c r="B194" t="s">
        <v>26</v>
      </c>
      <c r="C194" t="s">
        <v>143</v>
      </c>
      <c r="D194">
        <v>4</v>
      </c>
      <c r="E194">
        <v>0</v>
      </c>
      <c r="F194">
        <v>3</v>
      </c>
      <c r="G194">
        <v>7</v>
      </c>
      <c r="H194">
        <v>21</v>
      </c>
      <c r="I194">
        <v>29</v>
      </c>
      <c r="J194">
        <v>16</v>
      </c>
      <c r="K194">
        <v>5</v>
      </c>
      <c r="L194">
        <v>23</v>
      </c>
      <c r="M194">
        <v>68</v>
      </c>
      <c r="N194">
        <v>31</v>
      </c>
      <c r="O194">
        <v>780</v>
      </c>
      <c r="P194">
        <v>36</v>
      </c>
      <c r="Q194">
        <v>14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184</v>
      </c>
      <c r="X194" t="s">
        <v>984</v>
      </c>
      <c r="Y194">
        <f t="shared" si="6"/>
        <v>490.5</v>
      </c>
      <c r="Z194" s="1">
        <f t="shared" si="7"/>
        <v>15.328125</v>
      </c>
      <c r="AA194" s="1">
        <f t="shared" si="8"/>
        <v>20.774117647058823</v>
      </c>
    </row>
    <row r="195" spans="1:27" x14ac:dyDescent="0.2">
      <c r="A195" t="s">
        <v>408</v>
      </c>
      <c r="B195" t="s">
        <v>26</v>
      </c>
      <c r="C195" t="s">
        <v>164</v>
      </c>
      <c r="D195">
        <v>0</v>
      </c>
      <c r="E195">
        <v>0</v>
      </c>
      <c r="F195">
        <v>5</v>
      </c>
      <c r="G195">
        <v>8</v>
      </c>
      <c r="H195">
        <v>33</v>
      </c>
      <c r="I195">
        <v>36</v>
      </c>
      <c r="J195">
        <v>7</v>
      </c>
      <c r="K195">
        <v>7</v>
      </c>
      <c r="L195">
        <v>100</v>
      </c>
      <c r="M195">
        <v>36</v>
      </c>
      <c r="N195">
        <v>34</v>
      </c>
      <c r="O195">
        <v>1151</v>
      </c>
      <c r="P195">
        <v>53</v>
      </c>
      <c r="Q195">
        <v>35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292</v>
      </c>
      <c r="X195" t="s">
        <v>409</v>
      </c>
      <c r="Y195">
        <f t="shared" ref="Y195:Y258" si="9">D195*10+E195*(-10)+F195*5+G195*(-5)+H195*2+I195*(-2)+J195*4+K195*3+L195*1.5+M195*1.5+N195*3+O195*0.1+P195*2+Q195*2+R195*5+S195*(-8)+T195*15+U195+V195*(-4)</f>
        <v>625.1</v>
      </c>
      <c r="Z195" s="1">
        <f t="shared" ref="Z195:Z258" si="10">Y195/W195</f>
        <v>18.942424242424241</v>
      </c>
      <c r="AA195" s="1">
        <f t="shared" ref="AA195:AA258" si="11">Y195/X195*90</f>
        <v>20.759778597785978</v>
      </c>
    </row>
    <row r="196" spans="1:27" x14ac:dyDescent="0.2">
      <c r="A196" t="s">
        <v>323</v>
      </c>
      <c r="B196" t="s">
        <v>26</v>
      </c>
      <c r="C196" t="s">
        <v>48</v>
      </c>
      <c r="D196">
        <v>1</v>
      </c>
      <c r="E196">
        <v>0</v>
      </c>
      <c r="F196">
        <v>4</v>
      </c>
      <c r="G196">
        <v>4</v>
      </c>
      <c r="H196">
        <v>23</v>
      </c>
      <c r="I196">
        <v>27</v>
      </c>
      <c r="J196">
        <v>7</v>
      </c>
      <c r="K196">
        <v>8</v>
      </c>
      <c r="L196">
        <v>140</v>
      </c>
      <c r="M196">
        <v>71</v>
      </c>
      <c r="N196">
        <v>18</v>
      </c>
      <c r="O196">
        <v>2097</v>
      </c>
      <c r="P196">
        <v>66</v>
      </c>
      <c r="Q196">
        <v>11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205</v>
      </c>
      <c r="X196" t="s">
        <v>206</v>
      </c>
      <c r="Y196">
        <f t="shared" si="9"/>
        <v>788.2</v>
      </c>
      <c r="Z196" s="1">
        <f t="shared" si="10"/>
        <v>20.742105263157896</v>
      </c>
      <c r="AA196" s="1">
        <f t="shared" si="11"/>
        <v>20.742105263157896</v>
      </c>
    </row>
    <row r="197" spans="1:27" x14ac:dyDescent="0.2">
      <c r="A197" t="s">
        <v>705</v>
      </c>
      <c r="B197" t="s">
        <v>26</v>
      </c>
      <c r="C197" t="s">
        <v>65</v>
      </c>
      <c r="D197">
        <v>7</v>
      </c>
      <c r="E197">
        <v>0</v>
      </c>
      <c r="F197">
        <v>1</v>
      </c>
      <c r="G197">
        <v>3</v>
      </c>
      <c r="H197">
        <v>29</v>
      </c>
      <c r="I197">
        <v>24</v>
      </c>
      <c r="J197">
        <v>19</v>
      </c>
      <c r="K197">
        <v>3</v>
      </c>
      <c r="L197">
        <v>41</v>
      </c>
      <c r="M197">
        <v>6</v>
      </c>
      <c r="N197">
        <v>13</v>
      </c>
      <c r="O197">
        <v>257</v>
      </c>
      <c r="P197">
        <v>3</v>
      </c>
      <c r="Q197">
        <v>3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325</v>
      </c>
      <c r="X197" t="s">
        <v>706</v>
      </c>
      <c r="Y197">
        <f t="shared" si="9"/>
        <v>302.2</v>
      </c>
      <c r="Z197" s="1">
        <f t="shared" si="10"/>
        <v>16.788888888888888</v>
      </c>
      <c r="AA197" s="1">
        <f t="shared" si="11"/>
        <v>20.730182926829265</v>
      </c>
    </row>
    <row r="198" spans="1:27" x14ac:dyDescent="0.2">
      <c r="A198" t="s">
        <v>842</v>
      </c>
      <c r="B198" t="s">
        <v>26</v>
      </c>
      <c r="C198" t="s">
        <v>27</v>
      </c>
      <c r="D198">
        <v>5</v>
      </c>
      <c r="E198">
        <v>0</v>
      </c>
      <c r="F198">
        <v>1</v>
      </c>
      <c r="G198">
        <v>3</v>
      </c>
      <c r="H198">
        <v>32</v>
      </c>
      <c r="I198">
        <v>16</v>
      </c>
      <c r="J198">
        <v>23</v>
      </c>
      <c r="K198">
        <v>0</v>
      </c>
      <c r="L198">
        <v>7</v>
      </c>
      <c r="M198">
        <v>13</v>
      </c>
      <c r="N198">
        <v>18</v>
      </c>
      <c r="O198">
        <v>426</v>
      </c>
      <c r="P198">
        <v>13</v>
      </c>
      <c r="Q198">
        <v>39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184</v>
      </c>
      <c r="X198" t="s">
        <v>843</v>
      </c>
      <c r="Y198">
        <f t="shared" si="9"/>
        <v>394.6</v>
      </c>
      <c r="Z198" s="1">
        <f t="shared" si="10"/>
        <v>12.331250000000001</v>
      </c>
      <c r="AA198" s="1">
        <f t="shared" si="11"/>
        <v>20.68375072801398</v>
      </c>
    </row>
    <row r="199" spans="1:27" x14ac:dyDescent="0.2">
      <c r="A199" t="s">
        <v>157</v>
      </c>
      <c r="B199" t="s">
        <v>26</v>
      </c>
      <c r="C199" t="s">
        <v>118</v>
      </c>
      <c r="D199">
        <v>1</v>
      </c>
      <c r="E199">
        <v>0</v>
      </c>
      <c r="F199">
        <v>0</v>
      </c>
      <c r="G199">
        <v>2</v>
      </c>
      <c r="H199">
        <v>8</v>
      </c>
      <c r="I199">
        <v>12</v>
      </c>
      <c r="J199">
        <v>1</v>
      </c>
      <c r="K199">
        <v>2</v>
      </c>
      <c r="L199">
        <v>102</v>
      </c>
      <c r="M199">
        <v>53</v>
      </c>
      <c r="N199">
        <v>16</v>
      </c>
      <c r="O199">
        <v>1221</v>
      </c>
      <c r="P199">
        <v>34</v>
      </c>
      <c r="Q199">
        <v>7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28</v>
      </c>
      <c r="X199" t="s">
        <v>158</v>
      </c>
      <c r="Y199">
        <f t="shared" si="9"/>
        <v>486.6</v>
      </c>
      <c r="Z199" s="1">
        <f t="shared" si="10"/>
        <v>19.464000000000002</v>
      </c>
      <c r="AA199" s="1">
        <f t="shared" si="11"/>
        <v>20.628356099858692</v>
      </c>
    </row>
    <row r="200" spans="1:27" x14ac:dyDescent="0.2">
      <c r="A200" t="s">
        <v>475</v>
      </c>
      <c r="B200" t="s">
        <v>26</v>
      </c>
      <c r="C200" t="s">
        <v>62</v>
      </c>
      <c r="D200">
        <v>0</v>
      </c>
      <c r="E200">
        <v>0</v>
      </c>
      <c r="F200">
        <v>3</v>
      </c>
      <c r="G200">
        <v>7</v>
      </c>
      <c r="H200">
        <v>19</v>
      </c>
      <c r="I200">
        <v>22</v>
      </c>
      <c r="J200">
        <v>8</v>
      </c>
      <c r="K200">
        <v>7</v>
      </c>
      <c r="L200">
        <v>97</v>
      </c>
      <c r="M200">
        <v>35</v>
      </c>
      <c r="N200">
        <v>37</v>
      </c>
      <c r="O200">
        <v>919</v>
      </c>
      <c r="P200">
        <v>62</v>
      </c>
      <c r="Q200">
        <v>12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110</v>
      </c>
      <c r="X200" t="s">
        <v>476</v>
      </c>
      <c r="Y200">
        <f t="shared" si="9"/>
        <v>575.9</v>
      </c>
      <c r="Z200" s="1">
        <f t="shared" si="10"/>
        <v>19.196666666666665</v>
      </c>
      <c r="AA200" s="1">
        <f t="shared" si="11"/>
        <v>20.608747514910537</v>
      </c>
    </row>
    <row r="201" spans="1:27" x14ac:dyDescent="0.2">
      <c r="A201" t="s">
        <v>414</v>
      </c>
      <c r="B201" t="s">
        <v>26</v>
      </c>
      <c r="C201" t="s">
        <v>85</v>
      </c>
      <c r="D201">
        <v>2</v>
      </c>
      <c r="E201">
        <v>0</v>
      </c>
      <c r="F201">
        <v>0</v>
      </c>
      <c r="G201">
        <v>2</v>
      </c>
      <c r="H201">
        <v>6</v>
      </c>
      <c r="I201">
        <v>19</v>
      </c>
      <c r="J201">
        <v>6</v>
      </c>
      <c r="K201">
        <v>12</v>
      </c>
      <c r="L201">
        <v>125</v>
      </c>
      <c r="M201">
        <v>51</v>
      </c>
      <c r="N201">
        <v>2</v>
      </c>
      <c r="O201">
        <v>457</v>
      </c>
      <c r="P201">
        <v>19</v>
      </c>
      <c r="Q201">
        <v>9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187</v>
      </c>
      <c r="X201" t="s">
        <v>415</v>
      </c>
      <c r="Y201">
        <f t="shared" si="9"/>
        <v>415.7</v>
      </c>
      <c r="Z201" s="1">
        <f t="shared" si="10"/>
        <v>18.895454545454545</v>
      </c>
      <c r="AA201" s="1">
        <f t="shared" si="11"/>
        <v>20.556593406593404</v>
      </c>
    </row>
    <row r="202" spans="1:27" x14ac:dyDescent="0.2">
      <c r="A202" t="s">
        <v>330</v>
      </c>
      <c r="B202" t="s">
        <v>26</v>
      </c>
      <c r="C202" t="s">
        <v>76</v>
      </c>
      <c r="D202">
        <v>1</v>
      </c>
      <c r="E202">
        <v>0</v>
      </c>
      <c r="F202">
        <v>0</v>
      </c>
      <c r="G202">
        <v>2</v>
      </c>
      <c r="H202">
        <v>7</v>
      </c>
      <c r="I202">
        <v>21</v>
      </c>
      <c r="J202">
        <v>4</v>
      </c>
      <c r="K202">
        <v>3</v>
      </c>
      <c r="L202">
        <v>30</v>
      </c>
      <c r="M202">
        <v>32</v>
      </c>
      <c r="N202">
        <v>6</v>
      </c>
      <c r="O202">
        <v>737</v>
      </c>
      <c r="P202">
        <v>21</v>
      </c>
      <c r="Q202">
        <v>9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182</v>
      </c>
      <c r="X202" t="s">
        <v>331</v>
      </c>
      <c r="Y202">
        <f t="shared" si="9"/>
        <v>241.7</v>
      </c>
      <c r="Z202" s="1">
        <f t="shared" si="10"/>
        <v>17.264285714285712</v>
      </c>
      <c r="AA202" s="1">
        <f t="shared" si="11"/>
        <v>20.541076487252123</v>
      </c>
    </row>
    <row r="203" spans="1:27" x14ac:dyDescent="0.2">
      <c r="A203" t="s">
        <v>291</v>
      </c>
      <c r="B203" t="s">
        <v>26</v>
      </c>
      <c r="C203" t="s">
        <v>76</v>
      </c>
      <c r="D203">
        <v>2</v>
      </c>
      <c r="E203">
        <v>0</v>
      </c>
      <c r="F203">
        <v>1</v>
      </c>
      <c r="G203">
        <v>10</v>
      </c>
      <c r="H203">
        <v>24</v>
      </c>
      <c r="I203">
        <v>48</v>
      </c>
      <c r="J203">
        <v>10</v>
      </c>
      <c r="K203">
        <v>21</v>
      </c>
      <c r="L203">
        <v>61</v>
      </c>
      <c r="M203">
        <v>35</v>
      </c>
      <c r="N203">
        <v>26</v>
      </c>
      <c r="O203">
        <v>1067</v>
      </c>
      <c r="P203">
        <v>50</v>
      </c>
      <c r="Q203">
        <v>12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292</v>
      </c>
      <c r="X203" t="s">
        <v>293</v>
      </c>
      <c r="Y203">
        <f t="shared" si="9"/>
        <v>482.7</v>
      </c>
      <c r="Z203" s="1">
        <f t="shared" si="10"/>
        <v>14.627272727272727</v>
      </c>
      <c r="AA203" s="1">
        <f t="shared" si="11"/>
        <v>20.540425531914895</v>
      </c>
    </row>
    <row r="204" spans="1:27" x14ac:dyDescent="0.2">
      <c r="A204" t="s">
        <v>725</v>
      </c>
      <c r="B204" t="s">
        <v>26</v>
      </c>
      <c r="C204" t="s">
        <v>85</v>
      </c>
      <c r="D204">
        <v>2</v>
      </c>
      <c r="E204">
        <v>0</v>
      </c>
      <c r="F204">
        <v>4</v>
      </c>
      <c r="G204">
        <v>14</v>
      </c>
      <c r="H204">
        <v>24</v>
      </c>
      <c r="I204">
        <v>43</v>
      </c>
      <c r="J204">
        <v>11</v>
      </c>
      <c r="K204">
        <v>11</v>
      </c>
      <c r="L204">
        <v>138</v>
      </c>
      <c r="M204">
        <v>57</v>
      </c>
      <c r="N204">
        <v>32</v>
      </c>
      <c r="O204">
        <v>829</v>
      </c>
      <c r="P204">
        <v>45</v>
      </c>
      <c r="Q204">
        <v>46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292</v>
      </c>
      <c r="X204" t="s">
        <v>726</v>
      </c>
      <c r="Y204">
        <f t="shared" si="9"/>
        <v>662.4</v>
      </c>
      <c r="Z204" s="1">
        <f t="shared" si="10"/>
        <v>20.072727272727271</v>
      </c>
      <c r="AA204" s="1">
        <f t="shared" si="11"/>
        <v>20.521858864027536</v>
      </c>
    </row>
    <row r="205" spans="1:27" x14ac:dyDescent="0.2">
      <c r="A205" t="s">
        <v>246</v>
      </c>
      <c r="B205" t="s">
        <v>26</v>
      </c>
      <c r="C205" t="s">
        <v>27</v>
      </c>
      <c r="D205">
        <v>5</v>
      </c>
      <c r="E205">
        <v>0</v>
      </c>
      <c r="F205">
        <v>5</v>
      </c>
      <c r="G205">
        <v>8</v>
      </c>
      <c r="H205">
        <v>11</v>
      </c>
      <c r="I205">
        <v>23</v>
      </c>
      <c r="J205">
        <v>23</v>
      </c>
      <c r="K205">
        <v>3</v>
      </c>
      <c r="L205">
        <v>12</v>
      </c>
      <c r="M205">
        <v>15</v>
      </c>
      <c r="N205">
        <v>29</v>
      </c>
      <c r="O205">
        <v>642</v>
      </c>
      <c r="P205">
        <v>10</v>
      </c>
      <c r="Q205">
        <v>14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28</v>
      </c>
      <c r="X205" t="s">
        <v>247</v>
      </c>
      <c r="Y205">
        <f t="shared" si="9"/>
        <v>351.7</v>
      </c>
      <c r="Z205" s="1">
        <f t="shared" si="10"/>
        <v>14.068</v>
      </c>
      <c r="AA205" s="1">
        <f t="shared" si="11"/>
        <v>20.513933895009721</v>
      </c>
    </row>
    <row r="206" spans="1:27" x14ac:dyDescent="0.2">
      <c r="A206" t="s">
        <v>174</v>
      </c>
      <c r="B206" t="s">
        <v>26</v>
      </c>
      <c r="C206" t="s">
        <v>164</v>
      </c>
      <c r="D206">
        <v>4</v>
      </c>
      <c r="E206">
        <v>0</v>
      </c>
      <c r="F206">
        <v>1</v>
      </c>
      <c r="G206">
        <v>10</v>
      </c>
      <c r="H206">
        <v>35</v>
      </c>
      <c r="I206">
        <v>65</v>
      </c>
      <c r="J206">
        <v>17</v>
      </c>
      <c r="K206">
        <v>9</v>
      </c>
      <c r="L206">
        <v>73</v>
      </c>
      <c r="M206">
        <v>37</v>
      </c>
      <c r="N206">
        <v>32</v>
      </c>
      <c r="O206">
        <v>1687</v>
      </c>
      <c r="P206">
        <v>63</v>
      </c>
      <c r="Q206">
        <v>50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52</v>
      </c>
      <c r="X206" t="s">
        <v>175</v>
      </c>
      <c r="Y206">
        <f t="shared" si="9"/>
        <v>685.7</v>
      </c>
      <c r="Z206" s="1">
        <f t="shared" si="10"/>
        <v>19.047222222222224</v>
      </c>
      <c r="AA206" s="1">
        <f t="shared" si="11"/>
        <v>20.489043824701195</v>
      </c>
    </row>
    <row r="207" spans="1:27" x14ac:dyDescent="0.2">
      <c r="A207" t="s">
        <v>1053</v>
      </c>
      <c r="B207" t="s">
        <v>160</v>
      </c>
      <c r="C207" t="s">
        <v>1054</v>
      </c>
      <c r="D207">
        <v>1</v>
      </c>
      <c r="E207">
        <v>0</v>
      </c>
      <c r="F207">
        <v>1</v>
      </c>
      <c r="G207">
        <v>2</v>
      </c>
      <c r="H207">
        <v>6</v>
      </c>
      <c r="I207">
        <v>14</v>
      </c>
      <c r="J207">
        <v>4</v>
      </c>
      <c r="K207">
        <v>11</v>
      </c>
      <c r="L207">
        <v>82</v>
      </c>
      <c r="M207">
        <v>42</v>
      </c>
      <c r="N207">
        <v>8</v>
      </c>
      <c r="O207">
        <v>703</v>
      </c>
      <c r="P207">
        <v>28</v>
      </c>
      <c r="Q207">
        <v>3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86</v>
      </c>
      <c r="X207" t="s">
        <v>1055</v>
      </c>
      <c r="Y207">
        <f t="shared" si="9"/>
        <v>380.3</v>
      </c>
      <c r="Z207" s="1">
        <f t="shared" si="10"/>
        <v>20.015789473684212</v>
      </c>
      <c r="AA207" s="1">
        <f t="shared" si="11"/>
        <v>20.397497020262218</v>
      </c>
    </row>
    <row r="208" spans="1:27" x14ac:dyDescent="0.2">
      <c r="A208" t="s">
        <v>579</v>
      </c>
      <c r="B208" t="s">
        <v>26</v>
      </c>
      <c r="C208" t="s">
        <v>55</v>
      </c>
      <c r="D208">
        <v>2</v>
      </c>
      <c r="E208">
        <v>0</v>
      </c>
      <c r="F208">
        <v>1</v>
      </c>
      <c r="G208">
        <v>8</v>
      </c>
      <c r="H208">
        <v>26</v>
      </c>
      <c r="I208">
        <v>31</v>
      </c>
      <c r="J208">
        <v>6</v>
      </c>
      <c r="K208">
        <v>18</v>
      </c>
      <c r="L208">
        <v>157</v>
      </c>
      <c r="M208">
        <v>82</v>
      </c>
      <c r="N208">
        <v>6</v>
      </c>
      <c r="O208">
        <v>728</v>
      </c>
      <c r="P208">
        <v>24</v>
      </c>
      <c r="Q208">
        <v>23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36</v>
      </c>
      <c r="X208" t="s">
        <v>256</v>
      </c>
      <c r="Y208">
        <f t="shared" si="9"/>
        <v>596.29999999999995</v>
      </c>
      <c r="Z208" s="1">
        <f t="shared" si="10"/>
        <v>19.235483870967741</v>
      </c>
      <c r="AA208" s="1">
        <f t="shared" si="11"/>
        <v>20.351535836177472</v>
      </c>
    </row>
    <row r="209" spans="1:27" x14ac:dyDescent="0.2">
      <c r="A209" t="s">
        <v>1060</v>
      </c>
      <c r="B209" t="s">
        <v>26</v>
      </c>
      <c r="C209" t="s">
        <v>62</v>
      </c>
      <c r="D209">
        <v>5</v>
      </c>
      <c r="E209">
        <v>0</v>
      </c>
      <c r="F209">
        <v>2</v>
      </c>
      <c r="G209">
        <v>0</v>
      </c>
      <c r="H209">
        <v>8</v>
      </c>
      <c r="I209">
        <v>15</v>
      </c>
      <c r="J209">
        <v>20</v>
      </c>
      <c r="K209">
        <v>1</v>
      </c>
      <c r="L209">
        <v>14</v>
      </c>
      <c r="M209">
        <v>2</v>
      </c>
      <c r="N209">
        <v>5</v>
      </c>
      <c r="O209">
        <v>158</v>
      </c>
      <c r="P209">
        <v>5</v>
      </c>
      <c r="Q209">
        <v>6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127</v>
      </c>
      <c r="X209" t="s">
        <v>1061</v>
      </c>
      <c r="Y209">
        <f t="shared" si="9"/>
        <v>205.8</v>
      </c>
      <c r="Z209" s="1">
        <f t="shared" si="10"/>
        <v>8.5750000000000011</v>
      </c>
      <c r="AA209" s="1">
        <f t="shared" si="11"/>
        <v>20.309210526315791</v>
      </c>
    </row>
    <row r="210" spans="1:27" x14ac:dyDescent="0.2">
      <c r="A210" t="s">
        <v>444</v>
      </c>
      <c r="B210" t="s">
        <v>26</v>
      </c>
      <c r="C210" t="s">
        <v>76</v>
      </c>
      <c r="D210">
        <v>1</v>
      </c>
      <c r="E210">
        <v>0</v>
      </c>
      <c r="F210">
        <v>4</v>
      </c>
      <c r="G210">
        <v>2</v>
      </c>
      <c r="H210">
        <v>15</v>
      </c>
      <c r="I210">
        <v>23</v>
      </c>
      <c r="J210">
        <v>8</v>
      </c>
      <c r="K210">
        <v>2</v>
      </c>
      <c r="L210">
        <v>9</v>
      </c>
      <c r="M210">
        <v>3</v>
      </c>
      <c r="N210">
        <v>16</v>
      </c>
      <c r="O210">
        <v>204</v>
      </c>
      <c r="P210">
        <v>13</v>
      </c>
      <c r="Q210">
        <v>38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140</v>
      </c>
      <c r="X210" t="s">
        <v>445</v>
      </c>
      <c r="Y210">
        <f t="shared" si="9"/>
        <v>230.4</v>
      </c>
      <c r="Z210" s="1">
        <f t="shared" si="10"/>
        <v>17.723076923076924</v>
      </c>
      <c r="AA210" s="1">
        <f t="shared" si="11"/>
        <v>20.269794721407624</v>
      </c>
    </row>
    <row r="211" spans="1:27" x14ac:dyDescent="0.2">
      <c r="A211" t="s">
        <v>61</v>
      </c>
      <c r="B211" t="s">
        <v>26</v>
      </c>
      <c r="C211" t="s">
        <v>62</v>
      </c>
      <c r="D211">
        <v>0</v>
      </c>
      <c r="E211">
        <v>0</v>
      </c>
      <c r="F211">
        <v>0</v>
      </c>
      <c r="G211">
        <v>0</v>
      </c>
      <c r="H211">
        <v>3</v>
      </c>
      <c r="I211">
        <v>1</v>
      </c>
      <c r="J211">
        <v>0</v>
      </c>
      <c r="K211">
        <v>0</v>
      </c>
      <c r="L211">
        <v>13</v>
      </c>
      <c r="M211">
        <v>8</v>
      </c>
      <c r="N211">
        <v>5</v>
      </c>
      <c r="O211">
        <v>155</v>
      </c>
      <c r="P211">
        <v>8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45</v>
      </c>
      <c r="X211" t="s">
        <v>63</v>
      </c>
      <c r="Y211">
        <f t="shared" si="9"/>
        <v>84</v>
      </c>
      <c r="Z211" s="1">
        <f t="shared" si="10"/>
        <v>16.8</v>
      </c>
      <c r="AA211" s="1">
        <f t="shared" si="11"/>
        <v>20.268096514745309</v>
      </c>
    </row>
    <row r="212" spans="1:27" x14ac:dyDescent="0.2">
      <c r="A212" t="s">
        <v>978</v>
      </c>
      <c r="B212" t="s">
        <v>26</v>
      </c>
      <c r="C212" t="s">
        <v>198</v>
      </c>
      <c r="D212">
        <v>1</v>
      </c>
      <c r="E212">
        <v>0</v>
      </c>
      <c r="F212">
        <v>1</v>
      </c>
      <c r="G212">
        <v>4</v>
      </c>
      <c r="H212">
        <v>15</v>
      </c>
      <c r="I212">
        <v>19</v>
      </c>
      <c r="J212">
        <v>9</v>
      </c>
      <c r="K212">
        <v>33</v>
      </c>
      <c r="L212">
        <v>225</v>
      </c>
      <c r="M212">
        <v>57</v>
      </c>
      <c r="N212">
        <v>2</v>
      </c>
      <c r="O212">
        <v>1384</v>
      </c>
      <c r="P212">
        <v>23</v>
      </c>
      <c r="Q212">
        <v>17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205</v>
      </c>
      <c r="X212" t="s">
        <v>206</v>
      </c>
      <c r="Y212">
        <f t="shared" si="9"/>
        <v>769.4</v>
      </c>
      <c r="Z212" s="1">
        <f t="shared" si="10"/>
        <v>20.247368421052631</v>
      </c>
      <c r="AA212" s="1">
        <f t="shared" si="11"/>
        <v>20.247368421052631</v>
      </c>
    </row>
    <row r="213" spans="1:27" x14ac:dyDescent="0.2">
      <c r="A213" t="s">
        <v>285</v>
      </c>
      <c r="B213" t="s">
        <v>26</v>
      </c>
      <c r="C213" t="s">
        <v>31</v>
      </c>
      <c r="D213">
        <v>0</v>
      </c>
      <c r="E213">
        <v>1</v>
      </c>
      <c r="F213">
        <v>3</v>
      </c>
      <c r="G213">
        <v>4</v>
      </c>
      <c r="H213">
        <v>38</v>
      </c>
      <c r="I213">
        <v>26</v>
      </c>
      <c r="J213">
        <v>12</v>
      </c>
      <c r="K213">
        <v>1</v>
      </c>
      <c r="L213">
        <v>20</v>
      </c>
      <c r="M213">
        <v>9</v>
      </c>
      <c r="N213">
        <v>31</v>
      </c>
      <c r="O213">
        <v>248</v>
      </c>
      <c r="P213">
        <v>16</v>
      </c>
      <c r="Q213">
        <v>56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28</v>
      </c>
      <c r="X213" t="s">
        <v>286</v>
      </c>
      <c r="Y213">
        <f t="shared" si="9"/>
        <v>365.3</v>
      </c>
      <c r="Z213" s="1">
        <f t="shared" si="10"/>
        <v>14.612</v>
      </c>
      <c r="AA213" s="1">
        <f t="shared" si="11"/>
        <v>20.157572041692212</v>
      </c>
    </row>
    <row r="214" spans="1:27" x14ac:dyDescent="0.2">
      <c r="A214" t="s">
        <v>577</v>
      </c>
      <c r="B214" t="s">
        <v>26</v>
      </c>
      <c r="C214" t="s">
        <v>27</v>
      </c>
      <c r="D214">
        <v>0</v>
      </c>
      <c r="E214">
        <v>0</v>
      </c>
      <c r="F214">
        <v>0</v>
      </c>
      <c r="G214">
        <v>2</v>
      </c>
      <c r="H214">
        <v>19</v>
      </c>
      <c r="I214">
        <v>5</v>
      </c>
      <c r="J214">
        <v>0</v>
      </c>
      <c r="K214">
        <v>8</v>
      </c>
      <c r="L214">
        <v>37</v>
      </c>
      <c r="M214">
        <v>45</v>
      </c>
      <c r="N214">
        <v>12</v>
      </c>
      <c r="O214">
        <v>1086</v>
      </c>
      <c r="P214">
        <v>18</v>
      </c>
      <c r="Q214">
        <v>7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93</v>
      </c>
      <c r="X214" t="s">
        <v>578</v>
      </c>
      <c r="Y214">
        <f t="shared" si="9"/>
        <v>359.6</v>
      </c>
      <c r="Z214" s="1">
        <f t="shared" si="10"/>
        <v>15.634782608695653</v>
      </c>
      <c r="AA214" s="1">
        <f t="shared" si="11"/>
        <v>20.151930261519304</v>
      </c>
    </row>
    <row r="215" spans="1:27" x14ac:dyDescent="0.2">
      <c r="A215" t="s">
        <v>1022</v>
      </c>
      <c r="B215" t="s">
        <v>26</v>
      </c>
      <c r="C215" t="s">
        <v>124</v>
      </c>
      <c r="D215">
        <v>0</v>
      </c>
      <c r="E215">
        <v>0</v>
      </c>
      <c r="F215">
        <v>0</v>
      </c>
      <c r="G215">
        <v>0</v>
      </c>
      <c r="H215">
        <v>13</v>
      </c>
      <c r="I215">
        <v>7</v>
      </c>
      <c r="J215">
        <v>3</v>
      </c>
      <c r="K215">
        <v>2</v>
      </c>
      <c r="L215">
        <v>4</v>
      </c>
      <c r="M215">
        <v>10</v>
      </c>
      <c r="N215">
        <v>18</v>
      </c>
      <c r="O215">
        <v>310</v>
      </c>
      <c r="P215">
        <v>10</v>
      </c>
      <c r="Q215">
        <v>41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28</v>
      </c>
      <c r="X215" t="s">
        <v>929</v>
      </c>
      <c r="Y215">
        <f t="shared" si="9"/>
        <v>238</v>
      </c>
      <c r="Z215" s="1">
        <f t="shared" si="10"/>
        <v>9.52</v>
      </c>
      <c r="AA215" s="1">
        <f t="shared" si="11"/>
        <v>20.150517403574788</v>
      </c>
    </row>
    <row r="216" spans="1:27" x14ac:dyDescent="0.2">
      <c r="A216" t="s">
        <v>590</v>
      </c>
      <c r="B216" t="s">
        <v>26</v>
      </c>
      <c r="C216" t="s">
        <v>85</v>
      </c>
      <c r="D216">
        <v>1</v>
      </c>
      <c r="E216">
        <v>0</v>
      </c>
      <c r="F216">
        <v>0</v>
      </c>
      <c r="G216">
        <v>1</v>
      </c>
      <c r="H216">
        <v>21</v>
      </c>
      <c r="I216">
        <v>5</v>
      </c>
      <c r="J216">
        <v>2</v>
      </c>
      <c r="K216">
        <v>0</v>
      </c>
      <c r="L216">
        <v>27</v>
      </c>
      <c r="M216">
        <v>18</v>
      </c>
      <c r="N216">
        <v>5</v>
      </c>
      <c r="O216">
        <v>277</v>
      </c>
      <c r="P216">
        <v>15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398</v>
      </c>
      <c r="X216" t="s">
        <v>591</v>
      </c>
      <c r="Y216">
        <f t="shared" si="9"/>
        <v>191.2</v>
      </c>
      <c r="Z216" s="1">
        <f t="shared" si="10"/>
        <v>9.1047619047619044</v>
      </c>
      <c r="AA216" s="1">
        <f t="shared" si="11"/>
        <v>20.149882903981265</v>
      </c>
    </row>
    <row r="217" spans="1:27" x14ac:dyDescent="0.2">
      <c r="A217" t="s">
        <v>338</v>
      </c>
      <c r="B217" t="s">
        <v>26</v>
      </c>
      <c r="C217" t="s">
        <v>65</v>
      </c>
      <c r="D217">
        <v>0</v>
      </c>
      <c r="E217">
        <v>0</v>
      </c>
      <c r="F217">
        <v>0</v>
      </c>
      <c r="G217">
        <v>2</v>
      </c>
      <c r="H217">
        <v>5</v>
      </c>
      <c r="I217">
        <v>11</v>
      </c>
      <c r="J217">
        <v>2</v>
      </c>
      <c r="K217">
        <v>11</v>
      </c>
      <c r="L217">
        <v>93</v>
      </c>
      <c r="M217">
        <v>37</v>
      </c>
      <c r="N217">
        <v>3</v>
      </c>
      <c r="O217">
        <v>529</v>
      </c>
      <c r="P217">
        <v>14</v>
      </c>
      <c r="Q217">
        <v>5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40</v>
      </c>
      <c r="X217" t="s">
        <v>339</v>
      </c>
      <c r="Y217">
        <f t="shared" si="9"/>
        <v>313.89999999999998</v>
      </c>
      <c r="Z217" s="1">
        <f t="shared" si="10"/>
        <v>19.618749999999999</v>
      </c>
      <c r="AA217" s="1">
        <f t="shared" si="11"/>
        <v>20.121794871794869</v>
      </c>
    </row>
    <row r="218" spans="1:27" x14ac:dyDescent="0.2">
      <c r="A218" t="s">
        <v>112</v>
      </c>
      <c r="B218" t="s">
        <v>26</v>
      </c>
      <c r="C218" t="s">
        <v>35</v>
      </c>
      <c r="D218">
        <v>1</v>
      </c>
      <c r="E218">
        <v>0</v>
      </c>
      <c r="F218">
        <v>1</v>
      </c>
      <c r="G218">
        <v>5</v>
      </c>
      <c r="H218">
        <v>52</v>
      </c>
      <c r="I218">
        <v>35</v>
      </c>
      <c r="J218">
        <v>2</v>
      </c>
      <c r="K218">
        <v>17</v>
      </c>
      <c r="L218">
        <v>175</v>
      </c>
      <c r="M218">
        <v>80</v>
      </c>
      <c r="N218">
        <v>20</v>
      </c>
      <c r="O218">
        <v>755</v>
      </c>
      <c r="P218">
        <v>46</v>
      </c>
      <c r="Q218">
        <v>14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113</v>
      </c>
      <c r="X218" t="s">
        <v>114</v>
      </c>
      <c r="Y218">
        <f t="shared" si="9"/>
        <v>721</v>
      </c>
      <c r="Z218" s="1">
        <f t="shared" si="10"/>
        <v>19.486486486486488</v>
      </c>
      <c r="AA218" s="1">
        <f t="shared" si="11"/>
        <v>20.089783281733745</v>
      </c>
    </row>
    <row r="219" spans="1:27" x14ac:dyDescent="0.2">
      <c r="A219" t="s">
        <v>613</v>
      </c>
      <c r="B219" t="s">
        <v>26</v>
      </c>
      <c r="C219" t="s">
        <v>147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2</v>
      </c>
      <c r="J219">
        <v>2</v>
      </c>
      <c r="K219">
        <v>0</v>
      </c>
      <c r="L219">
        <v>0</v>
      </c>
      <c r="M219">
        <v>0</v>
      </c>
      <c r="N219">
        <v>1</v>
      </c>
      <c r="O219">
        <v>25</v>
      </c>
      <c r="P219">
        <v>0</v>
      </c>
      <c r="Q219">
        <v>2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45</v>
      </c>
      <c r="X219" t="s">
        <v>614</v>
      </c>
      <c r="Y219">
        <f t="shared" si="9"/>
        <v>12.5</v>
      </c>
      <c r="Z219" s="1">
        <f t="shared" si="10"/>
        <v>2.5</v>
      </c>
      <c r="AA219" s="1">
        <f t="shared" si="11"/>
        <v>20.089285714285715</v>
      </c>
    </row>
    <row r="220" spans="1:27" x14ac:dyDescent="0.2">
      <c r="A220" t="s">
        <v>944</v>
      </c>
      <c r="B220" t="s">
        <v>26</v>
      </c>
      <c r="C220" t="s">
        <v>198</v>
      </c>
      <c r="D220">
        <v>0</v>
      </c>
      <c r="E220">
        <v>0</v>
      </c>
      <c r="F220">
        <v>0</v>
      </c>
      <c r="G220">
        <v>2</v>
      </c>
      <c r="H220">
        <v>7</v>
      </c>
      <c r="I220">
        <v>17</v>
      </c>
      <c r="J220">
        <v>2</v>
      </c>
      <c r="K220">
        <v>7</v>
      </c>
      <c r="L220">
        <v>70</v>
      </c>
      <c r="M220">
        <v>22</v>
      </c>
      <c r="N220">
        <v>0</v>
      </c>
      <c r="O220">
        <v>425</v>
      </c>
      <c r="P220">
        <v>18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82</v>
      </c>
      <c r="X220" t="s">
        <v>945</v>
      </c>
      <c r="Y220">
        <f t="shared" si="9"/>
        <v>217.5</v>
      </c>
      <c r="Z220" s="1">
        <f t="shared" si="10"/>
        <v>19.772727272727273</v>
      </c>
      <c r="AA220" s="1">
        <f t="shared" si="11"/>
        <v>20.076923076923077</v>
      </c>
    </row>
    <row r="221" spans="1:27" x14ac:dyDescent="0.2">
      <c r="A221" t="s">
        <v>744</v>
      </c>
      <c r="B221" t="s">
        <v>26</v>
      </c>
      <c r="C221" t="s">
        <v>124</v>
      </c>
      <c r="D221">
        <v>1</v>
      </c>
      <c r="E221">
        <v>1</v>
      </c>
      <c r="F221">
        <v>4</v>
      </c>
      <c r="G221">
        <v>12</v>
      </c>
      <c r="H221">
        <v>45</v>
      </c>
      <c r="I221">
        <v>34</v>
      </c>
      <c r="J221">
        <v>15</v>
      </c>
      <c r="K221">
        <v>13</v>
      </c>
      <c r="L221">
        <v>41</v>
      </c>
      <c r="M221">
        <v>53</v>
      </c>
      <c r="N221">
        <v>30</v>
      </c>
      <c r="O221">
        <v>1699</v>
      </c>
      <c r="P221">
        <v>64</v>
      </c>
      <c r="Q221">
        <v>24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101</v>
      </c>
      <c r="X221" t="s">
        <v>745</v>
      </c>
      <c r="Y221">
        <f t="shared" si="9"/>
        <v>657.9</v>
      </c>
      <c r="Z221" s="1">
        <f t="shared" si="10"/>
        <v>18.797142857142855</v>
      </c>
      <c r="AA221" s="1">
        <f t="shared" si="11"/>
        <v>20.030784844384304</v>
      </c>
    </row>
    <row r="222" spans="1:27" x14ac:dyDescent="0.2">
      <c r="A222" t="s">
        <v>264</v>
      </c>
      <c r="B222" t="s">
        <v>26</v>
      </c>
      <c r="C222" t="s">
        <v>62</v>
      </c>
      <c r="D222">
        <v>0</v>
      </c>
      <c r="E222">
        <v>0</v>
      </c>
      <c r="F222">
        <v>0</v>
      </c>
      <c r="G222">
        <v>0</v>
      </c>
      <c r="H222">
        <v>3</v>
      </c>
      <c r="I222">
        <v>1</v>
      </c>
      <c r="J222">
        <v>0</v>
      </c>
      <c r="K222">
        <v>1</v>
      </c>
      <c r="L222">
        <v>3</v>
      </c>
      <c r="M222">
        <v>1</v>
      </c>
      <c r="N222">
        <v>1</v>
      </c>
      <c r="O222">
        <v>56</v>
      </c>
      <c r="P222">
        <v>2</v>
      </c>
      <c r="Q222">
        <v>2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177</v>
      </c>
      <c r="X222" t="s">
        <v>265</v>
      </c>
      <c r="Y222">
        <f t="shared" si="9"/>
        <v>29.6</v>
      </c>
      <c r="Z222" s="1">
        <f t="shared" si="10"/>
        <v>7.4</v>
      </c>
      <c r="AA222" s="1">
        <f t="shared" si="11"/>
        <v>20.030075187969924</v>
      </c>
    </row>
    <row r="223" spans="1:27" x14ac:dyDescent="0.2">
      <c r="A223" t="s">
        <v>189</v>
      </c>
      <c r="B223" t="s">
        <v>26</v>
      </c>
      <c r="C223" t="s">
        <v>147</v>
      </c>
      <c r="D223">
        <v>5</v>
      </c>
      <c r="E223">
        <v>0</v>
      </c>
      <c r="F223">
        <v>2</v>
      </c>
      <c r="G223">
        <v>6</v>
      </c>
      <c r="H223">
        <v>30</v>
      </c>
      <c r="I223">
        <v>70</v>
      </c>
      <c r="J223">
        <v>17</v>
      </c>
      <c r="K223">
        <v>4</v>
      </c>
      <c r="L223">
        <v>55</v>
      </c>
      <c r="M223">
        <v>29</v>
      </c>
      <c r="N223">
        <v>31</v>
      </c>
      <c r="O223">
        <v>1337</v>
      </c>
      <c r="P223">
        <v>52</v>
      </c>
      <c r="Q223">
        <v>21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184</v>
      </c>
      <c r="X223" t="s">
        <v>190</v>
      </c>
      <c r="Y223">
        <f t="shared" si="9"/>
        <v>528.70000000000005</v>
      </c>
      <c r="Z223" s="1">
        <f t="shared" si="10"/>
        <v>16.521875000000001</v>
      </c>
      <c r="AA223" s="1">
        <f t="shared" si="11"/>
        <v>19.950943396226418</v>
      </c>
    </row>
    <row r="224" spans="1:27" x14ac:dyDescent="0.2">
      <c r="A224" t="s">
        <v>514</v>
      </c>
      <c r="B224" t="s">
        <v>26</v>
      </c>
      <c r="C224" t="s">
        <v>118</v>
      </c>
      <c r="D224">
        <v>0</v>
      </c>
      <c r="E224">
        <v>0</v>
      </c>
      <c r="F224">
        <v>0</v>
      </c>
      <c r="G224">
        <v>2</v>
      </c>
      <c r="H224">
        <v>11</v>
      </c>
      <c r="I224">
        <v>6</v>
      </c>
      <c r="J224">
        <v>3</v>
      </c>
      <c r="K224">
        <v>1</v>
      </c>
      <c r="L224">
        <v>12</v>
      </c>
      <c r="M224">
        <v>21</v>
      </c>
      <c r="N224">
        <v>20</v>
      </c>
      <c r="O224">
        <v>482</v>
      </c>
      <c r="P224">
        <v>18</v>
      </c>
      <c r="Q224">
        <v>16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127</v>
      </c>
      <c r="X224" t="s">
        <v>515</v>
      </c>
      <c r="Y224">
        <f t="shared" si="9"/>
        <v>240.7</v>
      </c>
      <c r="Z224" s="1">
        <f t="shared" si="10"/>
        <v>10.029166666666667</v>
      </c>
      <c r="AA224" s="1">
        <f t="shared" si="11"/>
        <v>19.947513812154696</v>
      </c>
    </row>
    <row r="225" spans="1:27" x14ac:dyDescent="0.2">
      <c r="A225" t="s">
        <v>481</v>
      </c>
      <c r="B225" t="s">
        <v>26</v>
      </c>
      <c r="C225" t="s">
        <v>65</v>
      </c>
      <c r="D225">
        <v>6</v>
      </c>
      <c r="E225">
        <v>0</v>
      </c>
      <c r="F225">
        <v>3</v>
      </c>
      <c r="G225">
        <v>1</v>
      </c>
      <c r="H225">
        <v>27</v>
      </c>
      <c r="I225">
        <v>12</v>
      </c>
      <c r="J225">
        <v>17</v>
      </c>
      <c r="K225">
        <v>0</v>
      </c>
      <c r="L225">
        <v>10</v>
      </c>
      <c r="M225">
        <v>11</v>
      </c>
      <c r="N225">
        <v>12</v>
      </c>
      <c r="O225">
        <v>334</v>
      </c>
      <c r="P225">
        <v>12</v>
      </c>
      <c r="Q225">
        <v>13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28</v>
      </c>
      <c r="X225" t="s">
        <v>482</v>
      </c>
      <c r="Y225">
        <f t="shared" si="9"/>
        <v>318.89999999999998</v>
      </c>
      <c r="Z225" s="1">
        <f t="shared" si="10"/>
        <v>12.755999999999998</v>
      </c>
      <c r="AA225" s="1">
        <f t="shared" si="11"/>
        <v>19.903606102635226</v>
      </c>
    </row>
    <row r="226" spans="1:27" x14ac:dyDescent="0.2">
      <c r="A226" t="s">
        <v>135</v>
      </c>
      <c r="B226" t="s">
        <v>26</v>
      </c>
      <c r="C226" t="s">
        <v>62</v>
      </c>
      <c r="D226">
        <v>1</v>
      </c>
      <c r="E226">
        <v>0</v>
      </c>
      <c r="F226">
        <v>0</v>
      </c>
      <c r="G226">
        <v>11</v>
      </c>
      <c r="H226">
        <v>35</v>
      </c>
      <c r="I226">
        <v>66</v>
      </c>
      <c r="J226">
        <v>9</v>
      </c>
      <c r="K226">
        <v>14</v>
      </c>
      <c r="L226">
        <v>70</v>
      </c>
      <c r="M226">
        <v>92</v>
      </c>
      <c r="N226">
        <v>17</v>
      </c>
      <c r="O226">
        <v>1720</v>
      </c>
      <c r="P226">
        <v>92</v>
      </c>
      <c r="Q226">
        <v>29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101</v>
      </c>
      <c r="X226" t="s">
        <v>136</v>
      </c>
      <c r="Y226">
        <f t="shared" si="9"/>
        <v>679</v>
      </c>
      <c r="Z226" s="1">
        <f t="shared" si="10"/>
        <v>19.399999999999999</v>
      </c>
      <c r="AA226" s="1">
        <f t="shared" si="11"/>
        <v>19.899055682188212</v>
      </c>
    </row>
    <row r="227" spans="1:27" x14ac:dyDescent="0.2">
      <c r="A227" t="s">
        <v>751</v>
      </c>
      <c r="B227" t="s">
        <v>26</v>
      </c>
      <c r="C227" t="s">
        <v>72</v>
      </c>
      <c r="D227">
        <v>0</v>
      </c>
      <c r="E227">
        <v>0</v>
      </c>
      <c r="F227">
        <v>0</v>
      </c>
      <c r="G227">
        <v>5</v>
      </c>
      <c r="H227">
        <v>4</v>
      </c>
      <c r="I227">
        <v>26</v>
      </c>
      <c r="J227">
        <v>4</v>
      </c>
      <c r="K227">
        <v>16</v>
      </c>
      <c r="L227">
        <v>104</v>
      </c>
      <c r="M227">
        <v>30</v>
      </c>
      <c r="N227">
        <v>2</v>
      </c>
      <c r="O227">
        <v>539</v>
      </c>
      <c r="P227">
        <v>23</v>
      </c>
      <c r="Q227">
        <v>5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395</v>
      </c>
      <c r="X227" t="s">
        <v>752</v>
      </c>
      <c r="Y227">
        <f t="shared" si="9"/>
        <v>311.89999999999998</v>
      </c>
      <c r="Z227" s="1">
        <f t="shared" si="10"/>
        <v>18.347058823529409</v>
      </c>
      <c r="AA227" s="1">
        <f t="shared" si="11"/>
        <v>19.866242038216559</v>
      </c>
    </row>
    <row r="228" spans="1:27" x14ac:dyDescent="0.2">
      <c r="A228" t="s">
        <v>875</v>
      </c>
      <c r="B228" t="s">
        <v>876</v>
      </c>
      <c r="C228" t="s">
        <v>877</v>
      </c>
      <c r="D228">
        <v>0</v>
      </c>
      <c r="E228">
        <v>0</v>
      </c>
      <c r="F228">
        <v>0</v>
      </c>
      <c r="G228">
        <v>0</v>
      </c>
      <c r="H228">
        <v>4</v>
      </c>
      <c r="I228">
        <v>4</v>
      </c>
      <c r="J228">
        <v>2</v>
      </c>
      <c r="K228">
        <v>2</v>
      </c>
      <c r="L228">
        <v>16</v>
      </c>
      <c r="M228">
        <v>12</v>
      </c>
      <c r="N228">
        <v>3</v>
      </c>
      <c r="O228">
        <v>317</v>
      </c>
      <c r="P228">
        <v>12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69</v>
      </c>
      <c r="X228" t="s">
        <v>878</v>
      </c>
      <c r="Y228">
        <f t="shared" si="9"/>
        <v>120.7</v>
      </c>
      <c r="Z228" s="1">
        <f t="shared" si="10"/>
        <v>17.242857142857144</v>
      </c>
      <c r="AA228" s="1">
        <f t="shared" si="11"/>
        <v>19.859232175502743</v>
      </c>
    </row>
    <row r="229" spans="1:27" x14ac:dyDescent="0.2">
      <c r="A229" t="s">
        <v>883</v>
      </c>
      <c r="B229" t="s">
        <v>26</v>
      </c>
      <c r="C229" t="s">
        <v>72</v>
      </c>
      <c r="D229">
        <v>6</v>
      </c>
      <c r="E229">
        <v>0</v>
      </c>
      <c r="F229">
        <v>2</v>
      </c>
      <c r="G229">
        <v>9</v>
      </c>
      <c r="H229">
        <v>50</v>
      </c>
      <c r="I229">
        <v>47</v>
      </c>
      <c r="J229">
        <v>14</v>
      </c>
      <c r="K229">
        <v>7</v>
      </c>
      <c r="L229">
        <v>48</v>
      </c>
      <c r="M229">
        <v>23</v>
      </c>
      <c r="N229">
        <v>16</v>
      </c>
      <c r="O229">
        <v>1001</v>
      </c>
      <c r="P229">
        <v>41</v>
      </c>
      <c r="Q229">
        <v>43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121</v>
      </c>
      <c r="X229" t="s">
        <v>884</v>
      </c>
      <c r="Y229">
        <f t="shared" si="9"/>
        <v>530.6</v>
      </c>
      <c r="Z229" s="1">
        <f t="shared" si="10"/>
        <v>15.605882352941178</v>
      </c>
      <c r="AA229" s="1">
        <f t="shared" si="11"/>
        <v>19.856133056133057</v>
      </c>
    </row>
    <row r="230" spans="1:27" x14ac:dyDescent="0.2">
      <c r="A230" t="s">
        <v>1065</v>
      </c>
      <c r="B230" t="s">
        <v>26</v>
      </c>
      <c r="C230" t="s">
        <v>59</v>
      </c>
      <c r="D230">
        <v>1</v>
      </c>
      <c r="E230">
        <v>0</v>
      </c>
      <c r="F230">
        <v>1</v>
      </c>
      <c r="G230">
        <v>6</v>
      </c>
      <c r="H230">
        <v>22</v>
      </c>
      <c r="I230">
        <v>33</v>
      </c>
      <c r="J230">
        <v>9</v>
      </c>
      <c r="K230">
        <v>33</v>
      </c>
      <c r="L230">
        <v>234</v>
      </c>
      <c r="M230">
        <v>53</v>
      </c>
      <c r="N230">
        <v>3</v>
      </c>
      <c r="O230">
        <v>688</v>
      </c>
      <c r="P230">
        <v>35</v>
      </c>
      <c r="Q230">
        <v>9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101</v>
      </c>
      <c r="X230" t="s">
        <v>102</v>
      </c>
      <c r="Y230">
        <f t="shared" si="9"/>
        <v>694.3</v>
      </c>
      <c r="Z230" s="1">
        <f t="shared" si="10"/>
        <v>19.837142857142855</v>
      </c>
      <c r="AA230" s="1">
        <f t="shared" si="11"/>
        <v>19.837142857142855</v>
      </c>
    </row>
    <row r="231" spans="1:27" x14ac:dyDescent="0.2">
      <c r="A231" t="s">
        <v>857</v>
      </c>
      <c r="B231" t="s">
        <v>26</v>
      </c>
      <c r="C231" t="s">
        <v>27</v>
      </c>
      <c r="D231">
        <v>1</v>
      </c>
      <c r="E231">
        <v>0</v>
      </c>
      <c r="F231">
        <v>3</v>
      </c>
      <c r="G231">
        <v>5</v>
      </c>
      <c r="H231">
        <v>17</v>
      </c>
      <c r="I231">
        <v>33</v>
      </c>
      <c r="J231">
        <v>7</v>
      </c>
      <c r="K231">
        <v>7</v>
      </c>
      <c r="L231">
        <v>67</v>
      </c>
      <c r="M231">
        <v>42</v>
      </c>
      <c r="N231">
        <v>29</v>
      </c>
      <c r="O231">
        <v>1156</v>
      </c>
      <c r="P231">
        <v>44</v>
      </c>
      <c r="Q231">
        <v>38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96</v>
      </c>
      <c r="X231" t="s">
        <v>737</v>
      </c>
      <c r="Y231">
        <f t="shared" si="9"/>
        <v>547.1</v>
      </c>
      <c r="Z231" s="1">
        <f t="shared" si="10"/>
        <v>19.539285714285715</v>
      </c>
      <c r="AA231" s="1">
        <f t="shared" si="11"/>
        <v>19.830447039871125</v>
      </c>
    </row>
    <row r="232" spans="1:27" x14ac:dyDescent="0.2">
      <c r="A232" t="s">
        <v>568</v>
      </c>
      <c r="B232" t="s">
        <v>26</v>
      </c>
      <c r="C232" t="s">
        <v>55</v>
      </c>
      <c r="D232">
        <v>0</v>
      </c>
      <c r="E232">
        <v>0</v>
      </c>
      <c r="F232">
        <v>0</v>
      </c>
      <c r="G232">
        <v>0</v>
      </c>
      <c r="H232">
        <v>3</v>
      </c>
      <c r="I232">
        <v>6</v>
      </c>
      <c r="J232">
        <v>2</v>
      </c>
      <c r="K232">
        <v>1</v>
      </c>
      <c r="L232">
        <v>9</v>
      </c>
      <c r="M232">
        <v>7</v>
      </c>
      <c r="N232">
        <v>1</v>
      </c>
      <c r="O232">
        <v>45</v>
      </c>
      <c r="P232">
        <v>6</v>
      </c>
      <c r="Q232">
        <v>3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237</v>
      </c>
      <c r="X232" t="s">
        <v>569</v>
      </c>
      <c r="Y232">
        <f t="shared" si="9"/>
        <v>54.5</v>
      </c>
      <c r="Z232" s="1">
        <f t="shared" si="10"/>
        <v>18.166666666666668</v>
      </c>
      <c r="AA232" s="1">
        <f t="shared" si="11"/>
        <v>19.778225806451612</v>
      </c>
    </row>
    <row r="233" spans="1:27" x14ac:dyDescent="0.2">
      <c r="A233" t="s">
        <v>159</v>
      </c>
      <c r="B233" t="s">
        <v>160</v>
      </c>
      <c r="C233" t="s">
        <v>161</v>
      </c>
      <c r="D233">
        <v>2</v>
      </c>
      <c r="E233">
        <v>0</v>
      </c>
      <c r="F233">
        <v>3</v>
      </c>
      <c r="G233">
        <v>7</v>
      </c>
      <c r="H233">
        <v>14</v>
      </c>
      <c r="I233">
        <v>27</v>
      </c>
      <c r="J233">
        <v>15</v>
      </c>
      <c r="K233">
        <v>0</v>
      </c>
      <c r="L233">
        <v>2</v>
      </c>
      <c r="M233">
        <v>14</v>
      </c>
      <c r="N233">
        <v>34</v>
      </c>
      <c r="O233">
        <v>1248</v>
      </c>
      <c r="P233">
        <v>20</v>
      </c>
      <c r="Q233">
        <v>39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93</v>
      </c>
      <c r="X233" t="s">
        <v>162</v>
      </c>
      <c r="Y233">
        <f t="shared" si="9"/>
        <v>402.8</v>
      </c>
      <c r="Z233" s="1">
        <f t="shared" si="10"/>
        <v>17.513043478260869</v>
      </c>
      <c r="AA233" s="1">
        <f t="shared" si="11"/>
        <v>19.702173913043477</v>
      </c>
    </row>
    <row r="234" spans="1:27" x14ac:dyDescent="0.2">
      <c r="A234" t="s">
        <v>506</v>
      </c>
      <c r="B234" t="s">
        <v>26</v>
      </c>
      <c r="C234" t="s">
        <v>39</v>
      </c>
      <c r="D234">
        <v>2</v>
      </c>
      <c r="E234">
        <v>0</v>
      </c>
      <c r="F234">
        <v>6</v>
      </c>
      <c r="G234">
        <v>5</v>
      </c>
      <c r="H234">
        <v>19</v>
      </c>
      <c r="I234">
        <v>21</v>
      </c>
      <c r="J234">
        <v>9</v>
      </c>
      <c r="K234">
        <v>2</v>
      </c>
      <c r="L234">
        <v>40</v>
      </c>
      <c r="M234">
        <v>36</v>
      </c>
      <c r="N234">
        <v>40</v>
      </c>
      <c r="O234">
        <v>542</v>
      </c>
      <c r="P234">
        <v>41</v>
      </c>
      <c r="Q234">
        <v>48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292</v>
      </c>
      <c r="X234" t="s">
        <v>507</v>
      </c>
      <c r="Y234">
        <f t="shared" si="9"/>
        <v>529.20000000000005</v>
      </c>
      <c r="Z234" s="1">
        <f t="shared" si="10"/>
        <v>16.036363636363639</v>
      </c>
      <c r="AA234" s="1">
        <f t="shared" si="11"/>
        <v>19.689127738735017</v>
      </c>
    </row>
    <row r="235" spans="1:27" x14ac:dyDescent="0.2">
      <c r="A235" t="s">
        <v>193</v>
      </c>
      <c r="B235" t="s">
        <v>26</v>
      </c>
      <c r="C235" t="s">
        <v>48</v>
      </c>
      <c r="D235">
        <v>1</v>
      </c>
      <c r="E235">
        <v>0</v>
      </c>
      <c r="F235">
        <v>7</v>
      </c>
      <c r="G235">
        <v>4</v>
      </c>
      <c r="H235">
        <v>25</v>
      </c>
      <c r="I235">
        <v>33</v>
      </c>
      <c r="J235">
        <v>11</v>
      </c>
      <c r="K235">
        <v>8</v>
      </c>
      <c r="L235">
        <v>49</v>
      </c>
      <c r="M235">
        <v>55</v>
      </c>
      <c r="N235">
        <v>20</v>
      </c>
      <c r="O235">
        <v>1602</v>
      </c>
      <c r="P235">
        <v>37</v>
      </c>
      <c r="Q235">
        <v>31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101</v>
      </c>
      <c r="X235" t="s">
        <v>194</v>
      </c>
      <c r="Y235">
        <f t="shared" si="9"/>
        <v>589.20000000000005</v>
      </c>
      <c r="Z235" s="1">
        <f t="shared" si="10"/>
        <v>16.834285714285716</v>
      </c>
      <c r="AA235" s="1">
        <f t="shared" si="11"/>
        <v>19.683741648106906</v>
      </c>
    </row>
    <row r="236" spans="1:27" x14ac:dyDescent="0.2">
      <c r="A236" t="s">
        <v>1062</v>
      </c>
      <c r="B236" t="s">
        <v>26</v>
      </c>
      <c r="C236" t="s">
        <v>72</v>
      </c>
      <c r="D236">
        <v>0</v>
      </c>
      <c r="E236">
        <v>0</v>
      </c>
      <c r="F236">
        <v>1</v>
      </c>
      <c r="G236">
        <v>7</v>
      </c>
      <c r="H236">
        <v>15</v>
      </c>
      <c r="I236">
        <v>27</v>
      </c>
      <c r="J236">
        <v>3</v>
      </c>
      <c r="K236">
        <v>19</v>
      </c>
      <c r="L236">
        <v>189</v>
      </c>
      <c r="M236">
        <v>48</v>
      </c>
      <c r="N236">
        <v>1</v>
      </c>
      <c r="O236">
        <v>907</v>
      </c>
      <c r="P236">
        <v>30</v>
      </c>
      <c r="Q236">
        <v>3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56</v>
      </c>
      <c r="X236" t="s">
        <v>315</v>
      </c>
      <c r="Y236">
        <f t="shared" si="9"/>
        <v>530.20000000000005</v>
      </c>
      <c r="Z236" s="1">
        <f t="shared" si="10"/>
        <v>19.63703703703704</v>
      </c>
      <c r="AA236" s="1">
        <f t="shared" si="11"/>
        <v>19.63703703703704</v>
      </c>
    </row>
    <row r="237" spans="1:27" x14ac:dyDescent="0.2">
      <c r="A237" t="s">
        <v>191</v>
      </c>
      <c r="B237" t="s">
        <v>26</v>
      </c>
      <c r="C237" t="s">
        <v>48</v>
      </c>
      <c r="D237">
        <v>0</v>
      </c>
      <c r="E237">
        <v>0</v>
      </c>
      <c r="F237">
        <v>0</v>
      </c>
      <c r="G237">
        <v>2</v>
      </c>
      <c r="H237">
        <v>8</v>
      </c>
      <c r="I237">
        <v>8</v>
      </c>
      <c r="J237">
        <v>3</v>
      </c>
      <c r="K237">
        <v>2</v>
      </c>
      <c r="L237">
        <v>24</v>
      </c>
      <c r="M237">
        <v>12</v>
      </c>
      <c r="N237">
        <v>3</v>
      </c>
      <c r="O237">
        <v>263</v>
      </c>
      <c r="P237">
        <v>11</v>
      </c>
      <c r="Q237">
        <v>6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140</v>
      </c>
      <c r="X237" t="s">
        <v>192</v>
      </c>
      <c r="Y237">
        <f t="shared" si="9"/>
        <v>131.30000000000001</v>
      </c>
      <c r="Z237" s="1">
        <f t="shared" si="10"/>
        <v>10.100000000000001</v>
      </c>
      <c r="AA237" s="1">
        <f t="shared" si="11"/>
        <v>19.597014925373138</v>
      </c>
    </row>
    <row r="238" spans="1:27" x14ac:dyDescent="0.2">
      <c r="A238" t="s">
        <v>400</v>
      </c>
      <c r="B238" t="s">
        <v>26</v>
      </c>
      <c r="C238" t="s">
        <v>72</v>
      </c>
      <c r="D238">
        <v>0</v>
      </c>
      <c r="E238">
        <v>0</v>
      </c>
      <c r="F238">
        <v>2</v>
      </c>
      <c r="G238">
        <v>1</v>
      </c>
      <c r="H238">
        <v>36</v>
      </c>
      <c r="I238">
        <v>15</v>
      </c>
      <c r="J238">
        <v>4</v>
      </c>
      <c r="K238">
        <v>0</v>
      </c>
      <c r="L238">
        <v>10</v>
      </c>
      <c r="M238">
        <v>5</v>
      </c>
      <c r="N238">
        <v>19</v>
      </c>
      <c r="O238">
        <v>222</v>
      </c>
      <c r="P238">
        <v>18</v>
      </c>
      <c r="Q238">
        <v>24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325</v>
      </c>
      <c r="X238" t="s">
        <v>401</v>
      </c>
      <c r="Y238">
        <f t="shared" si="9"/>
        <v>248.7</v>
      </c>
      <c r="Z238" s="1">
        <f t="shared" si="10"/>
        <v>13.816666666666666</v>
      </c>
      <c r="AA238" s="1">
        <f t="shared" si="11"/>
        <v>19.548471615720523</v>
      </c>
    </row>
    <row r="239" spans="1:27" x14ac:dyDescent="0.2">
      <c r="A239" t="s">
        <v>888</v>
      </c>
      <c r="B239" t="s">
        <v>26</v>
      </c>
      <c r="C239" t="s">
        <v>48</v>
      </c>
      <c r="D239">
        <v>6</v>
      </c>
      <c r="E239">
        <v>0</v>
      </c>
      <c r="F239">
        <v>0</v>
      </c>
      <c r="G239">
        <v>5</v>
      </c>
      <c r="H239">
        <v>24</v>
      </c>
      <c r="I239">
        <v>33</v>
      </c>
      <c r="J239">
        <v>12</v>
      </c>
      <c r="K239">
        <v>19</v>
      </c>
      <c r="L239">
        <v>170</v>
      </c>
      <c r="M239">
        <v>51</v>
      </c>
      <c r="N239">
        <v>5</v>
      </c>
      <c r="O239">
        <v>1593</v>
      </c>
      <c r="P239">
        <v>40</v>
      </c>
      <c r="Q239">
        <v>4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113</v>
      </c>
      <c r="X239" t="s">
        <v>889</v>
      </c>
      <c r="Y239">
        <f t="shared" si="9"/>
        <v>715.8</v>
      </c>
      <c r="Z239" s="1">
        <f t="shared" si="10"/>
        <v>19.345945945945946</v>
      </c>
      <c r="AA239" s="1">
        <f t="shared" si="11"/>
        <v>19.545509708737864</v>
      </c>
    </row>
    <row r="240" spans="1:27" x14ac:dyDescent="0.2">
      <c r="A240" t="s">
        <v>711</v>
      </c>
      <c r="B240" t="s">
        <v>26</v>
      </c>
      <c r="C240" t="s">
        <v>62</v>
      </c>
      <c r="D240">
        <v>0</v>
      </c>
      <c r="E240">
        <v>0</v>
      </c>
      <c r="F240">
        <v>1</v>
      </c>
      <c r="G240">
        <v>1</v>
      </c>
      <c r="H240">
        <v>5</v>
      </c>
      <c r="I240">
        <v>14</v>
      </c>
      <c r="J240">
        <v>0</v>
      </c>
      <c r="K240">
        <v>19</v>
      </c>
      <c r="L240">
        <v>82</v>
      </c>
      <c r="M240">
        <v>27</v>
      </c>
      <c r="N240">
        <v>3</v>
      </c>
      <c r="O240">
        <v>598</v>
      </c>
      <c r="P240">
        <v>17</v>
      </c>
      <c r="Q240">
        <v>7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395</v>
      </c>
      <c r="X240" t="s">
        <v>712</v>
      </c>
      <c r="Y240">
        <f t="shared" si="9"/>
        <v>319.3</v>
      </c>
      <c r="Z240" s="1">
        <f t="shared" si="10"/>
        <v>18.78235294117647</v>
      </c>
      <c r="AA240" s="1">
        <f t="shared" si="11"/>
        <v>19.535690006798095</v>
      </c>
    </row>
    <row r="241" spans="1:27" x14ac:dyDescent="0.2">
      <c r="A241" t="s">
        <v>71</v>
      </c>
      <c r="B241" t="s">
        <v>26</v>
      </c>
      <c r="C241" t="s">
        <v>72</v>
      </c>
      <c r="D241">
        <v>2</v>
      </c>
      <c r="E241">
        <v>0</v>
      </c>
      <c r="F241">
        <v>0</v>
      </c>
      <c r="G241">
        <v>2</v>
      </c>
      <c r="H241">
        <v>24</v>
      </c>
      <c r="I241">
        <v>12</v>
      </c>
      <c r="J241">
        <v>5</v>
      </c>
      <c r="K241">
        <v>4</v>
      </c>
      <c r="L241">
        <v>64</v>
      </c>
      <c r="M241">
        <v>11</v>
      </c>
      <c r="N241">
        <v>7</v>
      </c>
      <c r="O241">
        <v>375</v>
      </c>
      <c r="P241">
        <v>7</v>
      </c>
      <c r="Q241">
        <v>10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73</v>
      </c>
      <c r="X241" t="s">
        <v>74</v>
      </c>
      <c r="Y241">
        <f t="shared" si="9"/>
        <v>271</v>
      </c>
      <c r="Z241" s="1">
        <f t="shared" si="10"/>
        <v>18.066666666666666</v>
      </c>
      <c r="AA241" s="1">
        <f t="shared" si="11"/>
        <v>19.480830670926519</v>
      </c>
    </row>
    <row r="242" spans="1:27" x14ac:dyDescent="0.2">
      <c r="A242" t="s">
        <v>310</v>
      </c>
      <c r="B242" t="s">
        <v>26</v>
      </c>
      <c r="C242" t="s">
        <v>59</v>
      </c>
      <c r="D242">
        <v>0</v>
      </c>
      <c r="E242">
        <v>0</v>
      </c>
      <c r="F242">
        <v>1</v>
      </c>
      <c r="G242">
        <v>5</v>
      </c>
      <c r="H242">
        <v>58</v>
      </c>
      <c r="I242">
        <v>57</v>
      </c>
      <c r="J242">
        <v>0</v>
      </c>
      <c r="K242">
        <v>21</v>
      </c>
      <c r="L242">
        <v>134</v>
      </c>
      <c r="M242">
        <v>59</v>
      </c>
      <c r="N242">
        <v>18</v>
      </c>
      <c r="O242">
        <v>991</v>
      </c>
      <c r="P242">
        <v>83</v>
      </c>
      <c r="Q242">
        <v>14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52</v>
      </c>
      <c r="X242" t="s">
        <v>311</v>
      </c>
      <c r="Y242">
        <f t="shared" si="9"/>
        <v>681.6</v>
      </c>
      <c r="Z242" s="1">
        <f t="shared" si="10"/>
        <v>18.933333333333334</v>
      </c>
      <c r="AA242" s="1">
        <f t="shared" si="11"/>
        <v>19.443423137876387</v>
      </c>
    </row>
    <row r="243" spans="1:27" x14ac:dyDescent="0.2">
      <c r="A243" t="s">
        <v>197</v>
      </c>
      <c r="B243" t="s">
        <v>26</v>
      </c>
      <c r="C243" t="s">
        <v>198</v>
      </c>
      <c r="D243">
        <v>1</v>
      </c>
      <c r="E243">
        <v>0</v>
      </c>
      <c r="F243">
        <v>0</v>
      </c>
      <c r="G243">
        <v>3</v>
      </c>
      <c r="H243">
        <v>3</v>
      </c>
      <c r="I243">
        <v>15</v>
      </c>
      <c r="J243">
        <v>5</v>
      </c>
      <c r="K243">
        <v>6</v>
      </c>
      <c r="L243">
        <v>69</v>
      </c>
      <c r="M243">
        <v>27</v>
      </c>
      <c r="N243">
        <v>0</v>
      </c>
      <c r="O243">
        <v>300</v>
      </c>
      <c r="P243">
        <v>8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182</v>
      </c>
      <c r="X243" t="s">
        <v>199</v>
      </c>
      <c r="Y243">
        <f t="shared" si="9"/>
        <v>199</v>
      </c>
      <c r="Z243" s="1">
        <f t="shared" si="10"/>
        <v>14.214285714285714</v>
      </c>
      <c r="AA243" s="1">
        <f t="shared" si="11"/>
        <v>19.425162689804772</v>
      </c>
    </row>
    <row r="244" spans="1:27" x14ac:dyDescent="0.2">
      <c r="A244" t="s">
        <v>438</v>
      </c>
      <c r="B244" t="s">
        <v>26</v>
      </c>
      <c r="C244" t="s">
        <v>147</v>
      </c>
      <c r="D244">
        <v>7</v>
      </c>
      <c r="E244">
        <v>0</v>
      </c>
      <c r="F244">
        <v>3</v>
      </c>
      <c r="G244">
        <v>0</v>
      </c>
      <c r="H244">
        <v>32</v>
      </c>
      <c r="I244">
        <v>21</v>
      </c>
      <c r="J244">
        <v>18</v>
      </c>
      <c r="K244">
        <v>2</v>
      </c>
      <c r="L244">
        <v>2</v>
      </c>
      <c r="M244">
        <v>1</v>
      </c>
      <c r="N244">
        <v>13</v>
      </c>
      <c r="O244">
        <v>299</v>
      </c>
      <c r="P244">
        <v>11</v>
      </c>
      <c r="Q244">
        <v>21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121</v>
      </c>
      <c r="X244" t="s">
        <v>439</v>
      </c>
      <c r="Y244">
        <f t="shared" si="9"/>
        <v>322.39999999999998</v>
      </c>
      <c r="Z244" s="1">
        <f t="shared" si="10"/>
        <v>9.4823529411764707</v>
      </c>
      <c r="AA244" s="1">
        <f t="shared" si="11"/>
        <v>19.35690460306871</v>
      </c>
    </row>
    <row r="245" spans="1:27" x14ac:dyDescent="0.2">
      <c r="A245" t="s">
        <v>195</v>
      </c>
      <c r="B245" t="s">
        <v>26</v>
      </c>
      <c r="C245" t="s">
        <v>62</v>
      </c>
      <c r="D245">
        <v>2</v>
      </c>
      <c r="E245">
        <v>0</v>
      </c>
      <c r="F245">
        <v>4</v>
      </c>
      <c r="G245">
        <v>3</v>
      </c>
      <c r="H245">
        <v>37</v>
      </c>
      <c r="I245">
        <v>24</v>
      </c>
      <c r="J245">
        <v>9</v>
      </c>
      <c r="K245">
        <v>9</v>
      </c>
      <c r="L245">
        <v>64</v>
      </c>
      <c r="M245">
        <v>47</v>
      </c>
      <c r="N245">
        <v>23</v>
      </c>
      <c r="O245">
        <v>1068</v>
      </c>
      <c r="P245">
        <v>26</v>
      </c>
      <c r="Q245">
        <v>15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96</v>
      </c>
      <c r="X245" t="s">
        <v>196</v>
      </c>
      <c r="Y245">
        <f t="shared" si="9"/>
        <v>538.29999999999995</v>
      </c>
      <c r="Z245" s="1">
        <f t="shared" si="10"/>
        <v>19.224999999999998</v>
      </c>
      <c r="AA245" s="1">
        <f t="shared" si="11"/>
        <v>19.324690865576382</v>
      </c>
    </row>
    <row r="246" spans="1:27" x14ac:dyDescent="0.2">
      <c r="A246" t="s">
        <v>1041</v>
      </c>
      <c r="B246" t="s">
        <v>26</v>
      </c>
      <c r="C246" t="s">
        <v>164</v>
      </c>
      <c r="D246">
        <v>0</v>
      </c>
      <c r="E246">
        <v>0</v>
      </c>
      <c r="F246">
        <v>5</v>
      </c>
      <c r="G246">
        <v>1</v>
      </c>
      <c r="H246">
        <v>5</v>
      </c>
      <c r="I246">
        <v>8</v>
      </c>
      <c r="J246">
        <v>0</v>
      </c>
      <c r="K246">
        <v>3</v>
      </c>
      <c r="L246">
        <v>15</v>
      </c>
      <c r="M246">
        <v>5</v>
      </c>
      <c r="N246">
        <v>7</v>
      </c>
      <c r="O246">
        <v>258</v>
      </c>
      <c r="P246">
        <v>13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220</v>
      </c>
      <c r="X246" t="s">
        <v>1042</v>
      </c>
      <c r="Y246">
        <f t="shared" si="9"/>
        <v>125.8</v>
      </c>
      <c r="Z246" s="1">
        <f t="shared" si="10"/>
        <v>10.483333333333333</v>
      </c>
      <c r="AA246" s="1">
        <f t="shared" si="11"/>
        <v>19.320819112627987</v>
      </c>
    </row>
    <row r="247" spans="1:27" x14ac:dyDescent="0.2">
      <c r="A247" t="s">
        <v>469</v>
      </c>
      <c r="B247" t="s">
        <v>26</v>
      </c>
      <c r="C247" t="s">
        <v>65</v>
      </c>
      <c r="D247">
        <v>1</v>
      </c>
      <c r="E247">
        <v>0</v>
      </c>
      <c r="F247">
        <v>1</v>
      </c>
      <c r="G247">
        <v>7</v>
      </c>
      <c r="H247">
        <v>39</v>
      </c>
      <c r="I247">
        <v>27</v>
      </c>
      <c r="J247">
        <v>3</v>
      </c>
      <c r="K247">
        <v>7</v>
      </c>
      <c r="L247">
        <v>34</v>
      </c>
      <c r="M247">
        <v>32</v>
      </c>
      <c r="N247">
        <v>5</v>
      </c>
      <c r="O247">
        <v>722</v>
      </c>
      <c r="P247">
        <v>57</v>
      </c>
      <c r="Q247">
        <v>21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187</v>
      </c>
      <c r="X247" t="s">
        <v>470</v>
      </c>
      <c r="Y247">
        <f t="shared" si="9"/>
        <v>379.2</v>
      </c>
      <c r="Z247" s="1">
        <f t="shared" si="10"/>
        <v>17.236363636363635</v>
      </c>
      <c r="AA247" s="1">
        <f t="shared" si="11"/>
        <v>19.31409168081494</v>
      </c>
    </row>
    <row r="248" spans="1:27" x14ac:dyDescent="0.2">
      <c r="A248" t="s">
        <v>533</v>
      </c>
      <c r="B248" t="s">
        <v>43</v>
      </c>
      <c r="C248" t="s">
        <v>534</v>
      </c>
      <c r="D248">
        <v>0</v>
      </c>
      <c r="E248">
        <v>0</v>
      </c>
      <c r="F248">
        <v>0</v>
      </c>
      <c r="G248">
        <v>1</v>
      </c>
      <c r="H248">
        <v>2</v>
      </c>
      <c r="I248">
        <v>5</v>
      </c>
      <c r="J248">
        <v>2</v>
      </c>
      <c r="K248">
        <v>2</v>
      </c>
      <c r="L248">
        <v>11</v>
      </c>
      <c r="M248">
        <v>5</v>
      </c>
      <c r="N248">
        <v>1</v>
      </c>
      <c r="O248">
        <v>117</v>
      </c>
      <c r="P248">
        <v>1</v>
      </c>
      <c r="Q248">
        <v>4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237</v>
      </c>
      <c r="X248" t="s">
        <v>535</v>
      </c>
      <c r="Y248">
        <f t="shared" si="9"/>
        <v>51.7</v>
      </c>
      <c r="Z248" s="1">
        <f t="shared" si="10"/>
        <v>17.233333333333334</v>
      </c>
      <c r="AA248" s="1">
        <f t="shared" si="11"/>
        <v>19.307053941908716</v>
      </c>
    </row>
    <row r="249" spans="1:27" x14ac:dyDescent="0.2">
      <c r="A249" t="s">
        <v>912</v>
      </c>
      <c r="B249" t="s">
        <v>26</v>
      </c>
      <c r="C249" t="s">
        <v>65</v>
      </c>
      <c r="D249">
        <v>0</v>
      </c>
      <c r="E249">
        <v>0</v>
      </c>
      <c r="F249">
        <v>0</v>
      </c>
      <c r="G249">
        <v>2</v>
      </c>
      <c r="H249">
        <v>3</v>
      </c>
      <c r="I249">
        <v>11</v>
      </c>
      <c r="J249">
        <v>3</v>
      </c>
      <c r="K249">
        <v>14</v>
      </c>
      <c r="L249">
        <v>102</v>
      </c>
      <c r="M249">
        <v>40</v>
      </c>
      <c r="N249">
        <v>6</v>
      </c>
      <c r="O249">
        <v>634</v>
      </c>
      <c r="P249">
        <v>23</v>
      </c>
      <c r="Q249">
        <v>4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66</v>
      </c>
      <c r="X249" t="s">
        <v>913</v>
      </c>
      <c r="Y249">
        <f t="shared" si="9"/>
        <v>376.4</v>
      </c>
      <c r="Z249" s="1">
        <f t="shared" si="10"/>
        <v>18.82</v>
      </c>
      <c r="AA249" s="1">
        <f t="shared" si="11"/>
        <v>19.302564102564101</v>
      </c>
    </row>
    <row r="250" spans="1:27" x14ac:dyDescent="0.2">
      <c r="A250" t="s">
        <v>268</v>
      </c>
      <c r="B250" t="s">
        <v>26</v>
      </c>
      <c r="C250" t="s">
        <v>65</v>
      </c>
      <c r="D250">
        <v>1</v>
      </c>
      <c r="E250">
        <v>0</v>
      </c>
      <c r="F250">
        <v>0</v>
      </c>
      <c r="G250">
        <v>3</v>
      </c>
      <c r="H250">
        <v>35</v>
      </c>
      <c r="I250">
        <v>44</v>
      </c>
      <c r="J250">
        <v>5</v>
      </c>
      <c r="K250">
        <v>7</v>
      </c>
      <c r="L250">
        <v>114</v>
      </c>
      <c r="M250">
        <v>80</v>
      </c>
      <c r="N250">
        <v>10</v>
      </c>
      <c r="O250">
        <v>879</v>
      </c>
      <c r="P250">
        <v>53</v>
      </c>
      <c r="Q250">
        <v>25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36</v>
      </c>
      <c r="X250" t="s">
        <v>269</v>
      </c>
      <c r="Y250">
        <f t="shared" si="9"/>
        <v>582.9</v>
      </c>
      <c r="Z250" s="1">
        <f t="shared" si="10"/>
        <v>18.803225806451611</v>
      </c>
      <c r="AA250" s="1">
        <f t="shared" si="11"/>
        <v>19.265883217040027</v>
      </c>
    </row>
    <row r="251" spans="1:27" x14ac:dyDescent="0.2">
      <c r="A251" t="s">
        <v>120</v>
      </c>
      <c r="B251" t="s">
        <v>26</v>
      </c>
      <c r="C251" t="s">
        <v>55</v>
      </c>
      <c r="D251">
        <v>1</v>
      </c>
      <c r="E251">
        <v>0</v>
      </c>
      <c r="F251">
        <v>2</v>
      </c>
      <c r="G251">
        <v>9</v>
      </c>
      <c r="H251">
        <v>17</v>
      </c>
      <c r="I251">
        <v>31</v>
      </c>
      <c r="J251">
        <v>19</v>
      </c>
      <c r="K251">
        <v>3</v>
      </c>
      <c r="L251">
        <v>33</v>
      </c>
      <c r="M251">
        <v>19</v>
      </c>
      <c r="N251">
        <v>18</v>
      </c>
      <c r="O251">
        <v>248</v>
      </c>
      <c r="P251">
        <v>41</v>
      </c>
      <c r="Q251">
        <v>23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121</v>
      </c>
      <c r="X251" t="s">
        <v>122</v>
      </c>
      <c r="Y251">
        <f t="shared" si="9"/>
        <v>316.8</v>
      </c>
      <c r="Z251" s="1">
        <f t="shared" si="10"/>
        <v>9.3176470588235301</v>
      </c>
      <c r="AA251" s="1">
        <f t="shared" si="11"/>
        <v>19.264864864864865</v>
      </c>
    </row>
    <row r="252" spans="1:27" x14ac:dyDescent="0.2">
      <c r="A252" t="s">
        <v>734</v>
      </c>
      <c r="B252" t="s">
        <v>26</v>
      </c>
      <c r="C252" t="s">
        <v>59</v>
      </c>
      <c r="D252">
        <v>6</v>
      </c>
      <c r="E252">
        <v>1</v>
      </c>
      <c r="F252">
        <v>5</v>
      </c>
      <c r="G252">
        <v>9</v>
      </c>
      <c r="H252">
        <v>31</v>
      </c>
      <c r="I252">
        <v>40</v>
      </c>
      <c r="J252">
        <v>26</v>
      </c>
      <c r="K252">
        <v>2</v>
      </c>
      <c r="L252">
        <v>23</v>
      </c>
      <c r="M252">
        <v>28</v>
      </c>
      <c r="N252">
        <v>45</v>
      </c>
      <c r="O252">
        <v>645</v>
      </c>
      <c r="P252">
        <v>27</v>
      </c>
      <c r="Q252">
        <v>64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184</v>
      </c>
      <c r="X252" t="s">
        <v>735</v>
      </c>
      <c r="Y252">
        <f t="shared" si="9"/>
        <v>580</v>
      </c>
      <c r="Z252" s="1">
        <f t="shared" si="10"/>
        <v>18.125</v>
      </c>
      <c r="AA252" s="1">
        <f t="shared" si="11"/>
        <v>19.240692959823075</v>
      </c>
    </row>
    <row r="253" spans="1:27" x14ac:dyDescent="0.2">
      <c r="A253" t="s">
        <v>657</v>
      </c>
      <c r="B253" t="s">
        <v>26</v>
      </c>
      <c r="C253" t="s">
        <v>198</v>
      </c>
      <c r="D253">
        <v>0</v>
      </c>
      <c r="E253">
        <v>0</v>
      </c>
      <c r="F253">
        <v>0</v>
      </c>
      <c r="G253">
        <v>5</v>
      </c>
      <c r="H253">
        <v>20</v>
      </c>
      <c r="I253">
        <v>27</v>
      </c>
      <c r="J253">
        <v>0</v>
      </c>
      <c r="K253">
        <v>12</v>
      </c>
      <c r="L253">
        <v>91</v>
      </c>
      <c r="M253">
        <v>60</v>
      </c>
      <c r="N253">
        <v>9</v>
      </c>
      <c r="O253">
        <v>803</v>
      </c>
      <c r="P253">
        <v>53</v>
      </c>
      <c r="Q253">
        <v>16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90</v>
      </c>
      <c r="X253" t="s">
        <v>658</v>
      </c>
      <c r="Y253">
        <f t="shared" si="9"/>
        <v>468.8</v>
      </c>
      <c r="Z253" s="1">
        <f t="shared" si="10"/>
        <v>18.030769230769231</v>
      </c>
      <c r="AA253" s="1">
        <f t="shared" si="11"/>
        <v>19.239398084815321</v>
      </c>
    </row>
    <row r="254" spans="1:27" x14ac:dyDescent="0.2">
      <c r="A254" t="s">
        <v>1049</v>
      </c>
      <c r="B254" t="s">
        <v>26</v>
      </c>
      <c r="C254" t="s">
        <v>251</v>
      </c>
      <c r="D254">
        <v>0</v>
      </c>
      <c r="E254">
        <v>0</v>
      </c>
      <c r="F254">
        <v>2</v>
      </c>
      <c r="G254">
        <v>5</v>
      </c>
      <c r="H254">
        <v>36</v>
      </c>
      <c r="I254">
        <v>32</v>
      </c>
      <c r="J254">
        <v>3</v>
      </c>
      <c r="K254">
        <v>11</v>
      </c>
      <c r="L254">
        <v>114</v>
      </c>
      <c r="M254">
        <v>91</v>
      </c>
      <c r="N254">
        <v>10</v>
      </c>
      <c r="O254">
        <v>1478</v>
      </c>
      <c r="P254">
        <v>62</v>
      </c>
      <c r="Q254">
        <v>13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52</v>
      </c>
      <c r="X254" t="s">
        <v>1050</v>
      </c>
      <c r="Y254">
        <f t="shared" si="9"/>
        <v>673.3</v>
      </c>
      <c r="Z254" s="1">
        <f t="shared" si="10"/>
        <v>18.702777777777776</v>
      </c>
      <c r="AA254" s="1">
        <f t="shared" si="11"/>
        <v>19.218839200761177</v>
      </c>
    </row>
    <row r="255" spans="1:27" x14ac:dyDescent="0.2">
      <c r="A255" t="s">
        <v>270</v>
      </c>
      <c r="B255" t="s">
        <v>26</v>
      </c>
      <c r="C255" t="s">
        <v>59</v>
      </c>
      <c r="D255">
        <v>1</v>
      </c>
      <c r="E255">
        <v>0</v>
      </c>
      <c r="F255">
        <v>0</v>
      </c>
      <c r="G255">
        <v>4</v>
      </c>
      <c r="H255">
        <v>9</v>
      </c>
      <c r="I255">
        <v>24</v>
      </c>
      <c r="J255">
        <v>9</v>
      </c>
      <c r="K255">
        <v>21</v>
      </c>
      <c r="L255">
        <v>214</v>
      </c>
      <c r="M255">
        <v>64</v>
      </c>
      <c r="N255">
        <v>2</v>
      </c>
      <c r="O255">
        <v>926</v>
      </c>
      <c r="P255">
        <v>42</v>
      </c>
      <c r="Q255">
        <v>6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101</v>
      </c>
      <c r="X255" t="s">
        <v>271</v>
      </c>
      <c r="Y255">
        <f t="shared" si="9"/>
        <v>670.6</v>
      </c>
      <c r="Z255" s="1">
        <f t="shared" si="10"/>
        <v>19.16</v>
      </c>
      <c r="AA255" s="1">
        <f t="shared" si="11"/>
        <v>19.184361093452004</v>
      </c>
    </row>
    <row r="256" spans="1:27" x14ac:dyDescent="0.2">
      <c r="A256" t="s">
        <v>465</v>
      </c>
      <c r="B256" t="s">
        <v>26</v>
      </c>
      <c r="C256" t="s">
        <v>62</v>
      </c>
      <c r="D256">
        <v>0</v>
      </c>
      <c r="E256">
        <v>0</v>
      </c>
      <c r="F256">
        <v>0</v>
      </c>
      <c r="G256">
        <v>0</v>
      </c>
      <c r="H256">
        <v>3</v>
      </c>
      <c r="I256">
        <v>3</v>
      </c>
      <c r="J256">
        <v>0</v>
      </c>
      <c r="K256">
        <v>4</v>
      </c>
      <c r="L256">
        <v>30</v>
      </c>
      <c r="M256">
        <v>16</v>
      </c>
      <c r="N256">
        <v>2</v>
      </c>
      <c r="O256">
        <v>217</v>
      </c>
      <c r="P256">
        <v>11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140</v>
      </c>
      <c r="X256" t="s">
        <v>466</v>
      </c>
      <c r="Y256">
        <f t="shared" si="9"/>
        <v>132.69999999999999</v>
      </c>
      <c r="Z256" s="1">
        <f t="shared" si="10"/>
        <v>10.207692307692307</v>
      </c>
      <c r="AA256" s="1">
        <f t="shared" si="11"/>
        <v>19.139423076923077</v>
      </c>
    </row>
    <row r="257" spans="1:27" x14ac:dyDescent="0.2">
      <c r="A257" t="s">
        <v>207</v>
      </c>
      <c r="B257" t="s">
        <v>26</v>
      </c>
      <c r="C257" t="s">
        <v>31</v>
      </c>
      <c r="D257">
        <v>1</v>
      </c>
      <c r="E257">
        <v>0</v>
      </c>
      <c r="F257">
        <v>0</v>
      </c>
      <c r="G257">
        <v>8</v>
      </c>
      <c r="H257">
        <v>12</v>
      </c>
      <c r="I257">
        <v>25</v>
      </c>
      <c r="J257">
        <v>5</v>
      </c>
      <c r="K257">
        <v>16</v>
      </c>
      <c r="L257">
        <v>115</v>
      </c>
      <c r="M257">
        <v>52</v>
      </c>
      <c r="N257">
        <v>25</v>
      </c>
      <c r="O257">
        <v>482</v>
      </c>
      <c r="P257">
        <v>40</v>
      </c>
      <c r="Q257">
        <v>9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56</v>
      </c>
      <c r="X257" t="s">
        <v>208</v>
      </c>
      <c r="Y257">
        <f t="shared" si="9"/>
        <v>483.7</v>
      </c>
      <c r="Z257" s="1">
        <f t="shared" si="10"/>
        <v>17.914814814814815</v>
      </c>
      <c r="AA257" s="1">
        <f t="shared" si="11"/>
        <v>19.135384615384616</v>
      </c>
    </row>
    <row r="258" spans="1:27" x14ac:dyDescent="0.2">
      <c r="A258" t="s">
        <v>867</v>
      </c>
      <c r="B258" t="s">
        <v>26</v>
      </c>
      <c r="C258" t="s">
        <v>85</v>
      </c>
      <c r="D258">
        <v>7</v>
      </c>
      <c r="E258">
        <v>0</v>
      </c>
      <c r="F258">
        <v>1</v>
      </c>
      <c r="G258">
        <v>5</v>
      </c>
      <c r="H258">
        <v>46</v>
      </c>
      <c r="I258">
        <v>52</v>
      </c>
      <c r="J258">
        <v>24</v>
      </c>
      <c r="K258">
        <v>6</v>
      </c>
      <c r="L258">
        <v>34</v>
      </c>
      <c r="M258">
        <v>61</v>
      </c>
      <c r="N258">
        <v>37</v>
      </c>
      <c r="O258">
        <v>1190</v>
      </c>
      <c r="P258">
        <v>43</v>
      </c>
      <c r="Q258">
        <v>35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113</v>
      </c>
      <c r="X258" t="s">
        <v>868</v>
      </c>
      <c r="Y258">
        <f t="shared" si="9"/>
        <v>680.5</v>
      </c>
      <c r="Z258" s="1">
        <f t="shared" si="10"/>
        <v>18.391891891891891</v>
      </c>
      <c r="AA258" s="1">
        <f t="shared" si="11"/>
        <v>19.115168539325843</v>
      </c>
    </row>
    <row r="259" spans="1:27" x14ac:dyDescent="0.2">
      <c r="A259" t="s">
        <v>584</v>
      </c>
      <c r="B259" t="s">
        <v>26</v>
      </c>
      <c r="C259" t="s">
        <v>85</v>
      </c>
      <c r="D259">
        <v>1</v>
      </c>
      <c r="E259">
        <v>2</v>
      </c>
      <c r="F259">
        <v>2</v>
      </c>
      <c r="G259">
        <v>8</v>
      </c>
      <c r="H259">
        <v>24</v>
      </c>
      <c r="I259">
        <v>35</v>
      </c>
      <c r="J259">
        <v>7</v>
      </c>
      <c r="K259">
        <v>18</v>
      </c>
      <c r="L259">
        <v>148</v>
      </c>
      <c r="M259">
        <v>58</v>
      </c>
      <c r="N259">
        <v>5</v>
      </c>
      <c r="O259">
        <v>680</v>
      </c>
      <c r="P259">
        <v>34</v>
      </c>
      <c r="Q259">
        <v>2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56</v>
      </c>
      <c r="X259" t="s">
        <v>585</v>
      </c>
      <c r="Y259">
        <f t="shared" ref="Y259:Y322" si="12">D259*10+E259*(-10)+F259*5+G259*(-5)+H259*2+I259*(-2)+J259*4+K259*3+L259*1.5+M259*1.5+N259*3+O259*0.1+P259*2+Q259*2+R259*5+S259*(-8)+T259*15+U259+V259*(-4)</f>
        <v>484</v>
      </c>
      <c r="Z259" s="1">
        <f t="shared" ref="Z259:Z322" si="13">Y259/W259</f>
        <v>17.925925925925927</v>
      </c>
      <c r="AA259" s="1">
        <f t="shared" ref="AA259:AA322" si="14">Y259/X259*90</f>
        <v>19.105263157894736</v>
      </c>
    </row>
    <row r="260" spans="1:27" x14ac:dyDescent="0.2">
      <c r="A260" t="s">
        <v>84</v>
      </c>
      <c r="B260" t="s">
        <v>26</v>
      </c>
      <c r="C260" t="s">
        <v>85</v>
      </c>
      <c r="D260">
        <v>4</v>
      </c>
      <c r="E260">
        <v>0</v>
      </c>
      <c r="F260">
        <v>0</v>
      </c>
      <c r="G260">
        <v>5</v>
      </c>
      <c r="H260">
        <v>22</v>
      </c>
      <c r="I260">
        <v>27</v>
      </c>
      <c r="J260">
        <v>15</v>
      </c>
      <c r="K260">
        <v>1</v>
      </c>
      <c r="L260">
        <v>11</v>
      </c>
      <c r="M260">
        <v>1</v>
      </c>
      <c r="N260">
        <v>13</v>
      </c>
      <c r="O260">
        <v>152</v>
      </c>
      <c r="P260">
        <v>10</v>
      </c>
      <c r="Q260">
        <v>23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86</v>
      </c>
      <c r="X260" t="s">
        <v>87</v>
      </c>
      <c r="Y260">
        <f t="shared" si="12"/>
        <v>206.2</v>
      </c>
      <c r="Z260" s="1">
        <f t="shared" si="13"/>
        <v>10.852631578947367</v>
      </c>
      <c r="AA260" s="1">
        <f t="shared" si="14"/>
        <v>19.053388090349074</v>
      </c>
    </row>
    <row r="261" spans="1:27" x14ac:dyDescent="0.2">
      <c r="A261" t="s">
        <v>717</v>
      </c>
      <c r="B261" t="s">
        <v>26</v>
      </c>
      <c r="C261" t="s">
        <v>27</v>
      </c>
      <c r="D261">
        <v>1</v>
      </c>
      <c r="E261">
        <v>1</v>
      </c>
      <c r="F261">
        <v>0</v>
      </c>
      <c r="G261">
        <v>9</v>
      </c>
      <c r="H261">
        <v>20</v>
      </c>
      <c r="I261">
        <v>41</v>
      </c>
      <c r="J261">
        <v>9</v>
      </c>
      <c r="K261">
        <v>5</v>
      </c>
      <c r="L261">
        <v>55</v>
      </c>
      <c r="M261">
        <v>29</v>
      </c>
      <c r="N261">
        <v>18</v>
      </c>
      <c r="O261">
        <v>904</v>
      </c>
      <c r="P261">
        <v>40</v>
      </c>
      <c r="Q261">
        <v>15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96</v>
      </c>
      <c r="X261" t="s">
        <v>718</v>
      </c>
      <c r="Y261">
        <f t="shared" si="12"/>
        <v>344.4</v>
      </c>
      <c r="Z261" s="1">
        <f t="shared" si="13"/>
        <v>12.299999999999999</v>
      </c>
      <c r="AA261" s="1">
        <f t="shared" si="14"/>
        <v>19.051014136447446</v>
      </c>
    </row>
    <row r="262" spans="1:27" x14ac:dyDescent="0.2">
      <c r="A262" t="s">
        <v>680</v>
      </c>
      <c r="B262" t="s">
        <v>26</v>
      </c>
      <c r="C262" t="s">
        <v>251</v>
      </c>
      <c r="D262">
        <v>0</v>
      </c>
      <c r="E262">
        <v>0</v>
      </c>
      <c r="F262">
        <v>1</v>
      </c>
      <c r="G262">
        <v>3</v>
      </c>
      <c r="H262">
        <v>1</v>
      </c>
      <c r="I262">
        <v>11</v>
      </c>
      <c r="J262">
        <v>3</v>
      </c>
      <c r="K262">
        <v>0</v>
      </c>
      <c r="L262">
        <v>34</v>
      </c>
      <c r="M262">
        <v>10</v>
      </c>
      <c r="N262">
        <v>9</v>
      </c>
      <c r="O262">
        <v>300</v>
      </c>
      <c r="P262">
        <v>7</v>
      </c>
      <c r="Q262">
        <v>15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82</v>
      </c>
      <c r="X262" t="s">
        <v>681</v>
      </c>
      <c r="Y262">
        <f t="shared" si="12"/>
        <v>149</v>
      </c>
      <c r="Z262" s="1">
        <f t="shared" si="13"/>
        <v>13.545454545454545</v>
      </c>
      <c r="AA262" s="1">
        <f t="shared" si="14"/>
        <v>18.994334277620396</v>
      </c>
    </row>
    <row r="263" spans="1:27" x14ac:dyDescent="0.2">
      <c r="A263" t="s">
        <v>709</v>
      </c>
      <c r="B263" t="s">
        <v>26</v>
      </c>
      <c r="C263" t="s">
        <v>76</v>
      </c>
      <c r="D263">
        <v>2</v>
      </c>
      <c r="E263">
        <v>0</v>
      </c>
      <c r="F263">
        <v>3</v>
      </c>
      <c r="G263">
        <v>4</v>
      </c>
      <c r="H263">
        <v>26</v>
      </c>
      <c r="I263">
        <v>34</v>
      </c>
      <c r="J263">
        <v>6</v>
      </c>
      <c r="K263">
        <v>6</v>
      </c>
      <c r="L263">
        <v>83</v>
      </c>
      <c r="M263">
        <v>44</v>
      </c>
      <c r="N263">
        <v>44</v>
      </c>
      <c r="O263">
        <v>1042</v>
      </c>
      <c r="P263">
        <v>50</v>
      </c>
      <c r="Q263">
        <v>13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184</v>
      </c>
      <c r="X263" t="s">
        <v>710</v>
      </c>
      <c r="Y263">
        <f t="shared" si="12"/>
        <v>593.70000000000005</v>
      </c>
      <c r="Z263" s="1">
        <f t="shared" si="13"/>
        <v>18.553125000000001</v>
      </c>
      <c r="AA263" s="1">
        <f t="shared" si="14"/>
        <v>18.95459382759844</v>
      </c>
    </row>
    <row r="264" spans="1:27" x14ac:dyDescent="0.2">
      <c r="A264" t="s">
        <v>365</v>
      </c>
      <c r="B264" t="s">
        <v>26</v>
      </c>
      <c r="C264" t="s">
        <v>143</v>
      </c>
      <c r="D264">
        <v>0</v>
      </c>
      <c r="E264">
        <v>0</v>
      </c>
      <c r="F264">
        <v>0</v>
      </c>
      <c r="G264">
        <v>0</v>
      </c>
      <c r="H264">
        <v>3</v>
      </c>
      <c r="I264">
        <v>1</v>
      </c>
      <c r="J264">
        <v>0</v>
      </c>
      <c r="K264">
        <v>3</v>
      </c>
      <c r="L264">
        <v>49</v>
      </c>
      <c r="M264">
        <v>13</v>
      </c>
      <c r="N264">
        <v>4</v>
      </c>
      <c r="O264">
        <v>184</v>
      </c>
      <c r="P264">
        <v>1</v>
      </c>
      <c r="Q264">
        <v>3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79</v>
      </c>
      <c r="X264" t="s">
        <v>366</v>
      </c>
      <c r="Y264">
        <f t="shared" si="12"/>
        <v>144.4</v>
      </c>
      <c r="Z264" s="1">
        <f t="shared" si="13"/>
        <v>18.05</v>
      </c>
      <c r="AA264" s="1">
        <f t="shared" si="14"/>
        <v>18.944606413994169</v>
      </c>
    </row>
    <row r="265" spans="1:27" x14ac:dyDescent="0.2">
      <c r="A265" t="s">
        <v>1011</v>
      </c>
      <c r="B265" t="s">
        <v>26</v>
      </c>
      <c r="C265" t="s">
        <v>251</v>
      </c>
      <c r="D265">
        <v>0</v>
      </c>
      <c r="E265">
        <v>0</v>
      </c>
      <c r="F265">
        <v>0</v>
      </c>
      <c r="G265">
        <v>3</v>
      </c>
      <c r="H265">
        <v>2</v>
      </c>
      <c r="I265">
        <v>10</v>
      </c>
      <c r="J265">
        <v>3</v>
      </c>
      <c r="K265">
        <v>6</v>
      </c>
      <c r="L265">
        <v>51</v>
      </c>
      <c r="M265">
        <v>11</v>
      </c>
      <c r="N265">
        <v>3</v>
      </c>
      <c r="O265">
        <v>375</v>
      </c>
      <c r="P265">
        <v>9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32</v>
      </c>
      <c r="X265" t="s">
        <v>167</v>
      </c>
      <c r="Y265">
        <f t="shared" si="12"/>
        <v>170.5</v>
      </c>
      <c r="Z265" s="1">
        <f t="shared" si="13"/>
        <v>18.944444444444443</v>
      </c>
      <c r="AA265" s="1">
        <f t="shared" si="14"/>
        <v>18.944444444444446</v>
      </c>
    </row>
    <row r="266" spans="1:27" x14ac:dyDescent="0.2">
      <c r="A266" t="s">
        <v>721</v>
      </c>
      <c r="B266" t="s">
        <v>26</v>
      </c>
      <c r="C266" t="s">
        <v>31</v>
      </c>
      <c r="D266">
        <v>3</v>
      </c>
      <c r="E266">
        <v>0</v>
      </c>
      <c r="F266">
        <v>0</v>
      </c>
      <c r="G266">
        <v>2</v>
      </c>
      <c r="H266">
        <v>32</v>
      </c>
      <c r="I266">
        <v>25</v>
      </c>
      <c r="J266">
        <v>15</v>
      </c>
      <c r="K266">
        <v>1</v>
      </c>
      <c r="L266">
        <v>31</v>
      </c>
      <c r="M266">
        <v>10</v>
      </c>
      <c r="N266">
        <v>11</v>
      </c>
      <c r="O266">
        <v>223</v>
      </c>
      <c r="P266">
        <v>7</v>
      </c>
      <c r="Q266">
        <v>15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325</v>
      </c>
      <c r="X266" t="s">
        <v>722</v>
      </c>
      <c r="Y266">
        <f t="shared" si="12"/>
        <v>257.8</v>
      </c>
      <c r="Z266" s="1">
        <f t="shared" si="13"/>
        <v>14.322222222222223</v>
      </c>
      <c r="AA266" s="1">
        <f t="shared" si="14"/>
        <v>18.940408163265307</v>
      </c>
    </row>
    <row r="267" spans="1:27" x14ac:dyDescent="0.2">
      <c r="A267" t="s">
        <v>389</v>
      </c>
      <c r="B267" t="s">
        <v>138</v>
      </c>
      <c r="C267" t="s">
        <v>386</v>
      </c>
      <c r="D267">
        <v>3</v>
      </c>
      <c r="E267">
        <v>1</v>
      </c>
      <c r="F267">
        <v>2</v>
      </c>
      <c r="G267">
        <v>1</v>
      </c>
      <c r="H267">
        <v>34</v>
      </c>
      <c r="I267">
        <v>30</v>
      </c>
      <c r="J267">
        <v>12</v>
      </c>
      <c r="K267">
        <v>2</v>
      </c>
      <c r="L267">
        <v>14</v>
      </c>
      <c r="M267">
        <v>3</v>
      </c>
      <c r="N267">
        <v>13</v>
      </c>
      <c r="O267">
        <v>240</v>
      </c>
      <c r="P267">
        <v>11</v>
      </c>
      <c r="Q267">
        <v>20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325</v>
      </c>
      <c r="X267" t="s">
        <v>390</v>
      </c>
      <c r="Y267">
        <f t="shared" si="12"/>
        <v>237.5</v>
      </c>
      <c r="Z267" s="1">
        <f t="shared" si="13"/>
        <v>13.194444444444445</v>
      </c>
      <c r="AA267" s="1">
        <f t="shared" si="14"/>
        <v>18.865842894969109</v>
      </c>
    </row>
    <row r="268" spans="1:27" x14ac:dyDescent="0.2">
      <c r="A268" t="s">
        <v>461</v>
      </c>
      <c r="B268" t="s">
        <v>26</v>
      </c>
      <c r="C268" t="s">
        <v>143</v>
      </c>
      <c r="D268">
        <v>0</v>
      </c>
      <c r="E268">
        <v>0</v>
      </c>
      <c r="F268">
        <v>1</v>
      </c>
      <c r="G268">
        <v>0</v>
      </c>
      <c r="H268">
        <v>11</v>
      </c>
      <c r="I268">
        <v>6</v>
      </c>
      <c r="J268">
        <v>2</v>
      </c>
      <c r="K268">
        <v>0</v>
      </c>
      <c r="L268">
        <v>3</v>
      </c>
      <c r="M268">
        <v>4</v>
      </c>
      <c r="N268">
        <v>6</v>
      </c>
      <c r="O268">
        <v>157</v>
      </c>
      <c r="P268">
        <v>11</v>
      </c>
      <c r="Q268">
        <v>6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73</v>
      </c>
      <c r="X268" t="s">
        <v>462</v>
      </c>
      <c r="Y268">
        <f t="shared" si="12"/>
        <v>101.2</v>
      </c>
      <c r="Z268" s="1">
        <f t="shared" si="13"/>
        <v>6.746666666666667</v>
      </c>
      <c r="AA268" s="1">
        <f t="shared" si="14"/>
        <v>18.857142857142858</v>
      </c>
    </row>
    <row r="269" spans="1:27" x14ac:dyDescent="0.2">
      <c r="A269" t="s">
        <v>565</v>
      </c>
      <c r="B269" t="s">
        <v>26</v>
      </c>
      <c r="C269" t="s">
        <v>89</v>
      </c>
      <c r="D269">
        <v>1</v>
      </c>
      <c r="E269">
        <v>0</v>
      </c>
      <c r="F269">
        <v>0</v>
      </c>
      <c r="G269">
        <v>2</v>
      </c>
      <c r="H269">
        <v>16</v>
      </c>
      <c r="I269">
        <v>9</v>
      </c>
      <c r="J269">
        <v>4</v>
      </c>
      <c r="K269">
        <v>2</v>
      </c>
      <c r="L269">
        <v>26</v>
      </c>
      <c r="M269">
        <v>18</v>
      </c>
      <c r="N269">
        <v>6</v>
      </c>
      <c r="O269">
        <v>411</v>
      </c>
      <c r="P269">
        <v>19</v>
      </c>
      <c r="Q269">
        <v>3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66</v>
      </c>
      <c r="X269" t="s">
        <v>566</v>
      </c>
      <c r="Y269">
        <f t="shared" si="12"/>
        <v>205.1</v>
      </c>
      <c r="Z269" s="1">
        <f t="shared" si="13"/>
        <v>10.254999999999999</v>
      </c>
      <c r="AA269" s="1">
        <f t="shared" si="14"/>
        <v>18.854954034729314</v>
      </c>
    </row>
    <row r="270" spans="1:27" x14ac:dyDescent="0.2">
      <c r="A270" t="s">
        <v>200</v>
      </c>
      <c r="B270" t="s">
        <v>26</v>
      </c>
      <c r="C270" t="s">
        <v>147</v>
      </c>
      <c r="D270">
        <v>0</v>
      </c>
      <c r="E270">
        <v>0</v>
      </c>
      <c r="F270">
        <v>0</v>
      </c>
      <c r="G270">
        <v>3</v>
      </c>
      <c r="H270">
        <v>7</v>
      </c>
      <c r="I270">
        <v>15</v>
      </c>
      <c r="J270">
        <v>3</v>
      </c>
      <c r="K270">
        <v>9</v>
      </c>
      <c r="L270">
        <v>90</v>
      </c>
      <c r="M270">
        <v>13</v>
      </c>
      <c r="N270">
        <v>3</v>
      </c>
      <c r="O270">
        <v>815</v>
      </c>
      <c r="P270">
        <v>17</v>
      </c>
      <c r="Q270">
        <v>6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66</v>
      </c>
      <c r="X270" t="s">
        <v>201</v>
      </c>
      <c r="Y270">
        <f t="shared" si="12"/>
        <v>299</v>
      </c>
      <c r="Z270" s="1">
        <f t="shared" si="13"/>
        <v>14.95</v>
      </c>
      <c r="AA270" s="1">
        <f t="shared" si="14"/>
        <v>18.844537815126049</v>
      </c>
    </row>
    <row r="271" spans="1:27" x14ac:dyDescent="0.2">
      <c r="A271" t="s">
        <v>967</v>
      </c>
      <c r="B271" t="s">
        <v>26</v>
      </c>
      <c r="C271" t="s">
        <v>143</v>
      </c>
      <c r="D271">
        <v>0</v>
      </c>
      <c r="E271">
        <v>0</v>
      </c>
      <c r="F271">
        <v>0</v>
      </c>
      <c r="G271">
        <v>0</v>
      </c>
      <c r="H271">
        <v>5</v>
      </c>
      <c r="I271">
        <v>2</v>
      </c>
      <c r="J271">
        <v>2</v>
      </c>
      <c r="K271">
        <v>0</v>
      </c>
      <c r="L271">
        <v>0</v>
      </c>
      <c r="M271" s="2">
        <v>0</v>
      </c>
      <c r="N271">
        <v>1</v>
      </c>
      <c r="O271">
        <v>29</v>
      </c>
      <c r="P271">
        <v>5</v>
      </c>
      <c r="Q271">
        <v>2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69</v>
      </c>
      <c r="X271" t="s">
        <v>968</v>
      </c>
      <c r="Y271">
        <f t="shared" si="12"/>
        <v>33.9</v>
      </c>
      <c r="Z271" s="1">
        <f t="shared" si="13"/>
        <v>4.8428571428571425</v>
      </c>
      <c r="AA271" s="1">
        <f t="shared" si="14"/>
        <v>18.833333333333332</v>
      </c>
    </row>
    <row r="272" spans="1:27" x14ac:dyDescent="0.2">
      <c r="A272" t="s">
        <v>671</v>
      </c>
      <c r="B272" t="s">
        <v>26</v>
      </c>
      <c r="C272" t="s">
        <v>164</v>
      </c>
      <c r="D272">
        <v>2</v>
      </c>
      <c r="E272">
        <v>0</v>
      </c>
      <c r="F272">
        <v>2</v>
      </c>
      <c r="G272">
        <v>0</v>
      </c>
      <c r="H272">
        <v>25</v>
      </c>
      <c r="I272">
        <v>31</v>
      </c>
      <c r="J272">
        <v>16</v>
      </c>
      <c r="K272">
        <v>0</v>
      </c>
      <c r="L272">
        <v>2</v>
      </c>
      <c r="M272">
        <v>2</v>
      </c>
      <c r="N272">
        <v>15</v>
      </c>
      <c r="O272">
        <v>180</v>
      </c>
      <c r="P272">
        <v>13</v>
      </c>
      <c r="Q272">
        <v>4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56</v>
      </c>
      <c r="X272" t="s">
        <v>672</v>
      </c>
      <c r="Y272">
        <f t="shared" si="12"/>
        <v>185</v>
      </c>
      <c r="Z272" s="1">
        <f t="shared" si="13"/>
        <v>6.8518518518518521</v>
      </c>
      <c r="AA272" s="1">
        <f t="shared" si="14"/>
        <v>18.813559322033896</v>
      </c>
    </row>
    <row r="273" spans="1:27" x14ac:dyDescent="0.2">
      <c r="A273" t="s">
        <v>452</v>
      </c>
      <c r="B273" t="s">
        <v>26</v>
      </c>
      <c r="C273" t="s">
        <v>72</v>
      </c>
      <c r="D273">
        <v>0</v>
      </c>
      <c r="E273">
        <v>0</v>
      </c>
      <c r="F273">
        <v>0</v>
      </c>
      <c r="G273">
        <v>7</v>
      </c>
      <c r="H273">
        <v>31</v>
      </c>
      <c r="I273">
        <v>24</v>
      </c>
      <c r="J273">
        <v>6</v>
      </c>
      <c r="K273">
        <v>8</v>
      </c>
      <c r="L273">
        <v>50</v>
      </c>
      <c r="M273">
        <v>57</v>
      </c>
      <c r="N273">
        <v>13</v>
      </c>
      <c r="O273">
        <v>1024</v>
      </c>
      <c r="P273">
        <v>45</v>
      </c>
      <c r="Q273">
        <v>23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110</v>
      </c>
      <c r="X273" t="s">
        <v>453</v>
      </c>
      <c r="Y273">
        <f t="shared" si="12"/>
        <v>464.9</v>
      </c>
      <c r="Z273" s="1">
        <f t="shared" si="13"/>
        <v>15.496666666666666</v>
      </c>
      <c r="AA273" s="1">
        <f t="shared" si="14"/>
        <v>18.712432915921287</v>
      </c>
    </row>
    <row r="274" spans="1:27" x14ac:dyDescent="0.2">
      <c r="A274" t="s">
        <v>897</v>
      </c>
      <c r="B274" t="s">
        <v>26</v>
      </c>
      <c r="C274" t="s">
        <v>164</v>
      </c>
      <c r="D274">
        <v>2</v>
      </c>
      <c r="E274">
        <v>0</v>
      </c>
      <c r="F274">
        <v>0</v>
      </c>
      <c r="G274">
        <v>6</v>
      </c>
      <c r="H274">
        <v>18</v>
      </c>
      <c r="I274">
        <v>24</v>
      </c>
      <c r="J274">
        <v>9</v>
      </c>
      <c r="K274">
        <v>16</v>
      </c>
      <c r="L274">
        <v>153</v>
      </c>
      <c r="M274">
        <v>38</v>
      </c>
      <c r="N274">
        <v>14</v>
      </c>
      <c r="O274">
        <v>1656</v>
      </c>
      <c r="P274">
        <v>35</v>
      </c>
      <c r="Q274">
        <v>3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52</v>
      </c>
      <c r="X274" t="s">
        <v>898</v>
      </c>
      <c r="Y274">
        <f t="shared" si="12"/>
        <v>632.1</v>
      </c>
      <c r="Z274" s="1">
        <f t="shared" si="13"/>
        <v>17.558333333333334</v>
      </c>
      <c r="AA274" s="1">
        <f t="shared" si="14"/>
        <v>18.695037791652975</v>
      </c>
    </row>
    <row r="275" spans="1:27" x14ac:dyDescent="0.2">
      <c r="A275" t="s">
        <v>168</v>
      </c>
      <c r="B275" t="s">
        <v>26</v>
      </c>
      <c r="C275" t="s">
        <v>143</v>
      </c>
      <c r="D275">
        <v>3</v>
      </c>
      <c r="E275">
        <v>0</v>
      </c>
      <c r="F275">
        <v>0</v>
      </c>
      <c r="G275">
        <v>4</v>
      </c>
      <c r="H275">
        <v>9</v>
      </c>
      <c r="I275">
        <v>11</v>
      </c>
      <c r="J275">
        <v>4</v>
      </c>
      <c r="K275">
        <v>14</v>
      </c>
      <c r="L275">
        <v>127</v>
      </c>
      <c r="M275">
        <v>37</v>
      </c>
      <c r="N275">
        <v>2</v>
      </c>
      <c r="O275">
        <v>546</v>
      </c>
      <c r="P275">
        <v>18</v>
      </c>
      <c r="Q275">
        <v>2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127</v>
      </c>
      <c r="X275" t="s">
        <v>169</v>
      </c>
      <c r="Y275">
        <f t="shared" si="12"/>
        <v>410.6</v>
      </c>
      <c r="Z275" s="1">
        <f t="shared" si="13"/>
        <v>17.108333333333334</v>
      </c>
      <c r="AA275" s="1">
        <f t="shared" si="14"/>
        <v>18.663636363636364</v>
      </c>
    </row>
    <row r="276" spans="1:27" x14ac:dyDescent="0.2">
      <c r="A276" t="s">
        <v>647</v>
      </c>
      <c r="B276" t="s">
        <v>26</v>
      </c>
      <c r="C276" t="s">
        <v>251</v>
      </c>
      <c r="D276">
        <v>1</v>
      </c>
      <c r="E276">
        <v>0</v>
      </c>
      <c r="F276">
        <v>4</v>
      </c>
      <c r="G276">
        <v>4</v>
      </c>
      <c r="H276">
        <v>14</v>
      </c>
      <c r="I276">
        <v>20</v>
      </c>
      <c r="J276">
        <v>7</v>
      </c>
      <c r="K276">
        <v>7</v>
      </c>
      <c r="L276">
        <v>59</v>
      </c>
      <c r="M276">
        <v>38</v>
      </c>
      <c r="N276">
        <v>25</v>
      </c>
      <c r="O276">
        <v>1175</v>
      </c>
      <c r="P276">
        <v>21</v>
      </c>
      <c r="Q276">
        <v>47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292</v>
      </c>
      <c r="X276" t="s">
        <v>648</v>
      </c>
      <c r="Y276">
        <f t="shared" si="12"/>
        <v>521</v>
      </c>
      <c r="Z276" s="1">
        <f t="shared" si="13"/>
        <v>15.787878787878787</v>
      </c>
      <c r="AA276" s="1">
        <f t="shared" si="14"/>
        <v>18.621922160444797</v>
      </c>
    </row>
    <row r="277" spans="1:27" x14ac:dyDescent="0.2">
      <c r="A277" t="s">
        <v>605</v>
      </c>
      <c r="B277" t="s">
        <v>26</v>
      </c>
      <c r="C277" t="s">
        <v>118</v>
      </c>
      <c r="D277">
        <v>0</v>
      </c>
      <c r="E277">
        <v>0</v>
      </c>
      <c r="F277">
        <v>0</v>
      </c>
      <c r="G277">
        <v>3</v>
      </c>
      <c r="H277">
        <v>7</v>
      </c>
      <c r="I277">
        <v>11</v>
      </c>
      <c r="J277">
        <v>0</v>
      </c>
      <c r="K277">
        <v>0</v>
      </c>
      <c r="L277">
        <v>33</v>
      </c>
      <c r="M277">
        <v>15</v>
      </c>
      <c r="N277">
        <v>3</v>
      </c>
      <c r="O277">
        <v>322</v>
      </c>
      <c r="P277">
        <v>15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73</v>
      </c>
      <c r="X277" t="s">
        <v>606</v>
      </c>
      <c r="Y277">
        <f t="shared" si="12"/>
        <v>122.2</v>
      </c>
      <c r="Z277" s="1">
        <f t="shared" si="13"/>
        <v>8.1466666666666665</v>
      </c>
      <c r="AA277" s="1">
        <f t="shared" si="14"/>
        <v>18.609137055837564</v>
      </c>
    </row>
    <row r="278" spans="1:27" x14ac:dyDescent="0.2">
      <c r="A278" t="s">
        <v>54</v>
      </c>
      <c r="B278" t="s">
        <v>26</v>
      </c>
      <c r="C278" t="s">
        <v>55</v>
      </c>
      <c r="D278">
        <v>4</v>
      </c>
      <c r="E278">
        <v>0</v>
      </c>
      <c r="F278">
        <v>8</v>
      </c>
      <c r="G278">
        <v>2</v>
      </c>
      <c r="H278">
        <v>9</v>
      </c>
      <c r="I278">
        <v>13</v>
      </c>
      <c r="J278">
        <v>14</v>
      </c>
      <c r="K278">
        <v>4</v>
      </c>
      <c r="L278">
        <v>34</v>
      </c>
      <c r="M278">
        <v>20</v>
      </c>
      <c r="N278">
        <v>24</v>
      </c>
      <c r="O278">
        <v>325</v>
      </c>
      <c r="P278">
        <v>14</v>
      </c>
      <c r="Q278">
        <v>53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56</v>
      </c>
      <c r="X278" t="s">
        <v>57</v>
      </c>
      <c r="Y278">
        <f t="shared" si="12"/>
        <v>449.5</v>
      </c>
      <c r="Z278" s="1">
        <f t="shared" si="13"/>
        <v>16.648148148148149</v>
      </c>
      <c r="AA278" s="1">
        <f t="shared" si="14"/>
        <v>18.548830811554332</v>
      </c>
    </row>
    <row r="279" spans="1:27" x14ac:dyDescent="0.2">
      <c r="A279" t="s">
        <v>819</v>
      </c>
      <c r="B279" t="s">
        <v>26</v>
      </c>
      <c r="C279" t="s">
        <v>35</v>
      </c>
      <c r="D279">
        <v>1</v>
      </c>
      <c r="E279">
        <v>0</v>
      </c>
      <c r="F279">
        <v>0</v>
      </c>
      <c r="G279">
        <v>4</v>
      </c>
      <c r="H279">
        <v>16</v>
      </c>
      <c r="I279">
        <v>20</v>
      </c>
      <c r="J279">
        <v>5</v>
      </c>
      <c r="K279">
        <v>3</v>
      </c>
      <c r="L279">
        <v>22</v>
      </c>
      <c r="M279">
        <v>26</v>
      </c>
      <c r="N279">
        <v>8</v>
      </c>
      <c r="O279">
        <v>401</v>
      </c>
      <c r="P279">
        <v>34</v>
      </c>
      <c r="Q279">
        <v>6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182</v>
      </c>
      <c r="X279" t="s">
        <v>820</v>
      </c>
      <c r="Y279">
        <f t="shared" si="12"/>
        <v>227.1</v>
      </c>
      <c r="Z279" s="1">
        <f t="shared" si="13"/>
        <v>16.221428571428572</v>
      </c>
      <c r="AA279" s="1">
        <f t="shared" si="14"/>
        <v>18.496832579185519</v>
      </c>
    </row>
    <row r="280" spans="1:27" x14ac:dyDescent="0.2">
      <c r="A280" t="s">
        <v>287</v>
      </c>
      <c r="B280" t="s">
        <v>26</v>
      </c>
      <c r="C280" t="s">
        <v>118</v>
      </c>
      <c r="D280">
        <v>3</v>
      </c>
      <c r="E280">
        <v>0</v>
      </c>
      <c r="F280">
        <v>0</v>
      </c>
      <c r="G280">
        <v>5</v>
      </c>
      <c r="H280">
        <v>6</v>
      </c>
      <c r="I280">
        <v>18</v>
      </c>
      <c r="J280">
        <v>3</v>
      </c>
      <c r="K280">
        <v>3</v>
      </c>
      <c r="L280">
        <v>42</v>
      </c>
      <c r="M280">
        <v>16</v>
      </c>
      <c r="N280">
        <v>2</v>
      </c>
      <c r="O280">
        <v>483</v>
      </c>
      <c r="P280">
        <v>11</v>
      </c>
      <c r="Q280">
        <v>2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82</v>
      </c>
      <c r="X280" t="s">
        <v>288</v>
      </c>
      <c r="Y280">
        <f t="shared" si="12"/>
        <v>169.3</v>
      </c>
      <c r="Z280" s="1">
        <f t="shared" si="13"/>
        <v>15.390909090909092</v>
      </c>
      <c r="AA280" s="1">
        <f t="shared" si="14"/>
        <v>18.446731234866832</v>
      </c>
    </row>
    <row r="281" spans="1:27" x14ac:dyDescent="0.2">
      <c r="A281" t="s">
        <v>772</v>
      </c>
      <c r="B281" t="s">
        <v>26</v>
      </c>
      <c r="C281" t="s">
        <v>143</v>
      </c>
      <c r="D281">
        <v>0</v>
      </c>
      <c r="E281">
        <v>0</v>
      </c>
      <c r="F281">
        <v>2</v>
      </c>
      <c r="G281">
        <v>8</v>
      </c>
      <c r="H281">
        <v>13</v>
      </c>
      <c r="I281">
        <v>26</v>
      </c>
      <c r="J281">
        <v>1</v>
      </c>
      <c r="K281">
        <v>21</v>
      </c>
      <c r="L281">
        <v>155</v>
      </c>
      <c r="M281">
        <v>40</v>
      </c>
      <c r="N281">
        <v>4</v>
      </c>
      <c r="O281">
        <v>608</v>
      </c>
      <c r="P281">
        <v>19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110</v>
      </c>
      <c r="X281" t="s">
        <v>773</v>
      </c>
      <c r="Y281">
        <f t="shared" si="12"/>
        <v>414.3</v>
      </c>
      <c r="Z281" s="1">
        <f t="shared" si="13"/>
        <v>13.81</v>
      </c>
      <c r="AA281" s="1">
        <f t="shared" si="14"/>
        <v>18.340875553369408</v>
      </c>
    </row>
    <row r="282" spans="1:27" x14ac:dyDescent="0.2">
      <c r="A282" t="s">
        <v>543</v>
      </c>
      <c r="B282" t="s">
        <v>26</v>
      </c>
      <c r="C282" t="s">
        <v>89</v>
      </c>
      <c r="D282">
        <v>1</v>
      </c>
      <c r="E282">
        <v>1</v>
      </c>
      <c r="F282">
        <v>0</v>
      </c>
      <c r="G282">
        <v>5</v>
      </c>
      <c r="H282">
        <v>16</v>
      </c>
      <c r="I282">
        <v>33</v>
      </c>
      <c r="J282">
        <v>9</v>
      </c>
      <c r="K282">
        <v>10</v>
      </c>
      <c r="L282">
        <v>77</v>
      </c>
      <c r="M282">
        <v>48</v>
      </c>
      <c r="N282">
        <v>19</v>
      </c>
      <c r="O282">
        <v>992</v>
      </c>
      <c r="P282">
        <v>25</v>
      </c>
      <c r="Q282">
        <v>7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36</v>
      </c>
      <c r="X282" t="s">
        <v>544</v>
      </c>
      <c r="Y282">
        <f t="shared" si="12"/>
        <v>414.7</v>
      </c>
      <c r="Z282" s="1">
        <f t="shared" si="13"/>
        <v>13.377419354838709</v>
      </c>
      <c r="AA282" s="1">
        <f t="shared" si="14"/>
        <v>18.322533136966126</v>
      </c>
    </row>
    <row r="283" spans="1:27" x14ac:dyDescent="0.2">
      <c r="A283" t="s">
        <v>115</v>
      </c>
      <c r="B283" t="s">
        <v>26</v>
      </c>
      <c r="C283" t="s">
        <v>59</v>
      </c>
      <c r="D283">
        <v>4</v>
      </c>
      <c r="E283">
        <v>0</v>
      </c>
      <c r="F283">
        <v>2</v>
      </c>
      <c r="G283">
        <v>1</v>
      </c>
      <c r="H283">
        <v>23</v>
      </c>
      <c r="I283">
        <v>13</v>
      </c>
      <c r="J283">
        <v>14</v>
      </c>
      <c r="K283">
        <v>4</v>
      </c>
      <c r="L283">
        <v>29</v>
      </c>
      <c r="M283">
        <v>5</v>
      </c>
      <c r="N283">
        <v>11</v>
      </c>
      <c r="O283">
        <v>183</v>
      </c>
      <c r="P283">
        <v>7</v>
      </c>
      <c r="Q283">
        <v>8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93</v>
      </c>
      <c r="X283" t="s">
        <v>116</v>
      </c>
      <c r="Y283">
        <f t="shared" si="12"/>
        <v>265.3</v>
      </c>
      <c r="Z283" s="1">
        <f t="shared" si="13"/>
        <v>11.534782608695652</v>
      </c>
      <c r="AA283" s="1">
        <f t="shared" si="14"/>
        <v>18.310582822085891</v>
      </c>
    </row>
    <row r="284" spans="1:27" x14ac:dyDescent="0.2">
      <c r="A284" t="s">
        <v>890</v>
      </c>
      <c r="B284" t="s">
        <v>26</v>
      </c>
      <c r="C284" t="s">
        <v>198</v>
      </c>
      <c r="D284">
        <v>1</v>
      </c>
      <c r="E284">
        <v>0</v>
      </c>
      <c r="F284">
        <v>0</v>
      </c>
      <c r="G284">
        <v>1</v>
      </c>
      <c r="H284">
        <v>9</v>
      </c>
      <c r="I284">
        <v>8</v>
      </c>
      <c r="J284">
        <v>5</v>
      </c>
      <c r="K284">
        <v>0</v>
      </c>
      <c r="L284">
        <v>3</v>
      </c>
      <c r="M284">
        <v>4</v>
      </c>
      <c r="N284">
        <v>1</v>
      </c>
      <c r="O284">
        <v>47</v>
      </c>
      <c r="P284">
        <v>5</v>
      </c>
      <c r="Q284">
        <v>2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79</v>
      </c>
      <c r="X284" t="s">
        <v>714</v>
      </c>
      <c r="Y284">
        <f t="shared" si="12"/>
        <v>59.2</v>
      </c>
      <c r="Z284" s="1">
        <f t="shared" si="13"/>
        <v>7.4</v>
      </c>
      <c r="AA284" s="1">
        <f t="shared" si="14"/>
        <v>18.309278350515463</v>
      </c>
    </row>
    <row r="285" spans="1:27" x14ac:dyDescent="0.2">
      <c r="A285" t="s">
        <v>442</v>
      </c>
      <c r="B285" t="s">
        <v>26</v>
      </c>
      <c r="C285" t="s">
        <v>143</v>
      </c>
      <c r="D285">
        <v>0</v>
      </c>
      <c r="E285">
        <v>0</v>
      </c>
      <c r="F285">
        <v>1</v>
      </c>
      <c r="G285">
        <v>7</v>
      </c>
      <c r="H285">
        <v>53</v>
      </c>
      <c r="I285">
        <v>36</v>
      </c>
      <c r="J285">
        <v>4</v>
      </c>
      <c r="K285">
        <v>12</v>
      </c>
      <c r="L285">
        <v>168</v>
      </c>
      <c r="M285">
        <v>64</v>
      </c>
      <c r="N285">
        <v>9</v>
      </c>
      <c r="O285">
        <v>938</v>
      </c>
      <c r="P285">
        <v>66</v>
      </c>
      <c r="Q285">
        <v>19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205</v>
      </c>
      <c r="X285" t="s">
        <v>443</v>
      </c>
      <c r="Y285">
        <f t="shared" si="12"/>
        <v>694.8</v>
      </c>
      <c r="Z285" s="1">
        <f t="shared" si="13"/>
        <v>18.284210526315789</v>
      </c>
      <c r="AA285" s="1">
        <f t="shared" si="14"/>
        <v>18.300263388937662</v>
      </c>
    </row>
    <row r="286" spans="1:27" x14ac:dyDescent="0.2">
      <c r="A286" t="s">
        <v>965</v>
      </c>
      <c r="B286" t="s">
        <v>26</v>
      </c>
      <c r="C286" t="s">
        <v>59</v>
      </c>
      <c r="D286">
        <v>1</v>
      </c>
      <c r="E286">
        <v>0</v>
      </c>
      <c r="F286">
        <v>3</v>
      </c>
      <c r="G286">
        <v>7</v>
      </c>
      <c r="H286">
        <v>26</v>
      </c>
      <c r="I286">
        <v>41</v>
      </c>
      <c r="J286">
        <v>16</v>
      </c>
      <c r="K286">
        <v>6</v>
      </c>
      <c r="L286">
        <v>23</v>
      </c>
      <c r="M286">
        <v>23</v>
      </c>
      <c r="N286">
        <v>25</v>
      </c>
      <c r="O286">
        <v>563</v>
      </c>
      <c r="P286">
        <v>17</v>
      </c>
      <c r="Q286">
        <v>14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127</v>
      </c>
      <c r="X286" t="s">
        <v>966</v>
      </c>
      <c r="Y286">
        <f t="shared" si="12"/>
        <v>304.3</v>
      </c>
      <c r="Z286" s="1">
        <f t="shared" si="13"/>
        <v>12.679166666666667</v>
      </c>
      <c r="AA286" s="1">
        <f t="shared" si="14"/>
        <v>18.257999999999999</v>
      </c>
    </row>
    <row r="287" spans="1:27" x14ac:dyDescent="0.2">
      <c r="A287" t="s">
        <v>844</v>
      </c>
      <c r="B287" t="s">
        <v>26</v>
      </c>
      <c r="C287" t="s">
        <v>89</v>
      </c>
      <c r="D287">
        <v>0</v>
      </c>
      <c r="E287">
        <v>1</v>
      </c>
      <c r="F287">
        <v>2</v>
      </c>
      <c r="G287">
        <v>3</v>
      </c>
      <c r="H287">
        <v>13</v>
      </c>
      <c r="I287">
        <v>22</v>
      </c>
      <c r="J287">
        <v>3</v>
      </c>
      <c r="K287">
        <v>8</v>
      </c>
      <c r="L287">
        <v>110</v>
      </c>
      <c r="M287">
        <v>50</v>
      </c>
      <c r="N287">
        <v>25</v>
      </c>
      <c r="O287">
        <v>1031</v>
      </c>
      <c r="P287">
        <v>35</v>
      </c>
      <c r="Q287">
        <v>11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292</v>
      </c>
      <c r="X287" t="s">
        <v>845</v>
      </c>
      <c r="Y287">
        <f t="shared" si="12"/>
        <v>513.1</v>
      </c>
      <c r="Z287" s="1">
        <f t="shared" si="13"/>
        <v>15.548484848484849</v>
      </c>
      <c r="AA287" s="1">
        <f t="shared" si="14"/>
        <v>18.245357566179379</v>
      </c>
    </row>
    <row r="288" spans="1:27" x14ac:dyDescent="0.2">
      <c r="A288" t="s">
        <v>279</v>
      </c>
      <c r="B288" t="s">
        <v>26</v>
      </c>
      <c r="C288" t="s">
        <v>198</v>
      </c>
      <c r="D288">
        <v>0</v>
      </c>
      <c r="E288">
        <v>0</v>
      </c>
      <c r="F288">
        <v>0</v>
      </c>
      <c r="G288">
        <v>8</v>
      </c>
      <c r="H288">
        <v>20</v>
      </c>
      <c r="I288">
        <v>29</v>
      </c>
      <c r="J288">
        <v>3</v>
      </c>
      <c r="K288">
        <v>6</v>
      </c>
      <c r="L288">
        <v>74</v>
      </c>
      <c r="M288">
        <v>41</v>
      </c>
      <c r="N288">
        <v>16</v>
      </c>
      <c r="O288">
        <v>499</v>
      </c>
      <c r="P288">
        <v>49</v>
      </c>
      <c r="Q288">
        <v>17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127</v>
      </c>
      <c r="X288" t="s">
        <v>280</v>
      </c>
      <c r="Y288">
        <f t="shared" si="12"/>
        <v>374.4</v>
      </c>
      <c r="Z288" s="1">
        <f t="shared" si="13"/>
        <v>15.6</v>
      </c>
      <c r="AA288" s="1">
        <f t="shared" si="14"/>
        <v>18.204213938411666</v>
      </c>
    </row>
    <row r="289" spans="1:27" x14ac:dyDescent="0.2">
      <c r="A289" t="s">
        <v>1058</v>
      </c>
      <c r="B289" t="s">
        <v>26</v>
      </c>
      <c r="C289" t="s">
        <v>147</v>
      </c>
      <c r="D289">
        <v>0</v>
      </c>
      <c r="E289">
        <v>0</v>
      </c>
      <c r="F289">
        <v>2</v>
      </c>
      <c r="G289">
        <v>0</v>
      </c>
      <c r="H289">
        <v>20</v>
      </c>
      <c r="I289">
        <v>14</v>
      </c>
      <c r="J289">
        <v>7</v>
      </c>
      <c r="K289">
        <v>3</v>
      </c>
      <c r="L289">
        <v>62</v>
      </c>
      <c r="M289">
        <v>43</v>
      </c>
      <c r="N289">
        <v>43</v>
      </c>
      <c r="O289">
        <v>1481</v>
      </c>
      <c r="P289">
        <v>66</v>
      </c>
      <c r="Q289">
        <v>23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113</v>
      </c>
      <c r="X289" t="s">
        <v>1059</v>
      </c>
      <c r="Y289">
        <f t="shared" si="12"/>
        <v>671.6</v>
      </c>
      <c r="Z289" s="1">
        <f t="shared" si="13"/>
        <v>18.151351351351352</v>
      </c>
      <c r="AA289" s="1">
        <f t="shared" si="14"/>
        <v>18.189587721938011</v>
      </c>
    </row>
    <row r="290" spans="1:27" x14ac:dyDescent="0.2">
      <c r="A290" t="s">
        <v>907</v>
      </c>
      <c r="B290" t="s">
        <v>26</v>
      </c>
      <c r="C290" t="s">
        <v>143</v>
      </c>
      <c r="D290">
        <v>2</v>
      </c>
      <c r="E290">
        <v>0</v>
      </c>
      <c r="F290">
        <v>0</v>
      </c>
      <c r="G290">
        <v>1</v>
      </c>
      <c r="H290">
        <v>2</v>
      </c>
      <c r="I290">
        <v>3</v>
      </c>
      <c r="J290">
        <v>3</v>
      </c>
      <c r="K290">
        <v>2</v>
      </c>
      <c r="L290">
        <v>17</v>
      </c>
      <c r="M290">
        <v>13</v>
      </c>
      <c r="N290">
        <v>6</v>
      </c>
      <c r="O290">
        <v>242</v>
      </c>
      <c r="P290">
        <v>5</v>
      </c>
      <c r="Q290">
        <v>8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82</v>
      </c>
      <c r="X290" t="s">
        <v>411</v>
      </c>
      <c r="Y290">
        <f t="shared" si="12"/>
        <v>144.19999999999999</v>
      </c>
      <c r="Z290" s="1">
        <f t="shared" si="13"/>
        <v>13.109090909090908</v>
      </c>
      <c r="AA290" s="1">
        <f t="shared" si="14"/>
        <v>18.176470588235293</v>
      </c>
    </row>
    <row r="291" spans="1:27" x14ac:dyDescent="0.2">
      <c r="A291" t="s">
        <v>871</v>
      </c>
      <c r="B291" t="s">
        <v>26</v>
      </c>
      <c r="C291" t="s">
        <v>27</v>
      </c>
      <c r="D291">
        <v>0</v>
      </c>
      <c r="E291">
        <v>0</v>
      </c>
      <c r="F291">
        <v>0</v>
      </c>
      <c r="G291">
        <v>3</v>
      </c>
      <c r="H291">
        <v>15</v>
      </c>
      <c r="I291">
        <v>19</v>
      </c>
      <c r="J291">
        <v>0</v>
      </c>
      <c r="K291">
        <v>2</v>
      </c>
      <c r="L291">
        <v>75</v>
      </c>
      <c r="M291">
        <v>39</v>
      </c>
      <c r="N291">
        <v>2</v>
      </c>
      <c r="O291">
        <v>474</v>
      </c>
      <c r="P291">
        <v>28</v>
      </c>
      <c r="Q291">
        <v>3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325</v>
      </c>
      <c r="X291" t="s">
        <v>872</v>
      </c>
      <c r="Y291">
        <f t="shared" si="12"/>
        <v>269.39999999999998</v>
      </c>
      <c r="Z291" s="1">
        <f t="shared" si="13"/>
        <v>14.966666666666665</v>
      </c>
      <c r="AA291" s="1">
        <f t="shared" si="14"/>
        <v>18.148203592814369</v>
      </c>
    </row>
    <row r="292" spans="1:27" x14ac:dyDescent="0.2">
      <c r="A292" t="s">
        <v>797</v>
      </c>
      <c r="B292" t="s">
        <v>26</v>
      </c>
      <c r="C292" t="s">
        <v>39</v>
      </c>
      <c r="D292">
        <v>2</v>
      </c>
      <c r="E292">
        <v>0</v>
      </c>
      <c r="F292">
        <v>2</v>
      </c>
      <c r="G292">
        <v>9</v>
      </c>
      <c r="H292">
        <v>18</v>
      </c>
      <c r="I292">
        <v>45</v>
      </c>
      <c r="J292">
        <v>13</v>
      </c>
      <c r="K292">
        <v>37</v>
      </c>
      <c r="L292">
        <v>219</v>
      </c>
      <c r="M292">
        <v>40</v>
      </c>
      <c r="N292">
        <v>4</v>
      </c>
      <c r="O292">
        <v>494</v>
      </c>
      <c r="P292">
        <v>23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292</v>
      </c>
      <c r="X292" t="s">
        <v>798</v>
      </c>
      <c r="Y292">
        <f t="shared" si="12"/>
        <v>589.9</v>
      </c>
      <c r="Z292" s="1">
        <f t="shared" si="13"/>
        <v>17.875757575757575</v>
      </c>
      <c r="AA292" s="1">
        <f t="shared" si="14"/>
        <v>18.144565960355433</v>
      </c>
    </row>
    <row r="293" spans="1:27" x14ac:dyDescent="0.2">
      <c r="A293" t="s">
        <v>123</v>
      </c>
      <c r="B293" t="s">
        <v>26</v>
      </c>
      <c r="C293" t="s">
        <v>124</v>
      </c>
      <c r="D293">
        <v>6</v>
      </c>
      <c r="E293">
        <v>0</v>
      </c>
      <c r="F293">
        <v>3</v>
      </c>
      <c r="G293">
        <v>1</v>
      </c>
      <c r="H293">
        <v>13</v>
      </c>
      <c r="I293">
        <v>22</v>
      </c>
      <c r="J293">
        <v>21</v>
      </c>
      <c r="K293">
        <v>2</v>
      </c>
      <c r="L293">
        <v>19</v>
      </c>
      <c r="M293">
        <v>5</v>
      </c>
      <c r="N293">
        <v>21</v>
      </c>
      <c r="O293">
        <v>235</v>
      </c>
      <c r="P293">
        <v>9</v>
      </c>
      <c r="Q293">
        <v>8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36</v>
      </c>
      <c r="X293" t="s">
        <v>125</v>
      </c>
      <c r="Y293">
        <f t="shared" si="12"/>
        <v>298.5</v>
      </c>
      <c r="Z293" s="1">
        <f t="shared" si="13"/>
        <v>9.629032258064516</v>
      </c>
      <c r="AA293" s="1">
        <f t="shared" si="14"/>
        <v>18.115306810519218</v>
      </c>
    </row>
    <row r="294" spans="1:27" x14ac:dyDescent="0.2">
      <c r="A294" t="s">
        <v>354</v>
      </c>
      <c r="B294" t="s">
        <v>26</v>
      </c>
      <c r="C294" t="s">
        <v>31</v>
      </c>
      <c r="D294">
        <v>0</v>
      </c>
      <c r="E294">
        <v>0</v>
      </c>
      <c r="F294">
        <v>2</v>
      </c>
      <c r="G294">
        <v>1</v>
      </c>
      <c r="H294">
        <v>22</v>
      </c>
      <c r="I294">
        <v>9</v>
      </c>
      <c r="J294">
        <v>7</v>
      </c>
      <c r="K294">
        <v>2</v>
      </c>
      <c r="L294">
        <v>13</v>
      </c>
      <c r="M294">
        <v>8</v>
      </c>
      <c r="N294">
        <v>9</v>
      </c>
      <c r="O294">
        <v>128</v>
      </c>
      <c r="P294">
        <v>9</v>
      </c>
      <c r="Q294">
        <v>26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182</v>
      </c>
      <c r="X294" t="s">
        <v>355</v>
      </c>
      <c r="Y294">
        <f t="shared" si="12"/>
        <v>206.3</v>
      </c>
      <c r="Z294" s="1">
        <f t="shared" si="13"/>
        <v>14.735714285714286</v>
      </c>
      <c r="AA294" s="1">
        <f t="shared" si="14"/>
        <v>18.114146341463417</v>
      </c>
    </row>
    <row r="295" spans="1:27" x14ac:dyDescent="0.2">
      <c r="A295" t="s">
        <v>667</v>
      </c>
      <c r="B295" t="s">
        <v>26</v>
      </c>
      <c r="C295" t="s">
        <v>48</v>
      </c>
      <c r="D295">
        <v>1</v>
      </c>
      <c r="E295">
        <v>0</v>
      </c>
      <c r="F295">
        <v>1</v>
      </c>
      <c r="G295">
        <v>9</v>
      </c>
      <c r="H295">
        <v>15</v>
      </c>
      <c r="I295">
        <v>53</v>
      </c>
      <c r="J295">
        <v>11</v>
      </c>
      <c r="K295">
        <v>4</v>
      </c>
      <c r="L295">
        <v>45</v>
      </c>
      <c r="M295">
        <v>83</v>
      </c>
      <c r="N295">
        <v>21</v>
      </c>
      <c r="O295">
        <v>1865</v>
      </c>
      <c r="P295">
        <v>82</v>
      </c>
      <c r="Q295">
        <v>38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101</v>
      </c>
      <c r="X295" t="s">
        <v>668</v>
      </c>
      <c r="Y295">
        <f t="shared" si="12"/>
        <v>631.5</v>
      </c>
      <c r="Z295" s="1">
        <f t="shared" si="13"/>
        <v>18.042857142857144</v>
      </c>
      <c r="AA295" s="1">
        <f t="shared" si="14"/>
        <v>18.111854684512426</v>
      </c>
    </row>
    <row r="296" spans="1:27" x14ac:dyDescent="0.2">
      <c r="A296" t="s">
        <v>630</v>
      </c>
      <c r="B296" t="s">
        <v>26</v>
      </c>
      <c r="C296" t="s">
        <v>85</v>
      </c>
      <c r="D296">
        <v>1</v>
      </c>
      <c r="E296">
        <v>1</v>
      </c>
      <c r="F296">
        <v>1</v>
      </c>
      <c r="G296">
        <v>11</v>
      </c>
      <c r="H296">
        <v>24</v>
      </c>
      <c r="I296">
        <v>42</v>
      </c>
      <c r="J296">
        <v>9</v>
      </c>
      <c r="K296">
        <v>32</v>
      </c>
      <c r="L296">
        <v>183</v>
      </c>
      <c r="M296">
        <v>53</v>
      </c>
      <c r="N296">
        <v>7</v>
      </c>
      <c r="O296">
        <v>765</v>
      </c>
      <c r="P296">
        <v>28</v>
      </c>
      <c r="Q296">
        <v>2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292</v>
      </c>
      <c r="X296" t="s">
        <v>631</v>
      </c>
      <c r="Y296">
        <f t="shared" si="12"/>
        <v>557.5</v>
      </c>
      <c r="Z296" s="1">
        <f t="shared" si="13"/>
        <v>16.893939393939394</v>
      </c>
      <c r="AA296" s="1">
        <f t="shared" si="14"/>
        <v>18.08759913482336</v>
      </c>
    </row>
    <row r="297" spans="1:27" x14ac:dyDescent="0.2">
      <c r="A297" t="s">
        <v>958</v>
      </c>
      <c r="B297" t="s">
        <v>26</v>
      </c>
      <c r="C297" t="s">
        <v>55</v>
      </c>
      <c r="D297">
        <v>4</v>
      </c>
      <c r="E297">
        <v>0</v>
      </c>
      <c r="F297">
        <v>0</v>
      </c>
      <c r="G297">
        <v>10</v>
      </c>
      <c r="H297">
        <v>37</v>
      </c>
      <c r="I297">
        <v>54</v>
      </c>
      <c r="J297">
        <v>10</v>
      </c>
      <c r="K297">
        <v>28</v>
      </c>
      <c r="L297">
        <v>158</v>
      </c>
      <c r="M297">
        <v>62</v>
      </c>
      <c r="N297">
        <v>21</v>
      </c>
      <c r="O297">
        <v>624</v>
      </c>
      <c r="P297">
        <v>46</v>
      </c>
      <c r="Q297">
        <v>15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113</v>
      </c>
      <c r="X297" t="s">
        <v>959</v>
      </c>
      <c r="Y297">
        <f t="shared" si="12"/>
        <v>657.4</v>
      </c>
      <c r="Z297" s="1">
        <f t="shared" si="13"/>
        <v>17.767567567567568</v>
      </c>
      <c r="AA297" s="1">
        <f t="shared" si="14"/>
        <v>18.060439560439558</v>
      </c>
    </row>
    <row r="298" spans="1:27" x14ac:dyDescent="0.2">
      <c r="A298" t="s">
        <v>769</v>
      </c>
      <c r="B298" t="s">
        <v>26</v>
      </c>
      <c r="C298" t="s">
        <v>76</v>
      </c>
      <c r="D298">
        <v>2</v>
      </c>
      <c r="E298">
        <v>0</v>
      </c>
      <c r="F298">
        <v>3</v>
      </c>
      <c r="G298">
        <v>4</v>
      </c>
      <c r="H298">
        <v>37</v>
      </c>
      <c r="I298">
        <v>25</v>
      </c>
      <c r="J298">
        <v>9</v>
      </c>
      <c r="K298">
        <v>4</v>
      </c>
      <c r="L298">
        <v>11</v>
      </c>
      <c r="M298">
        <v>18</v>
      </c>
      <c r="N298">
        <v>10</v>
      </c>
      <c r="O298">
        <v>638</v>
      </c>
      <c r="P298">
        <v>26</v>
      </c>
      <c r="Q298">
        <v>17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127</v>
      </c>
      <c r="X298" t="s">
        <v>770</v>
      </c>
      <c r="Y298">
        <f t="shared" si="12"/>
        <v>310.3</v>
      </c>
      <c r="Z298" s="1">
        <f t="shared" si="13"/>
        <v>12.929166666666667</v>
      </c>
      <c r="AA298" s="1">
        <f t="shared" si="14"/>
        <v>18.040697674418606</v>
      </c>
    </row>
    <row r="299" spans="1:27" x14ac:dyDescent="0.2">
      <c r="A299" t="s">
        <v>129</v>
      </c>
      <c r="B299" t="s">
        <v>26</v>
      </c>
      <c r="C299" t="s">
        <v>35</v>
      </c>
      <c r="D299">
        <v>0</v>
      </c>
      <c r="E299">
        <v>0</v>
      </c>
      <c r="F299">
        <v>0</v>
      </c>
      <c r="G299">
        <v>2</v>
      </c>
      <c r="H299">
        <v>2</v>
      </c>
      <c r="I299">
        <v>9</v>
      </c>
      <c r="J299">
        <v>0</v>
      </c>
      <c r="K299">
        <v>0</v>
      </c>
      <c r="L299">
        <v>24</v>
      </c>
      <c r="M299">
        <v>14</v>
      </c>
      <c r="N299">
        <v>1</v>
      </c>
      <c r="O299">
        <v>91</v>
      </c>
      <c r="P299">
        <v>14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130</v>
      </c>
      <c r="X299" t="s">
        <v>131</v>
      </c>
      <c r="Y299">
        <f t="shared" si="12"/>
        <v>73.099999999999994</v>
      </c>
      <c r="Z299" s="1">
        <f t="shared" si="13"/>
        <v>12.183333333333332</v>
      </c>
      <c r="AA299" s="1">
        <f t="shared" si="14"/>
        <v>18.024657534246575</v>
      </c>
    </row>
    <row r="300" spans="1:27" x14ac:dyDescent="0.2">
      <c r="A300" t="s">
        <v>930</v>
      </c>
      <c r="B300" t="s">
        <v>26</v>
      </c>
      <c r="C300" t="s">
        <v>55</v>
      </c>
      <c r="D300">
        <v>3</v>
      </c>
      <c r="E300">
        <v>0</v>
      </c>
      <c r="F300">
        <v>4</v>
      </c>
      <c r="G300">
        <v>5</v>
      </c>
      <c r="H300">
        <v>9</v>
      </c>
      <c r="I300">
        <v>18</v>
      </c>
      <c r="J300">
        <v>15</v>
      </c>
      <c r="K300">
        <v>5</v>
      </c>
      <c r="L300">
        <v>67</v>
      </c>
      <c r="M300">
        <v>36</v>
      </c>
      <c r="N300">
        <v>35</v>
      </c>
      <c r="O300">
        <v>640</v>
      </c>
      <c r="P300">
        <v>26</v>
      </c>
      <c r="Q300">
        <v>19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36</v>
      </c>
      <c r="X300" t="s">
        <v>931</v>
      </c>
      <c r="Y300">
        <f t="shared" si="12"/>
        <v>495.5</v>
      </c>
      <c r="Z300" s="1">
        <f t="shared" si="13"/>
        <v>15.983870967741936</v>
      </c>
      <c r="AA300" s="1">
        <f t="shared" si="14"/>
        <v>18.003633427533305</v>
      </c>
    </row>
    <row r="301" spans="1:27" x14ac:dyDescent="0.2">
      <c r="A301" t="s">
        <v>404</v>
      </c>
      <c r="B301" t="s">
        <v>26</v>
      </c>
      <c r="C301" t="s">
        <v>27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12</v>
      </c>
      <c r="P301">
        <v>0</v>
      </c>
      <c r="Q301" s="2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244</v>
      </c>
      <c r="X301" t="s">
        <v>130</v>
      </c>
      <c r="Y301">
        <f t="shared" si="12"/>
        <v>1.2000000000000002</v>
      </c>
      <c r="Z301" s="1">
        <f t="shared" si="13"/>
        <v>1.2000000000000002</v>
      </c>
      <c r="AA301" s="1">
        <f t="shared" si="14"/>
        <v>18.000000000000004</v>
      </c>
    </row>
    <row r="302" spans="1:27" x14ac:dyDescent="0.2">
      <c r="A302" t="s">
        <v>663</v>
      </c>
      <c r="B302" t="s">
        <v>26</v>
      </c>
      <c r="C302" t="s">
        <v>85</v>
      </c>
      <c r="D302">
        <v>2</v>
      </c>
      <c r="E302">
        <v>0</v>
      </c>
      <c r="F302">
        <v>0</v>
      </c>
      <c r="G302">
        <v>1</v>
      </c>
      <c r="H302">
        <v>4</v>
      </c>
      <c r="I302">
        <v>14</v>
      </c>
      <c r="J302">
        <v>3</v>
      </c>
      <c r="K302">
        <v>2</v>
      </c>
      <c r="L302">
        <v>45</v>
      </c>
      <c r="M302">
        <v>16</v>
      </c>
      <c r="N302">
        <v>3</v>
      </c>
      <c r="O302">
        <v>153</v>
      </c>
      <c r="P302">
        <v>13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40</v>
      </c>
      <c r="X302" t="s">
        <v>664</v>
      </c>
      <c r="Y302">
        <f t="shared" si="12"/>
        <v>156.80000000000001</v>
      </c>
      <c r="Z302" s="1">
        <f t="shared" si="13"/>
        <v>9.8000000000000007</v>
      </c>
      <c r="AA302" s="1">
        <f t="shared" si="14"/>
        <v>17.908629441624367</v>
      </c>
    </row>
    <row r="303" spans="1:27" x14ac:dyDescent="0.2">
      <c r="A303" t="s">
        <v>332</v>
      </c>
      <c r="B303" t="s">
        <v>26</v>
      </c>
      <c r="C303" t="s">
        <v>198</v>
      </c>
      <c r="D303">
        <v>0</v>
      </c>
      <c r="E303">
        <v>0</v>
      </c>
      <c r="F303">
        <v>0</v>
      </c>
      <c r="G303">
        <v>0</v>
      </c>
      <c r="H303">
        <v>4</v>
      </c>
      <c r="I303">
        <v>4</v>
      </c>
      <c r="J303">
        <v>0</v>
      </c>
      <c r="K303">
        <v>1</v>
      </c>
      <c r="L303">
        <v>18</v>
      </c>
      <c r="M303">
        <v>6</v>
      </c>
      <c r="N303">
        <v>2</v>
      </c>
      <c r="O303">
        <v>123</v>
      </c>
      <c r="P303">
        <v>2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177</v>
      </c>
      <c r="X303" t="s">
        <v>333</v>
      </c>
      <c r="Y303">
        <f t="shared" si="12"/>
        <v>63.3</v>
      </c>
      <c r="Z303" s="1">
        <f t="shared" si="13"/>
        <v>15.824999999999999</v>
      </c>
      <c r="AA303" s="1">
        <f t="shared" si="14"/>
        <v>17.803125000000001</v>
      </c>
    </row>
    <row r="304" spans="1:27" x14ac:dyDescent="0.2">
      <c r="A304" t="s">
        <v>806</v>
      </c>
      <c r="B304" t="s">
        <v>26</v>
      </c>
      <c r="C304" t="s">
        <v>76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0</v>
      </c>
      <c r="L304">
        <v>0</v>
      </c>
      <c r="M304">
        <v>0</v>
      </c>
      <c r="N304">
        <v>1</v>
      </c>
      <c r="O304">
        <v>30</v>
      </c>
      <c r="P304">
        <v>0</v>
      </c>
      <c r="Q304">
        <v>2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130</v>
      </c>
      <c r="X304" t="s">
        <v>807</v>
      </c>
      <c r="Y304">
        <f t="shared" si="12"/>
        <v>18</v>
      </c>
      <c r="Z304" s="1">
        <f t="shared" si="13"/>
        <v>3</v>
      </c>
      <c r="AA304" s="1">
        <f t="shared" si="14"/>
        <v>17.802197802197803</v>
      </c>
    </row>
    <row r="305" spans="1:27" x14ac:dyDescent="0.2">
      <c r="A305" t="s">
        <v>1063</v>
      </c>
      <c r="B305" t="s">
        <v>26</v>
      </c>
      <c r="C305" t="s">
        <v>39</v>
      </c>
      <c r="D305">
        <v>2</v>
      </c>
      <c r="E305">
        <v>0</v>
      </c>
      <c r="F305">
        <v>0</v>
      </c>
      <c r="G305">
        <v>1</v>
      </c>
      <c r="H305">
        <v>13</v>
      </c>
      <c r="I305">
        <v>13</v>
      </c>
      <c r="J305">
        <v>8</v>
      </c>
      <c r="K305">
        <v>0</v>
      </c>
      <c r="L305">
        <v>2</v>
      </c>
      <c r="M305">
        <v>9</v>
      </c>
      <c r="N305">
        <v>7</v>
      </c>
      <c r="O305">
        <v>146</v>
      </c>
      <c r="P305">
        <v>12</v>
      </c>
      <c r="Q305">
        <v>14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398</v>
      </c>
      <c r="X305" t="s">
        <v>1064</v>
      </c>
      <c r="Y305">
        <f t="shared" si="12"/>
        <v>151.1</v>
      </c>
      <c r="Z305" s="1">
        <f t="shared" si="13"/>
        <v>7.1952380952380945</v>
      </c>
      <c r="AA305" s="1">
        <f t="shared" si="14"/>
        <v>17.799738219895286</v>
      </c>
    </row>
    <row r="306" spans="1:27" x14ac:dyDescent="0.2">
      <c r="A306" t="s">
        <v>224</v>
      </c>
      <c r="B306" t="s">
        <v>26</v>
      </c>
      <c r="C306" t="s">
        <v>59</v>
      </c>
      <c r="D306">
        <v>7</v>
      </c>
      <c r="E306">
        <v>0</v>
      </c>
      <c r="F306">
        <v>2</v>
      </c>
      <c r="G306">
        <v>3</v>
      </c>
      <c r="H306">
        <v>18</v>
      </c>
      <c r="I306">
        <v>26</v>
      </c>
      <c r="J306">
        <v>18</v>
      </c>
      <c r="K306">
        <v>5</v>
      </c>
      <c r="L306">
        <v>24</v>
      </c>
      <c r="M306">
        <v>3</v>
      </c>
      <c r="N306">
        <v>14</v>
      </c>
      <c r="O306">
        <v>291</v>
      </c>
      <c r="P306">
        <v>4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56</v>
      </c>
      <c r="X306" t="s">
        <v>225</v>
      </c>
      <c r="Y306">
        <f t="shared" si="12"/>
        <v>267.60000000000002</v>
      </c>
      <c r="Z306" s="1">
        <f t="shared" si="13"/>
        <v>9.9111111111111114</v>
      </c>
      <c r="AA306" s="1">
        <f t="shared" si="14"/>
        <v>17.77416974169742</v>
      </c>
    </row>
    <row r="307" spans="1:27" x14ac:dyDescent="0.2">
      <c r="A307" t="s">
        <v>952</v>
      </c>
      <c r="B307" t="s">
        <v>26</v>
      </c>
      <c r="C307" t="s">
        <v>62</v>
      </c>
      <c r="D307">
        <v>0</v>
      </c>
      <c r="E307">
        <v>0</v>
      </c>
      <c r="F307">
        <v>3</v>
      </c>
      <c r="G307">
        <v>3</v>
      </c>
      <c r="H307">
        <v>13</v>
      </c>
      <c r="I307">
        <v>18</v>
      </c>
      <c r="J307">
        <v>9</v>
      </c>
      <c r="K307">
        <v>11</v>
      </c>
      <c r="L307">
        <v>52</v>
      </c>
      <c r="M307">
        <v>23</v>
      </c>
      <c r="N307">
        <v>29</v>
      </c>
      <c r="O307">
        <v>1450</v>
      </c>
      <c r="P307">
        <v>41</v>
      </c>
      <c r="Q307">
        <v>18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184</v>
      </c>
      <c r="X307" t="s">
        <v>953</v>
      </c>
      <c r="Y307">
        <f t="shared" si="12"/>
        <v>521.5</v>
      </c>
      <c r="Z307" s="1">
        <f t="shared" si="13"/>
        <v>16.296875</v>
      </c>
      <c r="AA307" s="1">
        <f t="shared" si="14"/>
        <v>17.758229284903518</v>
      </c>
    </row>
    <row r="308" spans="1:27" x14ac:dyDescent="0.2">
      <c r="A308" t="s">
        <v>932</v>
      </c>
      <c r="B308" t="s">
        <v>26</v>
      </c>
      <c r="C308" t="s">
        <v>55</v>
      </c>
      <c r="D308">
        <v>5</v>
      </c>
      <c r="E308">
        <v>0</v>
      </c>
      <c r="F308">
        <v>2</v>
      </c>
      <c r="G308">
        <v>3</v>
      </c>
      <c r="H308">
        <v>16</v>
      </c>
      <c r="I308">
        <v>18</v>
      </c>
      <c r="J308">
        <v>10</v>
      </c>
      <c r="K308">
        <v>5</v>
      </c>
      <c r="L308">
        <v>17</v>
      </c>
      <c r="M308">
        <v>22</v>
      </c>
      <c r="N308">
        <v>21</v>
      </c>
      <c r="O308">
        <v>611</v>
      </c>
      <c r="P308">
        <v>20</v>
      </c>
      <c r="Q308">
        <v>13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36</v>
      </c>
      <c r="X308" t="s">
        <v>933</v>
      </c>
      <c r="Y308">
        <f t="shared" si="12"/>
        <v>344.6</v>
      </c>
      <c r="Z308" s="1">
        <f t="shared" si="13"/>
        <v>11.116129032258065</v>
      </c>
      <c r="AA308" s="1">
        <f t="shared" si="14"/>
        <v>17.712164477441465</v>
      </c>
    </row>
    <row r="309" spans="1:27" x14ac:dyDescent="0.2">
      <c r="A309" t="s">
        <v>363</v>
      </c>
      <c r="B309" t="s">
        <v>26</v>
      </c>
      <c r="C309" t="s">
        <v>85</v>
      </c>
      <c r="D309">
        <v>0</v>
      </c>
      <c r="E309">
        <v>0</v>
      </c>
      <c r="F309">
        <v>3</v>
      </c>
      <c r="G309">
        <v>4</v>
      </c>
      <c r="H309">
        <v>36</v>
      </c>
      <c r="I309">
        <v>46</v>
      </c>
      <c r="J309">
        <v>10</v>
      </c>
      <c r="K309">
        <v>3</v>
      </c>
      <c r="L309">
        <v>14</v>
      </c>
      <c r="M309">
        <v>26</v>
      </c>
      <c r="N309">
        <v>27</v>
      </c>
      <c r="O309">
        <v>501</v>
      </c>
      <c r="P309">
        <v>35</v>
      </c>
      <c r="Q309">
        <v>62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105</v>
      </c>
      <c r="X309" t="s">
        <v>364</v>
      </c>
      <c r="Y309">
        <f t="shared" si="12"/>
        <v>409.1</v>
      </c>
      <c r="Z309" s="1">
        <f t="shared" si="13"/>
        <v>14.106896551724139</v>
      </c>
      <c r="AA309" s="1">
        <f t="shared" si="14"/>
        <v>17.608321377331421</v>
      </c>
    </row>
    <row r="310" spans="1:27" x14ac:dyDescent="0.2">
      <c r="A310" t="s">
        <v>322</v>
      </c>
      <c r="B310" t="s">
        <v>26</v>
      </c>
      <c r="C310" t="s">
        <v>55</v>
      </c>
      <c r="D310">
        <v>5</v>
      </c>
      <c r="E310">
        <v>0</v>
      </c>
      <c r="F310">
        <v>5</v>
      </c>
      <c r="G310">
        <v>2</v>
      </c>
      <c r="H310">
        <v>16</v>
      </c>
      <c r="I310">
        <v>17</v>
      </c>
      <c r="J310">
        <v>22</v>
      </c>
      <c r="K310">
        <v>3</v>
      </c>
      <c r="L310">
        <v>11</v>
      </c>
      <c r="M310">
        <v>21</v>
      </c>
      <c r="N310">
        <v>27</v>
      </c>
      <c r="O310">
        <v>527</v>
      </c>
      <c r="P310">
        <v>20</v>
      </c>
      <c r="Q310">
        <v>18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36</v>
      </c>
      <c r="X310" t="s">
        <v>91</v>
      </c>
      <c r="Y310">
        <f t="shared" si="12"/>
        <v>417.7</v>
      </c>
      <c r="Z310" s="1">
        <f t="shared" si="13"/>
        <v>13.474193548387097</v>
      </c>
      <c r="AA310" s="1">
        <f t="shared" si="14"/>
        <v>17.607962529274005</v>
      </c>
    </row>
    <row r="311" spans="1:27" x14ac:dyDescent="0.2">
      <c r="A311" t="s">
        <v>176</v>
      </c>
      <c r="B311" t="s">
        <v>26</v>
      </c>
      <c r="C311" t="s">
        <v>65</v>
      </c>
      <c r="D311">
        <v>1</v>
      </c>
      <c r="E311">
        <v>0</v>
      </c>
      <c r="F311">
        <v>0</v>
      </c>
      <c r="G311">
        <v>0</v>
      </c>
      <c r="H311">
        <v>3</v>
      </c>
      <c r="I311">
        <v>3</v>
      </c>
      <c r="J311">
        <v>2</v>
      </c>
      <c r="K311">
        <v>0</v>
      </c>
      <c r="L311">
        <v>4</v>
      </c>
      <c r="M311">
        <v>0</v>
      </c>
      <c r="N311">
        <v>1</v>
      </c>
      <c r="O311">
        <v>24</v>
      </c>
      <c r="P311">
        <v>1</v>
      </c>
      <c r="Q311">
        <v>2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177</v>
      </c>
      <c r="X311" t="s">
        <v>178</v>
      </c>
      <c r="Y311">
        <f t="shared" si="12"/>
        <v>35.4</v>
      </c>
      <c r="Z311" s="1">
        <f t="shared" si="13"/>
        <v>8.85</v>
      </c>
      <c r="AA311" s="1">
        <f t="shared" si="14"/>
        <v>17.60220994475138</v>
      </c>
    </row>
    <row r="312" spans="1:27" x14ac:dyDescent="0.2">
      <c r="A312" t="s">
        <v>559</v>
      </c>
      <c r="B312" t="s">
        <v>26</v>
      </c>
      <c r="C312" t="s">
        <v>143</v>
      </c>
      <c r="D312">
        <v>1</v>
      </c>
      <c r="E312">
        <v>0</v>
      </c>
      <c r="F312">
        <v>0</v>
      </c>
      <c r="G312">
        <v>0</v>
      </c>
      <c r="H312">
        <v>3</v>
      </c>
      <c r="I312">
        <v>2</v>
      </c>
      <c r="J312">
        <v>2</v>
      </c>
      <c r="K312">
        <v>0</v>
      </c>
      <c r="L312">
        <v>2</v>
      </c>
      <c r="M312">
        <v>1</v>
      </c>
      <c r="N312">
        <v>1</v>
      </c>
      <c r="O312">
        <v>35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220</v>
      </c>
      <c r="X312" t="s">
        <v>560</v>
      </c>
      <c r="Y312">
        <f t="shared" si="12"/>
        <v>35</v>
      </c>
      <c r="Z312" s="1">
        <f t="shared" si="13"/>
        <v>2.9166666666666665</v>
      </c>
      <c r="AA312" s="1">
        <f t="shared" si="14"/>
        <v>17.597765363128492</v>
      </c>
    </row>
    <row r="313" spans="1:27" x14ac:dyDescent="0.2">
      <c r="A313" t="s">
        <v>599</v>
      </c>
      <c r="B313" t="s">
        <v>26</v>
      </c>
      <c r="C313" t="s">
        <v>143</v>
      </c>
      <c r="D313">
        <v>0</v>
      </c>
      <c r="E313">
        <v>0</v>
      </c>
      <c r="F313">
        <v>5</v>
      </c>
      <c r="G313">
        <v>9</v>
      </c>
      <c r="H313">
        <v>36</v>
      </c>
      <c r="I313">
        <v>62</v>
      </c>
      <c r="J313">
        <v>16</v>
      </c>
      <c r="K313">
        <v>6</v>
      </c>
      <c r="L313">
        <v>40</v>
      </c>
      <c r="M313">
        <v>42</v>
      </c>
      <c r="N313">
        <v>54</v>
      </c>
      <c r="O313">
        <v>1168</v>
      </c>
      <c r="P313">
        <v>60</v>
      </c>
      <c r="Q313">
        <v>36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52</v>
      </c>
      <c r="X313" t="s">
        <v>600</v>
      </c>
      <c r="Y313">
        <f t="shared" si="12"/>
        <v>603.79999999999995</v>
      </c>
      <c r="Z313" s="1">
        <f t="shared" si="13"/>
        <v>16.772222222222222</v>
      </c>
      <c r="AA313" s="1">
        <f t="shared" si="14"/>
        <v>17.569350145489814</v>
      </c>
    </row>
    <row r="314" spans="1:27" x14ac:dyDescent="0.2">
      <c r="A314" t="s">
        <v>348</v>
      </c>
      <c r="B314" t="s">
        <v>26</v>
      </c>
      <c r="C314" t="s">
        <v>85</v>
      </c>
      <c r="D314">
        <v>2</v>
      </c>
      <c r="E314">
        <v>0</v>
      </c>
      <c r="F314">
        <v>1</v>
      </c>
      <c r="G314">
        <v>2</v>
      </c>
      <c r="H314">
        <v>3</v>
      </c>
      <c r="I314">
        <v>16</v>
      </c>
      <c r="J314">
        <v>11</v>
      </c>
      <c r="K314">
        <v>3</v>
      </c>
      <c r="L314">
        <v>42</v>
      </c>
      <c r="M314">
        <v>25</v>
      </c>
      <c r="N314">
        <v>12</v>
      </c>
      <c r="O314">
        <v>437</v>
      </c>
      <c r="P314">
        <v>29</v>
      </c>
      <c r="Q314">
        <v>18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56</v>
      </c>
      <c r="X314" t="s">
        <v>349</v>
      </c>
      <c r="Y314">
        <f t="shared" si="12"/>
        <v>316.2</v>
      </c>
      <c r="Z314" s="1">
        <f t="shared" si="13"/>
        <v>11.71111111111111</v>
      </c>
      <c r="AA314" s="1">
        <f t="shared" si="14"/>
        <v>17.566666666666666</v>
      </c>
    </row>
    <row r="315" spans="1:27" x14ac:dyDescent="0.2">
      <c r="A315" t="s">
        <v>893</v>
      </c>
      <c r="B315" t="s">
        <v>26</v>
      </c>
      <c r="C315" t="s">
        <v>35</v>
      </c>
      <c r="D315">
        <v>10</v>
      </c>
      <c r="E315">
        <v>0</v>
      </c>
      <c r="F315">
        <v>3</v>
      </c>
      <c r="G315">
        <v>0</v>
      </c>
      <c r="H315">
        <v>29</v>
      </c>
      <c r="I315">
        <v>23</v>
      </c>
      <c r="J315">
        <v>27</v>
      </c>
      <c r="K315">
        <v>8</v>
      </c>
      <c r="L315">
        <v>29</v>
      </c>
      <c r="M315">
        <v>4</v>
      </c>
      <c r="N315">
        <v>12</v>
      </c>
      <c r="O315">
        <v>304</v>
      </c>
      <c r="P315">
        <v>8</v>
      </c>
      <c r="Q315">
        <v>7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113</v>
      </c>
      <c r="X315" t="s">
        <v>894</v>
      </c>
      <c r="Y315">
        <f t="shared" si="12"/>
        <v>404.9</v>
      </c>
      <c r="Z315" s="1">
        <f t="shared" si="13"/>
        <v>10.943243243243243</v>
      </c>
      <c r="AA315" s="1">
        <f t="shared" si="14"/>
        <v>17.553468208092486</v>
      </c>
    </row>
    <row r="316" spans="1:27" x14ac:dyDescent="0.2">
      <c r="A316" t="s">
        <v>454</v>
      </c>
      <c r="B316" t="s">
        <v>26</v>
      </c>
      <c r="C316" t="s">
        <v>35</v>
      </c>
      <c r="D316">
        <v>6</v>
      </c>
      <c r="E316">
        <v>1</v>
      </c>
      <c r="F316">
        <v>2</v>
      </c>
      <c r="G316">
        <v>7</v>
      </c>
      <c r="H316">
        <v>74</v>
      </c>
      <c r="I316">
        <v>55</v>
      </c>
      <c r="J316">
        <v>23</v>
      </c>
      <c r="K316">
        <v>8</v>
      </c>
      <c r="L316">
        <v>25</v>
      </c>
      <c r="M316">
        <v>5</v>
      </c>
      <c r="N316">
        <v>19</v>
      </c>
      <c r="O316">
        <v>241</v>
      </c>
      <c r="P316">
        <v>17</v>
      </c>
      <c r="Q316">
        <v>4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96</v>
      </c>
      <c r="X316" t="s">
        <v>455</v>
      </c>
      <c r="Y316">
        <f t="shared" si="12"/>
        <v>347.1</v>
      </c>
      <c r="Z316" s="1">
        <f t="shared" si="13"/>
        <v>12.396428571428572</v>
      </c>
      <c r="AA316" s="1">
        <f t="shared" si="14"/>
        <v>17.55</v>
      </c>
    </row>
    <row r="317" spans="1:27" x14ac:dyDescent="0.2">
      <c r="A317" t="s">
        <v>637</v>
      </c>
      <c r="B317" t="s">
        <v>26</v>
      </c>
      <c r="C317" t="s">
        <v>76</v>
      </c>
      <c r="D317">
        <v>1</v>
      </c>
      <c r="E317">
        <v>0</v>
      </c>
      <c r="F317">
        <v>1</v>
      </c>
      <c r="G317">
        <v>2</v>
      </c>
      <c r="H317">
        <v>8</v>
      </c>
      <c r="I317">
        <v>10</v>
      </c>
      <c r="J317">
        <v>5</v>
      </c>
      <c r="K317">
        <v>3</v>
      </c>
      <c r="L317">
        <v>8</v>
      </c>
      <c r="M317">
        <v>11</v>
      </c>
      <c r="N317">
        <v>3</v>
      </c>
      <c r="O317">
        <v>185</v>
      </c>
      <c r="P317">
        <v>12</v>
      </c>
      <c r="Q317">
        <v>5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220</v>
      </c>
      <c r="X317" t="s">
        <v>638</v>
      </c>
      <c r="Y317">
        <f t="shared" si="12"/>
        <v>120</v>
      </c>
      <c r="Z317" s="1">
        <f t="shared" si="13"/>
        <v>10</v>
      </c>
      <c r="AA317" s="1">
        <f t="shared" si="14"/>
        <v>17.504051863857374</v>
      </c>
    </row>
    <row r="318" spans="1:27" x14ac:dyDescent="0.2">
      <c r="A318" t="s">
        <v>910</v>
      </c>
      <c r="B318" t="s">
        <v>26</v>
      </c>
      <c r="C318" t="s">
        <v>31</v>
      </c>
      <c r="D318">
        <v>2</v>
      </c>
      <c r="E318">
        <v>0</v>
      </c>
      <c r="F318">
        <v>0</v>
      </c>
      <c r="G318">
        <v>5</v>
      </c>
      <c r="H318">
        <v>42</v>
      </c>
      <c r="I318">
        <v>27</v>
      </c>
      <c r="J318">
        <v>20</v>
      </c>
      <c r="K318">
        <v>2</v>
      </c>
      <c r="L318">
        <v>36</v>
      </c>
      <c r="M318">
        <v>22</v>
      </c>
      <c r="N318">
        <v>15</v>
      </c>
      <c r="O318">
        <v>369</v>
      </c>
      <c r="P318">
        <v>15</v>
      </c>
      <c r="Q318">
        <v>15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127</v>
      </c>
      <c r="X318" t="s">
        <v>911</v>
      </c>
      <c r="Y318">
        <f t="shared" si="12"/>
        <v>339.9</v>
      </c>
      <c r="Z318" s="1">
        <f t="shared" si="13"/>
        <v>14.1625</v>
      </c>
      <c r="AA318" s="1">
        <f t="shared" si="14"/>
        <v>17.450656018254421</v>
      </c>
    </row>
    <row r="319" spans="1:27" x14ac:dyDescent="0.2">
      <c r="A319" t="s">
        <v>901</v>
      </c>
      <c r="B319" t="s">
        <v>26</v>
      </c>
      <c r="C319" t="s">
        <v>89</v>
      </c>
      <c r="D319">
        <v>1</v>
      </c>
      <c r="E319">
        <v>0</v>
      </c>
      <c r="F319">
        <v>2</v>
      </c>
      <c r="G319">
        <v>5</v>
      </c>
      <c r="H319">
        <v>10</v>
      </c>
      <c r="I319">
        <v>18</v>
      </c>
      <c r="J319">
        <v>2</v>
      </c>
      <c r="K319">
        <v>15</v>
      </c>
      <c r="L319">
        <v>95</v>
      </c>
      <c r="M319">
        <v>59</v>
      </c>
      <c r="N319">
        <v>17</v>
      </c>
      <c r="O319">
        <v>920</v>
      </c>
      <c r="P319">
        <v>36</v>
      </c>
      <c r="Q319">
        <v>26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292</v>
      </c>
      <c r="X319" t="s">
        <v>902</v>
      </c>
      <c r="Y319">
        <f t="shared" si="12"/>
        <v>530</v>
      </c>
      <c r="Z319" s="1">
        <f t="shared" si="13"/>
        <v>16.060606060606062</v>
      </c>
      <c r="AA319" s="1">
        <f t="shared" si="14"/>
        <v>17.415115005476451</v>
      </c>
    </row>
    <row r="320" spans="1:27" x14ac:dyDescent="0.2">
      <c r="A320" t="s">
        <v>826</v>
      </c>
      <c r="B320" t="s">
        <v>26</v>
      </c>
      <c r="C320" t="s">
        <v>62</v>
      </c>
      <c r="D320">
        <v>3</v>
      </c>
      <c r="E320">
        <v>0</v>
      </c>
      <c r="F320">
        <v>1</v>
      </c>
      <c r="G320">
        <v>2</v>
      </c>
      <c r="H320">
        <v>36</v>
      </c>
      <c r="I320">
        <v>26</v>
      </c>
      <c r="J320">
        <v>18</v>
      </c>
      <c r="K320">
        <v>4</v>
      </c>
      <c r="L320">
        <v>13</v>
      </c>
      <c r="M320">
        <v>6</v>
      </c>
      <c r="N320">
        <v>13</v>
      </c>
      <c r="O320">
        <v>210</v>
      </c>
      <c r="P320">
        <v>10</v>
      </c>
      <c r="Q320">
        <v>5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184</v>
      </c>
      <c r="X320" t="s">
        <v>827</v>
      </c>
      <c r="Y320">
        <f t="shared" si="12"/>
        <v>247.5</v>
      </c>
      <c r="Z320" s="1">
        <f t="shared" si="13"/>
        <v>7.734375</v>
      </c>
      <c r="AA320" s="1">
        <f t="shared" si="14"/>
        <v>17.375195007800311</v>
      </c>
    </row>
    <row r="321" spans="1:27" x14ac:dyDescent="0.2">
      <c r="A321" t="s">
        <v>327</v>
      </c>
      <c r="B321" t="s">
        <v>26</v>
      </c>
      <c r="C321" t="s">
        <v>72</v>
      </c>
      <c r="D321">
        <v>1</v>
      </c>
      <c r="E321">
        <v>0</v>
      </c>
      <c r="F321">
        <v>3</v>
      </c>
      <c r="G321">
        <v>1</v>
      </c>
      <c r="H321">
        <v>20</v>
      </c>
      <c r="I321">
        <v>18</v>
      </c>
      <c r="J321">
        <v>7</v>
      </c>
      <c r="K321">
        <v>0</v>
      </c>
      <c r="L321">
        <v>4</v>
      </c>
      <c r="M321">
        <v>8</v>
      </c>
      <c r="N321">
        <v>3</v>
      </c>
      <c r="O321">
        <v>202</v>
      </c>
      <c r="P321">
        <v>12</v>
      </c>
      <c r="Q321">
        <v>22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182</v>
      </c>
      <c r="X321" t="s">
        <v>328</v>
      </c>
      <c r="Y321">
        <f t="shared" si="12"/>
        <v>167.2</v>
      </c>
      <c r="Z321" s="1">
        <f t="shared" si="13"/>
        <v>11.942857142857141</v>
      </c>
      <c r="AA321" s="1">
        <f t="shared" si="14"/>
        <v>17.356401384083043</v>
      </c>
    </row>
    <row r="322" spans="1:27" x14ac:dyDescent="0.2">
      <c r="A322" t="s">
        <v>970</v>
      </c>
      <c r="B322" t="s">
        <v>26</v>
      </c>
      <c r="C322" t="s">
        <v>31</v>
      </c>
      <c r="D322">
        <v>1</v>
      </c>
      <c r="E322">
        <v>0</v>
      </c>
      <c r="F322">
        <v>0</v>
      </c>
      <c r="G322">
        <v>6</v>
      </c>
      <c r="H322">
        <v>15</v>
      </c>
      <c r="I322">
        <v>18</v>
      </c>
      <c r="J322">
        <v>13</v>
      </c>
      <c r="K322">
        <v>0</v>
      </c>
      <c r="L322">
        <v>2</v>
      </c>
      <c r="M322">
        <v>8</v>
      </c>
      <c r="N322">
        <v>20</v>
      </c>
      <c r="O322">
        <v>236</v>
      </c>
      <c r="P322">
        <v>10</v>
      </c>
      <c r="Q322">
        <v>11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398</v>
      </c>
      <c r="X322" t="s">
        <v>971</v>
      </c>
      <c r="Y322">
        <f t="shared" si="12"/>
        <v>166.6</v>
      </c>
      <c r="Z322" s="1">
        <f t="shared" si="13"/>
        <v>7.9333333333333327</v>
      </c>
      <c r="AA322" s="1">
        <f t="shared" si="14"/>
        <v>17.334104046242775</v>
      </c>
    </row>
    <row r="323" spans="1:27" x14ac:dyDescent="0.2">
      <c r="A323" t="s">
        <v>617</v>
      </c>
      <c r="B323" t="s">
        <v>26</v>
      </c>
      <c r="C323" t="s">
        <v>39</v>
      </c>
      <c r="D323">
        <v>1</v>
      </c>
      <c r="E323">
        <v>0</v>
      </c>
      <c r="F323">
        <v>0</v>
      </c>
      <c r="G323">
        <v>4</v>
      </c>
      <c r="H323">
        <v>17</v>
      </c>
      <c r="I323">
        <v>18</v>
      </c>
      <c r="J323">
        <v>8</v>
      </c>
      <c r="K323">
        <v>12</v>
      </c>
      <c r="L323">
        <v>34</v>
      </c>
      <c r="M323">
        <v>25</v>
      </c>
      <c r="N323">
        <v>6</v>
      </c>
      <c r="O323">
        <v>499</v>
      </c>
      <c r="P323">
        <v>29</v>
      </c>
      <c r="Q323">
        <v>4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93</v>
      </c>
      <c r="X323" t="s">
        <v>618</v>
      </c>
      <c r="Y323">
        <f t="shared" ref="Y323:Y386" si="15">D323*10+E323*(-10)+F323*5+G323*(-5)+H323*2+I323*(-2)+J323*4+K323*3+L323*1.5+M323*1.5+N323*3+O323*0.1+P323*2+Q323*2+R323*5+S323*(-8)+T323*15+U323+V323*(-4)</f>
        <v>278.39999999999998</v>
      </c>
      <c r="Z323" s="1">
        <f t="shared" ref="Z323:Z386" si="16">Y323/W323</f>
        <v>12.104347826086956</v>
      </c>
      <c r="AA323" s="1">
        <f t="shared" ref="AA323:AA386" si="17">Y323/X323*90</f>
        <v>17.29192546583851</v>
      </c>
    </row>
    <row r="324" spans="1:27" x14ac:dyDescent="0.2">
      <c r="A324" t="s">
        <v>732</v>
      </c>
      <c r="B324" t="s">
        <v>26</v>
      </c>
      <c r="C324" t="s">
        <v>62</v>
      </c>
      <c r="D324">
        <v>0</v>
      </c>
      <c r="E324">
        <v>0</v>
      </c>
      <c r="F324">
        <v>0</v>
      </c>
      <c r="G324">
        <v>0</v>
      </c>
      <c r="H324">
        <v>5</v>
      </c>
      <c r="I324">
        <v>4</v>
      </c>
      <c r="J324">
        <v>0</v>
      </c>
      <c r="K324">
        <v>1</v>
      </c>
      <c r="L324">
        <v>19</v>
      </c>
      <c r="M324">
        <v>14</v>
      </c>
      <c r="N324">
        <v>5</v>
      </c>
      <c r="O324">
        <v>246</v>
      </c>
      <c r="P324">
        <v>9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32</v>
      </c>
      <c r="X324" t="s">
        <v>733</v>
      </c>
      <c r="Y324">
        <f t="shared" si="15"/>
        <v>114.1</v>
      </c>
      <c r="Z324" s="1">
        <f t="shared" si="16"/>
        <v>12.677777777777777</v>
      </c>
      <c r="AA324" s="1">
        <f t="shared" si="17"/>
        <v>17.229865771812079</v>
      </c>
    </row>
    <row r="325" spans="1:27" x14ac:dyDescent="0.2">
      <c r="A325" t="s">
        <v>222</v>
      </c>
      <c r="B325" t="s">
        <v>26</v>
      </c>
      <c r="C325" t="s">
        <v>55</v>
      </c>
      <c r="D325">
        <v>0</v>
      </c>
      <c r="E325">
        <v>0</v>
      </c>
      <c r="F325">
        <v>0</v>
      </c>
      <c r="G325">
        <v>3</v>
      </c>
      <c r="H325">
        <v>2</v>
      </c>
      <c r="I325">
        <v>5</v>
      </c>
      <c r="J325">
        <v>0</v>
      </c>
      <c r="K325">
        <v>4</v>
      </c>
      <c r="L325">
        <v>18</v>
      </c>
      <c r="M325">
        <v>5</v>
      </c>
      <c r="N325">
        <v>2</v>
      </c>
      <c r="O325">
        <v>52</v>
      </c>
      <c r="P325">
        <v>3</v>
      </c>
      <c r="Q325">
        <v>3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177</v>
      </c>
      <c r="X325" t="s">
        <v>223</v>
      </c>
      <c r="Y325">
        <f t="shared" si="15"/>
        <v>48.7</v>
      </c>
      <c r="Z325" s="1">
        <f t="shared" si="16"/>
        <v>12.175000000000001</v>
      </c>
      <c r="AA325" s="1">
        <f t="shared" si="17"/>
        <v>17.188235294117646</v>
      </c>
    </row>
    <row r="326" spans="1:27" x14ac:dyDescent="0.2">
      <c r="A326" t="s">
        <v>300</v>
      </c>
      <c r="B326" t="s">
        <v>26</v>
      </c>
      <c r="C326" t="s">
        <v>198</v>
      </c>
      <c r="D326">
        <v>1</v>
      </c>
      <c r="E326">
        <v>0</v>
      </c>
      <c r="F326">
        <v>0</v>
      </c>
      <c r="G326">
        <v>3</v>
      </c>
      <c r="H326">
        <v>12</v>
      </c>
      <c r="I326">
        <v>8</v>
      </c>
      <c r="J326">
        <v>6</v>
      </c>
      <c r="K326">
        <v>1</v>
      </c>
      <c r="L326">
        <v>9</v>
      </c>
      <c r="M326">
        <v>2</v>
      </c>
      <c r="N326">
        <v>11</v>
      </c>
      <c r="O326">
        <v>119</v>
      </c>
      <c r="P326">
        <v>4</v>
      </c>
      <c r="Q326">
        <v>3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40</v>
      </c>
      <c r="X326" t="s">
        <v>301</v>
      </c>
      <c r="Y326">
        <f t="shared" si="15"/>
        <v>105.4</v>
      </c>
      <c r="Z326" s="1">
        <f t="shared" si="16"/>
        <v>6.5875000000000004</v>
      </c>
      <c r="AA326" s="1">
        <f t="shared" si="17"/>
        <v>17.184782608695652</v>
      </c>
    </row>
    <row r="327" spans="1:27" x14ac:dyDescent="0.2">
      <c r="A327" t="s">
        <v>172</v>
      </c>
      <c r="B327" t="s">
        <v>26</v>
      </c>
      <c r="C327" t="s">
        <v>59</v>
      </c>
      <c r="D327">
        <v>2</v>
      </c>
      <c r="E327">
        <v>0</v>
      </c>
      <c r="F327">
        <v>0</v>
      </c>
      <c r="G327">
        <v>1</v>
      </c>
      <c r="H327">
        <v>12</v>
      </c>
      <c r="I327">
        <v>11</v>
      </c>
      <c r="J327">
        <v>8</v>
      </c>
      <c r="K327">
        <v>1</v>
      </c>
      <c r="L327">
        <v>10</v>
      </c>
      <c r="M327">
        <v>3</v>
      </c>
      <c r="N327">
        <v>7</v>
      </c>
      <c r="O327">
        <v>144</v>
      </c>
      <c r="P327">
        <v>3</v>
      </c>
      <c r="Q327">
        <v>9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144</v>
      </c>
      <c r="X327" t="s">
        <v>173</v>
      </c>
      <c r="Y327">
        <f t="shared" si="15"/>
        <v>130.9</v>
      </c>
      <c r="Z327" s="1">
        <f t="shared" si="16"/>
        <v>13.09</v>
      </c>
      <c r="AA327" s="1">
        <f t="shared" si="17"/>
        <v>17.148471615720524</v>
      </c>
    </row>
    <row r="328" spans="1:27" x14ac:dyDescent="0.2">
      <c r="A328" t="s">
        <v>840</v>
      </c>
      <c r="B328" t="s">
        <v>26</v>
      </c>
      <c r="C328" t="s">
        <v>89</v>
      </c>
      <c r="D328">
        <v>0</v>
      </c>
      <c r="E328">
        <v>0</v>
      </c>
      <c r="F328">
        <v>0</v>
      </c>
      <c r="G328">
        <v>1</v>
      </c>
      <c r="H328">
        <v>2</v>
      </c>
      <c r="I328">
        <v>4</v>
      </c>
      <c r="J328">
        <v>0</v>
      </c>
      <c r="K328">
        <v>1</v>
      </c>
      <c r="L328">
        <v>18</v>
      </c>
      <c r="M328">
        <v>6</v>
      </c>
      <c r="N328">
        <v>1</v>
      </c>
      <c r="O328">
        <v>104</v>
      </c>
      <c r="P328">
        <v>6</v>
      </c>
      <c r="Q328">
        <v>3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45</v>
      </c>
      <c r="X328" t="s">
        <v>841</v>
      </c>
      <c r="Y328">
        <f t="shared" si="15"/>
        <v>61.4</v>
      </c>
      <c r="Z328" s="1">
        <f t="shared" si="16"/>
        <v>12.28</v>
      </c>
      <c r="AA328" s="1">
        <f t="shared" si="17"/>
        <v>17.108359133126935</v>
      </c>
    </row>
    <row r="329" spans="1:27" x14ac:dyDescent="0.2">
      <c r="A329" t="s">
        <v>92</v>
      </c>
      <c r="B329" t="s">
        <v>26</v>
      </c>
      <c r="C329" t="s">
        <v>39</v>
      </c>
      <c r="D329">
        <v>7</v>
      </c>
      <c r="E329">
        <v>0</v>
      </c>
      <c r="F329">
        <v>4</v>
      </c>
      <c r="G329">
        <v>1</v>
      </c>
      <c r="H329">
        <v>13</v>
      </c>
      <c r="I329">
        <v>27</v>
      </c>
      <c r="J329">
        <v>15</v>
      </c>
      <c r="K329">
        <v>3</v>
      </c>
      <c r="L329">
        <v>3</v>
      </c>
      <c r="M329">
        <v>3</v>
      </c>
      <c r="N329">
        <v>13</v>
      </c>
      <c r="O329">
        <v>298</v>
      </c>
      <c r="P329">
        <v>9</v>
      </c>
      <c r="Q329">
        <v>11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93</v>
      </c>
      <c r="X329" t="s">
        <v>94</v>
      </c>
      <c r="Y329">
        <f t="shared" si="15"/>
        <v>243.8</v>
      </c>
      <c r="Z329" s="1">
        <f t="shared" si="16"/>
        <v>10.6</v>
      </c>
      <c r="AA329" s="1">
        <f t="shared" si="17"/>
        <v>17.088785046728972</v>
      </c>
    </row>
    <row r="330" spans="1:27" x14ac:dyDescent="0.2">
      <c r="A330" t="s">
        <v>493</v>
      </c>
      <c r="B330" t="s">
        <v>26</v>
      </c>
      <c r="C330" t="s">
        <v>143</v>
      </c>
      <c r="D330">
        <v>5</v>
      </c>
      <c r="E330">
        <v>0</v>
      </c>
      <c r="F330">
        <v>3</v>
      </c>
      <c r="G330">
        <v>5</v>
      </c>
      <c r="H330">
        <v>26</v>
      </c>
      <c r="I330">
        <v>39</v>
      </c>
      <c r="J330">
        <v>8</v>
      </c>
      <c r="K330">
        <v>6</v>
      </c>
      <c r="L330">
        <v>27</v>
      </c>
      <c r="M330">
        <v>30</v>
      </c>
      <c r="N330">
        <v>13</v>
      </c>
      <c r="O330">
        <v>662</v>
      </c>
      <c r="P330">
        <v>45</v>
      </c>
      <c r="Q330">
        <v>18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105</v>
      </c>
      <c r="X330" t="s">
        <v>494</v>
      </c>
      <c r="Y330">
        <f t="shared" si="15"/>
        <v>380.7</v>
      </c>
      <c r="Z330" s="1">
        <f t="shared" si="16"/>
        <v>13.127586206896551</v>
      </c>
      <c r="AA330" s="1">
        <f t="shared" si="17"/>
        <v>17.054753608760578</v>
      </c>
    </row>
    <row r="331" spans="1:27" x14ac:dyDescent="0.2">
      <c r="A331" t="s">
        <v>684</v>
      </c>
      <c r="B331" t="s">
        <v>26</v>
      </c>
      <c r="C331" t="s">
        <v>118</v>
      </c>
      <c r="D331">
        <v>0</v>
      </c>
      <c r="E331">
        <v>0</v>
      </c>
      <c r="F331">
        <v>1</v>
      </c>
      <c r="G331">
        <v>2</v>
      </c>
      <c r="H331">
        <v>8</v>
      </c>
      <c r="I331">
        <v>3</v>
      </c>
      <c r="J331">
        <v>1</v>
      </c>
      <c r="K331">
        <v>3</v>
      </c>
      <c r="L331">
        <v>49</v>
      </c>
      <c r="M331">
        <v>21</v>
      </c>
      <c r="N331">
        <v>7</v>
      </c>
      <c r="O331">
        <v>726</v>
      </c>
      <c r="P331">
        <v>16</v>
      </c>
      <c r="Q331">
        <v>3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395</v>
      </c>
      <c r="X331" t="s">
        <v>685</v>
      </c>
      <c r="Y331">
        <f t="shared" si="15"/>
        <v>254.60000000000002</v>
      </c>
      <c r="Z331" s="1">
        <f t="shared" si="16"/>
        <v>14.976470588235296</v>
      </c>
      <c r="AA331" s="1">
        <f t="shared" si="17"/>
        <v>17.023774145616645</v>
      </c>
    </row>
    <row r="332" spans="1:27" x14ac:dyDescent="0.2">
      <c r="A332" t="s">
        <v>593</v>
      </c>
      <c r="B332" t="s">
        <v>26</v>
      </c>
      <c r="C332" t="s">
        <v>31</v>
      </c>
      <c r="D332">
        <v>0</v>
      </c>
      <c r="E332">
        <v>0</v>
      </c>
      <c r="F332">
        <v>1</v>
      </c>
      <c r="G332">
        <v>5</v>
      </c>
      <c r="H332">
        <v>9</v>
      </c>
      <c r="I332">
        <v>17</v>
      </c>
      <c r="J332">
        <v>2</v>
      </c>
      <c r="K332">
        <v>17</v>
      </c>
      <c r="L332">
        <v>154</v>
      </c>
      <c r="M332">
        <v>43</v>
      </c>
      <c r="N332">
        <v>0</v>
      </c>
      <c r="O332">
        <v>501</v>
      </c>
      <c r="P332">
        <v>20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96</v>
      </c>
      <c r="X332" t="s">
        <v>594</v>
      </c>
      <c r="Y332">
        <f t="shared" si="15"/>
        <v>408.6</v>
      </c>
      <c r="Z332" s="1">
        <f t="shared" si="16"/>
        <v>14.592857142857143</v>
      </c>
      <c r="AA332" s="1">
        <f t="shared" si="17"/>
        <v>17.009250693802038</v>
      </c>
    </row>
    <row r="333" spans="1:27" x14ac:dyDescent="0.2">
      <c r="A333" t="s">
        <v>519</v>
      </c>
      <c r="B333" t="s">
        <v>26</v>
      </c>
      <c r="C333" t="s">
        <v>72</v>
      </c>
      <c r="D333">
        <v>15</v>
      </c>
      <c r="E333">
        <v>0</v>
      </c>
      <c r="F333">
        <v>1</v>
      </c>
      <c r="G333">
        <v>2</v>
      </c>
      <c r="H333">
        <v>31</v>
      </c>
      <c r="I333">
        <v>50</v>
      </c>
      <c r="J333">
        <v>29</v>
      </c>
      <c r="K333">
        <v>4</v>
      </c>
      <c r="L333">
        <v>36</v>
      </c>
      <c r="M333">
        <v>1</v>
      </c>
      <c r="N333">
        <v>23</v>
      </c>
      <c r="O333">
        <v>597</v>
      </c>
      <c r="P333">
        <v>14</v>
      </c>
      <c r="Q333">
        <v>7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292</v>
      </c>
      <c r="X333" t="s">
        <v>520</v>
      </c>
      <c r="Y333">
        <f t="shared" si="15"/>
        <v>461.2</v>
      </c>
      <c r="Z333" s="1">
        <f t="shared" si="16"/>
        <v>13.975757575757575</v>
      </c>
      <c r="AA333" s="1">
        <f t="shared" si="17"/>
        <v>16.990585345886206</v>
      </c>
    </row>
    <row r="334" spans="1:27" x14ac:dyDescent="0.2">
      <c r="A334" t="s">
        <v>432</v>
      </c>
      <c r="B334" t="s">
        <v>26</v>
      </c>
      <c r="C334" t="s">
        <v>143</v>
      </c>
      <c r="D334">
        <v>0</v>
      </c>
      <c r="E334">
        <v>0</v>
      </c>
      <c r="F334">
        <v>2</v>
      </c>
      <c r="G334">
        <v>4</v>
      </c>
      <c r="H334">
        <v>9</v>
      </c>
      <c r="I334">
        <v>19</v>
      </c>
      <c r="J334">
        <v>0</v>
      </c>
      <c r="K334">
        <v>14</v>
      </c>
      <c r="L334">
        <v>143</v>
      </c>
      <c r="M334">
        <v>27</v>
      </c>
      <c r="N334">
        <v>6</v>
      </c>
      <c r="O334">
        <v>432</v>
      </c>
      <c r="P334">
        <v>34</v>
      </c>
      <c r="Q334">
        <v>3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105</v>
      </c>
      <c r="X334" t="s">
        <v>433</v>
      </c>
      <c r="Y334">
        <f t="shared" si="15"/>
        <v>402.2</v>
      </c>
      <c r="Z334" s="1">
        <f t="shared" si="16"/>
        <v>13.86896551724138</v>
      </c>
      <c r="AA334" s="1">
        <f t="shared" si="17"/>
        <v>16.946629213483146</v>
      </c>
    </row>
    <row r="335" spans="1:27" x14ac:dyDescent="0.2">
      <c r="A335" t="s">
        <v>828</v>
      </c>
      <c r="B335" t="s">
        <v>26</v>
      </c>
      <c r="C335" t="s">
        <v>59</v>
      </c>
      <c r="D335">
        <v>0</v>
      </c>
      <c r="E335">
        <v>0</v>
      </c>
      <c r="F335">
        <v>1</v>
      </c>
      <c r="G335">
        <v>5</v>
      </c>
      <c r="H335">
        <v>20</v>
      </c>
      <c r="I335">
        <v>18</v>
      </c>
      <c r="J335">
        <v>2</v>
      </c>
      <c r="K335">
        <v>19</v>
      </c>
      <c r="L335">
        <v>48</v>
      </c>
      <c r="M335">
        <v>37</v>
      </c>
      <c r="N335">
        <v>20</v>
      </c>
      <c r="O335">
        <v>1154</v>
      </c>
      <c r="P335">
        <v>30</v>
      </c>
      <c r="Q335">
        <v>9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110</v>
      </c>
      <c r="X335" t="s">
        <v>829</v>
      </c>
      <c r="Y335">
        <f t="shared" si="15"/>
        <v>429.9</v>
      </c>
      <c r="Z335" s="1">
        <f t="shared" si="16"/>
        <v>14.33</v>
      </c>
      <c r="AA335" s="1">
        <f t="shared" si="17"/>
        <v>16.940017513134851</v>
      </c>
    </row>
    <row r="336" spans="1:27" x14ac:dyDescent="0.2">
      <c r="A336" t="s">
        <v>422</v>
      </c>
      <c r="B336" t="s">
        <v>26</v>
      </c>
      <c r="C336" t="s">
        <v>198</v>
      </c>
      <c r="D336">
        <v>4</v>
      </c>
      <c r="E336">
        <v>0</v>
      </c>
      <c r="F336">
        <v>0</v>
      </c>
      <c r="G336">
        <v>3</v>
      </c>
      <c r="H336">
        <v>31</v>
      </c>
      <c r="I336">
        <v>20</v>
      </c>
      <c r="J336">
        <v>12</v>
      </c>
      <c r="K336">
        <v>3</v>
      </c>
      <c r="L336">
        <v>14</v>
      </c>
      <c r="M336">
        <v>9</v>
      </c>
      <c r="N336">
        <v>6</v>
      </c>
      <c r="O336">
        <v>256</v>
      </c>
      <c r="P336">
        <v>25</v>
      </c>
      <c r="Q336">
        <v>12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93</v>
      </c>
      <c r="X336" t="s">
        <v>423</v>
      </c>
      <c r="Y336">
        <f t="shared" si="15"/>
        <v>256.10000000000002</v>
      </c>
      <c r="Z336" s="1">
        <f t="shared" si="16"/>
        <v>11.134782608695653</v>
      </c>
      <c r="AA336" s="1">
        <f t="shared" si="17"/>
        <v>16.898093841642229</v>
      </c>
    </row>
    <row r="337" spans="1:27" x14ac:dyDescent="0.2">
      <c r="A337" t="s">
        <v>336</v>
      </c>
      <c r="B337" t="s">
        <v>26</v>
      </c>
      <c r="C337" t="s">
        <v>39</v>
      </c>
      <c r="D337">
        <v>3</v>
      </c>
      <c r="E337">
        <v>0</v>
      </c>
      <c r="F337">
        <v>1</v>
      </c>
      <c r="G337">
        <v>1</v>
      </c>
      <c r="H337">
        <v>44</v>
      </c>
      <c r="I337">
        <v>28</v>
      </c>
      <c r="J337">
        <v>12</v>
      </c>
      <c r="K337">
        <v>2</v>
      </c>
      <c r="L337">
        <v>7</v>
      </c>
      <c r="M337">
        <v>13</v>
      </c>
      <c r="N337">
        <v>13</v>
      </c>
      <c r="O337">
        <v>327</v>
      </c>
      <c r="P337">
        <v>25</v>
      </c>
      <c r="Q337">
        <v>13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110</v>
      </c>
      <c r="X337" t="s">
        <v>337</v>
      </c>
      <c r="Y337">
        <f t="shared" si="15"/>
        <v>293.7</v>
      </c>
      <c r="Z337" s="1">
        <f t="shared" si="16"/>
        <v>9.7899999999999991</v>
      </c>
      <c r="AA337" s="1">
        <f t="shared" si="17"/>
        <v>16.890095846645366</v>
      </c>
    </row>
    <row r="338" spans="1:27" x14ac:dyDescent="0.2">
      <c r="A338" t="s">
        <v>226</v>
      </c>
      <c r="B338" t="s">
        <v>26</v>
      </c>
      <c r="C338" t="s">
        <v>72</v>
      </c>
      <c r="D338">
        <v>0</v>
      </c>
      <c r="E338">
        <v>0</v>
      </c>
      <c r="F338">
        <v>3</v>
      </c>
      <c r="G338">
        <v>0</v>
      </c>
      <c r="H338">
        <v>9</v>
      </c>
      <c r="I338">
        <v>3</v>
      </c>
      <c r="J338">
        <v>0</v>
      </c>
      <c r="K338">
        <v>0</v>
      </c>
      <c r="L338">
        <v>2</v>
      </c>
      <c r="M338">
        <v>2</v>
      </c>
      <c r="N338">
        <v>4</v>
      </c>
      <c r="O338">
        <v>111</v>
      </c>
      <c r="P338">
        <v>0</v>
      </c>
      <c r="Q338">
        <v>12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140</v>
      </c>
      <c r="X338" t="s">
        <v>227</v>
      </c>
      <c r="Y338">
        <f t="shared" si="15"/>
        <v>80.099999999999994</v>
      </c>
      <c r="Z338" s="1">
        <f t="shared" si="16"/>
        <v>6.161538461538461</v>
      </c>
      <c r="AA338" s="1">
        <f t="shared" si="17"/>
        <v>16.843457943925234</v>
      </c>
    </row>
    <row r="339" spans="1:27" x14ac:dyDescent="0.2">
      <c r="A339" t="s">
        <v>402</v>
      </c>
      <c r="B339" t="s">
        <v>26</v>
      </c>
      <c r="C339" t="s">
        <v>55</v>
      </c>
      <c r="D339">
        <v>8</v>
      </c>
      <c r="E339">
        <v>0</v>
      </c>
      <c r="F339">
        <v>2</v>
      </c>
      <c r="G339">
        <v>2</v>
      </c>
      <c r="H339">
        <v>59</v>
      </c>
      <c r="I339">
        <v>41</v>
      </c>
      <c r="J339">
        <v>37</v>
      </c>
      <c r="K339">
        <v>2</v>
      </c>
      <c r="L339">
        <v>40</v>
      </c>
      <c r="M339">
        <v>7</v>
      </c>
      <c r="N339">
        <v>24</v>
      </c>
      <c r="O339">
        <v>475</v>
      </c>
      <c r="P339">
        <v>13</v>
      </c>
      <c r="Q339">
        <v>27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205</v>
      </c>
      <c r="X339" t="s">
        <v>403</v>
      </c>
      <c r="Y339">
        <f t="shared" si="15"/>
        <v>540</v>
      </c>
      <c r="Z339" s="1">
        <f t="shared" si="16"/>
        <v>14.210526315789474</v>
      </c>
      <c r="AA339" s="1">
        <f t="shared" si="17"/>
        <v>16.804979253112034</v>
      </c>
    </row>
    <row r="340" spans="1:27" x14ac:dyDescent="0.2">
      <c r="A340" t="s">
        <v>723</v>
      </c>
      <c r="B340" t="s">
        <v>26</v>
      </c>
      <c r="C340" t="s">
        <v>31</v>
      </c>
      <c r="D340">
        <v>1</v>
      </c>
      <c r="E340">
        <v>0</v>
      </c>
      <c r="F340">
        <v>0</v>
      </c>
      <c r="G340">
        <v>2</v>
      </c>
      <c r="H340">
        <v>13</v>
      </c>
      <c r="I340">
        <v>15</v>
      </c>
      <c r="J340">
        <v>2</v>
      </c>
      <c r="K340">
        <v>5</v>
      </c>
      <c r="L340">
        <v>62</v>
      </c>
      <c r="M340">
        <v>24</v>
      </c>
      <c r="N340">
        <v>4</v>
      </c>
      <c r="O340">
        <v>325</v>
      </c>
      <c r="P340">
        <v>22</v>
      </c>
      <c r="Q340">
        <v>16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66</v>
      </c>
      <c r="X340" t="s">
        <v>724</v>
      </c>
      <c r="Y340">
        <f t="shared" si="15"/>
        <v>268.5</v>
      </c>
      <c r="Z340" s="1">
        <f t="shared" si="16"/>
        <v>13.425000000000001</v>
      </c>
      <c r="AA340" s="1">
        <f t="shared" si="17"/>
        <v>16.746361746361746</v>
      </c>
    </row>
    <row r="341" spans="1:27" x14ac:dyDescent="0.2">
      <c r="A341" t="s">
        <v>869</v>
      </c>
      <c r="B341" t="s">
        <v>26</v>
      </c>
      <c r="C341" t="s">
        <v>164</v>
      </c>
      <c r="D341">
        <v>0</v>
      </c>
      <c r="E341">
        <v>0</v>
      </c>
      <c r="F341">
        <v>2</v>
      </c>
      <c r="G341">
        <v>3</v>
      </c>
      <c r="H341">
        <v>10</v>
      </c>
      <c r="I341">
        <v>21</v>
      </c>
      <c r="J341">
        <v>4</v>
      </c>
      <c r="K341">
        <v>1</v>
      </c>
      <c r="L341">
        <v>11</v>
      </c>
      <c r="M341">
        <v>7</v>
      </c>
      <c r="N341">
        <v>18</v>
      </c>
      <c r="O341">
        <v>369</v>
      </c>
      <c r="P341">
        <v>11</v>
      </c>
      <c r="Q341">
        <v>20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28</v>
      </c>
      <c r="X341" t="s">
        <v>870</v>
      </c>
      <c r="Y341">
        <f t="shared" si="15"/>
        <v>171.9</v>
      </c>
      <c r="Z341" s="1">
        <f t="shared" si="16"/>
        <v>6.8760000000000003</v>
      </c>
      <c r="AA341" s="1">
        <f t="shared" si="17"/>
        <v>16.725405405405404</v>
      </c>
    </row>
    <row r="342" spans="1:27" x14ac:dyDescent="0.2">
      <c r="A342" t="s">
        <v>862</v>
      </c>
      <c r="B342" t="s">
        <v>26</v>
      </c>
      <c r="C342" t="s">
        <v>89</v>
      </c>
      <c r="D342">
        <v>3</v>
      </c>
      <c r="E342">
        <v>1</v>
      </c>
      <c r="F342">
        <v>1</v>
      </c>
      <c r="G342">
        <v>9</v>
      </c>
      <c r="H342">
        <v>25</v>
      </c>
      <c r="I342">
        <v>22</v>
      </c>
      <c r="J342">
        <v>12</v>
      </c>
      <c r="K342">
        <v>9</v>
      </c>
      <c r="L342">
        <v>73</v>
      </c>
      <c r="M342">
        <v>52</v>
      </c>
      <c r="N342">
        <v>14</v>
      </c>
      <c r="O342">
        <v>1249</v>
      </c>
      <c r="P342">
        <v>58</v>
      </c>
      <c r="Q342">
        <v>29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113</v>
      </c>
      <c r="X342" t="s">
        <v>863</v>
      </c>
      <c r="Y342">
        <f t="shared" si="15"/>
        <v>589.4</v>
      </c>
      <c r="Z342" s="1">
        <f t="shared" si="16"/>
        <v>15.929729729729729</v>
      </c>
      <c r="AA342" s="1">
        <f t="shared" si="17"/>
        <v>16.649717514124294</v>
      </c>
    </row>
    <row r="343" spans="1:27" x14ac:dyDescent="0.2">
      <c r="A343" t="s">
        <v>936</v>
      </c>
      <c r="B343" t="s">
        <v>26</v>
      </c>
      <c r="C343" t="s">
        <v>72</v>
      </c>
      <c r="D343">
        <v>1</v>
      </c>
      <c r="E343">
        <v>0</v>
      </c>
      <c r="F343">
        <v>2</v>
      </c>
      <c r="G343">
        <v>1</v>
      </c>
      <c r="H343">
        <v>9</v>
      </c>
      <c r="I343">
        <v>13</v>
      </c>
      <c r="J343">
        <v>3</v>
      </c>
      <c r="K343">
        <v>3</v>
      </c>
      <c r="L343">
        <v>14</v>
      </c>
      <c r="M343">
        <v>18</v>
      </c>
      <c r="N343">
        <v>13</v>
      </c>
      <c r="O343">
        <v>647</v>
      </c>
      <c r="P343">
        <v>27</v>
      </c>
      <c r="Q343">
        <v>11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395</v>
      </c>
      <c r="X343" t="s">
        <v>937</v>
      </c>
      <c r="Y343">
        <f t="shared" si="15"/>
        <v>255.7</v>
      </c>
      <c r="Z343" s="1">
        <f t="shared" si="16"/>
        <v>15.041176470588235</v>
      </c>
      <c r="AA343" s="1">
        <f t="shared" si="17"/>
        <v>16.579971181556196</v>
      </c>
    </row>
    <row r="344" spans="1:27" x14ac:dyDescent="0.2">
      <c r="A344" t="s">
        <v>691</v>
      </c>
      <c r="B344" t="s">
        <v>26</v>
      </c>
      <c r="C344" t="s">
        <v>251</v>
      </c>
      <c r="D344">
        <v>2</v>
      </c>
      <c r="E344">
        <v>0</v>
      </c>
      <c r="F344">
        <v>2</v>
      </c>
      <c r="G344">
        <v>0</v>
      </c>
      <c r="H344">
        <v>9</v>
      </c>
      <c r="I344">
        <v>7</v>
      </c>
      <c r="J344">
        <v>10</v>
      </c>
      <c r="K344">
        <v>1</v>
      </c>
      <c r="L344">
        <v>12</v>
      </c>
      <c r="M344">
        <v>6</v>
      </c>
      <c r="N344">
        <v>3</v>
      </c>
      <c r="O344">
        <v>159</v>
      </c>
      <c r="P344">
        <v>3</v>
      </c>
      <c r="Q344">
        <v>3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40</v>
      </c>
      <c r="X344" t="s">
        <v>692</v>
      </c>
      <c r="Y344">
        <f t="shared" si="15"/>
        <v>140.9</v>
      </c>
      <c r="Z344" s="1">
        <f t="shared" si="16"/>
        <v>8.8062500000000004</v>
      </c>
      <c r="AA344" s="1">
        <f t="shared" si="17"/>
        <v>16.576470588235296</v>
      </c>
    </row>
    <row r="345" spans="1:27" x14ac:dyDescent="0.2">
      <c r="A345" t="s">
        <v>632</v>
      </c>
      <c r="B345" t="s">
        <v>26</v>
      </c>
      <c r="C345" t="s">
        <v>85</v>
      </c>
      <c r="D345">
        <v>1</v>
      </c>
      <c r="E345">
        <v>0</v>
      </c>
      <c r="F345">
        <v>0</v>
      </c>
      <c r="G345">
        <v>4</v>
      </c>
      <c r="H345">
        <v>4</v>
      </c>
      <c r="I345">
        <v>13</v>
      </c>
      <c r="J345">
        <v>13</v>
      </c>
      <c r="K345">
        <v>4</v>
      </c>
      <c r="L345">
        <v>21</v>
      </c>
      <c r="M345">
        <v>21</v>
      </c>
      <c r="N345">
        <v>11</v>
      </c>
      <c r="O345">
        <v>705</v>
      </c>
      <c r="P345">
        <v>12</v>
      </c>
      <c r="Q345">
        <v>13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66</v>
      </c>
      <c r="X345" t="s">
        <v>633</v>
      </c>
      <c r="Y345">
        <f t="shared" si="15"/>
        <v>252.5</v>
      </c>
      <c r="Z345" s="1">
        <f t="shared" si="16"/>
        <v>12.625</v>
      </c>
      <c r="AA345" s="1">
        <f t="shared" si="17"/>
        <v>16.575492341356675</v>
      </c>
    </row>
    <row r="346" spans="1:27" x14ac:dyDescent="0.2">
      <c r="A346" t="s">
        <v>1023</v>
      </c>
      <c r="B346" t="s">
        <v>26</v>
      </c>
      <c r="C346" t="s">
        <v>76</v>
      </c>
      <c r="D346">
        <v>0</v>
      </c>
      <c r="E346">
        <v>0</v>
      </c>
      <c r="F346">
        <v>1</v>
      </c>
      <c r="G346">
        <v>0</v>
      </c>
      <c r="H346">
        <v>3</v>
      </c>
      <c r="I346">
        <v>1</v>
      </c>
      <c r="J346">
        <v>0</v>
      </c>
      <c r="K346">
        <v>1</v>
      </c>
      <c r="L346">
        <v>13</v>
      </c>
      <c r="M346">
        <v>4</v>
      </c>
      <c r="N346">
        <v>5</v>
      </c>
      <c r="O346">
        <v>108</v>
      </c>
      <c r="P346">
        <v>13</v>
      </c>
      <c r="Q346">
        <v>3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82</v>
      </c>
      <c r="X346" t="s">
        <v>1024</v>
      </c>
      <c r="Y346">
        <f t="shared" si="15"/>
        <v>95.3</v>
      </c>
      <c r="Z346" s="1">
        <f t="shared" si="16"/>
        <v>8.663636363636364</v>
      </c>
      <c r="AA346" s="1">
        <f t="shared" si="17"/>
        <v>16.557915057915057</v>
      </c>
    </row>
    <row r="347" spans="1:27" x14ac:dyDescent="0.2">
      <c r="A347" t="s">
        <v>767</v>
      </c>
      <c r="B347" t="s">
        <v>26</v>
      </c>
      <c r="C347" t="s">
        <v>65</v>
      </c>
      <c r="D347">
        <v>3</v>
      </c>
      <c r="E347">
        <v>0</v>
      </c>
      <c r="F347">
        <v>0</v>
      </c>
      <c r="G347">
        <v>9</v>
      </c>
      <c r="H347">
        <v>43</v>
      </c>
      <c r="I347">
        <v>27</v>
      </c>
      <c r="J347">
        <v>9</v>
      </c>
      <c r="K347">
        <v>6</v>
      </c>
      <c r="L347">
        <v>15</v>
      </c>
      <c r="M347">
        <v>40</v>
      </c>
      <c r="N347">
        <v>24</v>
      </c>
      <c r="O347">
        <v>1191</v>
      </c>
      <c r="P347">
        <v>32</v>
      </c>
      <c r="Q347">
        <v>15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110</v>
      </c>
      <c r="X347" t="s">
        <v>768</v>
      </c>
      <c r="Y347">
        <f t="shared" si="15"/>
        <v>438.6</v>
      </c>
      <c r="Z347" s="1">
        <f t="shared" si="16"/>
        <v>14.620000000000001</v>
      </c>
      <c r="AA347" s="1">
        <f t="shared" si="17"/>
        <v>16.523231477605695</v>
      </c>
    </row>
    <row r="348" spans="1:27" x14ac:dyDescent="0.2">
      <c r="A348" t="s">
        <v>748</v>
      </c>
      <c r="B348" t="s">
        <v>26</v>
      </c>
      <c r="C348" t="s">
        <v>124</v>
      </c>
      <c r="D348">
        <v>0</v>
      </c>
      <c r="E348">
        <v>0</v>
      </c>
      <c r="F348">
        <v>0</v>
      </c>
      <c r="G348">
        <v>1</v>
      </c>
      <c r="H348">
        <v>3</v>
      </c>
      <c r="I348">
        <v>2</v>
      </c>
      <c r="J348">
        <v>2</v>
      </c>
      <c r="K348">
        <v>1</v>
      </c>
      <c r="L348">
        <v>10</v>
      </c>
      <c r="M348">
        <v>3</v>
      </c>
      <c r="N348">
        <v>2</v>
      </c>
      <c r="O348">
        <v>88</v>
      </c>
      <c r="P348">
        <v>3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45</v>
      </c>
      <c r="X348" t="s">
        <v>749</v>
      </c>
      <c r="Y348">
        <f t="shared" si="15"/>
        <v>50.3</v>
      </c>
      <c r="Z348" s="1">
        <f t="shared" si="16"/>
        <v>10.059999999999999</v>
      </c>
      <c r="AA348" s="1">
        <f t="shared" si="17"/>
        <v>16.521897810218977</v>
      </c>
    </row>
    <row r="349" spans="1:27" x14ac:dyDescent="0.2">
      <c r="A349" t="s">
        <v>649</v>
      </c>
      <c r="B349" t="s">
        <v>26</v>
      </c>
      <c r="C349" t="s">
        <v>198</v>
      </c>
      <c r="D349">
        <v>0</v>
      </c>
      <c r="E349">
        <v>0</v>
      </c>
      <c r="F349">
        <v>2</v>
      </c>
      <c r="G349">
        <v>10</v>
      </c>
      <c r="H349">
        <v>42</v>
      </c>
      <c r="I349">
        <v>51</v>
      </c>
      <c r="J349">
        <v>3</v>
      </c>
      <c r="K349">
        <v>20</v>
      </c>
      <c r="L349">
        <v>55</v>
      </c>
      <c r="M349">
        <v>66</v>
      </c>
      <c r="N349">
        <v>18</v>
      </c>
      <c r="O349">
        <v>1228</v>
      </c>
      <c r="P349">
        <v>54</v>
      </c>
      <c r="Q349">
        <v>16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121</v>
      </c>
      <c r="X349" t="s">
        <v>650</v>
      </c>
      <c r="Y349">
        <f t="shared" si="15"/>
        <v>512.29999999999995</v>
      </c>
      <c r="Z349" s="1">
        <f t="shared" si="16"/>
        <v>15.067647058823528</v>
      </c>
      <c r="AA349" s="1">
        <f t="shared" si="17"/>
        <v>16.431575196008552</v>
      </c>
    </row>
    <row r="350" spans="1:27" x14ac:dyDescent="0.2">
      <c r="A350" t="s">
        <v>920</v>
      </c>
      <c r="B350" t="s">
        <v>26</v>
      </c>
      <c r="C350" t="s">
        <v>89</v>
      </c>
      <c r="D350">
        <v>0</v>
      </c>
      <c r="E350">
        <v>0</v>
      </c>
      <c r="F350">
        <v>0</v>
      </c>
      <c r="G350">
        <v>1</v>
      </c>
      <c r="H350">
        <v>20</v>
      </c>
      <c r="I350">
        <v>14</v>
      </c>
      <c r="J350">
        <v>0</v>
      </c>
      <c r="K350">
        <v>0</v>
      </c>
      <c r="L350">
        <v>1</v>
      </c>
      <c r="M350">
        <v>3</v>
      </c>
      <c r="N350">
        <v>11</v>
      </c>
      <c r="O350">
        <v>216</v>
      </c>
      <c r="P350">
        <v>14</v>
      </c>
      <c r="Q350">
        <v>5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82</v>
      </c>
      <c r="X350" t="s">
        <v>921</v>
      </c>
      <c r="Y350">
        <f t="shared" si="15"/>
        <v>105.6</v>
      </c>
      <c r="Z350" s="1">
        <f t="shared" si="16"/>
        <v>9.6</v>
      </c>
      <c r="AA350" s="1">
        <f t="shared" si="17"/>
        <v>16.358003442340792</v>
      </c>
    </row>
    <row r="351" spans="1:27" x14ac:dyDescent="0.2">
      <c r="A351" t="s">
        <v>47</v>
      </c>
      <c r="B351" t="s">
        <v>26</v>
      </c>
      <c r="C351" t="s">
        <v>48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1</v>
      </c>
      <c r="J351">
        <v>0</v>
      </c>
      <c r="K351">
        <v>0</v>
      </c>
      <c r="L351">
        <v>4</v>
      </c>
      <c r="M351">
        <v>2</v>
      </c>
      <c r="N351">
        <v>0</v>
      </c>
      <c r="O351">
        <v>55</v>
      </c>
      <c r="P351">
        <v>3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49</v>
      </c>
      <c r="X351" t="s">
        <v>50</v>
      </c>
      <c r="Y351">
        <f t="shared" si="15"/>
        <v>18.5</v>
      </c>
      <c r="Z351" s="1">
        <f t="shared" si="16"/>
        <v>9.25</v>
      </c>
      <c r="AA351" s="1">
        <f t="shared" si="17"/>
        <v>16.323529411764707</v>
      </c>
    </row>
    <row r="352" spans="1:27" x14ac:dyDescent="0.2">
      <c r="A352" t="s">
        <v>615</v>
      </c>
      <c r="B352" t="s">
        <v>26</v>
      </c>
      <c r="C352" t="s">
        <v>39</v>
      </c>
      <c r="D352">
        <v>1</v>
      </c>
      <c r="E352">
        <v>0</v>
      </c>
      <c r="F352">
        <v>1</v>
      </c>
      <c r="G352">
        <v>6</v>
      </c>
      <c r="H352">
        <v>9</v>
      </c>
      <c r="I352">
        <v>46</v>
      </c>
      <c r="J352">
        <v>5</v>
      </c>
      <c r="K352">
        <v>13</v>
      </c>
      <c r="L352">
        <v>60</v>
      </c>
      <c r="M352">
        <v>40</v>
      </c>
      <c r="N352">
        <v>14</v>
      </c>
      <c r="O352">
        <v>1312</v>
      </c>
      <c r="P352">
        <v>55</v>
      </c>
      <c r="Q352">
        <v>22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105</v>
      </c>
      <c r="X352" t="s">
        <v>616</v>
      </c>
      <c r="Y352">
        <f t="shared" si="15"/>
        <v>447.20000000000005</v>
      </c>
      <c r="Z352" s="1">
        <f t="shared" si="16"/>
        <v>15.420689655172415</v>
      </c>
      <c r="AA352" s="1">
        <f t="shared" si="17"/>
        <v>16.321167883211679</v>
      </c>
    </row>
    <row r="353" spans="1:27" x14ac:dyDescent="0.2">
      <c r="A353" t="s">
        <v>895</v>
      </c>
      <c r="B353" t="s">
        <v>26</v>
      </c>
      <c r="C353" t="s">
        <v>31</v>
      </c>
      <c r="D353">
        <v>0</v>
      </c>
      <c r="E353">
        <v>0</v>
      </c>
      <c r="F353">
        <v>0</v>
      </c>
      <c r="G353">
        <v>2</v>
      </c>
      <c r="H353">
        <v>7</v>
      </c>
      <c r="I353">
        <v>17</v>
      </c>
      <c r="J353">
        <v>3</v>
      </c>
      <c r="K353">
        <v>17</v>
      </c>
      <c r="L353">
        <v>98</v>
      </c>
      <c r="M353">
        <v>34</v>
      </c>
      <c r="N353">
        <v>2</v>
      </c>
      <c r="O353">
        <v>450</v>
      </c>
      <c r="P353">
        <v>24</v>
      </c>
      <c r="Q353">
        <v>5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127</v>
      </c>
      <c r="X353" t="s">
        <v>896</v>
      </c>
      <c r="Y353">
        <f t="shared" si="15"/>
        <v>340</v>
      </c>
      <c r="Z353" s="1">
        <f t="shared" si="16"/>
        <v>14.166666666666666</v>
      </c>
      <c r="AA353" s="1">
        <f t="shared" si="17"/>
        <v>16.293929712460066</v>
      </c>
    </row>
    <row r="354" spans="1:27" x14ac:dyDescent="0.2">
      <c r="A354" t="s">
        <v>811</v>
      </c>
      <c r="B354" t="s">
        <v>26</v>
      </c>
      <c r="C354" t="s">
        <v>89</v>
      </c>
      <c r="D354">
        <v>2</v>
      </c>
      <c r="E354">
        <v>0</v>
      </c>
      <c r="F354">
        <v>0</v>
      </c>
      <c r="G354">
        <v>1</v>
      </c>
      <c r="H354">
        <v>16</v>
      </c>
      <c r="I354">
        <v>19</v>
      </c>
      <c r="J354">
        <v>7</v>
      </c>
      <c r="K354">
        <v>1</v>
      </c>
      <c r="L354">
        <v>9</v>
      </c>
      <c r="M354">
        <v>7</v>
      </c>
      <c r="N354">
        <v>13</v>
      </c>
      <c r="O354">
        <v>252</v>
      </c>
      <c r="P354">
        <v>20</v>
      </c>
      <c r="Q354">
        <v>22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187</v>
      </c>
      <c r="X354" t="s">
        <v>812</v>
      </c>
      <c r="Y354">
        <f t="shared" si="15"/>
        <v>212.2</v>
      </c>
      <c r="Z354" s="1">
        <f t="shared" si="16"/>
        <v>9.6454545454545446</v>
      </c>
      <c r="AA354" s="1">
        <f t="shared" si="17"/>
        <v>16.239795918367346</v>
      </c>
    </row>
    <row r="355" spans="1:27" x14ac:dyDescent="0.2">
      <c r="A355" t="s">
        <v>380</v>
      </c>
      <c r="B355" t="s">
        <v>26</v>
      </c>
      <c r="C355" t="s">
        <v>89</v>
      </c>
      <c r="D355">
        <v>0</v>
      </c>
      <c r="E355">
        <v>0</v>
      </c>
      <c r="F355">
        <v>0</v>
      </c>
      <c r="G355">
        <v>0</v>
      </c>
      <c r="H355">
        <v>3</v>
      </c>
      <c r="I355">
        <v>2</v>
      </c>
      <c r="J355">
        <v>0</v>
      </c>
      <c r="K355">
        <v>1</v>
      </c>
      <c r="L355">
        <v>34</v>
      </c>
      <c r="M355">
        <v>10</v>
      </c>
      <c r="N355">
        <v>4</v>
      </c>
      <c r="O355">
        <v>174</v>
      </c>
      <c r="P355">
        <v>4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79</v>
      </c>
      <c r="X355" t="s">
        <v>381</v>
      </c>
      <c r="Y355">
        <f t="shared" si="15"/>
        <v>110.4</v>
      </c>
      <c r="Z355" s="1">
        <f t="shared" si="16"/>
        <v>13.8</v>
      </c>
      <c r="AA355" s="1">
        <f t="shared" si="17"/>
        <v>16.15609756097561</v>
      </c>
    </row>
    <row r="356" spans="1:27" x14ac:dyDescent="0.2">
      <c r="A356" t="s">
        <v>774</v>
      </c>
      <c r="B356" t="s">
        <v>26</v>
      </c>
      <c r="C356" t="s">
        <v>143</v>
      </c>
      <c r="D356">
        <v>1</v>
      </c>
      <c r="E356">
        <v>0</v>
      </c>
      <c r="F356">
        <v>0</v>
      </c>
      <c r="G356">
        <v>1</v>
      </c>
      <c r="H356">
        <v>10</v>
      </c>
      <c r="I356">
        <v>8</v>
      </c>
      <c r="J356">
        <v>2</v>
      </c>
      <c r="K356">
        <v>3</v>
      </c>
      <c r="L356">
        <v>24</v>
      </c>
      <c r="M356">
        <v>28</v>
      </c>
      <c r="N356">
        <v>6</v>
      </c>
      <c r="O356">
        <v>466</v>
      </c>
      <c r="P356">
        <v>16</v>
      </c>
      <c r="Q356">
        <v>4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325</v>
      </c>
      <c r="X356" t="s">
        <v>478</v>
      </c>
      <c r="Y356">
        <f t="shared" si="15"/>
        <v>208.6</v>
      </c>
      <c r="Z356" s="1">
        <f t="shared" si="16"/>
        <v>11.588888888888889</v>
      </c>
      <c r="AA356" s="1">
        <f t="shared" si="17"/>
        <v>16.101200686106345</v>
      </c>
    </row>
    <row r="357" spans="1:27" x14ac:dyDescent="0.2">
      <c r="A357" t="s">
        <v>778</v>
      </c>
      <c r="B357" t="s">
        <v>26</v>
      </c>
      <c r="C357" t="s">
        <v>198</v>
      </c>
      <c r="D357">
        <v>0</v>
      </c>
      <c r="E357">
        <v>0</v>
      </c>
      <c r="F357">
        <v>0</v>
      </c>
      <c r="G357">
        <v>0</v>
      </c>
      <c r="H357">
        <v>3</v>
      </c>
      <c r="I357">
        <v>3</v>
      </c>
      <c r="J357">
        <v>4</v>
      </c>
      <c r="K357">
        <v>2</v>
      </c>
      <c r="L357">
        <v>2</v>
      </c>
      <c r="M357">
        <v>0</v>
      </c>
      <c r="N357">
        <v>2</v>
      </c>
      <c r="O357">
        <v>26</v>
      </c>
      <c r="P357">
        <v>1</v>
      </c>
      <c r="Q357">
        <v>2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130</v>
      </c>
      <c r="X357" t="s">
        <v>779</v>
      </c>
      <c r="Y357">
        <f t="shared" si="15"/>
        <v>39.6</v>
      </c>
      <c r="Z357" s="1">
        <f t="shared" si="16"/>
        <v>6.6000000000000005</v>
      </c>
      <c r="AA357" s="1">
        <f t="shared" si="17"/>
        <v>16.054054054054056</v>
      </c>
    </row>
    <row r="358" spans="1:27" x14ac:dyDescent="0.2">
      <c r="A358" t="s">
        <v>686</v>
      </c>
      <c r="B358" t="s">
        <v>26</v>
      </c>
      <c r="C358" t="s">
        <v>27</v>
      </c>
      <c r="D358">
        <v>0</v>
      </c>
      <c r="E358">
        <v>0</v>
      </c>
      <c r="F358">
        <v>0</v>
      </c>
      <c r="G358">
        <v>1</v>
      </c>
      <c r="H358">
        <v>2</v>
      </c>
      <c r="I358">
        <v>2</v>
      </c>
      <c r="J358">
        <v>1</v>
      </c>
      <c r="K358">
        <v>1</v>
      </c>
      <c r="L358">
        <v>3</v>
      </c>
      <c r="M358">
        <v>2</v>
      </c>
      <c r="N358">
        <v>1</v>
      </c>
      <c r="O358">
        <v>50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49</v>
      </c>
      <c r="X358" t="s">
        <v>687</v>
      </c>
      <c r="Y358">
        <f t="shared" si="15"/>
        <v>17.5</v>
      </c>
      <c r="Z358" s="1">
        <f t="shared" si="16"/>
        <v>8.75</v>
      </c>
      <c r="AA358" s="1">
        <f t="shared" si="17"/>
        <v>15.909090909090908</v>
      </c>
    </row>
    <row r="359" spans="1:27" x14ac:dyDescent="0.2">
      <c r="A359" t="s">
        <v>219</v>
      </c>
      <c r="B359" t="s">
        <v>26</v>
      </c>
      <c r="C359" t="s">
        <v>59</v>
      </c>
      <c r="D359">
        <v>0</v>
      </c>
      <c r="E359">
        <v>0</v>
      </c>
      <c r="F359">
        <v>0</v>
      </c>
      <c r="G359">
        <v>0</v>
      </c>
      <c r="H359">
        <v>7</v>
      </c>
      <c r="I359">
        <v>3</v>
      </c>
      <c r="J359">
        <v>2</v>
      </c>
      <c r="K359">
        <v>0</v>
      </c>
      <c r="L359">
        <v>3</v>
      </c>
      <c r="M359">
        <v>5</v>
      </c>
      <c r="N359">
        <v>1</v>
      </c>
      <c r="O359">
        <v>167</v>
      </c>
      <c r="P359">
        <v>2</v>
      </c>
      <c r="Q359">
        <v>9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220</v>
      </c>
      <c r="X359" t="s">
        <v>221</v>
      </c>
      <c r="Y359">
        <f t="shared" si="15"/>
        <v>69.7</v>
      </c>
      <c r="Z359" s="1">
        <f t="shared" si="16"/>
        <v>5.8083333333333336</v>
      </c>
      <c r="AA359" s="1">
        <f t="shared" si="17"/>
        <v>15.881012658227849</v>
      </c>
    </row>
    <row r="360" spans="1:27" x14ac:dyDescent="0.2">
      <c r="A360" t="s">
        <v>651</v>
      </c>
      <c r="B360" t="s">
        <v>26</v>
      </c>
      <c r="C360" t="s">
        <v>251</v>
      </c>
      <c r="D360">
        <v>0</v>
      </c>
      <c r="E360">
        <v>0</v>
      </c>
      <c r="F360">
        <v>1</v>
      </c>
      <c r="G360">
        <v>1</v>
      </c>
      <c r="H360">
        <v>5</v>
      </c>
      <c r="I360">
        <v>10</v>
      </c>
      <c r="J360">
        <v>3</v>
      </c>
      <c r="K360">
        <v>0</v>
      </c>
      <c r="L360">
        <v>7</v>
      </c>
      <c r="M360">
        <v>9</v>
      </c>
      <c r="N360">
        <v>3</v>
      </c>
      <c r="O360">
        <v>557</v>
      </c>
      <c r="P360">
        <v>13</v>
      </c>
      <c r="Q360">
        <v>3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182</v>
      </c>
      <c r="X360" t="s">
        <v>652</v>
      </c>
      <c r="Y360">
        <f t="shared" si="15"/>
        <v>122.7</v>
      </c>
      <c r="Z360" s="1">
        <f t="shared" si="16"/>
        <v>8.7642857142857142</v>
      </c>
      <c r="AA360" s="1">
        <f t="shared" si="17"/>
        <v>15.843615494978481</v>
      </c>
    </row>
    <row r="361" spans="1:27" x14ac:dyDescent="0.2">
      <c r="A361" t="s">
        <v>575</v>
      </c>
      <c r="B361" t="s">
        <v>26</v>
      </c>
      <c r="C361" t="s">
        <v>85</v>
      </c>
      <c r="D361">
        <v>0</v>
      </c>
      <c r="E361">
        <v>0</v>
      </c>
      <c r="F361">
        <v>2</v>
      </c>
      <c r="G361">
        <v>3</v>
      </c>
      <c r="H361">
        <v>10</v>
      </c>
      <c r="I361">
        <v>15</v>
      </c>
      <c r="J361">
        <v>3</v>
      </c>
      <c r="K361">
        <v>4</v>
      </c>
      <c r="L361">
        <v>28</v>
      </c>
      <c r="M361">
        <v>20</v>
      </c>
      <c r="N361">
        <v>23</v>
      </c>
      <c r="O361">
        <v>515</v>
      </c>
      <c r="P361">
        <v>20</v>
      </c>
      <c r="Q361">
        <v>6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395</v>
      </c>
      <c r="X361" t="s">
        <v>576</v>
      </c>
      <c r="Y361">
        <f t="shared" si="15"/>
        <v>253.5</v>
      </c>
      <c r="Z361" s="1">
        <f t="shared" si="16"/>
        <v>14.911764705882353</v>
      </c>
      <c r="AA361" s="1">
        <f t="shared" si="17"/>
        <v>15.832755031228313</v>
      </c>
    </row>
    <row r="362" spans="1:27" x14ac:dyDescent="0.2">
      <c r="A362" t="s">
        <v>1056</v>
      </c>
      <c r="B362" t="s">
        <v>26</v>
      </c>
      <c r="C362" t="s">
        <v>31</v>
      </c>
      <c r="D362">
        <v>0</v>
      </c>
      <c r="E362">
        <v>0</v>
      </c>
      <c r="F362">
        <v>1</v>
      </c>
      <c r="G362">
        <v>4</v>
      </c>
      <c r="H362">
        <v>12</v>
      </c>
      <c r="I362">
        <v>22</v>
      </c>
      <c r="J362">
        <v>8</v>
      </c>
      <c r="K362">
        <v>8</v>
      </c>
      <c r="L362">
        <v>52</v>
      </c>
      <c r="M362">
        <v>18</v>
      </c>
      <c r="N362">
        <v>7</v>
      </c>
      <c r="O362">
        <v>440</v>
      </c>
      <c r="P362">
        <v>27</v>
      </c>
      <c r="Q362">
        <v>9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66</v>
      </c>
      <c r="X362" t="s">
        <v>1057</v>
      </c>
      <c r="Y362">
        <f t="shared" si="15"/>
        <v>263</v>
      </c>
      <c r="Z362" s="1">
        <f t="shared" si="16"/>
        <v>13.15</v>
      </c>
      <c r="AA362" s="1">
        <f t="shared" si="17"/>
        <v>15.822192513368984</v>
      </c>
    </row>
    <row r="363" spans="1:27" x14ac:dyDescent="0.2">
      <c r="A363" t="s">
        <v>248</v>
      </c>
      <c r="B363" t="s">
        <v>26</v>
      </c>
      <c r="C363" t="s">
        <v>48</v>
      </c>
      <c r="D363">
        <v>1</v>
      </c>
      <c r="E363">
        <v>0</v>
      </c>
      <c r="F363">
        <v>0</v>
      </c>
      <c r="G363">
        <v>1</v>
      </c>
      <c r="H363">
        <v>3</v>
      </c>
      <c r="I363">
        <v>5</v>
      </c>
      <c r="J363">
        <v>2</v>
      </c>
      <c r="K363">
        <v>2</v>
      </c>
      <c r="L363">
        <v>20</v>
      </c>
      <c r="M363">
        <v>3</v>
      </c>
      <c r="N363">
        <v>2</v>
      </c>
      <c r="O363">
        <v>290</v>
      </c>
      <c r="P363">
        <v>2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32</v>
      </c>
      <c r="X363" t="s">
        <v>249</v>
      </c>
      <c r="Y363">
        <f t="shared" si="15"/>
        <v>88.5</v>
      </c>
      <c r="Z363" s="1">
        <f t="shared" si="16"/>
        <v>9.8333333333333339</v>
      </c>
      <c r="AA363" s="1">
        <f t="shared" si="17"/>
        <v>15.741106719367588</v>
      </c>
    </row>
    <row r="364" spans="1:27" x14ac:dyDescent="0.2">
      <c r="A364" t="s">
        <v>98</v>
      </c>
      <c r="B364" t="s">
        <v>26</v>
      </c>
      <c r="C364" t="s">
        <v>65</v>
      </c>
      <c r="D364">
        <v>0</v>
      </c>
      <c r="E364">
        <v>0</v>
      </c>
      <c r="F364">
        <v>1</v>
      </c>
      <c r="G364">
        <v>2</v>
      </c>
      <c r="H364">
        <v>8</v>
      </c>
      <c r="I364">
        <v>11</v>
      </c>
      <c r="J364">
        <v>2</v>
      </c>
      <c r="K364">
        <v>4</v>
      </c>
      <c r="L364">
        <v>32</v>
      </c>
      <c r="M364">
        <v>23</v>
      </c>
      <c r="N364">
        <v>3</v>
      </c>
      <c r="O364">
        <v>302</v>
      </c>
      <c r="P364">
        <v>16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40</v>
      </c>
      <c r="X364" t="s">
        <v>99</v>
      </c>
      <c r="Y364">
        <f t="shared" si="15"/>
        <v>170.7</v>
      </c>
      <c r="Z364" s="1">
        <f t="shared" si="16"/>
        <v>10.668749999999999</v>
      </c>
      <c r="AA364" s="1">
        <f t="shared" si="17"/>
        <v>15.740778688524589</v>
      </c>
    </row>
    <row r="365" spans="1:27" x14ac:dyDescent="0.2">
      <c r="A365" t="s">
        <v>761</v>
      </c>
      <c r="B365" t="s">
        <v>26</v>
      </c>
      <c r="C365" t="s">
        <v>65</v>
      </c>
      <c r="D365">
        <v>0</v>
      </c>
      <c r="E365">
        <v>1</v>
      </c>
      <c r="F365">
        <v>1</v>
      </c>
      <c r="G365">
        <v>6</v>
      </c>
      <c r="H365">
        <v>13</v>
      </c>
      <c r="I365">
        <v>20</v>
      </c>
      <c r="J365">
        <v>0</v>
      </c>
      <c r="K365">
        <v>3</v>
      </c>
      <c r="L365">
        <v>64</v>
      </c>
      <c r="M365">
        <v>44</v>
      </c>
      <c r="N365">
        <v>6</v>
      </c>
      <c r="O365">
        <v>299</v>
      </c>
      <c r="P365">
        <v>20</v>
      </c>
      <c r="Q365">
        <v>4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325</v>
      </c>
      <c r="X365" t="s">
        <v>762</v>
      </c>
      <c r="Y365">
        <f t="shared" si="15"/>
        <v>217.9</v>
      </c>
      <c r="Z365" s="1">
        <f t="shared" si="16"/>
        <v>12.105555555555556</v>
      </c>
      <c r="AA365" s="1">
        <f t="shared" si="17"/>
        <v>15.701361088871096</v>
      </c>
    </row>
    <row r="366" spans="1:27" x14ac:dyDescent="0.2">
      <c r="A366" t="s">
        <v>525</v>
      </c>
      <c r="B366" t="s">
        <v>26</v>
      </c>
      <c r="C366" t="s">
        <v>198</v>
      </c>
      <c r="D366">
        <v>9</v>
      </c>
      <c r="E366">
        <v>0</v>
      </c>
      <c r="F366">
        <v>4</v>
      </c>
      <c r="G366">
        <v>5</v>
      </c>
      <c r="H366">
        <v>31</v>
      </c>
      <c r="I366">
        <v>43</v>
      </c>
      <c r="J366">
        <v>32</v>
      </c>
      <c r="K366">
        <v>3</v>
      </c>
      <c r="L366">
        <v>65</v>
      </c>
      <c r="M366">
        <v>9</v>
      </c>
      <c r="N366">
        <v>21</v>
      </c>
      <c r="O366">
        <v>571</v>
      </c>
      <c r="P366">
        <v>16</v>
      </c>
      <c r="Q366">
        <v>19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52</v>
      </c>
      <c r="X366" t="s">
        <v>526</v>
      </c>
      <c r="Y366">
        <f t="shared" si="15"/>
        <v>499.1</v>
      </c>
      <c r="Z366" s="1">
        <f t="shared" si="16"/>
        <v>13.863888888888889</v>
      </c>
      <c r="AA366" s="1">
        <f t="shared" si="17"/>
        <v>15.640320334261839</v>
      </c>
    </row>
    <row r="367" spans="1:27" x14ac:dyDescent="0.2">
      <c r="A367" t="s">
        <v>151</v>
      </c>
      <c r="B367" t="s">
        <v>26</v>
      </c>
      <c r="C367" t="s">
        <v>48</v>
      </c>
      <c r="D367">
        <v>0</v>
      </c>
      <c r="E367">
        <v>0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0</v>
      </c>
      <c r="L367">
        <v>5</v>
      </c>
      <c r="M367">
        <v>2</v>
      </c>
      <c r="N367">
        <v>3</v>
      </c>
      <c r="O367">
        <v>85</v>
      </c>
      <c r="P367">
        <v>4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144</v>
      </c>
      <c r="X367" t="s">
        <v>152</v>
      </c>
      <c r="Y367">
        <f t="shared" si="15"/>
        <v>33</v>
      </c>
      <c r="Z367" s="1">
        <f t="shared" si="16"/>
        <v>3.3</v>
      </c>
      <c r="AA367" s="1">
        <f t="shared" si="17"/>
        <v>15.631578947368423</v>
      </c>
    </row>
    <row r="368" spans="1:27" x14ac:dyDescent="0.2">
      <c r="A368" t="s">
        <v>479</v>
      </c>
      <c r="B368" t="s">
        <v>26</v>
      </c>
      <c r="C368" t="s">
        <v>89</v>
      </c>
      <c r="D368">
        <v>2</v>
      </c>
      <c r="E368">
        <v>0</v>
      </c>
      <c r="F368">
        <v>0</v>
      </c>
      <c r="G368">
        <v>4</v>
      </c>
      <c r="H368">
        <v>19</v>
      </c>
      <c r="I368">
        <v>17</v>
      </c>
      <c r="J368">
        <v>6</v>
      </c>
      <c r="K368">
        <v>0</v>
      </c>
      <c r="L368">
        <v>11</v>
      </c>
      <c r="M368">
        <v>14</v>
      </c>
      <c r="N368">
        <v>6</v>
      </c>
      <c r="O368">
        <v>251</v>
      </c>
      <c r="P368">
        <v>12</v>
      </c>
      <c r="Q368">
        <v>21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220</v>
      </c>
      <c r="X368" t="s">
        <v>480</v>
      </c>
      <c r="Y368">
        <f t="shared" si="15"/>
        <v>174.6</v>
      </c>
      <c r="Z368" s="1">
        <f t="shared" si="16"/>
        <v>14.549999999999999</v>
      </c>
      <c r="AA368" s="1">
        <f t="shared" si="17"/>
        <v>15.620278330019881</v>
      </c>
    </row>
    <row r="369" spans="1:27" x14ac:dyDescent="0.2">
      <c r="A369" t="s">
        <v>757</v>
      </c>
      <c r="B369" t="s">
        <v>26</v>
      </c>
      <c r="C369" t="s">
        <v>62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1</v>
      </c>
      <c r="O369">
        <v>35</v>
      </c>
      <c r="P369">
        <v>1</v>
      </c>
      <c r="Q369">
        <v>4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130</v>
      </c>
      <c r="X369" t="s">
        <v>758</v>
      </c>
      <c r="Y369">
        <f t="shared" si="15"/>
        <v>22</v>
      </c>
      <c r="Z369" s="1">
        <f t="shared" si="16"/>
        <v>3.6666666666666665</v>
      </c>
      <c r="AA369" s="1">
        <f t="shared" si="17"/>
        <v>15.590551181102361</v>
      </c>
    </row>
    <row r="370" spans="1:27" x14ac:dyDescent="0.2">
      <c r="A370" t="s">
        <v>342</v>
      </c>
      <c r="B370" t="s">
        <v>26</v>
      </c>
      <c r="C370" t="s">
        <v>143</v>
      </c>
      <c r="D370">
        <v>2</v>
      </c>
      <c r="E370">
        <v>0</v>
      </c>
      <c r="F370">
        <v>0</v>
      </c>
      <c r="G370">
        <v>4</v>
      </c>
      <c r="H370">
        <v>16</v>
      </c>
      <c r="I370">
        <v>27</v>
      </c>
      <c r="J370">
        <v>6</v>
      </c>
      <c r="K370">
        <v>6</v>
      </c>
      <c r="L370">
        <v>23</v>
      </c>
      <c r="M370">
        <v>39</v>
      </c>
      <c r="N370">
        <v>5</v>
      </c>
      <c r="O370">
        <v>356</v>
      </c>
      <c r="P370">
        <v>17</v>
      </c>
      <c r="Q370">
        <v>7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182</v>
      </c>
      <c r="X370" t="s">
        <v>343</v>
      </c>
      <c r="Y370">
        <f t="shared" si="15"/>
        <v>211.6</v>
      </c>
      <c r="Z370" s="1">
        <f t="shared" si="16"/>
        <v>15.114285714285714</v>
      </c>
      <c r="AA370" s="1">
        <f t="shared" si="17"/>
        <v>15.558823529411764</v>
      </c>
    </row>
    <row r="371" spans="1:27" x14ac:dyDescent="0.2">
      <c r="A371" t="s">
        <v>730</v>
      </c>
      <c r="B371" t="s">
        <v>26</v>
      </c>
      <c r="C371" t="s">
        <v>59</v>
      </c>
      <c r="D371">
        <v>0</v>
      </c>
      <c r="E371">
        <v>0</v>
      </c>
      <c r="F371">
        <v>1</v>
      </c>
      <c r="G371">
        <v>2</v>
      </c>
      <c r="H371">
        <v>9</v>
      </c>
      <c r="I371">
        <v>10</v>
      </c>
      <c r="J371">
        <v>1</v>
      </c>
      <c r="K371">
        <v>1</v>
      </c>
      <c r="L371">
        <v>2</v>
      </c>
      <c r="M371">
        <v>5</v>
      </c>
      <c r="N371">
        <v>7</v>
      </c>
      <c r="O371">
        <v>237</v>
      </c>
      <c r="P371">
        <v>20</v>
      </c>
      <c r="Q371">
        <v>27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395</v>
      </c>
      <c r="X371" t="s">
        <v>731</v>
      </c>
      <c r="Y371">
        <f t="shared" si="15"/>
        <v>149.19999999999999</v>
      </c>
      <c r="Z371" s="1">
        <f t="shared" si="16"/>
        <v>8.7764705882352931</v>
      </c>
      <c r="AA371" s="1">
        <f t="shared" si="17"/>
        <v>15.541666666666664</v>
      </c>
    </row>
    <row r="372" spans="1:27" x14ac:dyDescent="0.2">
      <c r="A372" t="s">
        <v>780</v>
      </c>
      <c r="B372" t="s">
        <v>26</v>
      </c>
      <c r="C372" t="s">
        <v>59</v>
      </c>
      <c r="D372">
        <v>0</v>
      </c>
      <c r="E372">
        <v>0</v>
      </c>
      <c r="F372">
        <v>0</v>
      </c>
      <c r="G372">
        <v>1</v>
      </c>
      <c r="H372">
        <v>12</v>
      </c>
      <c r="I372">
        <v>3</v>
      </c>
      <c r="J372">
        <v>0</v>
      </c>
      <c r="K372">
        <v>0</v>
      </c>
      <c r="L372">
        <v>8</v>
      </c>
      <c r="M372">
        <v>4</v>
      </c>
      <c r="N372">
        <v>5</v>
      </c>
      <c r="O372">
        <v>330</v>
      </c>
      <c r="P372">
        <v>9</v>
      </c>
      <c r="Q372">
        <v>21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220</v>
      </c>
      <c r="X372" t="s">
        <v>781</v>
      </c>
      <c r="Y372">
        <f t="shared" si="15"/>
        <v>139</v>
      </c>
      <c r="Z372" s="1">
        <f t="shared" si="16"/>
        <v>11.583333333333334</v>
      </c>
      <c r="AA372" s="1">
        <f t="shared" si="17"/>
        <v>15.540372670807454</v>
      </c>
    </row>
    <row r="373" spans="1:27" x14ac:dyDescent="0.2">
      <c r="A373" t="s">
        <v>302</v>
      </c>
      <c r="B373" t="s">
        <v>26</v>
      </c>
      <c r="C373" t="s">
        <v>62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3</v>
      </c>
      <c r="M373">
        <v>1</v>
      </c>
      <c r="N373">
        <v>0</v>
      </c>
      <c r="O373">
        <v>45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244</v>
      </c>
      <c r="X373" t="s">
        <v>258</v>
      </c>
      <c r="Y373">
        <f t="shared" si="15"/>
        <v>15.5</v>
      </c>
      <c r="Z373" s="1">
        <f t="shared" si="16"/>
        <v>15.5</v>
      </c>
      <c r="AA373" s="1">
        <f t="shared" si="17"/>
        <v>15.5</v>
      </c>
    </row>
    <row r="374" spans="1:27" x14ac:dyDescent="0.2">
      <c r="A374" t="s">
        <v>595</v>
      </c>
      <c r="B374" t="s">
        <v>26</v>
      </c>
      <c r="C374" t="s">
        <v>124</v>
      </c>
      <c r="D374">
        <v>0</v>
      </c>
      <c r="E374">
        <v>0</v>
      </c>
      <c r="F374">
        <v>0</v>
      </c>
      <c r="G374">
        <v>3</v>
      </c>
      <c r="H374">
        <v>1</v>
      </c>
      <c r="I374">
        <v>4</v>
      </c>
      <c r="J374">
        <v>3</v>
      </c>
      <c r="K374">
        <v>0</v>
      </c>
      <c r="L374">
        <v>5</v>
      </c>
      <c r="M374">
        <v>3</v>
      </c>
      <c r="N374">
        <v>1</v>
      </c>
      <c r="O374">
        <v>41</v>
      </c>
      <c r="P374">
        <v>4</v>
      </c>
      <c r="Q374">
        <v>4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82</v>
      </c>
      <c r="X374" t="s">
        <v>596</v>
      </c>
      <c r="Y374">
        <f t="shared" si="15"/>
        <v>26.1</v>
      </c>
      <c r="Z374" s="1">
        <f t="shared" si="16"/>
        <v>2.372727272727273</v>
      </c>
      <c r="AA374" s="1">
        <f t="shared" si="17"/>
        <v>15.453947368421053</v>
      </c>
    </row>
    <row r="375" spans="1:27" x14ac:dyDescent="0.2">
      <c r="A375" t="s">
        <v>1009</v>
      </c>
      <c r="B375" t="s">
        <v>26</v>
      </c>
      <c r="C375" t="s">
        <v>89</v>
      </c>
      <c r="D375">
        <v>1</v>
      </c>
      <c r="E375">
        <v>0</v>
      </c>
      <c r="F375">
        <v>0</v>
      </c>
      <c r="G375">
        <v>4</v>
      </c>
      <c r="H375">
        <v>16</v>
      </c>
      <c r="I375">
        <v>9</v>
      </c>
      <c r="J375">
        <v>5</v>
      </c>
      <c r="K375">
        <v>4</v>
      </c>
      <c r="L375">
        <v>13</v>
      </c>
      <c r="M375">
        <v>13</v>
      </c>
      <c r="N375">
        <v>8</v>
      </c>
      <c r="O375">
        <v>326</v>
      </c>
      <c r="P375">
        <v>10</v>
      </c>
      <c r="Q375">
        <v>3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40</v>
      </c>
      <c r="X375" t="s">
        <v>1010</v>
      </c>
      <c r="Y375">
        <f t="shared" si="15"/>
        <v>157.6</v>
      </c>
      <c r="Z375" s="1">
        <f t="shared" si="16"/>
        <v>9.85</v>
      </c>
      <c r="AA375" s="1">
        <f t="shared" si="17"/>
        <v>15.450980392156861</v>
      </c>
    </row>
    <row r="376" spans="1:27" x14ac:dyDescent="0.2">
      <c r="A376" t="s">
        <v>383</v>
      </c>
      <c r="B376" t="s">
        <v>26</v>
      </c>
      <c r="C376" t="s">
        <v>31</v>
      </c>
      <c r="D376">
        <v>0</v>
      </c>
      <c r="E376">
        <v>1</v>
      </c>
      <c r="F376">
        <v>0</v>
      </c>
      <c r="G376">
        <v>6</v>
      </c>
      <c r="H376">
        <v>26</v>
      </c>
      <c r="I376">
        <v>16</v>
      </c>
      <c r="J376">
        <v>2</v>
      </c>
      <c r="K376">
        <v>4</v>
      </c>
      <c r="L376">
        <v>11</v>
      </c>
      <c r="M376">
        <v>16</v>
      </c>
      <c r="N376">
        <v>7</v>
      </c>
      <c r="O376">
        <v>297</v>
      </c>
      <c r="P376">
        <v>16</v>
      </c>
      <c r="Q376">
        <v>7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73</v>
      </c>
      <c r="X376" t="s">
        <v>384</v>
      </c>
      <c r="Y376">
        <f t="shared" si="15"/>
        <v>137.19999999999999</v>
      </c>
      <c r="Z376" s="1">
        <f t="shared" si="16"/>
        <v>9.1466666666666665</v>
      </c>
      <c r="AA376" s="1">
        <f t="shared" si="17"/>
        <v>15.396508728179551</v>
      </c>
    </row>
    <row r="377" spans="1:27" x14ac:dyDescent="0.2">
      <c r="A377" t="s">
        <v>253</v>
      </c>
      <c r="B377" t="s">
        <v>26</v>
      </c>
      <c r="C377" t="s">
        <v>198</v>
      </c>
      <c r="D377">
        <v>1</v>
      </c>
      <c r="E377">
        <v>0</v>
      </c>
      <c r="F377">
        <v>3</v>
      </c>
      <c r="G377">
        <v>1</v>
      </c>
      <c r="H377">
        <v>14</v>
      </c>
      <c r="I377">
        <v>10</v>
      </c>
      <c r="J377">
        <v>9</v>
      </c>
      <c r="K377">
        <v>0</v>
      </c>
      <c r="L377">
        <v>39</v>
      </c>
      <c r="M377">
        <v>32</v>
      </c>
      <c r="N377">
        <v>26</v>
      </c>
      <c r="O377">
        <v>755</v>
      </c>
      <c r="P377">
        <v>19</v>
      </c>
      <c r="Q377">
        <v>9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110</v>
      </c>
      <c r="X377" t="s">
        <v>254</v>
      </c>
      <c r="Y377">
        <f t="shared" si="15"/>
        <v>380</v>
      </c>
      <c r="Z377" s="1">
        <f t="shared" si="16"/>
        <v>12.666666666666666</v>
      </c>
      <c r="AA377" s="1">
        <f t="shared" si="17"/>
        <v>15.384615384615385</v>
      </c>
    </row>
    <row r="378" spans="1:27" x14ac:dyDescent="0.2">
      <c r="A378" t="s">
        <v>255</v>
      </c>
      <c r="B378" t="s">
        <v>26</v>
      </c>
      <c r="C378" t="s">
        <v>55</v>
      </c>
      <c r="D378">
        <v>0</v>
      </c>
      <c r="E378">
        <v>0</v>
      </c>
      <c r="F378">
        <v>2</v>
      </c>
      <c r="G378">
        <v>8</v>
      </c>
      <c r="H378">
        <v>17</v>
      </c>
      <c r="I378">
        <v>49</v>
      </c>
      <c r="J378">
        <v>2</v>
      </c>
      <c r="K378">
        <v>9</v>
      </c>
      <c r="L378">
        <v>112</v>
      </c>
      <c r="M378">
        <v>60</v>
      </c>
      <c r="N378">
        <v>9</v>
      </c>
      <c r="O378">
        <v>519</v>
      </c>
      <c r="P378">
        <v>56</v>
      </c>
      <c r="Q378">
        <v>30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184</v>
      </c>
      <c r="X378" t="s">
        <v>256</v>
      </c>
      <c r="Y378">
        <f t="shared" si="15"/>
        <v>449.9</v>
      </c>
      <c r="Z378" s="1">
        <f t="shared" si="16"/>
        <v>14.059374999999999</v>
      </c>
      <c r="AA378" s="1">
        <f t="shared" si="17"/>
        <v>15.354948805460749</v>
      </c>
    </row>
    <row r="379" spans="1:27" x14ac:dyDescent="0.2">
      <c r="A379" t="s">
        <v>346</v>
      </c>
      <c r="B379" t="s">
        <v>26</v>
      </c>
      <c r="C379" t="s">
        <v>143</v>
      </c>
      <c r="D379">
        <v>15</v>
      </c>
      <c r="E379">
        <v>0</v>
      </c>
      <c r="F379">
        <v>2</v>
      </c>
      <c r="G379">
        <v>10</v>
      </c>
      <c r="H379">
        <v>47</v>
      </c>
      <c r="I379">
        <v>79</v>
      </c>
      <c r="J379">
        <v>49</v>
      </c>
      <c r="K379">
        <v>1</v>
      </c>
      <c r="L379">
        <v>46</v>
      </c>
      <c r="M379">
        <v>6</v>
      </c>
      <c r="N379">
        <v>29</v>
      </c>
      <c r="O379">
        <v>550</v>
      </c>
      <c r="P379">
        <v>5</v>
      </c>
      <c r="Q379">
        <v>29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52</v>
      </c>
      <c r="X379" t="s">
        <v>347</v>
      </c>
      <c r="Y379">
        <f t="shared" si="15"/>
        <v>533</v>
      </c>
      <c r="Z379" s="1">
        <f t="shared" si="16"/>
        <v>14.805555555555555</v>
      </c>
      <c r="AA379" s="1">
        <f t="shared" si="17"/>
        <v>15.320983711274353</v>
      </c>
    </row>
    <row r="380" spans="1:27" x14ac:dyDescent="0.2">
      <c r="A380" t="s">
        <v>964</v>
      </c>
      <c r="B380" t="s">
        <v>26</v>
      </c>
      <c r="C380" t="s">
        <v>124</v>
      </c>
      <c r="D380">
        <v>0</v>
      </c>
      <c r="E380">
        <v>0</v>
      </c>
      <c r="F380">
        <v>0</v>
      </c>
      <c r="G380">
        <v>0</v>
      </c>
      <c r="H380">
        <v>5</v>
      </c>
      <c r="I380">
        <v>6</v>
      </c>
      <c r="J380">
        <v>4</v>
      </c>
      <c r="K380">
        <v>1</v>
      </c>
      <c r="L380">
        <v>5</v>
      </c>
      <c r="M380">
        <v>0</v>
      </c>
      <c r="N380">
        <v>3</v>
      </c>
      <c r="O380">
        <v>43</v>
      </c>
      <c r="P380">
        <v>1</v>
      </c>
      <c r="Q380">
        <v>4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82</v>
      </c>
      <c r="X380" t="s">
        <v>46</v>
      </c>
      <c r="Y380">
        <f t="shared" si="15"/>
        <v>47.8</v>
      </c>
      <c r="Z380" s="1">
        <f t="shared" si="16"/>
        <v>4.3454545454545448</v>
      </c>
      <c r="AA380" s="1">
        <f t="shared" si="17"/>
        <v>15.309608540925266</v>
      </c>
    </row>
    <row r="381" spans="1:27" x14ac:dyDescent="0.2">
      <c r="A381" t="s">
        <v>426</v>
      </c>
      <c r="B381" t="s">
        <v>26</v>
      </c>
      <c r="C381" t="s">
        <v>59</v>
      </c>
      <c r="D381">
        <v>1</v>
      </c>
      <c r="E381">
        <v>0</v>
      </c>
      <c r="F381">
        <v>2</v>
      </c>
      <c r="G381">
        <v>3</v>
      </c>
      <c r="H381">
        <v>23</v>
      </c>
      <c r="I381">
        <v>28</v>
      </c>
      <c r="J381">
        <v>7</v>
      </c>
      <c r="K381">
        <v>3</v>
      </c>
      <c r="L381">
        <v>37</v>
      </c>
      <c r="M381">
        <v>19</v>
      </c>
      <c r="N381">
        <v>6</v>
      </c>
      <c r="O381">
        <v>236</v>
      </c>
      <c r="P381">
        <v>25</v>
      </c>
      <c r="Q381">
        <v>16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56</v>
      </c>
      <c r="X381" t="s">
        <v>427</v>
      </c>
      <c r="Y381">
        <f t="shared" si="15"/>
        <v>239.6</v>
      </c>
      <c r="Z381" s="1">
        <f t="shared" si="16"/>
        <v>8.8740740740740733</v>
      </c>
      <c r="AA381" s="1">
        <f t="shared" si="17"/>
        <v>15.304471256210077</v>
      </c>
    </row>
    <row r="382" spans="1:27" x14ac:dyDescent="0.2">
      <c r="A382" t="s">
        <v>324</v>
      </c>
      <c r="B382" t="s">
        <v>26</v>
      </c>
      <c r="C382" t="s">
        <v>72</v>
      </c>
      <c r="D382">
        <v>1</v>
      </c>
      <c r="E382">
        <v>0</v>
      </c>
      <c r="F382">
        <v>0</v>
      </c>
      <c r="G382">
        <v>0</v>
      </c>
      <c r="H382">
        <v>9</v>
      </c>
      <c r="I382">
        <v>3</v>
      </c>
      <c r="J382">
        <v>5</v>
      </c>
      <c r="K382">
        <v>1</v>
      </c>
      <c r="L382">
        <v>6</v>
      </c>
      <c r="M382">
        <v>3</v>
      </c>
      <c r="N382">
        <v>5</v>
      </c>
      <c r="O382">
        <v>143</v>
      </c>
      <c r="P382">
        <v>2</v>
      </c>
      <c r="Q382">
        <v>4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325</v>
      </c>
      <c r="X382" t="s">
        <v>326</v>
      </c>
      <c r="Y382">
        <f t="shared" si="15"/>
        <v>99.8</v>
      </c>
      <c r="Z382" s="1">
        <f t="shared" si="16"/>
        <v>5.5444444444444443</v>
      </c>
      <c r="AA382" s="1">
        <f t="shared" si="17"/>
        <v>15.301533219761497</v>
      </c>
    </row>
    <row r="383" spans="1:27" x14ac:dyDescent="0.2">
      <c r="A383" t="s">
        <v>802</v>
      </c>
      <c r="B383" t="s">
        <v>26</v>
      </c>
      <c r="C383" t="s">
        <v>85</v>
      </c>
      <c r="D383">
        <v>2</v>
      </c>
      <c r="E383">
        <v>1</v>
      </c>
      <c r="F383">
        <v>2</v>
      </c>
      <c r="G383">
        <v>2</v>
      </c>
      <c r="H383">
        <v>18</v>
      </c>
      <c r="I383">
        <v>8</v>
      </c>
      <c r="J383">
        <v>4</v>
      </c>
      <c r="K383">
        <v>0</v>
      </c>
      <c r="L383">
        <v>5</v>
      </c>
      <c r="M383">
        <v>9</v>
      </c>
      <c r="N383">
        <v>13</v>
      </c>
      <c r="O383">
        <v>341</v>
      </c>
      <c r="P383">
        <v>6</v>
      </c>
      <c r="Q383">
        <v>12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140</v>
      </c>
      <c r="X383" t="s">
        <v>803</v>
      </c>
      <c r="Y383">
        <f t="shared" si="15"/>
        <v>176.1</v>
      </c>
      <c r="Z383" s="1">
        <f t="shared" si="16"/>
        <v>13.546153846153846</v>
      </c>
      <c r="AA383" s="1">
        <f t="shared" si="17"/>
        <v>15.298262548262549</v>
      </c>
    </row>
    <row r="384" spans="1:27" x14ac:dyDescent="0.2">
      <c r="A384" t="s">
        <v>634</v>
      </c>
      <c r="B384" t="s">
        <v>26</v>
      </c>
      <c r="C384" t="s">
        <v>198</v>
      </c>
      <c r="D384">
        <v>1</v>
      </c>
      <c r="E384">
        <v>0</v>
      </c>
      <c r="F384">
        <v>0</v>
      </c>
      <c r="G384">
        <v>1</v>
      </c>
      <c r="H384">
        <v>7</v>
      </c>
      <c r="I384">
        <v>8</v>
      </c>
      <c r="J384">
        <v>4</v>
      </c>
      <c r="K384">
        <v>1</v>
      </c>
      <c r="L384">
        <v>7</v>
      </c>
      <c r="M384">
        <v>8</v>
      </c>
      <c r="N384">
        <v>8</v>
      </c>
      <c r="O384">
        <v>260</v>
      </c>
      <c r="P384">
        <v>10</v>
      </c>
      <c r="Q384">
        <v>4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140</v>
      </c>
      <c r="X384" t="s">
        <v>635</v>
      </c>
      <c r="Y384">
        <f t="shared" si="15"/>
        <v>122.5</v>
      </c>
      <c r="Z384" s="1">
        <f t="shared" si="16"/>
        <v>9.4230769230769234</v>
      </c>
      <c r="AA384" s="1">
        <f t="shared" si="17"/>
        <v>15.270083102493073</v>
      </c>
    </row>
    <row r="385" spans="1:27" x14ac:dyDescent="0.2">
      <c r="A385" t="s">
        <v>186</v>
      </c>
      <c r="B385" t="s">
        <v>26</v>
      </c>
      <c r="C385" t="s">
        <v>124</v>
      </c>
      <c r="D385">
        <v>0</v>
      </c>
      <c r="E385">
        <v>1</v>
      </c>
      <c r="F385">
        <v>1</v>
      </c>
      <c r="G385">
        <v>2</v>
      </c>
      <c r="H385">
        <v>17</v>
      </c>
      <c r="I385">
        <v>17</v>
      </c>
      <c r="J385">
        <v>3</v>
      </c>
      <c r="K385">
        <v>4</v>
      </c>
      <c r="L385">
        <v>39</v>
      </c>
      <c r="M385">
        <v>37</v>
      </c>
      <c r="N385">
        <v>10</v>
      </c>
      <c r="O385">
        <v>1103</v>
      </c>
      <c r="P385">
        <v>8</v>
      </c>
      <c r="Q385">
        <v>13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187</v>
      </c>
      <c r="X385" t="s">
        <v>188</v>
      </c>
      <c r="Y385">
        <f t="shared" si="15"/>
        <v>305.3</v>
      </c>
      <c r="Z385" s="1">
        <f t="shared" si="16"/>
        <v>13.877272727272727</v>
      </c>
      <c r="AA385" s="1">
        <f t="shared" si="17"/>
        <v>15.265000000000002</v>
      </c>
    </row>
    <row r="386" spans="1:27" x14ac:dyDescent="0.2">
      <c r="A386" t="s">
        <v>763</v>
      </c>
      <c r="B386" t="s">
        <v>26</v>
      </c>
      <c r="C386" t="s">
        <v>55</v>
      </c>
      <c r="D386">
        <v>0</v>
      </c>
      <c r="E386">
        <v>0</v>
      </c>
      <c r="F386">
        <v>0</v>
      </c>
      <c r="G386">
        <v>9</v>
      </c>
      <c r="H386">
        <v>33</v>
      </c>
      <c r="I386">
        <v>39</v>
      </c>
      <c r="J386">
        <v>0</v>
      </c>
      <c r="K386">
        <v>18</v>
      </c>
      <c r="L386">
        <v>64</v>
      </c>
      <c r="M386">
        <v>61</v>
      </c>
      <c r="N386">
        <v>6</v>
      </c>
      <c r="O386">
        <v>755</v>
      </c>
      <c r="P386">
        <v>63</v>
      </c>
      <c r="Q386">
        <v>2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292</v>
      </c>
      <c r="X386" t="s">
        <v>764</v>
      </c>
      <c r="Y386">
        <f t="shared" si="15"/>
        <v>408</v>
      </c>
      <c r="Z386" s="1">
        <f t="shared" si="16"/>
        <v>12.363636363636363</v>
      </c>
      <c r="AA386" s="1">
        <f t="shared" si="17"/>
        <v>15.161023947151115</v>
      </c>
    </row>
    <row r="387" spans="1:27" x14ac:dyDescent="0.2">
      <c r="A387" t="s">
        <v>283</v>
      </c>
      <c r="B387" t="s">
        <v>26</v>
      </c>
      <c r="C387" t="s">
        <v>55</v>
      </c>
      <c r="D387">
        <v>3</v>
      </c>
      <c r="E387">
        <v>0</v>
      </c>
      <c r="F387">
        <v>2</v>
      </c>
      <c r="G387">
        <v>3</v>
      </c>
      <c r="H387">
        <v>24</v>
      </c>
      <c r="I387">
        <v>28</v>
      </c>
      <c r="J387">
        <v>8</v>
      </c>
      <c r="K387">
        <v>0</v>
      </c>
      <c r="L387">
        <v>9</v>
      </c>
      <c r="M387">
        <v>4</v>
      </c>
      <c r="N387">
        <v>7</v>
      </c>
      <c r="O387">
        <v>130</v>
      </c>
      <c r="P387">
        <v>4</v>
      </c>
      <c r="Q387">
        <v>8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105</v>
      </c>
      <c r="X387" t="s">
        <v>284</v>
      </c>
      <c r="Y387">
        <f t="shared" ref="Y387:Y450" si="18">D387*10+E387*(-10)+F387*5+G387*(-5)+H387*2+I387*(-2)+J387*4+K387*3+L387*1.5+M387*1.5+N387*3+O387*0.1+P387*2+Q387*2+R387*5+S387*(-8)+T387*15+U387+V387*(-4)</f>
        <v>126.5</v>
      </c>
      <c r="Z387" s="1">
        <f t="shared" ref="Z387:Z450" si="19">Y387/W387</f>
        <v>4.3620689655172411</v>
      </c>
      <c r="AA387" s="1">
        <f t="shared" ref="AA387:AA450" si="20">Y387/X387*90</f>
        <v>15.159786950732357</v>
      </c>
    </row>
    <row r="388" spans="1:27" x14ac:dyDescent="0.2">
      <c r="A388" t="s">
        <v>95</v>
      </c>
      <c r="B388" t="s">
        <v>26</v>
      </c>
      <c r="C388" t="s">
        <v>65</v>
      </c>
      <c r="D388">
        <v>0</v>
      </c>
      <c r="E388">
        <v>0</v>
      </c>
      <c r="F388">
        <v>0</v>
      </c>
      <c r="G388">
        <v>4</v>
      </c>
      <c r="H388">
        <v>7</v>
      </c>
      <c r="I388">
        <v>16</v>
      </c>
      <c r="J388">
        <v>11</v>
      </c>
      <c r="K388">
        <v>3</v>
      </c>
      <c r="L388">
        <v>15</v>
      </c>
      <c r="M388">
        <v>20</v>
      </c>
      <c r="N388">
        <v>6</v>
      </c>
      <c r="O388">
        <v>407</v>
      </c>
      <c r="P388">
        <v>13</v>
      </c>
      <c r="Q388">
        <v>10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96</v>
      </c>
      <c r="X388" t="s">
        <v>97</v>
      </c>
      <c r="Y388">
        <f t="shared" si="18"/>
        <v>172.2</v>
      </c>
      <c r="Z388" s="1">
        <f t="shared" si="19"/>
        <v>6.1499999999999995</v>
      </c>
      <c r="AA388" s="1">
        <f t="shared" si="20"/>
        <v>15.017441860465116</v>
      </c>
    </row>
    <row r="389" spans="1:27" x14ac:dyDescent="0.2">
      <c r="A389" t="s">
        <v>391</v>
      </c>
      <c r="B389" t="s">
        <v>26</v>
      </c>
      <c r="C389" t="s">
        <v>27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 t="s">
        <v>244</v>
      </c>
      <c r="X389" t="s">
        <v>258</v>
      </c>
      <c r="Y389">
        <f t="shared" si="18"/>
        <v>15</v>
      </c>
      <c r="Z389" s="1">
        <f t="shared" si="19"/>
        <v>15</v>
      </c>
      <c r="AA389" s="1">
        <f t="shared" si="20"/>
        <v>15</v>
      </c>
    </row>
    <row r="390" spans="1:27" x14ac:dyDescent="0.2">
      <c r="A390" t="s">
        <v>34</v>
      </c>
      <c r="B390" t="s">
        <v>26</v>
      </c>
      <c r="C390" t="s">
        <v>35</v>
      </c>
      <c r="D390">
        <v>1</v>
      </c>
      <c r="E390">
        <v>0</v>
      </c>
      <c r="F390">
        <v>0</v>
      </c>
      <c r="G390">
        <v>3</v>
      </c>
      <c r="H390">
        <v>17</v>
      </c>
      <c r="I390">
        <v>36</v>
      </c>
      <c r="J390">
        <v>11</v>
      </c>
      <c r="K390">
        <v>7</v>
      </c>
      <c r="L390">
        <v>33</v>
      </c>
      <c r="M390">
        <v>36</v>
      </c>
      <c r="N390">
        <v>34</v>
      </c>
      <c r="O390">
        <v>415</v>
      </c>
      <c r="P390">
        <v>27</v>
      </c>
      <c r="Q390">
        <v>14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36</v>
      </c>
      <c r="X390" t="s">
        <v>37</v>
      </c>
      <c r="Y390">
        <f t="shared" si="18"/>
        <v>351</v>
      </c>
      <c r="Z390" s="1">
        <f t="shared" si="19"/>
        <v>11.32258064516129</v>
      </c>
      <c r="AA390" s="1">
        <f t="shared" si="20"/>
        <v>14.957386363636363</v>
      </c>
    </row>
    <row r="391" spans="1:27" x14ac:dyDescent="0.2">
      <c r="A391" t="s">
        <v>905</v>
      </c>
      <c r="B391" t="s">
        <v>26</v>
      </c>
      <c r="C391" t="s">
        <v>72</v>
      </c>
      <c r="D391">
        <v>0</v>
      </c>
      <c r="E391">
        <v>0</v>
      </c>
      <c r="F391">
        <v>1</v>
      </c>
      <c r="G391">
        <v>3</v>
      </c>
      <c r="H391">
        <v>21</v>
      </c>
      <c r="I391">
        <v>17</v>
      </c>
      <c r="J391">
        <v>1</v>
      </c>
      <c r="K391">
        <v>3</v>
      </c>
      <c r="L391">
        <v>20</v>
      </c>
      <c r="M391">
        <v>18</v>
      </c>
      <c r="N391">
        <v>12</v>
      </c>
      <c r="O391">
        <v>603</v>
      </c>
      <c r="P391">
        <v>18</v>
      </c>
      <c r="Q391">
        <v>7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93</v>
      </c>
      <c r="X391" t="s">
        <v>906</v>
      </c>
      <c r="Y391">
        <f t="shared" si="18"/>
        <v>214.3</v>
      </c>
      <c r="Z391" s="1">
        <f t="shared" si="19"/>
        <v>9.3173913043478258</v>
      </c>
      <c r="AA391" s="1">
        <f t="shared" si="20"/>
        <v>14.893436293436293</v>
      </c>
    </row>
    <row r="392" spans="1:27" x14ac:dyDescent="0.2">
      <c r="A392" t="s">
        <v>239</v>
      </c>
      <c r="B392" t="s">
        <v>26</v>
      </c>
      <c r="C392" t="s">
        <v>31</v>
      </c>
      <c r="D392">
        <v>15</v>
      </c>
      <c r="E392">
        <v>0</v>
      </c>
      <c r="F392">
        <v>2</v>
      </c>
      <c r="G392">
        <v>1</v>
      </c>
      <c r="H392">
        <v>29</v>
      </c>
      <c r="I392">
        <v>25</v>
      </c>
      <c r="J392">
        <v>50</v>
      </c>
      <c r="K392">
        <v>2</v>
      </c>
      <c r="L392">
        <v>4</v>
      </c>
      <c r="M392">
        <v>4</v>
      </c>
      <c r="N392">
        <v>16</v>
      </c>
      <c r="O392">
        <v>361</v>
      </c>
      <c r="P392">
        <v>14</v>
      </c>
      <c r="Q392">
        <v>27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113</v>
      </c>
      <c r="X392" t="s">
        <v>240</v>
      </c>
      <c r="Y392">
        <f t="shared" si="18"/>
        <v>547.1</v>
      </c>
      <c r="Z392" s="1">
        <f t="shared" si="19"/>
        <v>14.786486486486487</v>
      </c>
      <c r="AA392" s="1">
        <f t="shared" si="20"/>
        <v>14.822095123419627</v>
      </c>
    </row>
    <row r="393" spans="1:27" x14ac:dyDescent="0.2">
      <c r="A393" t="s">
        <v>303</v>
      </c>
      <c r="B393" t="s">
        <v>26</v>
      </c>
      <c r="C393" t="s">
        <v>198</v>
      </c>
      <c r="D393">
        <v>0</v>
      </c>
      <c r="E393">
        <v>0</v>
      </c>
      <c r="F393">
        <v>1</v>
      </c>
      <c r="G393">
        <v>4</v>
      </c>
      <c r="H393">
        <v>31</v>
      </c>
      <c r="I393">
        <v>33</v>
      </c>
      <c r="J393">
        <v>9</v>
      </c>
      <c r="K393">
        <v>5</v>
      </c>
      <c r="L393">
        <v>25</v>
      </c>
      <c r="M393">
        <v>35</v>
      </c>
      <c r="N393">
        <v>24</v>
      </c>
      <c r="O393">
        <v>1171</v>
      </c>
      <c r="P393">
        <v>42</v>
      </c>
      <c r="Q393">
        <v>24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121</v>
      </c>
      <c r="X393" t="s">
        <v>304</v>
      </c>
      <c r="Y393">
        <f t="shared" si="18"/>
        <v>443.1</v>
      </c>
      <c r="Z393" s="1">
        <f t="shared" si="19"/>
        <v>13.032352941176471</v>
      </c>
      <c r="AA393" s="1">
        <f t="shared" si="20"/>
        <v>14.764531654942616</v>
      </c>
    </row>
    <row r="394" spans="1:27" x14ac:dyDescent="0.2">
      <c r="A394" t="s">
        <v>1045</v>
      </c>
      <c r="B394" t="s">
        <v>26</v>
      </c>
      <c r="C394" t="s">
        <v>35</v>
      </c>
      <c r="D394">
        <v>2</v>
      </c>
      <c r="E394">
        <v>0</v>
      </c>
      <c r="F394">
        <v>1</v>
      </c>
      <c r="G394">
        <v>3</v>
      </c>
      <c r="H394">
        <v>27</v>
      </c>
      <c r="I394">
        <v>28</v>
      </c>
      <c r="J394">
        <v>11</v>
      </c>
      <c r="K394">
        <v>7</v>
      </c>
      <c r="L394">
        <v>49</v>
      </c>
      <c r="M394">
        <v>35</v>
      </c>
      <c r="N394">
        <v>16</v>
      </c>
      <c r="O394">
        <v>399</v>
      </c>
      <c r="P394">
        <v>68</v>
      </c>
      <c r="Q394">
        <v>21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52</v>
      </c>
      <c r="X394" t="s">
        <v>1046</v>
      </c>
      <c r="Y394">
        <f t="shared" si="18"/>
        <v>464.9</v>
      </c>
      <c r="Z394" s="1">
        <f t="shared" si="19"/>
        <v>12.913888888888888</v>
      </c>
      <c r="AA394" s="1">
        <f t="shared" si="20"/>
        <v>14.722378606615058</v>
      </c>
    </row>
    <row r="395" spans="1:27" x14ac:dyDescent="0.2">
      <c r="A395" t="s">
        <v>153</v>
      </c>
      <c r="B395" t="s">
        <v>26</v>
      </c>
      <c r="C395" t="s">
        <v>39</v>
      </c>
      <c r="D395">
        <v>13</v>
      </c>
      <c r="E395">
        <v>1</v>
      </c>
      <c r="F395">
        <v>5</v>
      </c>
      <c r="G395">
        <v>2</v>
      </c>
      <c r="H395">
        <v>27</v>
      </c>
      <c r="I395">
        <v>26</v>
      </c>
      <c r="J395">
        <v>32</v>
      </c>
      <c r="K395">
        <v>0</v>
      </c>
      <c r="L395">
        <v>9</v>
      </c>
      <c r="M395">
        <v>8</v>
      </c>
      <c r="N395">
        <v>25</v>
      </c>
      <c r="O395">
        <v>334</v>
      </c>
      <c r="P395">
        <v>13</v>
      </c>
      <c r="Q395">
        <v>16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101</v>
      </c>
      <c r="X395" t="s">
        <v>154</v>
      </c>
      <c r="Y395">
        <f t="shared" si="18"/>
        <v>456.9</v>
      </c>
      <c r="Z395" s="1">
        <f t="shared" si="19"/>
        <v>13.054285714285713</v>
      </c>
      <c r="AA395" s="1">
        <f t="shared" si="20"/>
        <v>14.68082827561585</v>
      </c>
    </row>
    <row r="396" spans="1:27" x14ac:dyDescent="0.2">
      <c r="A396" t="s">
        <v>580</v>
      </c>
      <c r="B396" t="s">
        <v>26</v>
      </c>
      <c r="C396" t="s">
        <v>27</v>
      </c>
      <c r="D396">
        <v>0</v>
      </c>
      <c r="E396">
        <v>0</v>
      </c>
      <c r="F396">
        <v>0</v>
      </c>
      <c r="G396">
        <v>0</v>
      </c>
      <c r="H396">
        <v>4</v>
      </c>
      <c r="I396">
        <v>6</v>
      </c>
      <c r="J396">
        <v>0</v>
      </c>
      <c r="K396">
        <v>0</v>
      </c>
      <c r="L396">
        <v>10</v>
      </c>
      <c r="M396">
        <v>7</v>
      </c>
      <c r="N396">
        <v>1</v>
      </c>
      <c r="O396">
        <v>129</v>
      </c>
      <c r="P396">
        <v>5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177</v>
      </c>
      <c r="X396" t="s">
        <v>581</v>
      </c>
      <c r="Y396">
        <f t="shared" si="18"/>
        <v>49.4</v>
      </c>
      <c r="Z396" s="1">
        <f t="shared" si="19"/>
        <v>12.35</v>
      </c>
      <c r="AA396" s="1">
        <f t="shared" si="20"/>
        <v>14.673267326732674</v>
      </c>
    </row>
    <row r="397" spans="1:27" x14ac:dyDescent="0.2">
      <c r="A397" t="s">
        <v>361</v>
      </c>
      <c r="B397" t="s">
        <v>26</v>
      </c>
      <c r="C397" t="s">
        <v>39</v>
      </c>
      <c r="D397">
        <v>0</v>
      </c>
      <c r="E397">
        <v>0</v>
      </c>
      <c r="F397">
        <v>0</v>
      </c>
      <c r="G397">
        <v>4</v>
      </c>
      <c r="H397">
        <v>2</v>
      </c>
      <c r="I397">
        <v>15</v>
      </c>
      <c r="J397">
        <v>1</v>
      </c>
      <c r="K397">
        <v>5</v>
      </c>
      <c r="L397">
        <v>54</v>
      </c>
      <c r="M397">
        <v>27</v>
      </c>
      <c r="N397">
        <v>2</v>
      </c>
      <c r="O397">
        <v>126</v>
      </c>
      <c r="P397">
        <v>15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82</v>
      </c>
      <c r="X397" t="s">
        <v>362</v>
      </c>
      <c r="Y397">
        <f t="shared" si="18"/>
        <v>149.1</v>
      </c>
      <c r="Z397" s="1">
        <f t="shared" si="19"/>
        <v>13.554545454545455</v>
      </c>
      <c r="AA397" s="1">
        <f t="shared" si="20"/>
        <v>14.63358778625954</v>
      </c>
    </row>
    <row r="398" spans="1:27" x14ac:dyDescent="0.2">
      <c r="A398" t="s">
        <v>320</v>
      </c>
      <c r="B398" t="s">
        <v>26</v>
      </c>
      <c r="C398" t="s">
        <v>85</v>
      </c>
      <c r="D398">
        <v>10</v>
      </c>
      <c r="E398">
        <v>0</v>
      </c>
      <c r="F398">
        <v>4</v>
      </c>
      <c r="G398">
        <v>7</v>
      </c>
      <c r="H398">
        <v>25</v>
      </c>
      <c r="I398">
        <v>42</v>
      </c>
      <c r="J398">
        <v>22</v>
      </c>
      <c r="K398">
        <v>4</v>
      </c>
      <c r="L398">
        <v>54</v>
      </c>
      <c r="M398">
        <v>16</v>
      </c>
      <c r="N398">
        <v>36</v>
      </c>
      <c r="O398">
        <v>494</v>
      </c>
      <c r="P398">
        <v>15</v>
      </c>
      <c r="Q398">
        <v>15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113</v>
      </c>
      <c r="X398" t="s">
        <v>321</v>
      </c>
      <c r="Y398">
        <f t="shared" si="18"/>
        <v>473.4</v>
      </c>
      <c r="Z398" s="1">
        <f t="shared" si="19"/>
        <v>12.794594594594594</v>
      </c>
      <c r="AA398" s="1">
        <f t="shared" si="20"/>
        <v>14.452510176390772</v>
      </c>
    </row>
    <row r="399" spans="1:27" x14ac:dyDescent="0.2">
      <c r="A399" t="s">
        <v>485</v>
      </c>
      <c r="B399" t="s">
        <v>26</v>
      </c>
      <c r="C399" t="s">
        <v>39</v>
      </c>
      <c r="D399">
        <v>0</v>
      </c>
      <c r="E399">
        <v>0</v>
      </c>
      <c r="F399">
        <v>2</v>
      </c>
      <c r="G399">
        <v>12</v>
      </c>
      <c r="H399">
        <v>11</v>
      </c>
      <c r="I399">
        <v>35</v>
      </c>
      <c r="J399">
        <v>0</v>
      </c>
      <c r="K399">
        <v>11</v>
      </c>
      <c r="L399">
        <v>170</v>
      </c>
      <c r="M399">
        <v>64</v>
      </c>
      <c r="N399">
        <v>9</v>
      </c>
      <c r="O399">
        <v>746</v>
      </c>
      <c r="P399">
        <v>40</v>
      </c>
      <c r="Q399">
        <v>6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101</v>
      </c>
      <c r="X399" t="s">
        <v>486</v>
      </c>
      <c r="Y399">
        <f t="shared" si="18"/>
        <v>479.6</v>
      </c>
      <c r="Z399" s="1">
        <f t="shared" si="19"/>
        <v>13.702857142857143</v>
      </c>
      <c r="AA399" s="1">
        <f t="shared" si="20"/>
        <v>14.445783132530122</v>
      </c>
    </row>
    <row r="400" spans="1:27" x14ac:dyDescent="0.2">
      <c r="A400" t="s">
        <v>489</v>
      </c>
      <c r="B400" t="s">
        <v>26</v>
      </c>
      <c r="C400" t="s">
        <v>39</v>
      </c>
      <c r="D400">
        <v>1</v>
      </c>
      <c r="E400">
        <v>0</v>
      </c>
      <c r="F400">
        <v>1</v>
      </c>
      <c r="G400">
        <v>3</v>
      </c>
      <c r="H400">
        <v>9</v>
      </c>
      <c r="I400">
        <v>30</v>
      </c>
      <c r="J400">
        <v>6</v>
      </c>
      <c r="K400">
        <v>8</v>
      </c>
      <c r="L400">
        <v>37</v>
      </c>
      <c r="M400">
        <v>29</v>
      </c>
      <c r="N400">
        <v>13</v>
      </c>
      <c r="O400">
        <v>628</v>
      </c>
      <c r="P400">
        <v>27</v>
      </c>
      <c r="Q400">
        <v>4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127</v>
      </c>
      <c r="X400" t="s">
        <v>490</v>
      </c>
      <c r="Y400">
        <f t="shared" si="18"/>
        <v>268.8</v>
      </c>
      <c r="Z400" s="1">
        <f t="shared" si="19"/>
        <v>11.200000000000001</v>
      </c>
      <c r="AA400" s="1">
        <f t="shared" si="20"/>
        <v>14.425760286225403</v>
      </c>
    </row>
    <row r="401" spans="1:27" x14ac:dyDescent="0.2">
      <c r="A401" t="s">
        <v>985</v>
      </c>
      <c r="B401" t="s">
        <v>26</v>
      </c>
      <c r="C401" t="s">
        <v>251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9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244</v>
      </c>
      <c r="X401" t="s">
        <v>73</v>
      </c>
      <c r="Y401">
        <f t="shared" si="18"/>
        <v>2.4</v>
      </c>
      <c r="Z401" s="1">
        <f t="shared" si="19"/>
        <v>2.4</v>
      </c>
      <c r="AA401" s="1">
        <f t="shared" si="20"/>
        <v>14.4</v>
      </c>
    </row>
    <row r="402" spans="1:27" x14ac:dyDescent="0.2">
      <c r="A402" t="s">
        <v>477</v>
      </c>
      <c r="B402" t="s">
        <v>26</v>
      </c>
      <c r="C402" t="s">
        <v>85</v>
      </c>
      <c r="D402">
        <v>0</v>
      </c>
      <c r="E402">
        <v>0</v>
      </c>
      <c r="F402">
        <v>1</v>
      </c>
      <c r="G402">
        <v>3</v>
      </c>
      <c r="H402">
        <v>2</v>
      </c>
      <c r="I402">
        <v>13</v>
      </c>
      <c r="J402">
        <v>1</v>
      </c>
      <c r="K402">
        <v>14</v>
      </c>
      <c r="L402">
        <v>51</v>
      </c>
      <c r="M402">
        <v>15</v>
      </c>
      <c r="N402">
        <v>2</v>
      </c>
      <c r="O402">
        <v>268</v>
      </c>
      <c r="P402">
        <v>19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73</v>
      </c>
      <c r="X402" t="s">
        <v>478</v>
      </c>
      <c r="Y402">
        <f t="shared" si="18"/>
        <v>185.8</v>
      </c>
      <c r="Z402" s="1">
        <f t="shared" si="19"/>
        <v>12.386666666666667</v>
      </c>
      <c r="AA402" s="1">
        <f t="shared" si="20"/>
        <v>14.341337907375644</v>
      </c>
    </row>
    <row r="403" spans="1:27" x14ac:dyDescent="0.2">
      <c r="A403" t="s">
        <v>908</v>
      </c>
      <c r="B403" t="s">
        <v>26</v>
      </c>
      <c r="C403" t="s">
        <v>65</v>
      </c>
      <c r="D403">
        <v>0</v>
      </c>
      <c r="E403">
        <v>0</v>
      </c>
      <c r="F403">
        <v>2</v>
      </c>
      <c r="G403">
        <v>0</v>
      </c>
      <c r="H403">
        <v>10</v>
      </c>
      <c r="I403">
        <v>13</v>
      </c>
      <c r="J403">
        <v>4</v>
      </c>
      <c r="K403">
        <v>1</v>
      </c>
      <c r="L403">
        <v>8</v>
      </c>
      <c r="M403">
        <v>4</v>
      </c>
      <c r="N403">
        <v>12</v>
      </c>
      <c r="O403">
        <v>241</v>
      </c>
      <c r="P403">
        <v>10</v>
      </c>
      <c r="Q403">
        <v>6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73</v>
      </c>
      <c r="X403" t="s">
        <v>909</v>
      </c>
      <c r="Y403">
        <f t="shared" si="18"/>
        <v>133.1</v>
      </c>
      <c r="Z403" s="1">
        <f t="shared" si="19"/>
        <v>8.8733333333333331</v>
      </c>
      <c r="AA403" s="1">
        <f t="shared" si="20"/>
        <v>14.193127962085308</v>
      </c>
    </row>
    <row r="404" spans="1:27" x14ac:dyDescent="0.2">
      <c r="A404" t="s">
        <v>551</v>
      </c>
      <c r="B404" t="s">
        <v>26</v>
      </c>
      <c r="C404" t="s">
        <v>65</v>
      </c>
      <c r="D404">
        <v>1</v>
      </c>
      <c r="E404">
        <v>0</v>
      </c>
      <c r="F404">
        <v>0</v>
      </c>
      <c r="G404">
        <v>0</v>
      </c>
      <c r="H404">
        <v>8</v>
      </c>
      <c r="I404">
        <v>10</v>
      </c>
      <c r="J404">
        <v>5</v>
      </c>
      <c r="K404">
        <v>0</v>
      </c>
      <c r="L404">
        <v>3</v>
      </c>
      <c r="M404">
        <v>4</v>
      </c>
      <c r="N404">
        <v>7</v>
      </c>
      <c r="O404">
        <v>71</v>
      </c>
      <c r="P404">
        <v>5</v>
      </c>
      <c r="Q404">
        <v>7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40</v>
      </c>
      <c r="X404" t="s">
        <v>552</v>
      </c>
      <c r="Y404">
        <f t="shared" si="18"/>
        <v>88.6</v>
      </c>
      <c r="Z404" s="1">
        <f t="shared" si="19"/>
        <v>5.5374999999999996</v>
      </c>
      <c r="AA404" s="1">
        <f t="shared" si="20"/>
        <v>14.113274336283183</v>
      </c>
    </row>
    <row r="405" spans="1:27" x14ac:dyDescent="0.2">
      <c r="A405" t="s">
        <v>429</v>
      </c>
      <c r="B405" t="s">
        <v>26</v>
      </c>
      <c r="C405" t="s">
        <v>65</v>
      </c>
      <c r="D405">
        <v>0</v>
      </c>
      <c r="E405">
        <v>1</v>
      </c>
      <c r="F405">
        <v>2</v>
      </c>
      <c r="G405">
        <v>3</v>
      </c>
      <c r="H405">
        <v>8</v>
      </c>
      <c r="I405">
        <v>10</v>
      </c>
      <c r="J405">
        <v>3</v>
      </c>
      <c r="K405">
        <v>6</v>
      </c>
      <c r="L405">
        <v>87</v>
      </c>
      <c r="M405">
        <v>26</v>
      </c>
      <c r="N405">
        <v>15</v>
      </c>
      <c r="O405">
        <v>555</v>
      </c>
      <c r="P405">
        <v>16</v>
      </c>
      <c r="Q405">
        <v>9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90</v>
      </c>
      <c r="X405" t="s">
        <v>293</v>
      </c>
      <c r="Y405">
        <f t="shared" si="18"/>
        <v>331</v>
      </c>
      <c r="Z405" s="1">
        <f t="shared" si="19"/>
        <v>12.73076923076923</v>
      </c>
      <c r="AA405" s="1">
        <f t="shared" si="20"/>
        <v>14.085106382978724</v>
      </c>
    </row>
    <row r="406" spans="1:27" x14ac:dyDescent="0.2">
      <c r="A406" t="s">
        <v>81</v>
      </c>
      <c r="B406" t="s">
        <v>26</v>
      </c>
      <c r="C406" t="s">
        <v>72</v>
      </c>
      <c r="D406">
        <v>0</v>
      </c>
      <c r="E406">
        <v>0</v>
      </c>
      <c r="F406">
        <v>1</v>
      </c>
      <c r="G406">
        <v>1</v>
      </c>
      <c r="H406">
        <v>4</v>
      </c>
      <c r="I406">
        <v>13</v>
      </c>
      <c r="J406">
        <v>0</v>
      </c>
      <c r="K406">
        <v>2</v>
      </c>
      <c r="L406">
        <v>30</v>
      </c>
      <c r="M406">
        <v>26</v>
      </c>
      <c r="N406">
        <v>1</v>
      </c>
      <c r="O406">
        <v>266</v>
      </c>
      <c r="P406">
        <v>18</v>
      </c>
      <c r="Q406">
        <v>3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82</v>
      </c>
      <c r="X406" t="s">
        <v>83</v>
      </c>
      <c r="Y406">
        <f t="shared" si="18"/>
        <v>143.6</v>
      </c>
      <c r="Z406" s="1">
        <f t="shared" si="19"/>
        <v>13.054545454545455</v>
      </c>
      <c r="AA406" s="1">
        <f t="shared" si="20"/>
        <v>14.047826086956521</v>
      </c>
    </row>
    <row r="407" spans="1:27" x14ac:dyDescent="0.2">
      <c r="A407" t="s">
        <v>1030</v>
      </c>
      <c r="B407" t="s">
        <v>26</v>
      </c>
      <c r="C407" t="s">
        <v>72</v>
      </c>
      <c r="D407">
        <v>0</v>
      </c>
      <c r="E407">
        <v>0</v>
      </c>
      <c r="F407">
        <v>0</v>
      </c>
      <c r="G407">
        <v>3</v>
      </c>
      <c r="H407">
        <v>9</v>
      </c>
      <c r="I407">
        <v>6</v>
      </c>
      <c r="J407">
        <v>0</v>
      </c>
      <c r="K407">
        <v>5</v>
      </c>
      <c r="L407">
        <v>19</v>
      </c>
      <c r="M407">
        <v>23</v>
      </c>
      <c r="N407">
        <v>2</v>
      </c>
      <c r="O407">
        <v>634</v>
      </c>
      <c r="P407">
        <v>15</v>
      </c>
      <c r="Q407">
        <v>5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40</v>
      </c>
      <c r="X407" t="s">
        <v>1031</v>
      </c>
      <c r="Y407">
        <f t="shared" si="18"/>
        <v>178.4</v>
      </c>
      <c r="Z407" s="1">
        <f t="shared" si="19"/>
        <v>11.15</v>
      </c>
      <c r="AA407" s="1">
        <f t="shared" si="20"/>
        <v>13.805674978503868</v>
      </c>
    </row>
    <row r="408" spans="1:27" x14ac:dyDescent="0.2">
      <c r="A408" t="s">
        <v>501</v>
      </c>
      <c r="B408" t="s">
        <v>26</v>
      </c>
      <c r="C408" t="s">
        <v>143</v>
      </c>
      <c r="D408">
        <v>0</v>
      </c>
      <c r="E408">
        <v>0</v>
      </c>
      <c r="F408">
        <v>0</v>
      </c>
      <c r="G408">
        <v>0</v>
      </c>
      <c r="H408">
        <v>2</v>
      </c>
      <c r="I408">
        <v>4</v>
      </c>
      <c r="J408">
        <v>0</v>
      </c>
      <c r="K408">
        <v>0</v>
      </c>
      <c r="L408">
        <v>1</v>
      </c>
      <c r="M408">
        <v>1</v>
      </c>
      <c r="N408">
        <v>2</v>
      </c>
      <c r="O408">
        <v>48</v>
      </c>
      <c r="P408">
        <v>2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244</v>
      </c>
      <c r="X408" t="s">
        <v>258</v>
      </c>
      <c r="Y408">
        <f t="shared" si="18"/>
        <v>13.8</v>
      </c>
      <c r="Z408" s="1">
        <f t="shared" si="19"/>
        <v>13.8</v>
      </c>
      <c r="AA408" s="1">
        <f t="shared" si="20"/>
        <v>13.8</v>
      </c>
    </row>
    <row r="409" spans="1:27" x14ac:dyDescent="0.2">
      <c r="A409" t="s">
        <v>277</v>
      </c>
      <c r="B409" t="s">
        <v>26</v>
      </c>
      <c r="C409" t="s">
        <v>76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43</v>
      </c>
      <c r="S409">
        <v>20</v>
      </c>
      <c r="T409">
        <v>10</v>
      </c>
      <c r="U409">
        <v>65</v>
      </c>
      <c r="V409">
        <v>1</v>
      </c>
      <c r="W409" t="s">
        <v>66</v>
      </c>
      <c r="X409" t="s">
        <v>278</v>
      </c>
      <c r="Y409">
        <f t="shared" si="18"/>
        <v>266</v>
      </c>
      <c r="Z409" s="1">
        <f t="shared" si="19"/>
        <v>13.3</v>
      </c>
      <c r="AA409" s="1">
        <f t="shared" si="20"/>
        <v>13.782383419689118</v>
      </c>
    </row>
    <row r="410" spans="1:27" x14ac:dyDescent="0.2">
      <c r="A410" t="s">
        <v>209</v>
      </c>
      <c r="B410" t="s">
        <v>26</v>
      </c>
      <c r="C410" t="s">
        <v>85</v>
      </c>
      <c r="D410">
        <v>0</v>
      </c>
      <c r="E410">
        <v>0</v>
      </c>
      <c r="F410">
        <v>0</v>
      </c>
      <c r="G410">
        <v>7</v>
      </c>
      <c r="H410">
        <v>40</v>
      </c>
      <c r="I410">
        <v>31</v>
      </c>
      <c r="J410">
        <v>0</v>
      </c>
      <c r="K410">
        <v>11</v>
      </c>
      <c r="L410">
        <v>32</v>
      </c>
      <c r="M410">
        <v>34</v>
      </c>
      <c r="N410">
        <v>5</v>
      </c>
      <c r="O410">
        <v>572</v>
      </c>
      <c r="P410">
        <v>56</v>
      </c>
      <c r="Q410">
        <v>5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56</v>
      </c>
      <c r="X410" t="s">
        <v>210</v>
      </c>
      <c r="Y410">
        <f t="shared" si="18"/>
        <v>309.2</v>
      </c>
      <c r="Z410" s="1">
        <f t="shared" si="19"/>
        <v>11.451851851851851</v>
      </c>
      <c r="AA410" s="1">
        <f t="shared" si="20"/>
        <v>13.68141592920354</v>
      </c>
    </row>
    <row r="411" spans="1:27" x14ac:dyDescent="0.2">
      <c r="A411" t="s">
        <v>673</v>
      </c>
      <c r="B411" t="s">
        <v>26</v>
      </c>
      <c r="C411" t="s">
        <v>76</v>
      </c>
      <c r="D411">
        <v>1</v>
      </c>
      <c r="E411">
        <v>0</v>
      </c>
      <c r="F411">
        <v>0</v>
      </c>
      <c r="G411">
        <v>1</v>
      </c>
      <c r="H411">
        <v>7</v>
      </c>
      <c r="I411">
        <v>4</v>
      </c>
      <c r="J411">
        <v>2</v>
      </c>
      <c r="K411">
        <v>1</v>
      </c>
      <c r="L411">
        <v>7</v>
      </c>
      <c r="M411">
        <v>3</v>
      </c>
      <c r="N411">
        <v>0</v>
      </c>
      <c r="O411">
        <v>59</v>
      </c>
      <c r="P411">
        <v>4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82</v>
      </c>
      <c r="X411" t="s">
        <v>674</v>
      </c>
      <c r="Y411">
        <f t="shared" si="18"/>
        <v>52.9</v>
      </c>
      <c r="Z411" s="1">
        <f t="shared" si="19"/>
        <v>4.8090909090909086</v>
      </c>
      <c r="AA411" s="1">
        <f t="shared" si="20"/>
        <v>13.641833810888251</v>
      </c>
    </row>
    <row r="412" spans="1:27" x14ac:dyDescent="0.2">
      <c r="A412" t="s">
        <v>563</v>
      </c>
      <c r="B412" t="s">
        <v>26</v>
      </c>
      <c r="C412" t="s">
        <v>59</v>
      </c>
      <c r="D412">
        <v>0</v>
      </c>
      <c r="E412">
        <v>1</v>
      </c>
      <c r="F412">
        <v>0</v>
      </c>
      <c r="G412">
        <v>5</v>
      </c>
      <c r="H412">
        <v>16</v>
      </c>
      <c r="I412">
        <v>25</v>
      </c>
      <c r="J412">
        <v>2</v>
      </c>
      <c r="K412">
        <v>6</v>
      </c>
      <c r="L412">
        <v>32</v>
      </c>
      <c r="M412">
        <v>30</v>
      </c>
      <c r="N412">
        <v>9</v>
      </c>
      <c r="O412">
        <v>274</v>
      </c>
      <c r="P412">
        <v>24</v>
      </c>
      <c r="Q412">
        <v>4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73</v>
      </c>
      <c r="X412" t="s">
        <v>564</v>
      </c>
      <c r="Y412">
        <f t="shared" si="18"/>
        <v>176.4</v>
      </c>
      <c r="Z412" s="1">
        <f t="shared" si="19"/>
        <v>11.76</v>
      </c>
      <c r="AA412" s="1">
        <f t="shared" si="20"/>
        <v>13.546075085324231</v>
      </c>
    </row>
    <row r="413" spans="1:27" x14ac:dyDescent="0.2">
      <c r="A413" t="s">
        <v>1018</v>
      </c>
      <c r="B413" t="s">
        <v>26</v>
      </c>
      <c r="C413" t="s">
        <v>55</v>
      </c>
      <c r="D413">
        <v>0</v>
      </c>
      <c r="E413">
        <v>0</v>
      </c>
      <c r="F413">
        <v>0</v>
      </c>
      <c r="G413">
        <v>2</v>
      </c>
      <c r="H413">
        <v>8</v>
      </c>
      <c r="I413">
        <v>17</v>
      </c>
      <c r="J413">
        <v>0</v>
      </c>
      <c r="K413">
        <v>11</v>
      </c>
      <c r="L413">
        <v>22</v>
      </c>
      <c r="M413">
        <v>19</v>
      </c>
      <c r="N413">
        <v>11</v>
      </c>
      <c r="O413">
        <v>398</v>
      </c>
      <c r="P413">
        <v>21</v>
      </c>
      <c r="Q413">
        <v>7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40</v>
      </c>
      <c r="X413" t="s">
        <v>1019</v>
      </c>
      <c r="Y413">
        <f t="shared" si="18"/>
        <v>195.3</v>
      </c>
      <c r="Z413" s="1">
        <f t="shared" si="19"/>
        <v>12.206250000000001</v>
      </c>
      <c r="AA413" s="1">
        <f t="shared" si="20"/>
        <v>13.510376633358955</v>
      </c>
    </row>
    <row r="414" spans="1:27" x14ac:dyDescent="0.2">
      <c r="A414" t="s">
        <v>406</v>
      </c>
      <c r="B414" t="s">
        <v>26</v>
      </c>
      <c r="C414" t="s">
        <v>72</v>
      </c>
      <c r="D414">
        <v>0</v>
      </c>
      <c r="E414">
        <v>0</v>
      </c>
      <c r="F414">
        <v>0</v>
      </c>
      <c r="G414">
        <v>0</v>
      </c>
      <c r="H414">
        <v>7</v>
      </c>
      <c r="I414">
        <v>3</v>
      </c>
      <c r="J414">
        <v>1</v>
      </c>
      <c r="K414">
        <v>3</v>
      </c>
      <c r="L414">
        <v>30</v>
      </c>
      <c r="M414">
        <v>8</v>
      </c>
      <c r="N414">
        <v>4</v>
      </c>
      <c r="O414">
        <v>329</v>
      </c>
      <c r="P414">
        <v>10</v>
      </c>
      <c r="Q414">
        <v>6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140</v>
      </c>
      <c r="X414" t="s">
        <v>407</v>
      </c>
      <c r="Y414">
        <f t="shared" si="18"/>
        <v>154.9</v>
      </c>
      <c r="Z414" s="1">
        <f t="shared" si="19"/>
        <v>11.915384615384616</v>
      </c>
      <c r="AA414" s="1">
        <f t="shared" si="20"/>
        <v>13.417709335899904</v>
      </c>
    </row>
    <row r="415" spans="1:27" x14ac:dyDescent="0.2">
      <c r="A415" t="s">
        <v>572</v>
      </c>
      <c r="B415" t="s">
        <v>26</v>
      </c>
      <c r="C415" t="s">
        <v>55</v>
      </c>
      <c r="D415">
        <v>2</v>
      </c>
      <c r="E415">
        <v>0</v>
      </c>
      <c r="F415">
        <v>3</v>
      </c>
      <c r="G415">
        <v>0</v>
      </c>
      <c r="H415">
        <v>23</v>
      </c>
      <c r="I415">
        <v>19</v>
      </c>
      <c r="J415">
        <v>10</v>
      </c>
      <c r="K415">
        <v>4</v>
      </c>
      <c r="L415">
        <v>38</v>
      </c>
      <c r="M415">
        <v>44</v>
      </c>
      <c r="N415">
        <v>20</v>
      </c>
      <c r="O415">
        <v>934</v>
      </c>
      <c r="P415">
        <v>26</v>
      </c>
      <c r="Q415">
        <v>28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205</v>
      </c>
      <c r="X415" t="s">
        <v>573</v>
      </c>
      <c r="Y415">
        <f t="shared" si="18"/>
        <v>479.4</v>
      </c>
      <c r="Z415" s="1">
        <f t="shared" si="19"/>
        <v>12.61578947368421</v>
      </c>
      <c r="AA415" s="1">
        <f t="shared" si="20"/>
        <v>13.35376044568245</v>
      </c>
    </row>
    <row r="416" spans="1:27" x14ac:dyDescent="0.2">
      <c r="A416" t="s">
        <v>849</v>
      </c>
      <c r="B416" t="s">
        <v>26</v>
      </c>
      <c r="C416" t="s">
        <v>143</v>
      </c>
      <c r="D416">
        <v>2</v>
      </c>
      <c r="E416">
        <v>0</v>
      </c>
      <c r="F416">
        <v>0</v>
      </c>
      <c r="G416">
        <v>1</v>
      </c>
      <c r="H416">
        <v>5</v>
      </c>
      <c r="I416">
        <v>12</v>
      </c>
      <c r="J416">
        <v>5</v>
      </c>
      <c r="K416">
        <v>1</v>
      </c>
      <c r="L416">
        <v>10</v>
      </c>
      <c r="M416">
        <v>2</v>
      </c>
      <c r="N416">
        <v>0</v>
      </c>
      <c r="O416">
        <v>71</v>
      </c>
      <c r="P416">
        <v>2</v>
      </c>
      <c r="Q416">
        <v>4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79</v>
      </c>
      <c r="X416" t="s">
        <v>850</v>
      </c>
      <c r="Y416">
        <f t="shared" si="18"/>
        <v>61.1</v>
      </c>
      <c r="Z416" s="1">
        <f t="shared" si="19"/>
        <v>7.6375000000000002</v>
      </c>
      <c r="AA416" s="1">
        <f t="shared" si="20"/>
        <v>13.347087378640778</v>
      </c>
    </row>
    <row r="417" spans="1:27" x14ac:dyDescent="0.2">
      <c r="A417" t="s">
        <v>228</v>
      </c>
      <c r="B417" t="s">
        <v>26</v>
      </c>
      <c r="C417" t="s">
        <v>35</v>
      </c>
      <c r="D417">
        <v>9</v>
      </c>
      <c r="E417">
        <v>0</v>
      </c>
      <c r="F417">
        <v>3</v>
      </c>
      <c r="G417">
        <v>2</v>
      </c>
      <c r="H417">
        <v>16</v>
      </c>
      <c r="I417">
        <v>17</v>
      </c>
      <c r="J417">
        <v>24</v>
      </c>
      <c r="K417">
        <v>1</v>
      </c>
      <c r="L417">
        <v>2</v>
      </c>
      <c r="M417">
        <v>5</v>
      </c>
      <c r="N417">
        <v>18</v>
      </c>
      <c r="O417">
        <v>265</v>
      </c>
      <c r="P417">
        <v>3</v>
      </c>
      <c r="Q417">
        <v>23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184</v>
      </c>
      <c r="X417" t="s">
        <v>229</v>
      </c>
      <c r="Y417">
        <f t="shared" si="18"/>
        <v>335</v>
      </c>
      <c r="Z417" s="1">
        <f t="shared" si="19"/>
        <v>10.46875</v>
      </c>
      <c r="AA417" s="1">
        <f t="shared" si="20"/>
        <v>13.340707964601771</v>
      </c>
    </row>
    <row r="418" spans="1:27" x14ac:dyDescent="0.2">
      <c r="A418" t="s">
        <v>924</v>
      </c>
      <c r="B418" t="s">
        <v>26</v>
      </c>
      <c r="C418" t="s">
        <v>39</v>
      </c>
      <c r="D418">
        <v>0</v>
      </c>
      <c r="E418">
        <v>0</v>
      </c>
      <c r="F418">
        <v>0</v>
      </c>
      <c r="G418">
        <v>1</v>
      </c>
      <c r="H418">
        <v>8</v>
      </c>
      <c r="I418">
        <v>4</v>
      </c>
      <c r="J418">
        <v>0</v>
      </c>
      <c r="K418">
        <v>1</v>
      </c>
      <c r="L418">
        <v>3</v>
      </c>
      <c r="M418">
        <v>5</v>
      </c>
      <c r="N418">
        <v>2</v>
      </c>
      <c r="O418">
        <v>77</v>
      </c>
      <c r="P418">
        <v>1</v>
      </c>
      <c r="Q418">
        <v>3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177</v>
      </c>
      <c r="X418" t="s">
        <v>925</v>
      </c>
      <c r="Y418">
        <f t="shared" si="18"/>
        <v>39.700000000000003</v>
      </c>
      <c r="Z418" s="1">
        <f t="shared" si="19"/>
        <v>9.9250000000000007</v>
      </c>
      <c r="AA418" s="1">
        <f t="shared" si="20"/>
        <v>13.282527881040892</v>
      </c>
    </row>
    <row r="419" spans="1:27" x14ac:dyDescent="0.2">
      <c r="A419" t="s">
        <v>1051</v>
      </c>
      <c r="B419" t="s">
        <v>26</v>
      </c>
      <c r="C419" t="s">
        <v>89</v>
      </c>
      <c r="D419">
        <v>4</v>
      </c>
      <c r="E419">
        <v>1</v>
      </c>
      <c r="F419">
        <v>1</v>
      </c>
      <c r="G419">
        <v>3</v>
      </c>
      <c r="H419">
        <v>18</v>
      </c>
      <c r="I419">
        <v>17</v>
      </c>
      <c r="J419">
        <v>10</v>
      </c>
      <c r="K419">
        <v>0</v>
      </c>
      <c r="L419">
        <v>14</v>
      </c>
      <c r="M419">
        <v>1</v>
      </c>
      <c r="N419">
        <v>8</v>
      </c>
      <c r="O419">
        <v>159</v>
      </c>
      <c r="P419">
        <v>10</v>
      </c>
      <c r="Q419">
        <v>9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395</v>
      </c>
      <c r="X419" t="s">
        <v>1052</v>
      </c>
      <c r="Y419">
        <f t="shared" si="18"/>
        <v>162.4</v>
      </c>
      <c r="Z419" s="1">
        <f t="shared" si="19"/>
        <v>9.552941176470588</v>
      </c>
      <c r="AA419" s="1">
        <f t="shared" si="20"/>
        <v>13.275204359673026</v>
      </c>
    </row>
    <row r="420" spans="1:27" x14ac:dyDescent="0.2">
      <c r="A420" t="s">
        <v>813</v>
      </c>
      <c r="B420" t="s">
        <v>26</v>
      </c>
      <c r="C420" t="s">
        <v>124</v>
      </c>
      <c r="D420">
        <v>6</v>
      </c>
      <c r="E420">
        <v>0</v>
      </c>
      <c r="F420">
        <v>0</v>
      </c>
      <c r="G420">
        <v>0</v>
      </c>
      <c r="H420">
        <v>26</v>
      </c>
      <c r="I420">
        <v>30</v>
      </c>
      <c r="J420">
        <v>16</v>
      </c>
      <c r="K420">
        <v>3</v>
      </c>
      <c r="L420">
        <v>1</v>
      </c>
      <c r="M420">
        <v>5</v>
      </c>
      <c r="N420">
        <v>8</v>
      </c>
      <c r="O420">
        <v>140</v>
      </c>
      <c r="P420">
        <v>6</v>
      </c>
      <c r="Q420">
        <v>8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66</v>
      </c>
      <c r="X420" t="s">
        <v>814</v>
      </c>
      <c r="Y420">
        <f t="shared" si="18"/>
        <v>200</v>
      </c>
      <c r="Z420" s="1">
        <f t="shared" si="19"/>
        <v>10</v>
      </c>
      <c r="AA420" s="1">
        <f t="shared" si="20"/>
        <v>13.245033112582782</v>
      </c>
    </row>
    <row r="421" spans="1:27" x14ac:dyDescent="0.2">
      <c r="A421" t="s">
        <v>495</v>
      </c>
      <c r="B421" t="s">
        <v>26</v>
      </c>
      <c r="C421" t="s">
        <v>72</v>
      </c>
      <c r="D421">
        <v>0</v>
      </c>
      <c r="E421">
        <v>0</v>
      </c>
      <c r="F421">
        <v>0</v>
      </c>
      <c r="G421">
        <v>2</v>
      </c>
      <c r="H421">
        <v>10</v>
      </c>
      <c r="I421">
        <v>11</v>
      </c>
      <c r="J421">
        <v>0</v>
      </c>
      <c r="K421">
        <v>3</v>
      </c>
      <c r="L421">
        <v>13</v>
      </c>
      <c r="M421">
        <v>7</v>
      </c>
      <c r="N421">
        <v>3</v>
      </c>
      <c r="O421">
        <v>261</v>
      </c>
      <c r="P421">
        <v>19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82</v>
      </c>
      <c r="X421" t="s">
        <v>496</v>
      </c>
      <c r="Y421">
        <f t="shared" si="18"/>
        <v>102.1</v>
      </c>
      <c r="Z421" s="1">
        <f t="shared" si="19"/>
        <v>9.2818181818181813</v>
      </c>
      <c r="AA421" s="1">
        <f t="shared" si="20"/>
        <v>13.22158273381295</v>
      </c>
    </row>
    <row r="422" spans="1:27" x14ac:dyDescent="0.2">
      <c r="A422" t="s">
        <v>676</v>
      </c>
      <c r="B422" t="s">
        <v>26</v>
      </c>
      <c r="C422" t="s">
        <v>72</v>
      </c>
      <c r="D422">
        <v>3</v>
      </c>
      <c r="E422">
        <v>0</v>
      </c>
      <c r="F422">
        <v>1</v>
      </c>
      <c r="G422">
        <v>1</v>
      </c>
      <c r="H422">
        <v>14</v>
      </c>
      <c r="I422">
        <v>28</v>
      </c>
      <c r="J422">
        <v>11</v>
      </c>
      <c r="K422">
        <v>0</v>
      </c>
      <c r="L422">
        <v>19</v>
      </c>
      <c r="M422">
        <v>14</v>
      </c>
      <c r="N422">
        <v>24</v>
      </c>
      <c r="O422">
        <v>358</v>
      </c>
      <c r="P422">
        <v>15</v>
      </c>
      <c r="Q422">
        <v>24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56</v>
      </c>
      <c r="X422" t="s">
        <v>677</v>
      </c>
      <c r="Y422">
        <f t="shared" si="18"/>
        <v>281.3</v>
      </c>
      <c r="Z422" s="1">
        <f t="shared" si="19"/>
        <v>10.418518518518519</v>
      </c>
      <c r="AA422" s="1">
        <f t="shared" si="20"/>
        <v>13.206572769953052</v>
      </c>
    </row>
    <row r="423" spans="1:27" x14ac:dyDescent="0.2">
      <c r="A423" t="s">
        <v>38</v>
      </c>
      <c r="B423" t="s">
        <v>26</v>
      </c>
      <c r="C423" t="s">
        <v>39</v>
      </c>
      <c r="D423">
        <v>1</v>
      </c>
      <c r="E423">
        <v>0</v>
      </c>
      <c r="F423">
        <v>0</v>
      </c>
      <c r="G423">
        <v>0</v>
      </c>
      <c r="H423">
        <v>5</v>
      </c>
      <c r="I423">
        <v>19</v>
      </c>
      <c r="J423">
        <v>6</v>
      </c>
      <c r="K423">
        <v>0</v>
      </c>
      <c r="L423">
        <v>9</v>
      </c>
      <c r="M423">
        <v>3</v>
      </c>
      <c r="N423">
        <v>2</v>
      </c>
      <c r="O423">
        <v>166</v>
      </c>
      <c r="P423">
        <v>7</v>
      </c>
      <c r="Q423">
        <v>4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40</v>
      </c>
      <c r="X423" t="s">
        <v>41</v>
      </c>
      <c r="Y423">
        <f t="shared" si="18"/>
        <v>68.599999999999994</v>
      </c>
      <c r="Z423" s="1">
        <f t="shared" si="19"/>
        <v>4.2874999999999996</v>
      </c>
      <c r="AA423" s="1">
        <f t="shared" si="20"/>
        <v>13.19230769230769</v>
      </c>
    </row>
    <row r="424" spans="1:27" x14ac:dyDescent="0.2">
      <c r="A424" t="s">
        <v>661</v>
      </c>
      <c r="B424" t="s">
        <v>26</v>
      </c>
      <c r="C424" t="s">
        <v>85</v>
      </c>
      <c r="D424">
        <v>0</v>
      </c>
      <c r="E424">
        <v>0</v>
      </c>
      <c r="F424">
        <v>0</v>
      </c>
      <c r="G424">
        <v>0</v>
      </c>
      <c r="H424">
        <v>2</v>
      </c>
      <c r="I424">
        <v>3</v>
      </c>
      <c r="J424">
        <v>0</v>
      </c>
      <c r="K424">
        <v>0</v>
      </c>
      <c r="L424">
        <v>5</v>
      </c>
      <c r="M424">
        <v>3</v>
      </c>
      <c r="N424">
        <v>0</v>
      </c>
      <c r="O424">
        <v>25</v>
      </c>
      <c r="P424">
        <v>1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49</v>
      </c>
      <c r="X424" t="s">
        <v>662</v>
      </c>
      <c r="Y424">
        <f t="shared" si="18"/>
        <v>16.5</v>
      </c>
      <c r="Z424" s="1">
        <f t="shared" si="19"/>
        <v>8.25</v>
      </c>
      <c r="AA424" s="1">
        <f t="shared" si="20"/>
        <v>13.141592920353983</v>
      </c>
    </row>
    <row r="425" spans="1:27" x14ac:dyDescent="0.2">
      <c r="A425" t="s">
        <v>886</v>
      </c>
      <c r="B425" t="s">
        <v>26</v>
      </c>
      <c r="C425" t="s">
        <v>89</v>
      </c>
      <c r="D425">
        <v>0</v>
      </c>
      <c r="E425">
        <v>0</v>
      </c>
      <c r="F425">
        <v>1</v>
      </c>
      <c r="G425">
        <v>0</v>
      </c>
      <c r="H425">
        <v>23</v>
      </c>
      <c r="I425">
        <v>14</v>
      </c>
      <c r="J425">
        <v>5</v>
      </c>
      <c r="K425">
        <v>2</v>
      </c>
      <c r="L425">
        <v>6</v>
      </c>
      <c r="M425">
        <v>1</v>
      </c>
      <c r="N425">
        <v>7</v>
      </c>
      <c r="O425">
        <v>116</v>
      </c>
      <c r="P425">
        <v>3</v>
      </c>
      <c r="Q425">
        <v>7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220</v>
      </c>
      <c r="X425" t="s">
        <v>887</v>
      </c>
      <c r="Y425">
        <f t="shared" si="18"/>
        <v>112.1</v>
      </c>
      <c r="Z425" s="1">
        <f t="shared" si="19"/>
        <v>9.3416666666666668</v>
      </c>
      <c r="AA425" s="1">
        <f t="shared" si="20"/>
        <v>13.13671875</v>
      </c>
    </row>
    <row r="426" spans="1:27" x14ac:dyDescent="0.2">
      <c r="A426" t="s">
        <v>727</v>
      </c>
      <c r="B426" t="s">
        <v>43</v>
      </c>
      <c r="C426" t="s">
        <v>728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3</v>
      </c>
      <c r="J426">
        <v>1</v>
      </c>
      <c r="K426">
        <v>1</v>
      </c>
      <c r="L426">
        <v>2</v>
      </c>
      <c r="M426">
        <v>4</v>
      </c>
      <c r="N426">
        <v>1</v>
      </c>
      <c r="O426">
        <v>62</v>
      </c>
      <c r="P426">
        <v>2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49</v>
      </c>
      <c r="X426" t="s">
        <v>729</v>
      </c>
      <c r="Y426">
        <f t="shared" si="18"/>
        <v>17.2</v>
      </c>
      <c r="Z426" s="1">
        <f t="shared" si="19"/>
        <v>8.6</v>
      </c>
      <c r="AA426" s="1">
        <f t="shared" si="20"/>
        <v>13.008403361344536</v>
      </c>
    </row>
    <row r="427" spans="1:27" x14ac:dyDescent="0.2">
      <c r="A427" t="s">
        <v>777</v>
      </c>
      <c r="B427" t="s">
        <v>26</v>
      </c>
      <c r="C427" t="s">
        <v>72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4</v>
      </c>
      <c r="S427">
        <v>1</v>
      </c>
      <c r="T427">
        <v>0</v>
      </c>
      <c r="U427">
        <v>5</v>
      </c>
      <c r="V427">
        <v>1</v>
      </c>
      <c r="W427" t="s">
        <v>244</v>
      </c>
      <c r="X427" t="s">
        <v>258</v>
      </c>
      <c r="Y427">
        <f t="shared" si="18"/>
        <v>13</v>
      </c>
      <c r="Z427" s="1">
        <f t="shared" si="19"/>
        <v>13</v>
      </c>
      <c r="AA427" s="1">
        <f t="shared" si="20"/>
        <v>12.999999999999998</v>
      </c>
    </row>
    <row r="428" spans="1:27" x14ac:dyDescent="0.2">
      <c r="A428" t="s">
        <v>624</v>
      </c>
      <c r="B428" t="s">
        <v>26</v>
      </c>
      <c r="C428" t="s">
        <v>251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95</v>
      </c>
      <c r="S428">
        <v>37</v>
      </c>
      <c r="T428">
        <v>12</v>
      </c>
      <c r="U428">
        <v>89</v>
      </c>
      <c r="V428">
        <v>1</v>
      </c>
      <c r="W428" t="s">
        <v>101</v>
      </c>
      <c r="X428" t="s">
        <v>625</v>
      </c>
      <c r="Y428">
        <f t="shared" si="18"/>
        <v>444</v>
      </c>
      <c r="Z428" s="1">
        <f t="shared" si="19"/>
        <v>12.685714285714285</v>
      </c>
      <c r="AA428" s="1">
        <f t="shared" si="20"/>
        <v>12.902809170164677</v>
      </c>
    </row>
    <row r="429" spans="1:27" x14ac:dyDescent="0.2">
      <c r="A429" t="s">
        <v>719</v>
      </c>
      <c r="B429" t="s">
        <v>26</v>
      </c>
      <c r="C429" t="s">
        <v>198</v>
      </c>
      <c r="D429">
        <v>4</v>
      </c>
      <c r="E429">
        <v>0</v>
      </c>
      <c r="F429">
        <v>0</v>
      </c>
      <c r="G429">
        <v>8</v>
      </c>
      <c r="H429">
        <v>21</v>
      </c>
      <c r="I429">
        <v>65</v>
      </c>
      <c r="J429">
        <v>12</v>
      </c>
      <c r="K429">
        <v>10</v>
      </c>
      <c r="L429">
        <v>67</v>
      </c>
      <c r="M429">
        <v>48</v>
      </c>
      <c r="N429">
        <v>11</v>
      </c>
      <c r="O429">
        <v>1027</v>
      </c>
      <c r="P429">
        <v>43</v>
      </c>
      <c r="Q429">
        <v>5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292</v>
      </c>
      <c r="X429" t="s">
        <v>720</v>
      </c>
      <c r="Y429">
        <f t="shared" si="18"/>
        <v>394.2</v>
      </c>
      <c r="Z429" s="1">
        <f t="shared" si="19"/>
        <v>11.945454545454545</v>
      </c>
      <c r="AA429" s="1">
        <f t="shared" si="20"/>
        <v>12.794085827623512</v>
      </c>
    </row>
    <row r="430" spans="1:27" x14ac:dyDescent="0.2">
      <c r="A430" t="s">
        <v>561</v>
      </c>
      <c r="B430" t="s">
        <v>26</v>
      </c>
      <c r="C430" t="s">
        <v>31</v>
      </c>
      <c r="D430">
        <v>0</v>
      </c>
      <c r="E430">
        <v>0</v>
      </c>
      <c r="F430">
        <v>0</v>
      </c>
      <c r="G430">
        <v>4</v>
      </c>
      <c r="H430">
        <v>8</v>
      </c>
      <c r="I430">
        <v>13</v>
      </c>
      <c r="J430">
        <v>1</v>
      </c>
      <c r="K430">
        <v>7</v>
      </c>
      <c r="L430">
        <v>10</v>
      </c>
      <c r="M430">
        <v>21</v>
      </c>
      <c r="N430">
        <v>2</v>
      </c>
      <c r="O430">
        <v>201</v>
      </c>
      <c r="P430">
        <v>8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79</v>
      </c>
      <c r="X430" t="s">
        <v>562</v>
      </c>
      <c r="Y430">
        <f t="shared" si="18"/>
        <v>89.6</v>
      </c>
      <c r="Z430" s="1">
        <f t="shared" si="19"/>
        <v>11.2</v>
      </c>
      <c r="AA430" s="1">
        <f t="shared" si="20"/>
        <v>12.739336492890994</v>
      </c>
    </row>
    <row r="431" spans="1:27" x14ac:dyDescent="0.2">
      <c r="A431" t="s">
        <v>397</v>
      </c>
      <c r="B431" t="s">
        <v>26</v>
      </c>
      <c r="C431" t="s">
        <v>31</v>
      </c>
      <c r="D431">
        <v>0</v>
      </c>
      <c r="E431">
        <v>1</v>
      </c>
      <c r="F431">
        <v>1</v>
      </c>
      <c r="G431">
        <v>4</v>
      </c>
      <c r="H431">
        <v>7</v>
      </c>
      <c r="I431">
        <v>30</v>
      </c>
      <c r="J431">
        <v>5</v>
      </c>
      <c r="K431">
        <v>6</v>
      </c>
      <c r="L431">
        <v>37</v>
      </c>
      <c r="M431">
        <v>14</v>
      </c>
      <c r="N431">
        <v>19</v>
      </c>
      <c r="O431">
        <v>481</v>
      </c>
      <c r="P431">
        <v>27</v>
      </c>
      <c r="Q431">
        <v>3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398</v>
      </c>
      <c r="X431" t="s">
        <v>399</v>
      </c>
      <c r="Y431">
        <f t="shared" si="18"/>
        <v>208.6</v>
      </c>
      <c r="Z431" s="1">
        <f t="shared" si="19"/>
        <v>9.9333333333333336</v>
      </c>
      <c r="AA431" s="1">
        <f t="shared" si="20"/>
        <v>12.736770691994574</v>
      </c>
    </row>
    <row r="432" spans="1:27" x14ac:dyDescent="0.2">
      <c r="A432" t="s">
        <v>126</v>
      </c>
      <c r="B432" t="s">
        <v>26</v>
      </c>
      <c r="C432" t="s">
        <v>89</v>
      </c>
      <c r="D432">
        <v>4</v>
      </c>
      <c r="E432">
        <v>0</v>
      </c>
      <c r="F432">
        <v>3</v>
      </c>
      <c r="G432">
        <v>0</v>
      </c>
      <c r="H432">
        <v>11</v>
      </c>
      <c r="I432">
        <v>19</v>
      </c>
      <c r="J432">
        <v>21</v>
      </c>
      <c r="K432">
        <v>1</v>
      </c>
      <c r="L432">
        <v>3</v>
      </c>
      <c r="M432">
        <v>4</v>
      </c>
      <c r="N432">
        <v>10</v>
      </c>
      <c r="O432">
        <v>182</v>
      </c>
      <c r="P432">
        <v>6</v>
      </c>
      <c r="Q432">
        <v>2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127</v>
      </c>
      <c r="X432" t="s">
        <v>128</v>
      </c>
      <c r="Y432">
        <f t="shared" si="18"/>
        <v>200.7</v>
      </c>
      <c r="Z432" s="1">
        <f t="shared" si="19"/>
        <v>8.3624999999999989</v>
      </c>
      <c r="AA432" s="1">
        <f t="shared" si="20"/>
        <v>12.64030790762771</v>
      </c>
    </row>
    <row r="433" spans="1:27" x14ac:dyDescent="0.2">
      <c r="A433" t="s">
        <v>1032</v>
      </c>
      <c r="B433" t="s">
        <v>138</v>
      </c>
      <c r="C433" t="s">
        <v>1033</v>
      </c>
      <c r="D433">
        <v>0</v>
      </c>
      <c r="E433">
        <v>0</v>
      </c>
      <c r="F433">
        <v>0</v>
      </c>
      <c r="G433">
        <v>2</v>
      </c>
      <c r="H433">
        <v>0</v>
      </c>
      <c r="I433">
        <v>14</v>
      </c>
      <c r="J433">
        <v>1</v>
      </c>
      <c r="K433">
        <v>4</v>
      </c>
      <c r="L433">
        <v>18</v>
      </c>
      <c r="M433">
        <v>7</v>
      </c>
      <c r="N433">
        <v>2</v>
      </c>
      <c r="O433">
        <v>155</v>
      </c>
      <c r="P433">
        <v>7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45</v>
      </c>
      <c r="X433" t="s">
        <v>1034</v>
      </c>
      <c r="Y433">
        <f t="shared" si="18"/>
        <v>53</v>
      </c>
      <c r="Z433" s="1">
        <f t="shared" si="19"/>
        <v>10.6</v>
      </c>
      <c r="AA433" s="1">
        <f t="shared" si="20"/>
        <v>12.585751978891821</v>
      </c>
    </row>
    <row r="434" spans="1:27" x14ac:dyDescent="0.2">
      <c r="A434" t="s">
        <v>68</v>
      </c>
      <c r="B434" t="s">
        <v>26</v>
      </c>
      <c r="C434" t="s">
        <v>55</v>
      </c>
      <c r="D434">
        <v>0</v>
      </c>
      <c r="E434">
        <v>0</v>
      </c>
      <c r="F434">
        <v>0</v>
      </c>
      <c r="G434">
        <v>3</v>
      </c>
      <c r="H434">
        <v>6</v>
      </c>
      <c r="I434">
        <v>12</v>
      </c>
      <c r="J434">
        <v>0</v>
      </c>
      <c r="K434">
        <v>7</v>
      </c>
      <c r="L434">
        <v>34</v>
      </c>
      <c r="M434">
        <v>11</v>
      </c>
      <c r="N434">
        <v>0</v>
      </c>
      <c r="O434">
        <v>104</v>
      </c>
      <c r="P434">
        <v>2</v>
      </c>
      <c r="Q434">
        <v>3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69</v>
      </c>
      <c r="X434" t="s">
        <v>70</v>
      </c>
      <c r="Y434">
        <f t="shared" si="18"/>
        <v>81.900000000000006</v>
      </c>
      <c r="Z434" s="1">
        <f t="shared" si="19"/>
        <v>11.700000000000001</v>
      </c>
      <c r="AA434" s="1">
        <f t="shared" si="20"/>
        <v>12.493220338983051</v>
      </c>
    </row>
    <row r="435" spans="1:27" x14ac:dyDescent="0.2">
      <c r="A435" t="s">
        <v>504</v>
      </c>
      <c r="B435" t="s">
        <v>26</v>
      </c>
      <c r="C435" t="s">
        <v>198</v>
      </c>
      <c r="D435">
        <v>0</v>
      </c>
      <c r="E435">
        <v>0</v>
      </c>
      <c r="F435">
        <v>0</v>
      </c>
      <c r="G435">
        <v>0</v>
      </c>
      <c r="H435">
        <v>2</v>
      </c>
      <c r="I435">
        <v>3</v>
      </c>
      <c r="J435">
        <v>0</v>
      </c>
      <c r="K435">
        <v>0</v>
      </c>
      <c r="L435">
        <v>0</v>
      </c>
      <c r="M435">
        <v>1</v>
      </c>
      <c r="N435">
        <v>1</v>
      </c>
      <c r="O435">
        <v>24</v>
      </c>
      <c r="P435">
        <v>4</v>
      </c>
      <c r="Q435">
        <v>2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49</v>
      </c>
      <c r="X435" t="s">
        <v>505</v>
      </c>
      <c r="Y435">
        <f t="shared" si="18"/>
        <v>16.899999999999999</v>
      </c>
      <c r="Z435" s="1">
        <f t="shared" si="19"/>
        <v>8.4499999999999993</v>
      </c>
      <c r="AA435" s="1">
        <f t="shared" si="20"/>
        <v>12.467213114754099</v>
      </c>
    </row>
    <row r="436" spans="1:27" x14ac:dyDescent="0.2">
      <c r="A436" t="s">
        <v>440</v>
      </c>
      <c r="B436" t="s">
        <v>26</v>
      </c>
      <c r="C436" t="s">
        <v>31</v>
      </c>
      <c r="D436">
        <v>0</v>
      </c>
      <c r="E436">
        <v>0</v>
      </c>
      <c r="F436">
        <v>0</v>
      </c>
      <c r="G436">
        <v>1</v>
      </c>
      <c r="H436">
        <v>1</v>
      </c>
      <c r="I436">
        <v>8</v>
      </c>
      <c r="J436">
        <v>0</v>
      </c>
      <c r="K436">
        <v>1</v>
      </c>
      <c r="L436">
        <v>13</v>
      </c>
      <c r="M436">
        <v>11</v>
      </c>
      <c r="N436">
        <v>1</v>
      </c>
      <c r="O436">
        <v>141</v>
      </c>
      <c r="P436">
        <v>10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69</v>
      </c>
      <c r="X436" t="s">
        <v>441</v>
      </c>
      <c r="Y436">
        <f t="shared" si="18"/>
        <v>59.1</v>
      </c>
      <c r="Z436" s="1">
        <f t="shared" si="19"/>
        <v>8.4428571428571431</v>
      </c>
      <c r="AA436" s="1">
        <f t="shared" si="20"/>
        <v>12.284064665127019</v>
      </c>
    </row>
    <row r="437" spans="1:27" x14ac:dyDescent="0.2">
      <c r="A437" t="s">
        <v>142</v>
      </c>
      <c r="B437" t="s">
        <v>26</v>
      </c>
      <c r="C437" t="s">
        <v>143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8</v>
      </c>
      <c r="M437">
        <v>5</v>
      </c>
      <c r="N437">
        <v>1</v>
      </c>
      <c r="O437">
        <v>86</v>
      </c>
      <c r="P437">
        <v>2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144</v>
      </c>
      <c r="X437" t="s">
        <v>145</v>
      </c>
      <c r="Y437">
        <f t="shared" si="18"/>
        <v>40.1</v>
      </c>
      <c r="Z437" s="1">
        <f t="shared" si="19"/>
        <v>4.01</v>
      </c>
      <c r="AA437" s="1">
        <f t="shared" si="20"/>
        <v>12.275510204081634</v>
      </c>
    </row>
    <row r="438" spans="1:27" x14ac:dyDescent="0.2">
      <c r="A438" t="s">
        <v>483</v>
      </c>
      <c r="B438" t="s">
        <v>26</v>
      </c>
      <c r="C438" t="s">
        <v>89</v>
      </c>
      <c r="D438">
        <v>0</v>
      </c>
      <c r="E438">
        <v>0</v>
      </c>
      <c r="F438">
        <v>0</v>
      </c>
      <c r="G438">
        <v>0</v>
      </c>
      <c r="H438">
        <v>8</v>
      </c>
      <c r="I438">
        <v>3</v>
      </c>
      <c r="J438">
        <v>0</v>
      </c>
      <c r="K438">
        <v>0</v>
      </c>
      <c r="L438">
        <v>1</v>
      </c>
      <c r="M438">
        <v>1</v>
      </c>
      <c r="N438">
        <v>0</v>
      </c>
      <c r="O438">
        <v>53</v>
      </c>
      <c r="P438">
        <v>1</v>
      </c>
      <c r="Q438">
        <v>3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69</v>
      </c>
      <c r="X438" t="s">
        <v>484</v>
      </c>
      <c r="Y438">
        <f t="shared" si="18"/>
        <v>26.3</v>
      </c>
      <c r="Z438" s="1">
        <f t="shared" si="19"/>
        <v>3.7571428571428571</v>
      </c>
      <c r="AA438" s="1">
        <f t="shared" si="20"/>
        <v>12.264248704663212</v>
      </c>
    </row>
    <row r="439" spans="1:27" x14ac:dyDescent="0.2">
      <c r="A439" t="s">
        <v>588</v>
      </c>
      <c r="B439" t="s">
        <v>26</v>
      </c>
      <c r="C439" t="s">
        <v>39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103</v>
      </c>
      <c r="S439">
        <v>47</v>
      </c>
      <c r="T439">
        <v>8</v>
      </c>
      <c r="U439">
        <v>112</v>
      </c>
      <c r="V439">
        <v>2</v>
      </c>
      <c r="W439" t="s">
        <v>110</v>
      </c>
      <c r="X439" t="s">
        <v>589</v>
      </c>
      <c r="Y439">
        <f t="shared" si="18"/>
        <v>363</v>
      </c>
      <c r="Z439" s="1">
        <f t="shared" si="19"/>
        <v>12.1</v>
      </c>
      <c r="AA439" s="1">
        <f t="shared" si="20"/>
        <v>12.254313578394598</v>
      </c>
    </row>
    <row r="440" spans="1:27" x14ac:dyDescent="0.2">
      <c r="A440" t="s">
        <v>163</v>
      </c>
      <c r="B440" t="s">
        <v>26</v>
      </c>
      <c r="C440" t="s">
        <v>164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64</v>
      </c>
      <c r="S440">
        <v>24</v>
      </c>
      <c r="T440">
        <v>15</v>
      </c>
      <c r="U440">
        <v>58</v>
      </c>
      <c r="V440">
        <v>1</v>
      </c>
      <c r="W440" t="s">
        <v>121</v>
      </c>
      <c r="X440" t="s">
        <v>165</v>
      </c>
      <c r="Y440">
        <f t="shared" si="18"/>
        <v>407</v>
      </c>
      <c r="Z440" s="1">
        <f t="shared" si="19"/>
        <v>11.970588235294118</v>
      </c>
      <c r="AA440" s="1">
        <f t="shared" si="20"/>
        <v>12.193741677762983</v>
      </c>
    </row>
    <row r="441" spans="1:27" x14ac:dyDescent="0.2">
      <c r="A441" t="s">
        <v>655</v>
      </c>
      <c r="B441" t="s">
        <v>26</v>
      </c>
      <c r="C441" t="s">
        <v>35</v>
      </c>
      <c r="D441">
        <v>1</v>
      </c>
      <c r="E441">
        <v>0</v>
      </c>
      <c r="F441">
        <v>2</v>
      </c>
      <c r="G441">
        <v>7</v>
      </c>
      <c r="H441">
        <v>20</v>
      </c>
      <c r="I441">
        <v>34</v>
      </c>
      <c r="J441">
        <v>4</v>
      </c>
      <c r="K441">
        <v>15</v>
      </c>
      <c r="L441">
        <v>34</v>
      </c>
      <c r="M441">
        <v>28</v>
      </c>
      <c r="N441">
        <v>3</v>
      </c>
      <c r="O441">
        <v>578</v>
      </c>
      <c r="P441">
        <v>26</v>
      </c>
      <c r="Q441">
        <v>4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398</v>
      </c>
      <c r="X441" t="s">
        <v>656</v>
      </c>
      <c r="Y441">
        <f t="shared" si="18"/>
        <v>237.8</v>
      </c>
      <c r="Z441" s="1">
        <f t="shared" si="19"/>
        <v>11.323809523809524</v>
      </c>
      <c r="AA441" s="1">
        <f t="shared" si="20"/>
        <v>12.132653061224492</v>
      </c>
    </row>
    <row r="442" spans="1:27" x14ac:dyDescent="0.2">
      <c r="A442" t="s">
        <v>783</v>
      </c>
      <c r="B442" t="s">
        <v>26</v>
      </c>
      <c r="C442" t="s">
        <v>55</v>
      </c>
      <c r="D442">
        <v>0</v>
      </c>
      <c r="E442">
        <v>0</v>
      </c>
      <c r="F442">
        <v>1</v>
      </c>
      <c r="G442">
        <v>1</v>
      </c>
      <c r="H442">
        <v>2</v>
      </c>
      <c r="I442">
        <v>8</v>
      </c>
      <c r="J442">
        <v>0</v>
      </c>
      <c r="K442">
        <v>0</v>
      </c>
      <c r="L442">
        <v>2</v>
      </c>
      <c r="M442">
        <v>1</v>
      </c>
      <c r="N442">
        <v>9</v>
      </c>
      <c r="O442">
        <v>35</v>
      </c>
      <c r="P442">
        <v>3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32</v>
      </c>
      <c r="X442" t="s">
        <v>784</v>
      </c>
      <c r="Y442">
        <f t="shared" si="18"/>
        <v>31</v>
      </c>
      <c r="Z442" s="1">
        <f t="shared" si="19"/>
        <v>3.4444444444444446</v>
      </c>
      <c r="AA442" s="1">
        <f t="shared" si="20"/>
        <v>12.077922077922079</v>
      </c>
    </row>
    <row r="443" spans="1:27" x14ac:dyDescent="0.2">
      <c r="A443" t="s">
        <v>782</v>
      </c>
      <c r="B443" t="s">
        <v>26</v>
      </c>
      <c r="C443" t="s">
        <v>124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4</v>
      </c>
      <c r="S443">
        <v>1</v>
      </c>
      <c r="T443">
        <v>0</v>
      </c>
      <c r="U443">
        <v>0</v>
      </c>
      <c r="V443">
        <v>0</v>
      </c>
      <c r="W443" t="s">
        <v>244</v>
      </c>
      <c r="X443" t="s">
        <v>258</v>
      </c>
      <c r="Y443">
        <f t="shared" si="18"/>
        <v>12</v>
      </c>
      <c r="Z443" s="1">
        <f t="shared" si="19"/>
        <v>12</v>
      </c>
      <c r="AA443" s="1">
        <f t="shared" si="20"/>
        <v>12</v>
      </c>
    </row>
    <row r="444" spans="1:27" x14ac:dyDescent="0.2">
      <c r="A444" t="s">
        <v>30</v>
      </c>
      <c r="B444" t="s">
        <v>26</v>
      </c>
      <c r="C444" t="s">
        <v>31</v>
      </c>
      <c r="D444">
        <v>0</v>
      </c>
      <c r="E444">
        <v>0</v>
      </c>
      <c r="F444">
        <v>0</v>
      </c>
      <c r="G444">
        <v>0</v>
      </c>
      <c r="H444">
        <v>3</v>
      </c>
      <c r="I444">
        <v>5</v>
      </c>
      <c r="J444">
        <v>0</v>
      </c>
      <c r="K444">
        <v>2</v>
      </c>
      <c r="L444">
        <v>6</v>
      </c>
      <c r="M444">
        <v>3</v>
      </c>
      <c r="N444">
        <v>3</v>
      </c>
      <c r="O444">
        <v>88</v>
      </c>
      <c r="P444">
        <v>7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32</v>
      </c>
      <c r="X444" t="s">
        <v>33</v>
      </c>
      <c r="Y444">
        <f t="shared" si="18"/>
        <v>49.3</v>
      </c>
      <c r="Z444" s="1">
        <f t="shared" si="19"/>
        <v>5.4777777777777779</v>
      </c>
      <c r="AA444" s="1">
        <f t="shared" si="20"/>
        <v>11.991891891891893</v>
      </c>
    </row>
    <row r="445" spans="1:27" x14ac:dyDescent="0.2">
      <c r="A445" t="s">
        <v>523</v>
      </c>
      <c r="B445" t="s">
        <v>26</v>
      </c>
      <c r="C445" t="s">
        <v>65</v>
      </c>
      <c r="D445">
        <v>0</v>
      </c>
      <c r="E445">
        <v>0</v>
      </c>
      <c r="F445">
        <v>0</v>
      </c>
      <c r="G445">
        <v>3</v>
      </c>
      <c r="H445">
        <v>3</v>
      </c>
      <c r="I445">
        <v>5</v>
      </c>
      <c r="J445">
        <v>0</v>
      </c>
      <c r="K445">
        <v>1</v>
      </c>
      <c r="L445">
        <v>8</v>
      </c>
      <c r="M445">
        <v>10</v>
      </c>
      <c r="N445">
        <v>2</v>
      </c>
      <c r="O445">
        <v>89</v>
      </c>
      <c r="P445">
        <v>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237</v>
      </c>
      <c r="X445" t="s">
        <v>524</v>
      </c>
      <c r="Y445">
        <f t="shared" si="18"/>
        <v>33.9</v>
      </c>
      <c r="Z445" s="1">
        <f t="shared" si="19"/>
        <v>11.299999999999999</v>
      </c>
      <c r="AA445" s="1">
        <f t="shared" si="20"/>
        <v>11.825581395348836</v>
      </c>
    </row>
    <row r="446" spans="1:27" x14ac:dyDescent="0.2">
      <c r="A446" t="s">
        <v>960</v>
      </c>
      <c r="B446" t="s">
        <v>26</v>
      </c>
      <c r="C446" t="s">
        <v>85</v>
      </c>
      <c r="D446">
        <v>1</v>
      </c>
      <c r="E446">
        <v>0</v>
      </c>
      <c r="F446">
        <v>1</v>
      </c>
      <c r="G446">
        <v>1</v>
      </c>
      <c r="H446">
        <v>15</v>
      </c>
      <c r="I446">
        <v>18</v>
      </c>
      <c r="J446">
        <v>14</v>
      </c>
      <c r="K446">
        <v>1</v>
      </c>
      <c r="L446">
        <v>4</v>
      </c>
      <c r="M446">
        <v>4</v>
      </c>
      <c r="N446">
        <v>10</v>
      </c>
      <c r="O446">
        <v>229</v>
      </c>
      <c r="P446">
        <v>8</v>
      </c>
      <c r="Q446">
        <v>13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325</v>
      </c>
      <c r="X446" t="s">
        <v>906</v>
      </c>
      <c r="Y446">
        <f t="shared" si="18"/>
        <v>169.9</v>
      </c>
      <c r="Z446" s="1">
        <f t="shared" si="19"/>
        <v>9.43888888888889</v>
      </c>
      <c r="AA446" s="1">
        <f t="shared" si="20"/>
        <v>11.807722007722008</v>
      </c>
    </row>
    <row r="447" spans="1:27" x14ac:dyDescent="0.2">
      <c r="A447" t="s">
        <v>665</v>
      </c>
      <c r="B447" t="s">
        <v>26</v>
      </c>
      <c r="C447" t="s">
        <v>31</v>
      </c>
      <c r="D447">
        <v>0</v>
      </c>
      <c r="E447">
        <v>0</v>
      </c>
      <c r="F447">
        <v>0</v>
      </c>
      <c r="G447">
        <v>3</v>
      </c>
      <c r="H447">
        <v>6</v>
      </c>
      <c r="I447">
        <v>9</v>
      </c>
      <c r="J447">
        <v>0</v>
      </c>
      <c r="K447">
        <v>0</v>
      </c>
      <c r="L447">
        <v>4</v>
      </c>
      <c r="M447">
        <v>6</v>
      </c>
      <c r="N447">
        <v>4</v>
      </c>
      <c r="O447">
        <v>74</v>
      </c>
      <c r="P447">
        <v>10</v>
      </c>
      <c r="Q447">
        <v>8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82</v>
      </c>
      <c r="X447" t="s">
        <v>666</v>
      </c>
      <c r="Y447">
        <f t="shared" si="18"/>
        <v>49.4</v>
      </c>
      <c r="Z447" s="1">
        <f t="shared" si="19"/>
        <v>4.4909090909090912</v>
      </c>
      <c r="AA447" s="1">
        <f t="shared" si="20"/>
        <v>11.700000000000001</v>
      </c>
    </row>
    <row r="448" spans="1:27" x14ac:dyDescent="0.2">
      <c r="A448" t="s">
        <v>917</v>
      </c>
      <c r="B448" t="s">
        <v>26</v>
      </c>
      <c r="C448" t="s">
        <v>35</v>
      </c>
      <c r="D448">
        <v>2</v>
      </c>
      <c r="E448">
        <v>1</v>
      </c>
      <c r="F448">
        <v>1</v>
      </c>
      <c r="G448">
        <v>6</v>
      </c>
      <c r="H448">
        <v>32</v>
      </c>
      <c r="I448">
        <v>43</v>
      </c>
      <c r="J448">
        <v>10</v>
      </c>
      <c r="K448">
        <v>12</v>
      </c>
      <c r="L448">
        <v>38</v>
      </c>
      <c r="M448">
        <v>42</v>
      </c>
      <c r="N448">
        <v>12</v>
      </c>
      <c r="O448">
        <v>778</v>
      </c>
      <c r="P448">
        <v>15</v>
      </c>
      <c r="Q448">
        <v>23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184</v>
      </c>
      <c r="X448" t="s">
        <v>918</v>
      </c>
      <c r="Y448">
        <f t="shared" si="18"/>
        <v>348.8</v>
      </c>
      <c r="Z448" s="1">
        <f t="shared" si="19"/>
        <v>10.9</v>
      </c>
      <c r="AA448" s="1">
        <f t="shared" si="20"/>
        <v>11.665551839464882</v>
      </c>
    </row>
    <row r="449" spans="1:27" x14ac:dyDescent="0.2">
      <c r="A449" t="s">
        <v>835</v>
      </c>
      <c r="B449" t="s">
        <v>26</v>
      </c>
      <c r="C449" t="s">
        <v>65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50</v>
      </c>
      <c r="S449">
        <v>25</v>
      </c>
      <c r="T449">
        <v>6</v>
      </c>
      <c r="U449">
        <v>51</v>
      </c>
      <c r="V449">
        <v>2</v>
      </c>
      <c r="W449" t="s">
        <v>40</v>
      </c>
      <c r="X449" t="s">
        <v>373</v>
      </c>
      <c r="Y449">
        <f t="shared" si="18"/>
        <v>183</v>
      </c>
      <c r="Z449" s="1">
        <f t="shared" si="19"/>
        <v>11.4375</v>
      </c>
      <c r="AA449" s="1">
        <f t="shared" si="20"/>
        <v>11.4375</v>
      </c>
    </row>
    <row r="450" spans="1:27" x14ac:dyDescent="0.2">
      <c r="A450" t="s">
        <v>436</v>
      </c>
      <c r="B450" t="s">
        <v>26</v>
      </c>
      <c r="C450" t="s">
        <v>59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15</v>
      </c>
      <c r="S450">
        <v>8</v>
      </c>
      <c r="T450">
        <v>2</v>
      </c>
      <c r="U450">
        <v>16</v>
      </c>
      <c r="V450">
        <v>0</v>
      </c>
      <c r="W450" t="s">
        <v>45</v>
      </c>
      <c r="X450" t="s">
        <v>437</v>
      </c>
      <c r="Y450">
        <f t="shared" si="18"/>
        <v>57</v>
      </c>
      <c r="Z450" s="1">
        <f t="shared" si="19"/>
        <v>11.4</v>
      </c>
      <c r="AA450" s="1">
        <f t="shared" si="20"/>
        <v>11.4</v>
      </c>
    </row>
    <row r="451" spans="1:27" x14ac:dyDescent="0.2">
      <c r="A451" t="s">
        <v>260</v>
      </c>
      <c r="B451" t="s">
        <v>26</v>
      </c>
      <c r="C451" t="s">
        <v>62</v>
      </c>
      <c r="D451">
        <v>1</v>
      </c>
      <c r="E451">
        <v>0</v>
      </c>
      <c r="F451">
        <v>1</v>
      </c>
      <c r="G451">
        <v>3</v>
      </c>
      <c r="H451">
        <v>6</v>
      </c>
      <c r="I451">
        <v>14</v>
      </c>
      <c r="J451">
        <v>5</v>
      </c>
      <c r="K451">
        <v>2</v>
      </c>
      <c r="L451">
        <v>10</v>
      </c>
      <c r="M451">
        <v>15</v>
      </c>
      <c r="N451">
        <v>4</v>
      </c>
      <c r="O451">
        <v>521</v>
      </c>
      <c r="P451">
        <v>8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40</v>
      </c>
      <c r="X451" t="s">
        <v>261</v>
      </c>
      <c r="Y451">
        <f t="shared" ref="Y451:Y514" si="21">D451*10+E451*(-10)+F451*5+G451*(-5)+H451*2+I451*(-2)+J451*4+K451*3+L451*1.5+M451*1.5+N451*3+O451*0.1+P451*2+Q451*2+R451*5+S451*(-8)+T451*15+U451+V451*(-4)</f>
        <v>129.6</v>
      </c>
      <c r="Z451" s="1">
        <f t="shared" ref="Z451:Z514" si="22">Y451/W451</f>
        <v>8.1</v>
      </c>
      <c r="AA451" s="1">
        <f t="shared" ref="AA451:AA514" si="23">Y451/X451*90</f>
        <v>11.368421052631579</v>
      </c>
    </row>
    <row r="452" spans="1:27" x14ac:dyDescent="0.2">
      <c r="A452" t="s">
        <v>1029</v>
      </c>
      <c r="B452" t="s">
        <v>26</v>
      </c>
      <c r="C452" t="s">
        <v>85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49</v>
      </c>
      <c r="X452" t="s">
        <v>56</v>
      </c>
      <c r="Y452">
        <f t="shared" si="21"/>
        <v>3.4</v>
      </c>
      <c r="Z452" s="1">
        <f t="shared" si="22"/>
        <v>1.7</v>
      </c>
      <c r="AA452" s="1">
        <f t="shared" si="23"/>
        <v>11.333333333333332</v>
      </c>
    </row>
    <row r="453" spans="1:27" x14ac:dyDescent="0.2">
      <c r="A453" t="s">
        <v>830</v>
      </c>
      <c r="B453" t="s">
        <v>26</v>
      </c>
      <c r="C453" t="s">
        <v>31</v>
      </c>
      <c r="D453">
        <v>0</v>
      </c>
      <c r="E453">
        <v>0</v>
      </c>
      <c r="F453">
        <v>0</v>
      </c>
      <c r="G453">
        <v>4</v>
      </c>
      <c r="H453">
        <v>0</v>
      </c>
      <c r="I453">
        <v>11</v>
      </c>
      <c r="J453">
        <v>0</v>
      </c>
      <c r="K453">
        <v>2</v>
      </c>
      <c r="L453">
        <v>19</v>
      </c>
      <c r="M453">
        <v>15</v>
      </c>
      <c r="N453">
        <v>2</v>
      </c>
      <c r="O453">
        <v>291</v>
      </c>
      <c r="P453">
        <v>11</v>
      </c>
      <c r="Q453">
        <v>4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220</v>
      </c>
      <c r="X453" t="s">
        <v>831</v>
      </c>
      <c r="Y453">
        <f t="shared" si="21"/>
        <v>80.099999999999994</v>
      </c>
      <c r="Z453" s="1">
        <f t="shared" si="22"/>
        <v>6.6749999999999998</v>
      </c>
      <c r="AA453" s="1">
        <f t="shared" si="23"/>
        <v>11.159442724458204</v>
      </c>
    </row>
    <row r="454" spans="1:27" x14ac:dyDescent="0.2">
      <c r="A454" t="s">
        <v>1012</v>
      </c>
      <c r="B454" t="s">
        <v>26</v>
      </c>
      <c r="C454" t="s">
        <v>65</v>
      </c>
      <c r="D454">
        <v>0</v>
      </c>
      <c r="E454">
        <v>0</v>
      </c>
      <c r="F454">
        <v>1</v>
      </c>
      <c r="G454">
        <v>0</v>
      </c>
      <c r="H454">
        <v>1</v>
      </c>
      <c r="I454">
        <v>4</v>
      </c>
      <c r="J454">
        <v>0</v>
      </c>
      <c r="K454">
        <v>0</v>
      </c>
      <c r="L454">
        <v>0</v>
      </c>
      <c r="M454">
        <v>0</v>
      </c>
      <c r="N454">
        <v>5</v>
      </c>
      <c r="O454">
        <v>40</v>
      </c>
      <c r="P454">
        <v>3</v>
      </c>
      <c r="Q454">
        <v>3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45</v>
      </c>
      <c r="X454" t="s">
        <v>1013</v>
      </c>
      <c r="Y454">
        <f t="shared" si="21"/>
        <v>30</v>
      </c>
      <c r="Z454" s="1">
        <f t="shared" si="22"/>
        <v>6</v>
      </c>
      <c r="AA454" s="1">
        <f t="shared" si="23"/>
        <v>11.065573770491802</v>
      </c>
    </row>
    <row r="455" spans="1:27" x14ac:dyDescent="0.2">
      <c r="A455" t="s">
        <v>688</v>
      </c>
      <c r="B455" t="s">
        <v>26</v>
      </c>
      <c r="C455" t="s">
        <v>124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5</v>
      </c>
      <c r="S455">
        <v>3</v>
      </c>
      <c r="T455">
        <v>1</v>
      </c>
      <c r="U455">
        <v>6</v>
      </c>
      <c r="V455">
        <v>0</v>
      </c>
      <c r="W455" t="s">
        <v>49</v>
      </c>
      <c r="X455" t="s">
        <v>238</v>
      </c>
      <c r="Y455">
        <f t="shared" si="21"/>
        <v>22</v>
      </c>
      <c r="Z455" s="1">
        <f t="shared" si="22"/>
        <v>11</v>
      </c>
      <c r="AA455" s="1">
        <f t="shared" si="23"/>
        <v>11</v>
      </c>
    </row>
    <row r="456" spans="1:27" x14ac:dyDescent="0.2">
      <c r="A456" t="s">
        <v>262</v>
      </c>
      <c r="B456" t="s">
        <v>26</v>
      </c>
      <c r="C456" t="s">
        <v>72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2</v>
      </c>
      <c r="O456">
        <v>27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45</v>
      </c>
      <c r="X456" t="s">
        <v>263</v>
      </c>
      <c r="Y456">
        <f t="shared" si="21"/>
        <v>10.7</v>
      </c>
      <c r="Z456" s="1">
        <f t="shared" si="22"/>
        <v>2.1399999999999997</v>
      </c>
      <c r="AA456" s="1">
        <f t="shared" si="23"/>
        <v>10.943181818181817</v>
      </c>
    </row>
    <row r="457" spans="1:27" x14ac:dyDescent="0.2">
      <c r="A457" t="s">
        <v>695</v>
      </c>
      <c r="B457" t="s">
        <v>26</v>
      </c>
      <c r="C457" t="s">
        <v>65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6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244</v>
      </c>
      <c r="X457" t="s">
        <v>45</v>
      </c>
      <c r="Y457">
        <f t="shared" si="21"/>
        <v>0.60000000000000009</v>
      </c>
      <c r="Z457" s="1">
        <f t="shared" si="22"/>
        <v>0.60000000000000009</v>
      </c>
      <c r="AA457" s="1">
        <f t="shared" si="23"/>
        <v>10.800000000000002</v>
      </c>
    </row>
    <row r="458" spans="1:27" x14ac:dyDescent="0.2">
      <c r="A458" t="s">
        <v>1007</v>
      </c>
      <c r="B458" t="s">
        <v>26</v>
      </c>
      <c r="C458" t="s">
        <v>85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244</v>
      </c>
      <c r="X458" t="s">
        <v>1008</v>
      </c>
      <c r="Y458">
        <f t="shared" si="21"/>
        <v>6.2</v>
      </c>
      <c r="Z458" s="1">
        <f t="shared" si="22"/>
        <v>6.2</v>
      </c>
      <c r="AA458" s="1">
        <f t="shared" si="23"/>
        <v>10.730769230769232</v>
      </c>
    </row>
    <row r="459" spans="1:27" x14ac:dyDescent="0.2">
      <c r="A459" t="s">
        <v>750</v>
      </c>
      <c r="B459" t="s">
        <v>26</v>
      </c>
      <c r="C459" t="s">
        <v>59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75</v>
      </c>
      <c r="S459">
        <v>34</v>
      </c>
      <c r="T459">
        <v>9</v>
      </c>
      <c r="U459">
        <v>65</v>
      </c>
      <c r="V459">
        <v>1</v>
      </c>
      <c r="W459" t="s">
        <v>96</v>
      </c>
      <c r="X459" t="s">
        <v>528</v>
      </c>
      <c r="Y459">
        <f t="shared" si="21"/>
        <v>299</v>
      </c>
      <c r="Z459" s="1">
        <f t="shared" si="22"/>
        <v>10.678571428571429</v>
      </c>
      <c r="AA459" s="1">
        <f t="shared" si="23"/>
        <v>10.678571428571429</v>
      </c>
    </row>
    <row r="460" spans="1:27" x14ac:dyDescent="0.2">
      <c r="A460" t="s">
        <v>385</v>
      </c>
      <c r="B460" t="s">
        <v>26</v>
      </c>
      <c r="C460" t="s">
        <v>31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110</v>
      </c>
      <c r="S460">
        <v>50</v>
      </c>
      <c r="T460">
        <v>4</v>
      </c>
      <c r="U460">
        <v>98</v>
      </c>
      <c r="V460">
        <v>2</v>
      </c>
      <c r="W460" t="s">
        <v>105</v>
      </c>
      <c r="X460" t="s">
        <v>275</v>
      </c>
      <c r="Y460">
        <f t="shared" si="21"/>
        <v>300</v>
      </c>
      <c r="Z460" s="1">
        <f t="shared" si="22"/>
        <v>10.344827586206897</v>
      </c>
      <c r="AA460" s="1">
        <f t="shared" si="23"/>
        <v>10.344827586206897</v>
      </c>
    </row>
    <row r="461" spans="1:27" x14ac:dyDescent="0.2">
      <c r="A461" t="s">
        <v>837</v>
      </c>
      <c r="B461" t="s">
        <v>26</v>
      </c>
      <c r="C461" t="s">
        <v>48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58</v>
      </c>
      <c r="S461">
        <v>28</v>
      </c>
      <c r="T461">
        <v>16</v>
      </c>
      <c r="U461">
        <v>71</v>
      </c>
      <c r="V461">
        <v>2</v>
      </c>
      <c r="W461" t="s">
        <v>52</v>
      </c>
      <c r="X461" t="s">
        <v>53</v>
      </c>
      <c r="Y461">
        <f t="shared" si="21"/>
        <v>369</v>
      </c>
      <c r="Z461" s="1">
        <f t="shared" si="22"/>
        <v>10.25</v>
      </c>
      <c r="AA461" s="1">
        <f t="shared" si="23"/>
        <v>10.25</v>
      </c>
    </row>
    <row r="462" spans="1:27" x14ac:dyDescent="0.2">
      <c r="A462" t="s">
        <v>864</v>
      </c>
      <c r="B462" t="s">
        <v>26</v>
      </c>
      <c r="C462" t="s">
        <v>35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237</v>
      </c>
      <c r="X462" t="s">
        <v>184</v>
      </c>
      <c r="Y462">
        <f t="shared" si="21"/>
        <v>3.6</v>
      </c>
      <c r="Z462" s="1">
        <f t="shared" si="22"/>
        <v>1.2</v>
      </c>
      <c r="AA462" s="1">
        <f t="shared" si="23"/>
        <v>10.125</v>
      </c>
    </row>
    <row r="463" spans="1:27" x14ac:dyDescent="0.2">
      <c r="A463" t="s">
        <v>922</v>
      </c>
      <c r="B463" t="s">
        <v>160</v>
      </c>
      <c r="C463" t="s">
        <v>791</v>
      </c>
      <c r="D463">
        <v>6</v>
      </c>
      <c r="E463">
        <v>0</v>
      </c>
      <c r="F463">
        <v>1</v>
      </c>
      <c r="G463">
        <v>7</v>
      </c>
      <c r="H463">
        <v>13</v>
      </c>
      <c r="I463">
        <v>55</v>
      </c>
      <c r="J463">
        <v>20</v>
      </c>
      <c r="K463">
        <v>1</v>
      </c>
      <c r="L463">
        <v>6</v>
      </c>
      <c r="M463">
        <v>4</v>
      </c>
      <c r="N463">
        <v>11</v>
      </c>
      <c r="O463">
        <v>197</v>
      </c>
      <c r="P463">
        <v>18</v>
      </c>
      <c r="Q463">
        <v>11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66</v>
      </c>
      <c r="X463" t="s">
        <v>923</v>
      </c>
      <c r="Y463">
        <f t="shared" si="21"/>
        <v>154.69999999999999</v>
      </c>
      <c r="Z463" s="1">
        <f t="shared" si="22"/>
        <v>7.7349999999999994</v>
      </c>
      <c r="AA463" s="1">
        <f t="shared" si="23"/>
        <v>10.111111111111111</v>
      </c>
    </row>
    <row r="464" spans="1:27" x14ac:dyDescent="0.2">
      <c r="A464" t="s">
        <v>448</v>
      </c>
      <c r="B464" t="s">
        <v>26</v>
      </c>
      <c r="C464" t="s">
        <v>27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3</v>
      </c>
      <c r="J464">
        <v>0</v>
      </c>
      <c r="K464">
        <v>0</v>
      </c>
      <c r="L464">
        <v>4</v>
      </c>
      <c r="M464">
        <v>2</v>
      </c>
      <c r="N464">
        <v>0</v>
      </c>
      <c r="O464">
        <v>33</v>
      </c>
      <c r="P464">
        <v>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177</v>
      </c>
      <c r="X464" t="s">
        <v>449</v>
      </c>
      <c r="Y464">
        <f t="shared" si="21"/>
        <v>12.3</v>
      </c>
      <c r="Z464" s="1">
        <f t="shared" si="22"/>
        <v>3.0750000000000002</v>
      </c>
      <c r="AA464" s="1">
        <f t="shared" si="23"/>
        <v>10.063636363636364</v>
      </c>
    </row>
    <row r="465" spans="1:27" x14ac:dyDescent="0.2">
      <c r="A465" t="s">
        <v>232</v>
      </c>
      <c r="B465" t="s">
        <v>26</v>
      </c>
      <c r="C465" t="s">
        <v>35</v>
      </c>
      <c r="D465">
        <v>0</v>
      </c>
      <c r="E465">
        <v>0</v>
      </c>
      <c r="F465">
        <v>0</v>
      </c>
      <c r="G465">
        <v>0</v>
      </c>
      <c r="H465">
        <v>2</v>
      </c>
      <c r="I465">
        <v>2</v>
      </c>
      <c r="J465">
        <v>0</v>
      </c>
      <c r="K465">
        <v>0</v>
      </c>
      <c r="L465">
        <v>2</v>
      </c>
      <c r="M465">
        <v>0</v>
      </c>
      <c r="N465">
        <v>0</v>
      </c>
      <c r="O465">
        <v>19</v>
      </c>
      <c r="P465">
        <v>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45</v>
      </c>
      <c r="X465" t="s">
        <v>233</v>
      </c>
      <c r="Y465">
        <f t="shared" si="21"/>
        <v>12.9</v>
      </c>
      <c r="Z465" s="1">
        <f t="shared" si="22"/>
        <v>2.58</v>
      </c>
      <c r="AA465" s="1">
        <f t="shared" si="23"/>
        <v>9.9230769230769234</v>
      </c>
    </row>
    <row r="466" spans="1:27" x14ac:dyDescent="0.2">
      <c r="A466" t="s">
        <v>100</v>
      </c>
      <c r="B466" t="s">
        <v>26</v>
      </c>
      <c r="C466" t="s">
        <v>27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59</v>
      </c>
      <c r="S466">
        <v>29</v>
      </c>
      <c r="T466">
        <v>14</v>
      </c>
      <c r="U466">
        <v>75</v>
      </c>
      <c r="V466">
        <v>2</v>
      </c>
      <c r="W466" t="s">
        <v>101</v>
      </c>
      <c r="X466" t="s">
        <v>102</v>
      </c>
      <c r="Y466">
        <f t="shared" si="21"/>
        <v>340</v>
      </c>
      <c r="Z466" s="1">
        <f t="shared" si="22"/>
        <v>9.7142857142857135</v>
      </c>
      <c r="AA466" s="1">
        <f t="shared" si="23"/>
        <v>9.7142857142857153</v>
      </c>
    </row>
    <row r="467" spans="1:27" x14ac:dyDescent="0.2">
      <c r="A467" t="s">
        <v>789</v>
      </c>
      <c r="B467" t="s">
        <v>26</v>
      </c>
      <c r="C467" t="s">
        <v>39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</v>
      </c>
      <c r="M467">
        <v>2</v>
      </c>
      <c r="N467">
        <v>0</v>
      </c>
      <c r="O467">
        <v>16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244</v>
      </c>
      <c r="X467" t="s">
        <v>258</v>
      </c>
      <c r="Y467">
        <f t="shared" si="21"/>
        <v>9.6</v>
      </c>
      <c r="Z467" s="1">
        <f t="shared" si="22"/>
        <v>9.6</v>
      </c>
      <c r="AA467" s="1">
        <f t="shared" si="23"/>
        <v>9.6</v>
      </c>
    </row>
    <row r="468" spans="1:27" x14ac:dyDescent="0.2">
      <c r="A468" t="s">
        <v>217</v>
      </c>
      <c r="B468" t="s">
        <v>26</v>
      </c>
      <c r="C468" t="s">
        <v>164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6</v>
      </c>
      <c r="S468">
        <v>2</v>
      </c>
      <c r="T468">
        <v>2</v>
      </c>
      <c r="U468">
        <v>0</v>
      </c>
      <c r="V468">
        <v>0</v>
      </c>
      <c r="W468" t="s">
        <v>45</v>
      </c>
      <c r="X468" t="s">
        <v>218</v>
      </c>
      <c r="Y468">
        <f t="shared" si="21"/>
        <v>44</v>
      </c>
      <c r="Z468" s="1">
        <f t="shared" si="22"/>
        <v>8.8000000000000007</v>
      </c>
      <c r="AA468" s="1">
        <f t="shared" si="23"/>
        <v>9.5192307692307683</v>
      </c>
    </row>
    <row r="469" spans="1:27" x14ac:dyDescent="0.2">
      <c r="A469" t="s">
        <v>838</v>
      </c>
      <c r="B469" t="s">
        <v>26</v>
      </c>
      <c r="C469" t="s">
        <v>89</v>
      </c>
      <c r="D469">
        <v>0</v>
      </c>
      <c r="E469">
        <v>0</v>
      </c>
      <c r="F469">
        <v>0</v>
      </c>
      <c r="G469">
        <v>1</v>
      </c>
      <c r="H469">
        <v>11</v>
      </c>
      <c r="I469">
        <v>16</v>
      </c>
      <c r="J469">
        <v>0</v>
      </c>
      <c r="K469">
        <v>3</v>
      </c>
      <c r="L469">
        <v>14</v>
      </c>
      <c r="M469">
        <v>5</v>
      </c>
      <c r="N469">
        <v>3</v>
      </c>
      <c r="O469">
        <v>137</v>
      </c>
      <c r="P469">
        <v>9</v>
      </c>
      <c r="Q469">
        <v>2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73</v>
      </c>
      <c r="X469" t="s">
        <v>839</v>
      </c>
      <c r="Y469">
        <f t="shared" si="21"/>
        <v>67.2</v>
      </c>
      <c r="Z469" s="1">
        <f t="shared" si="22"/>
        <v>4.4800000000000004</v>
      </c>
      <c r="AA469" s="1">
        <f t="shared" si="23"/>
        <v>9.3189522342064723</v>
      </c>
    </row>
    <row r="470" spans="1:27" x14ac:dyDescent="0.2">
      <c r="A470" t="s">
        <v>1047</v>
      </c>
      <c r="B470" t="s">
        <v>26</v>
      </c>
      <c r="C470" t="s">
        <v>118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27</v>
      </c>
      <c r="S470">
        <v>13</v>
      </c>
      <c r="T470">
        <v>6</v>
      </c>
      <c r="U470">
        <v>37</v>
      </c>
      <c r="V470">
        <v>2</v>
      </c>
      <c r="W470" t="s">
        <v>395</v>
      </c>
      <c r="X470" t="s">
        <v>1048</v>
      </c>
      <c r="Y470">
        <f t="shared" si="21"/>
        <v>150</v>
      </c>
      <c r="Z470" s="1">
        <f t="shared" si="22"/>
        <v>8.8235294117647065</v>
      </c>
      <c r="AA470" s="1">
        <f t="shared" si="23"/>
        <v>9.2975206611570247</v>
      </c>
    </row>
    <row r="471" spans="1:27" x14ac:dyDescent="0.2">
      <c r="A471" t="s">
        <v>463</v>
      </c>
      <c r="B471" t="s">
        <v>26</v>
      </c>
      <c r="C471" t="s">
        <v>164</v>
      </c>
      <c r="D471">
        <v>0</v>
      </c>
      <c r="E471">
        <v>0</v>
      </c>
      <c r="F471">
        <v>0</v>
      </c>
      <c r="G471">
        <v>3</v>
      </c>
      <c r="H471">
        <v>1</v>
      </c>
      <c r="I471">
        <v>4</v>
      </c>
      <c r="J471">
        <v>0</v>
      </c>
      <c r="K471">
        <v>1</v>
      </c>
      <c r="L471">
        <v>12</v>
      </c>
      <c r="M471">
        <v>6</v>
      </c>
      <c r="N471">
        <v>1</v>
      </c>
      <c r="O471">
        <v>177</v>
      </c>
      <c r="P471">
        <v>2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45</v>
      </c>
      <c r="X471" t="s">
        <v>464</v>
      </c>
      <c r="Y471">
        <f t="shared" si="21"/>
        <v>35.700000000000003</v>
      </c>
      <c r="Z471" s="1">
        <f t="shared" si="22"/>
        <v>7.1400000000000006</v>
      </c>
      <c r="AA471" s="1">
        <f t="shared" si="23"/>
        <v>9</v>
      </c>
    </row>
    <row r="472" spans="1:27" x14ac:dyDescent="0.2">
      <c r="A472" t="s">
        <v>243</v>
      </c>
      <c r="B472" t="s">
        <v>26</v>
      </c>
      <c r="C472" t="s">
        <v>48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2</v>
      </c>
      <c r="N472">
        <v>1</v>
      </c>
      <c r="O472">
        <v>14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244</v>
      </c>
      <c r="X472" t="s">
        <v>245</v>
      </c>
      <c r="Y472">
        <f t="shared" si="21"/>
        <v>7.4</v>
      </c>
      <c r="Z472" s="1">
        <f t="shared" si="22"/>
        <v>7.4</v>
      </c>
      <c r="AA472" s="1">
        <f t="shared" si="23"/>
        <v>9</v>
      </c>
    </row>
    <row r="473" spans="1:27" x14ac:dyDescent="0.2">
      <c r="A473" t="s">
        <v>420</v>
      </c>
      <c r="B473" t="s">
        <v>26</v>
      </c>
      <c r="C473" t="s">
        <v>35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41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237</v>
      </c>
      <c r="X473" t="s">
        <v>421</v>
      </c>
      <c r="Y473">
        <f t="shared" si="21"/>
        <v>8.6000000000000014</v>
      </c>
      <c r="Z473" s="1">
        <f t="shared" si="22"/>
        <v>2.8666666666666671</v>
      </c>
      <c r="AA473" s="1">
        <f t="shared" si="23"/>
        <v>8.8965517241379324</v>
      </c>
    </row>
    <row r="474" spans="1:27" x14ac:dyDescent="0.2">
      <c r="A474" t="s">
        <v>956</v>
      </c>
      <c r="B474" t="s">
        <v>26</v>
      </c>
      <c r="C474" t="s">
        <v>59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11</v>
      </c>
      <c r="J474">
        <v>9</v>
      </c>
      <c r="K474">
        <v>1</v>
      </c>
      <c r="L474">
        <v>2</v>
      </c>
      <c r="M474">
        <v>1</v>
      </c>
      <c r="N474">
        <v>2</v>
      </c>
      <c r="O474">
        <v>100</v>
      </c>
      <c r="P474">
        <v>6</v>
      </c>
      <c r="Q474">
        <v>9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140</v>
      </c>
      <c r="X474" t="s">
        <v>957</v>
      </c>
      <c r="Y474">
        <f t="shared" si="21"/>
        <v>69.5</v>
      </c>
      <c r="Z474" s="1">
        <f t="shared" si="22"/>
        <v>5.3461538461538458</v>
      </c>
      <c r="AA474" s="1">
        <f t="shared" si="23"/>
        <v>8.6875</v>
      </c>
    </row>
    <row r="475" spans="1:27" x14ac:dyDescent="0.2">
      <c r="A475" t="s">
        <v>567</v>
      </c>
      <c r="B475" t="s">
        <v>26</v>
      </c>
      <c r="C475" t="s">
        <v>143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4</v>
      </c>
      <c r="J475">
        <v>0</v>
      </c>
      <c r="K475">
        <v>1</v>
      </c>
      <c r="L475">
        <v>3</v>
      </c>
      <c r="M475">
        <v>0</v>
      </c>
      <c r="N475">
        <v>1</v>
      </c>
      <c r="O475">
        <v>51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79</v>
      </c>
      <c r="X475" t="s">
        <v>484</v>
      </c>
      <c r="Y475">
        <f t="shared" si="21"/>
        <v>18.600000000000001</v>
      </c>
      <c r="Z475" s="1">
        <f t="shared" si="22"/>
        <v>2.3250000000000002</v>
      </c>
      <c r="AA475" s="1">
        <f t="shared" si="23"/>
        <v>8.6735751295336794</v>
      </c>
    </row>
    <row r="476" spans="1:27" x14ac:dyDescent="0.2">
      <c r="A476" t="s">
        <v>344</v>
      </c>
      <c r="B476" t="s">
        <v>26</v>
      </c>
      <c r="C476" t="s">
        <v>35</v>
      </c>
      <c r="D476">
        <v>0</v>
      </c>
      <c r="E476">
        <v>0</v>
      </c>
      <c r="F476">
        <v>0</v>
      </c>
      <c r="G476">
        <v>3</v>
      </c>
      <c r="H476">
        <v>1</v>
      </c>
      <c r="I476">
        <v>8</v>
      </c>
      <c r="J476">
        <v>0</v>
      </c>
      <c r="K476">
        <v>4</v>
      </c>
      <c r="L476">
        <v>12</v>
      </c>
      <c r="M476">
        <v>4</v>
      </c>
      <c r="N476">
        <v>5</v>
      </c>
      <c r="O476">
        <v>201</v>
      </c>
      <c r="P476">
        <v>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32</v>
      </c>
      <c r="X476" t="s">
        <v>345</v>
      </c>
      <c r="Y476">
        <f t="shared" si="21"/>
        <v>52.1</v>
      </c>
      <c r="Z476" s="1">
        <f t="shared" si="22"/>
        <v>5.7888888888888888</v>
      </c>
      <c r="AA476" s="1">
        <f t="shared" si="23"/>
        <v>8.4638989169675085</v>
      </c>
    </row>
    <row r="477" spans="1:27" x14ac:dyDescent="0.2">
      <c r="A477" t="s">
        <v>179</v>
      </c>
      <c r="B477" t="s">
        <v>26</v>
      </c>
      <c r="C477" t="s">
        <v>147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2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27</v>
      </c>
      <c r="P477">
        <v>3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45</v>
      </c>
      <c r="X477" t="s">
        <v>180</v>
      </c>
      <c r="Y477">
        <f t="shared" si="21"/>
        <v>8.6999999999999993</v>
      </c>
      <c r="Z477" s="1">
        <f t="shared" si="22"/>
        <v>1.7399999999999998</v>
      </c>
      <c r="AA477" s="1">
        <f t="shared" si="23"/>
        <v>8.3297872340425521</v>
      </c>
    </row>
    <row r="478" spans="1:27" x14ac:dyDescent="0.2">
      <c r="A478" t="s">
        <v>356</v>
      </c>
      <c r="B478" t="s">
        <v>26</v>
      </c>
      <c r="C478" t="s">
        <v>48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2</v>
      </c>
      <c r="J478">
        <v>1</v>
      </c>
      <c r="K478">
        <v>0</v>
      </c>
      <c r="L478">
        <v>1</v>
      </c>
      <c r="M478">
        <v>0</v>
      </c>
      <c r="N478">
        <v>0</v>
      </c>
      <c r="O478">
        <v>22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130</v>
      </c>
      <c r="X478" t="s">
        <v>357</v>
      </c>
      <c r="Y478">
        <f t="shared" si="21"/>
        <v>5.7</v>
      </c>
      <c r="Z478" s="1">
        <f t="shared" si="22"/>
        <v>0.95000000000000007</v>
      </c>
      <c r="AA478" s="1">
        <f t="shared" si="23"/>
        <v>8.2741935483870961</v>
      </c>
    </row>
    <row r="479" spans="1:27" x14ac:dyDescent="0.2">
      <c r="A479" t="s">
        <v>914</v>
      </c>
      <c r="B479" t="s">
        <v>26</v>
      </c>
      <c r="C479" t="s">
        <v>65</v>
      </c>
      <c r="D479">
        <v>0</v>
      </c>
      <c r="E479">
        <v>0</v>
      </c>
      <c r="F479">
        <v>0</v>
      </c>
      <c r="G479">
        <v>2</v>
      </c>
      <c r="H479">
        <v>5</v>
      </c>
      <c r="I479">
        <v>9</v>
      </c>
      <c r="J479">
        <v>5</v>
      </c>
      <c r="K479">
        <v>0</v>
      </c>
      <c r="L479">
        <v>3</v>
      </c>
      <c r="M479">
        <v>0</v>
      </c>
      <c r="N479">
        <v>4</v>
      </c>
      <c r="O479">
        <v>74</v>
      </c>
      <c r="P479">
        <v>2</v>
      </c>
      <c r="Q479">
        <v>3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40</v>
      </c>
      <c r="X479" t="s">
        <v>915</v>
      </c>
      <c r="Y479">
        <f t="shared" si="21"/>
        <v>35.9</v>
      </c>
      <c r="Z479" s="1">
        <f t="shared" si="22"/>
        <v>2.2437499999999999</v>
      </c>
      <c r="AA479" s="1">
        <f t="shared" si="23"/>
        <v>8.2005076142131976</v>
      </c>
    </row>
    <row r="480" spans="1:27" x14ac:dyDescent="0.2">
      <c r="A480" t="s">
        <v>428</v>
      </c>
      <c r="B480" t="s">
        <v>26</v>
      </c>
      <c r="C480" t="s">
        <v>35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90</v>
      </c>
      <c r="S480">
        <v>48</v>
      </c>
      <c r="T480">
        <v>10</v>
      </c>
      <c r="U480">
        <v>71</v>
      </c>
      <c r="V480">
        <v>2</v>
      </c>
      <c r="W480" t="s">
        <v>101</v>
      </c>
      <c r="X480" t="s">
        <v>102</v>
      </c>
      <c r="Y480">
        <f t="shared" si="21"/>
        <v>279</v>
      </c>
      <c r="Z480" s="1">
        <f t="shared" si="22"/>
        <v>7.9714285714285715</v>
      </c>
      <c r="AA480" s="1">
        <f t="shared" si="23"/>
        <v>7.9714285714285706</v>
      </c>
    </row>
    <row r="481" spans="1:27" x14ac:dyDescent="0.2">
      <c r="A481" t="s">
        <v>771</v>
      </c>
      <c r="B481" t="s">
        <v>26</v>
      </c>
      <c r="C481" t="s">
        <v>147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12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177</v>
      </c>
      <c r="X481" t="s">
        <v>36</v>
      </c>
      <c r="Y481">
        <f t="shared" si="21"/>
        <v>2.7</v>
      </c>
      <c r="Z481" s="1">
        <f t="shared" si="22"/>
        <v>0.67500000000000004</v>
      </c>
      <c r="AA481" s="1">
        <f t="shared" si="23"/>
        <v>7.838709677419355</v>
      </c>
    </row>
    <row r="482" spans="1:27" x14ac:dyDescent="0.2">
      <c r="A482" t="s">
        <v>211</v>
      </c>
      <c r="B482" t="s">
        <v>26</v>
      </c>
      <c r="C482" t="s">
        <v>89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65</v>
      </c>
      <c r="S482">
        <v>36</v>
      </c>
      <c r="T482">
        <v>5</v>
      </c>
      <c r="U482">
        <v>62</v>
      </c>
      <c r="V482">
        <v>2</v>
      </c>
      <c r="W482" t="s">
        <v>187</v>
      </c>
      <c r="X482" t="s">
        <v>169</v>
      </c>
      <c r="Y482">
        <f t="shared" si="21"/>
        <v>166</v>
      </c>
      <c r="Z482" s="1">
        <f t="shared" si="22"/>
        <v>7.5454545454545459</v>
      </c>
      <c r="AA482" s="1">
        <f t="shared" si="23"/>
        <v>7.545454545454545</v>
      </c>
    </row>
    <row r="483" spans="1:27" x14ac:dyDescent="0.2">
      <c r="A483" t="s">
        <v>527</v>
      </c>
      <c r="B483" t="s">
        <v>26</v>
      </c>
      <c r="C483" t="s">
        <v>198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64</v>
      </c>
      <c r="S483">
        <v>36</v>
      </c>
      <c r="T483">
        <v>8</v>
      </c>
      <c r="U483">
        <v>71</v>
      </c>
      <c r="V483">
        <v>3</v>
      </c>
      <c r="W483" t="s">
        <v>96</v>
      </c>
      <c r="X483" t="s">
        <v>528</v>
      </c>
      <c r="Y483">
        <f t="shared" si="21"/>
        <v>211</v>
      </c>
      <c r="Z483" s="1">
        <f t="shared" si="22"/>
        <v>7.5357142857142856</v>
      </c>
      <c r="AA483" s="1">
        <f t="shared" si="23"/>
        <v>7.5357142857142856</v>
      </c>
    </row>
    <row r="484" spans="1:27" x14ac:dyDescent="0.2">
      <c r="A484" t="s">
        <v>675</v>
      </c>
      <c r="B484" t="s">
        <v>26</v>
      </c>
      <c r="C484" t="s">
        <v>31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34</v>
      </c>
      <c r="S484">
        <v>19</v>
      </c>
      <c r="T484">
        <v>2</v>
      </c>
      <c r="U484">
        <v>23</v>
      </c>
      <c r="V484">
        <v>1</v>
      </c>
      <c r="W484" t="s">
        <v>32</v>
      </c>
      <c r="X484" t="s">
        <v>167</v>
      </c>
      <c r="Y484">
        <f t="shared" si="21"/>
        <v>67</v>
      </c>
      <c r="Z484" s="1">
        <f t="shared" si="22"/>
        <v>7.4444444444444446</v>
      </c>
      <c r="AA484" s="1">
        <f t="shared" si="23"/>
        <v>7.4444444444444446</v>
      </c>
    </row>
    <row r="485" spans="1:27" x14ac:dyDescent="0.2">
      <c r="A485" t="s">
        <v>204</v>
      </c>
      <c r="B485" t="s">
        <v>26</v>
      </c>
      <c r="C485" t="s">
        <v>55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95</v>
      </c>
      <c r="S485">
        <v>51</v>
      </c>
      <c r="T485">
        <v>6</v>
      </c>
      <c r="U485">
        <v>124</v>
      </c>
      <c r="V485">
        <v>0</v>
      </c>
      <c r="W485" t="s">
        <v>205</v>
      </c>
      <c r="X485" t="s">
        <v>206</v>
      </c>
      <c r="Y485">
        <f t="shared" si="21"/>
        <v>281</v>
      </c>
      <c r="Z485" s="1">
        <f t="shared" si="22"/>
        <v>7.3947368421052628</v>
      </c>
      <c r="AA485" s="1">
        <f t="shared" si="23"/>
        <v>7.3947368421052628</v>
      </c>
    </row>
    <row r="486" spans="1:27" x14ac:dyDescent="0.2">
      <c r="A486" t="s">
        <v>642</v>
      </c>
      <c r="B486" t="s">
        <v>26</v>
      </c>
      <c r="C486" t="s">
        <v>198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29</v>
      </c>
      <c r="S486">
        <v>17</v>
      </c>
      <c r="T486">
        <v>3</v>
      </c>
      <c r="U486">
        <v>23</v>
      </c>
      <c r="V486">
        <v>1</v>
      </c>
      <c r="W486" t="s">
        <v>144</v>
      </c>
      <c r="X486" t="s">
        <v>388</v>
      </c>
      <c r="Y486">
        <f t="shared" si="21"/>
        <v>73</v>
      </c>
      <c r="Z486" s="1">
        <f t="shared" si="22"/>
        <v>7.3</v>
      </c>
      <c r="AA486" s="1">
        <f t="shared" si="23"/>
        <v>7.3</v>
      </c>
    </row>
    <row r="487" spans="1:27" x14ac:dyDescent="0.2">
      <c r="A487" t="s">
        <v>713</v>
      </c>
      <c r="B487" t="s">
        <v>26</v>
      </c>
      <c r="C487" t="s">
        <v>55</v>
      </c>
      <c r="D487">
        <v>0</v>
      </c>
      <c r="E487">
        <v>0</v>
      </c>
      <c r="F487">
        <v>0</v>
      </c>
      <c r="G487">
        <v>2</v>
      </c>
      <c r="H487">
        <v>2</v>
      </c>
      <c r="I487">
        <v>5</v>
      </c>
      <c r="J487">
        <v>0</v>
      </c>
      <c r="K487">
        <v>0</v>
      </c>
      <c r="L487">
        <v>1</v>
      </c>
      <c r="M487">
        <v>4</v>
      </c>
      <c r="N487">
        <v>3</v>
      </c>
      <c r="O487">
        <v>84</v>
      </c>
      <c r="P487">
        <v>6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79</v>
      </c>
      <c r="X487" t="s">
        <v>714</v>
      </c>
      <c r="Y487">
        <f t="shared" si="21"/>
        <v>22.9</v>
      </c>
      <c r="Z487" s="1">
        <f t="shared" si="22"/>
        <v>2.8624999999999998</v>
      </c>
      <c r="AA487" s="1">
        <f t="shared" si="23"/>
        <v>7.0824742268041234</v>
      </c>
    </row>
    <row r="488" spans="1:27" x14ac:dyDescent="0.2">
      <c r="A488" t="s">
        <v>988</v>
      </c>
      <c r="B488" t="s">
        <v>160</v>
      </c>
      <c r="C488" t="s">
        <v>989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6</v>
      </c>
      <c r="J488">
        <v>0</v>
      </c>
      <c r="K488">
        <v>1</v>
      </c>
      <c r="L488">
        <v>5</v>
      </c>
      <c r="M488">
        <v>2</v>
      </c>
      <c r="N488">
        <v>0</v>
      </c>
      <c r="O488">
        <v>24</v>
      </c>
      <c r="P488">
        <v>2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69</v>
      </c>
      <c r="X488" t="s">
        <v>990</v>
      </c>
      <c r="Y488">
        <f t="shared" si="21"/>
        <v>9.9</v>
      </c>
      <c r="Z488" s="1">
        <f t="shared" si="22"/>
        <v>1.4142857142857144</v>
      </c>
      <c r="AA488" s="1">
        <f t="shared" si="23"/>
        <v>6.75</v>
      </c>
    </row>
    <row r="489" spans="1:27" x14ac:dyDescent="0.2">
      <c r="A489" t="s">
        <v>846</v>
      </c>
      <c r="B489" t="s">
        <v>26</v>
      </c>
      <c r="C489" t="s">
        <v>147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45</v>
      </c>
      <c r="S489">
        <v>30</v>
      </c>
      <c r="T489">
        <v>9</v>
      </c>
      <c r="U489">
        <v>64</v>
      </c>
      <c r="V489">
        <v>1</v>
      </c>
      <c r="W489" t="s">
        <v>96</v>
      </c>
      <c r="X489" t="s">
        <v>528</v>
      </c>
      <c r="Y489">
        <f t="shared" si="21"/>
        <v>180</v>
      </c>
      <c r="Z489" s="1">
        <f t="shared" si="22"/>
        <v>6.4285714285714288</v>
      </c>
      <c r="AA489" s="1">
        <f t="shared" si="23"/>
        <v>6.4285714285714279</v>
      </c>
    </row>
    <row r="490" spans="1:27" x14ac:dyDescent="0.2">
      <c r="A490" t="s">
        <v>516</v>
      </c>
      <c r="B490" t="s">
        <v>26</v>
      </c>
      <c r="C490" t="s">
        <v>124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96</v>
      </c>
      <c r="S490">
        <v>63</v>
      </c>
      <c r="T490">
        <v>9</v>
      </c>
      <c r="U490">
        <v>120</v>
      </c>
      <c r="V490">
        <v>2</v>
      </c>
      <c r="W490" t="s">
        <v>101</v>
      </c>
      <c r="X490" t="s">
        <v>102</v>
      </c>
      <c r="Y490">
        <f t="shared" si="21"/>
        <v>223</v>
      </c>
      <c r="Z490" s="1">
        <f t="shared" si="22"/>
        <v>6.371428571428571</v>
      </c>
      <c r="AA490" s="1">
        <f t="shared" si="23"/>
        <v>6.3714285714285719</v>
      </c>
    </row>
    <row r="491" spans="1:27" x14ac:dyDescent="0.2">
      <c r="A491" t="s">
        <v>274</v>
      </c>
      <c r="B491" t="s">
        <v>26</v>
      </c>
      <c r="C491" t="s">
        <v>143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73</v>
      </c>
      <c r="S491">
        <v>46</v>
      </c>
      <c r="T491">
        <v>7</v>
      </c>
      <c r="U491">
        <v>86</v>
      </c>
      <c r="V491">
        <v>1</v>
      </c>
      <c r="W491" t="s">
        <v>105</v>
      </c>
      <c r="X491" t="s">
        <v>275</v>
      </c>
      <c r="Y491">
        <f t="shared" si="21"/>
        <v>184</v>
      </c>
      <c r="Z491" s="1">
        <f t="shared" si="22"/>
        <v>6.3448275862068968</v>
      </c>
      <c r="AA491" s="1">
        <f t="shared" si="23"/>
        <v>6.3448275862068968</v>
      </c>
    </row>
    <row r="492" spans="1:27" x14ac:dyDescent="0.2">
      <c r="A492" t="s">
        <v>1025</v>
      </c>
      <c r="B492" t="s">
        <v>26</v>
      </c>
      <c r="C492" t="s">
        <v>85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105</v>
      </c>
      <c r="S492">
        <v>64</v>
      </c>
      <c r="T492">
        <v>7</v>
      </c>
      <c r="U492">
        <v>107</v>
      </c>
      <c r="V492">
        <v>1</v>
      </c>
      <c r="W492" t="s">
        <v>205</v>
      </c>
      <c r="X492" t="s">
        <v>1026</v>
      </c>
      <c r="Y492">
        <f t="shared" si="21"/>
        <v>221</v>
      </c>
      <c r="Z492" s="1">
        <f t="shared" si="22"/>
        <v>5.8157894736842106</v>
      </c>
      <c r="AA492" s="1">
        <f t="shared" si="23"/>
        <v>5.9604435121366501</v>
      </c>
    </row>
    <row r="493" spans="1:27" x14ac:dyDescent="0.2">
      <c r="A493" t="s">
        <v>678</v>
      </c>
      <c r="B493" t="s">
        <v>26</v>
      </c>
      <c r="C493" t="s">
        <v>72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102</v>
      </c>
      <c r="S493">
        <v>69</v>
      </c>
      <c r="T493">
        <v>8</v>
      </c>
      <c r="U493">
        <v>123</v>
      </c>
      <c r="V493">
        <v>1</v>
      </c>
      <c r="W493" t="s">
        <v>113</v>
      </c>
      <c r="X493" t="s">
        <v>679</v>
      </c>
      <c r="Y493">
        <f t="shared" si="21"/>
        <v>197</v>
      </c>
      <c r="Z493" s="1">
        <f t="shared" si="22"/>
        <v>5.3243243243243246</v>
      </c>
      <c r="AA493" s="1">
        <f t="shared" si="23"/>
        <v>5.3243243243243246</v>
      </c>
    </row>
    <row r="494" spans="1:27" x14ac:dyDescent="0.2">
      <c r="A494" t="s">
        <v>181</v>
      </c>
      <c r="B494" t="s">
        <v>26</v>
      </c>
      <c r="C494" t="s">
        <v>147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8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49</v>
      </c>
      <c r="X494" t="s">
        <v>182</v>
      </c>
      <c r="Y494">
        <f t="shared" si="21"/>
        <v>0.8</v>
      </c>
      <c r="Z494" s="1">
        <f t="shared" si="22"/>
        <v>0.4</v>
      </c>
      <c r="AA494" s="1">
        <f t="shared" si="23"/>
        <v>5.1428571428571432</v>
      </c>
    </row>
    <row r="495" spans="1:27" x14ac:dyDescent="0.2">
      <c r="A495" t="s">
        <v>1017</v>
      </c>
      <c r="B495" t="s">
        <v>26</v>
      </c>
      <c r="C495" t="s">
        <v>62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62</v>
      </c>
      <c r="S495">
        <v>48</v>
      </c>
      <c r="T495">
        <v>14</v>
      </c>
      <c r="U495">
        <v>66</v>
      </c>
      <c r="V495">
        <v>2</v>
      </c>
      <c r="W495" t="s">
        <v>205</v>
      </c>
      <c r="X495" t="s">
        <v>206</v>
      </c>
      <c r="Y495">
        <f t="shared" si="21"/>
        <v>194</v>
      </c>
      <c r="Z495" s="1">
        <f t="shared" si="22"/>
        <v>5.1052631578947372</v>
      </c>
      <c r="AA495" s="1">
        <f t="shared" si="23"/>
        <v>5.1052631578947363</v>
      </c>
    </row>
    <row r="496" spans="1:27" x14ac:dyDescent="0.2">
      <c r="A496" t="s">
        <v>107</v>
      </c>
      <c r="B496" t="s">
        <v>26</v>
      </c>
      <c r="C496" t="s">
        <v>76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36</v>
      </c>
      <c r="S496">
        <v>24</v>
      </c>
      <c r="T496">
        <v>4</v>
      </c>
      <c r="U496">
        <v>44</v>
      </c>
      <c r="V496">
        <v>0</v>
      </c>
      <c r="W496" t="s">
        <v>86</v>
      </c>
      <c r="X496" t="s">
        <v>108</v>
      </c>
      <c r="Y496">
        <f t="shared" si="21"/>
        <v>92</v>
      </c>
      <c r="Z496" s="1">
        <f t="shared" si="22"/>
        <v>4.8421052631578947</v>
      </c>
      <c r="AA496" s="1">
        <f t="shared" si="23"/>
        <v>4.9197860962566846</v>
      </c>
    </row>
    <row r="497" spans="1:27" x14ac:dyDescent="0.2">
      <c r="A497" t="s">
        <v>531</v>
      </c>
      <c r="B497" t="s">
        <v>26</v>
      </c>
      <c r="C497" t="s">
        <v>198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16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244</v>
      </c>
      <c r="X497" t="s">
        <v>532</v>
      </c>
      <c r="Y497">
        <f t="shared" si="21"/>
        <v>3.1</v>
      </c>
      <c r="Z497" s="1">
        <f t="shared" si="22"/>
        <v>3.1</v>
      </c>
      <c r="AA497" s="1">
        <f t="shared" si="23"/>
        <v>4.8103448275862073</v>
      </c>
    </row>
    <row r="498" spans="1:27" x14ac:dyDescent="0.2">
      <c r="A498" t="s">
        <v>643</v>
      </c>
      <c r="B498" t="s">
        <v>26</v>
      </c>
      <c r="C498" t="s">
        <v>85</v>
      </c>
      <c r="D498">
        <v>0</v>
      </c>
      <c r="E498">
        <v>0</v>
      </c>
      <c r="F498">
        <v>0</v>
      </c>
      <c r="G498">
        <v>0</v>
      </c>
      <c r="H498">
        <v>3</v>
      </c>
      <c r="I498">
        <v>4</v>
      </c>
      <c r="J498">
        <v>0</v>
      </c>
      <c r="K498">
        <v>0</v>
      </c>
      <c r="L498">
        <v>2</v>
      </c>
      <c r="M498">
        <v>0</v>
      </c>
      <c r="N498">
        <v>1</v>
      </c>
      <c r="O498">
        <v>18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45</v>
      </c>
      <c r="X498" t="s">
        <v>644</v>
      </c>
      <c r="Y498">
        <f t="shared" si="21"/>
        <v>5.8</v>
      </c>
      <c r="Z498" s="1">
        <f t="shared" si="22"/>
        <v>1.1599999999999999</v>
      </c>
      <c r="AA498" s="1">
        <f t="shared" si="23"/>
        <v>4.1428571428571423</v>
      </c>
    </row>
    <row r="499" spans="1:27" x14ac:dyDescent="0.2">
      <c r="A499" t="s">
        <v>860</v>
      </c>
      <c r="B499" t="s">
        <v>26</v>
      </c>
      <c r="C499" t="s">
        <v>89</v>
      </c>
      <c r="D499">
        <v>0</v>
      </c>
      <c r="E499">
        <v>0</v>
      </c>
      <c r="F499">
        <v>0</v>
      </c>
      <c r="G499">
        <v>0</v>
      </c>
      <c r="H499">
        <v>2</v>
      </c>
      <c r="I499">
        <v>5</v>
      </c>
      <c r="J499">
        <v>0</v>
      </c>
      <c r="K499">
        <v>0</v>
      </c>
      <c r="L499">
        <v>1</v>
      </c>
      <c r="M499">
        <v>1</v>
      </c>
      <c r="N499">
        <v>3</v>
      </c>
      <c r="O499">
        <v>60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45</v>
      </c>
      <c r="X499" t="s">
        <v>861</v>
      </c>
      <c r="Y499">
        <f t="shared" si="21"/>
        <v>12</v>
      </c>
      <c r="Z499" s="1">
        <f t="shared" si="22"/>
        <v>2.4</v>
      </c>
      <c r="AA499" s="1">
        <f t="shared" si="23"/>
        <v>3.8571428571428572</v>
      </c>
    </row>
    <row r="500" spans="1:27" x14ac:dyDescent="0.2">
      <c r="A500" t="s">
        <v>216</v>
      </c>
      <c r="B500" t="s">
        <v>26</v>
      </c>
      <c r="C500" t="s">
        <v>65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55</v>
      </c>
      <c r="S500">
        <v>39</v>
      </c>
      <c r="T500">
        <v>4</v>
      </c>
      <c r="U500">
        <v>58</v>
      </c>
      <c r="V500">
        <v>0</v>
      </c>
      <c r="W500" t="s">
        <v>187</v>
      </c>
      <c r="X500" t="s">
        <v>169</v>
      </c>
      <c r="Y500">
        <f t="shared" si="21"/>
        <v>81</v>
      </c>
      <c r="Z500" s="1">
        <f t="shared" si="22"/>
        <v>3.6818181818181817</v>
      </c>
      <c r="AA500" s="1">
        <f t="shared" si="23"/>
        <v>3.6818181818181817</v>
      </c>
    </row>
    <row r="501" spans="1:27" x14ac:dyDescent="0.2">
      <c r="A501" t="s">
        <v>314</v>
      </c>
      <c r="B501" t="s">
        <v>26</v>
      </c>
      <c r="C501" t="s">
        <v>39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4</v>
      </c>
      <c r="K501">
        <v>0</v>
      </c>
      <c r="L501">
        <v>0</v>
      </c>
      <c r="M501">
        <v>0</v>
      </c>
      <c r="N501">
        <v>4</v>
      </c>
      <c r="O501">
        <v>438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 t="s">
        <v>56</v>
      </c>
      <c r="X501" t="s">
        <v>315</v>
      </c>
      <c r="Y501">
        <f t="shared" si="21"/>
        <v>81.800000000000011</v>
      </c>
      <c r="Z501" s="1">
        <f t="shared" si="22"/>
        <v>3.0296296296296301</v>
      </c>
      <c r="AA501" s="1">
        <f t="shared" si="23"/>
        <v>3.0296296296296301</v>
      </c>
    </row>
    <row r="502" spans="1:27" x14ac:dyDescent="0.2">
      <c r="A502" t="s">
        <v>696</v>
      </c>
      <c r="B502" t="s">
        <v>26</v>
      </c>
      <c r="C502" t="s">
        <v>251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3</v>
      </c>
      <c r="S502">
        <v>3</v>
      </c>
      <c r="T502">
        <v>1</v>
      </c>
      <c r="U502">
        <v>0</v>
      </c>
      <c r="V502">
        <v>0</v>
      </c>
      <c r="W502" t="s">
        <v>49</v>
      </c>
      <c r="X502" t="s">
        <v>238</v>
      </c>
      <c r="Y502">
        <f t="shared" si="21"/>
        <v>6</v>
      </c>
      <c r="Z502" s="1">
        <f t="shared" si="22"/>
        <v>3</v>
      </c>
      <c r="AA502" s="1">
        <f t="shared" si="23"/>
        <v>3</v>
      </c>
    </row>
    <row r="503" spans="1:27" x14ac:dyDescent="0.2">
      <c r="A503" t="s">
        <v>387</v>
      </c>
      <c r="B503" t="s">
        <v>26</v>
      </c>
      <c r="C503" t="s">
        <v>147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14</v>
      </c>
      <c r="S503">
        <v>12</v>
      </c>
      <c r="T503">
        <v>3</v>
      </c>
      <c r="U503">
        <v>13</v>
      </c>
      <c r="V503">
        <v>1</v>
      </c>
      <c r="W503" t="s">
        <v>144</v>
      </c>
      <c r="X503" t="s">
        <v>388</v>
      </c>
      <c r="Y503">
        <f t="shared" si="21"/>
        <v>28</v>
      </c>
      <c r="Z503" s="1">
        <f t="shared" si="22"/>
        <v>2.8</v>
      </c>
      <c r="AA503" s="1">
        <f t="shared" si="23"/>
        <v>2.8</v>
      </c>
    </row>
    <row r="504" spans="1:27" x14ac:dyDescent="0.2">
      <c r="A504" t="s">
        <v>555</v>
      </c>
      <c r="B504" t="s">
        <v>26</v>
      </c>
      <c r="C504" t="s">
        <v>85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244</v>
      </c>
      <c r="X504" t="s">
        <v>144</v>
      </c>
      <c r="Y504">
        <f t="shared" si="21"/>
        <v>0.30000000000000004</v>
      </c>
      <c r="Z504" s="1">
        <f t="shared" si="22"/>
        <v>0.30000000000000004</v>
      </c>
      <c r="AA504" s="1">
        <f t="shared" si="23"/>
        <v>2.7000000000000006</v>
      </c>
    </row>
    <row r="505" spans="1:27" x14ac:dyDescent="0.2">
      <c r="A505" t="s">
        <v>259</v>
      </c>
      <c r="B505" t="s">
        <v>26</v>
      </c>
      <c r="C505" t="s">
        <v>143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7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244</v>
      </c>
      <c r="X505" t="s">
        <v>127</v>
      </c>
      <c r="Y505">
        <f t="shared" si="21"/>
        <v>0.70000000000000007</v>
      </c>
      <c r="Z505" s="1">
        <f t="shared" si="22"/>
        <v>0.70000000000000007</v>
      </c>
      <c r="AA505" s="1">
        <f t="shared" si="23"/>
        <v>2.6250000000000004</v>
      </c>
    </row>
    <row r="506" spans="1:27" x14ac:dyDescent="0.2">
      <c r="A506" t="s">
        <v>556</v>
      </c>
      <c r="B506" t="s">
        <v>26</v>
      </c>
      <c r="C506" t="s">
        <v>85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244</v>
      </c>
      <c r="X506" t="s">
        <v>79</v>
      </c>
      <c r="Y506">
        <f t="shared" si="21"/>
        <v>0.2</v>
      </c>
      <c r="Z506" s="1">
        <f t="shared" si="22"/>
        <v>0.2</v>
      </c>
      <c r="AA506" s="1">
        <f t="shared" si="23"/>
        <v>2.25</v>
      </c>
    </row>
    <row r="507" spans="1:27" x14ac:dyDescent="0.2">
      <c r="A507" t="s">
        <v>545</v>
      </c>
      <c r="B507" t="s">
        <v>26</v>
      </c>
      <c r="C507" t="s">
        <v>198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12</v>
      </c>
      <c r="P507">
        <v>1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177</v>
      </c>
      <c r="X507" t="s">
        <v>546</v>
      </c>
      <c r="Y507">
        <f t="shared" si="21"/>
        <v>1.2000000000000002</v>
      </c>
      <c r="Z507" s="1">
        <f t="shared" si="22"/>
        <v>0.30000000000000004</v>
      </c>
      <c r="AA507" s="1">
        <f t="shared" si="23"/>
        <v>2.0000000000000004</v>
      </c>
    </row>
    <row r="508" spans="1:27" x14ac:dyDescent="0.2">
      <c r="A508" t="s">
        <v>538</v>
      </c>
      <c r="B508" t="s">
        <v>26</v>
      </c>
      <c r="C508" t="s">
        <v>85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244</v>
      </c>
      <c r="X508" t="s">
        <v>144</v>
      </c>
      <c r="Y508">
        <f t="shared" si="21"/>
        <v>0</v>
      </c>
      <c r="Z508" s="1">
        <f t="shared" si="22"/>
        <v>0</v>
      </c>
      <c r="AA508" s="1">
        <f t="shared" si="23"/>
        <v>0</v>
      </c>
    </row>
    <row r="509" spans="1:27" x14ac:dyDescent="0.2">
      <c r="A509" t="s">
        <v>1016</v>
      </c>
      <c r="B509" t="s">
        <v>26</v>
      </c>
      <c r="C509" t="s">
        <v>31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 t="s">
        <v>244</v>
      </c>
      <c r="X509" t="s">
        <v>144</v>
      </c>
      <c r="Y509">
        <f t="shared" si="21"/>
        <v>0</v>
      </c>
      <c r="Z509" s="1">
        <f t="shared" si="22"/>
        <v>0</v>
      </c>
      <c r="AA509" s="1">
        <f t="shared" si="23"/>
        <v>0</v>
      </c>
    </row>
    <row r="510" spans="1:27" x14ac:dyDescent="0.2">
      <c r="A510" t="s">
        <v>639</v>
      </c>
      <c r="B510" t="s">
        <v>26</v>
      </c>
      <c r="C510" t="s">
        <v>85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2</v>
      </c>
      <c r="J510">
        <v>0</v>
      </c>
      <c r="K510">
        <v>0</v>
      </c>
      <c r="L510">
        <v>1</v>
      </c>
      <c r="M510">
        <v>4</v>
      </c>
      <c r="N510">
        <v>0</v>
      </c>
      <c r="O510">
        <v>18</v>
      </c>
      <c r="P510">
        <v>1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0</v>
      </c>
      <c r="W510" t="s">
        <v>177</v>
      </c>
      <c r="X510" t="s">
        <v>60</v>
      </c>
      <c r="Y510">
        <f t="shared" si="21"/>
        <v>-0.70000000000000018</v>
      </c>
      <c r="Z510" s="1">
        <f t="shared" si="22"/>
        <v>-0.17500000000000004</v>
      </c>
      <c r="AA510" s="1">
        <f t="shared" si="23"/>
        <v>-1.0500000000000003</v>
      </c>
    </row>
    <row r="511" spans="1:27" x14ac:dyDescent="0.2">
      <c r="A511" t="s">
        <v>166</v>
      </c>
      <c r="B511" t="s">
        <v>26</v>
      </c>
      <c r="C511" t="s">
        <v>143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19</v>
      </c>
      <c r="S511">
        <v>17</v>
      </c>
      <c r="T511">
        <v>0</v>
      </c>
      <c r="U511">
        <v>19</v>
      </c>
      <c r="V511">
        <v>0</v>
      </c>
      <c r="W511" t="s">
        <v>32</v>
      </c>
      <c r="X511" t="s">
        <v>167</v>
      </c>
      <c r="Y511">
        <f t="shared" si="21"/>
        <v>-22</v>
      </c>
      <c r="Z511" s="1">
        <f t="shared" si="22"/>
        <v>-2.4444444444444446</v>
      </c>
      <c r="AA511" s="1">
        <f t="shared" si="23"/>
        <v>-2.4444444444444446</v>
      </c>
    </row>
    <row r="512" spans="1:27" x14ac:dyDescent="0.2">
      <c r="A512" t="s">
        <v>609</v>
      </c>
      <c r="B512" t="s">
        <v>26</v>
      </c>
      <c r="C512" t="s">
        <v>39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15</v>
      </c>
      <c r="S512">
        <v>16</v>
      </c>
      <c r="T512">
        <v>1</v>
      </c>
      <c r="U512">
        <v>16</v>
      </c>
      <c r="V512">
        <v>0</v>
      </c>
      <c r="W512" t="s">
        <v>32</v>
      </c>
      <c r="X512" t="s">
        <v>610</v>
      </c>
      <c r="Y512">
        <f t="shared" si="21"/>
        <v>-22</v>
      </c>
      <c r="Z512" s="1">
        <f t="shared" si="22"/>
        <v>-2.4444444444444446</v>
      </c>
      <c r="AA512" s="1">
        <f t="shared" si="23"/>
        <v>-2.6259946949602124</v>
      </c>
    </row>
    <row r="513" spans="1:27" x14ac:dyDescent="0.2">
      <c r="A513" t="s">
        <v>491</v>
      </c>
      <c r="B513" t="s">
        <v>26</v>
      </c>
      <c r="C513" t="s">
        <v>35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25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244</v>
      </c>
      <c r="X513" t="s">
        <v>492</v>
      </c>
      <c r="Y513">
        <f t="shared" si="21"/>
        <v>-3</v>
      </c>
      <c r="Z513" s="1">
        <f t="shared" si="22"/>
        <v>-3</v>
      </c>
      <c r="AA513" s="1">
        <f t="shared" si="23"/>
        <v>-3.13953488372093</v>
      </c>
    </row>
    <row r="514" spans="1:27" x14ac:dyDescent="0.2">
      <c r="A514" t="s">
        <v>885</v>
      </c>
      <c r="B514" t="s">
        <v>26</v>
      </c>
      <c r="C514" t="s">
        <v>35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8</v>
      </c>
      <c r="S514">
        <v>7</v>
      </c>
      <c r="T514">
        <v>0</v>
      </c>
      <c r="U514">
        <v>6</v>
      </c>
      <c r="V514">
        <v>0</v>
      </c>
      <c r="W514" t="s">
        <v>237</v>
      </c>
      <c r="X514" t="s">
        <v>818</v>
      </c>
      <c r="Y514">
        <f t="shared" si="21"/>
        <v>-10</v>
      </c>
      <c r="Z514" s="1">
        <f t="shared" si="22"/>
        <v>-3.3333333333333335</v>
      </c>
      <c r="AA514" s="1">
        <f t="shared" si="23"/>
        <v>-3.333333333333333</v>
      </c>
    </row>
    <row r="515" spans="1:27" x14ac:dyDescent="0.2">
      <c r="A515" t="s">
        <v>372</v>
      </c>
      <c r="B515" t="s">
        <v>26</v>
      </c>
      <c r="C515" t="s">
        <v>89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49</v>
      </c>
      <c r="S515">
        <v>44</v>
      </c>
      <c r="T515">
        <v>0</v>
      </c>
      <c r="U515">
        <v>47</v>
      </c>
      <c r="V515">
        <v>2</v>
      </c>
      <c r="W515" t="s">
        <v>40</v>
      </c>
      <c r="X515" t="s">
        <v>373</v>
      </c>
      <c r="Y515">
        <f t="shared" ref="Y515:Y522" si="24">D515*10+E515*(-10)+F515*5+G515*(-5)+H515*2+I515*(-2)+J515*4+K515*3+L515*1.5+M515*1.5+N515*3+O515*0.1+P515*2+Q515*2+R515*5+S515*(-8)+T515*15+U515+V515*(-4)</f>
        <v>-68</v>
      </c>
      <c r="Z515" s="1">
        <f t="shared" ref="Z515:Z522" si="25">Y515/W515</f>
        <v>-4.25</v>
      </c>
      <c r="AA515" s="1">
        <f t="shared" ref="AA515:AA522" si="26">Y515/X515*90</f>
        <v>-4.25</v>
      </c>
    </row>
    <row r="516" spans="1:27" x14ac:dyDescent="0.2">
      <c r="A516" t="s">
        <v>592</v>
      </c>
      <c r="B516" t="s">
        <v>26</v>
      </c>
      <c r="C516" t="s">
        <v>59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15</v>
      </c>
      <c r="S516">
        <v>14</v>
      </c>
      <c r="T516">
        <v>0</v>
      </c>
      <c r="U516">
        <v>12</v>
      </c>
      <c r="V516">
        <v>0</v>
      </c>
      <c r="W516" t="s">
        <v>45</v>
      </c>
      <c r="X516" t="s">
        <v>437</v>
      </c>
      <c r="Y516">
        <f t="shared" si="24"/>
        <v>-25</v>
      </c>
      <c r="Z516" s="1">
        <f t="shared" si="25"/>
        <v>-5</v>
      </c>
      <c r="AA516" s="1">
        <f t="shared" si="26"/>
        <v>-5</v>
      </c>
    </row>
    <row r="517" spans="1:27" x14ac:dyDescent="0.2">
      <c r="A517" t="s">
        <v>756</v>
      </c>
      <c r="B517" t="s">
        <v>26</v>
      </c>
      <c r="C517" t="s">
        <v>35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5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49</v>
      </c>
      <c r="X517" t="s">
        <v>398</v>
      </c>
      <c r="Y517">
        <f t="shared" si="24"/>
        <v>-1.5</v>
      </c>
      <c r="Z517" s="1">
        <f t="shared" si="25"/>
        <v>-0.75</v>
      </c>
      <c r="AA517" s="1">
        <f t="shared" si="26"/>
        <v>-6.4285714285714279</v>
      </c>
    </row>
    <row r="518" spans="1:27" x14ac:dyDescent="0.2">
      <c r="A518" t="s">
        <v>318</v>
      </c>
      <c r="B518" t="s">
        <v>26</v>
      </c>
      <c r="C518" t="s">
        <v>85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5</v>
      </c>
      <c r="S518">
        <v>4</v>
      </c>
      <c r="T518">
        <v>0</v>
      </c>
      <c r="U518">
        <v>0</v>
      </c>
      <c r="V518">
        <v>0</v>
      </c>
      <c r="W518" t="s">
        <v>49</v>
      </c>
      <c r="X518" t="s">
        <v>319</v>
      </c>
      <c r="Y518">
        <f t="shared" si="24"/>
        <v>-7</v>
      </c>
      <c r="Z518" s="1">
        <f t="shared" si="25"/>
        <v>-3.5</v>
      </c>
      <c r="AA518" s="1">
        <f t="shared" si="26"/>
        <v>-7.5903614457831319</v>
      </c>
    </row>
    <row r="519" spans="1:27" x14ac:dyDescent="0.2">
      <c r="A519" t="s">
        <v>574</v>
      </c>
      <c r="B519" t="s">
        <v>26</v>
      </c>
      <c r="C519" t="s">
        <v>76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6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244</v>
      </c>
      <c r="X519" t="s">
        <v>140</v>
      </c>
      <c r="Y519">
        <f t="shared" si="24"/>
        <v>-1.4</v>
      </c>
      <c r="Z519" s="1">
        <f t="shared" si="25"/>
        <v>-1.4</v>
      </c>
      <c r="AA519" s="1">
        <f t="shared" si="26"/>
        <v>-9.6923076923076916</v>
      </c>
    </row>
    <row r="520" spans="1:27" x14ac:dyDescent="0.2">
      <c r="A520" t="s">
        <v>272</v>
      </c>
      <c r="B520" t="s">
        <v>26</v>
      </c>
      <c r="C520" t="s">
        <v>251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3</v>
      </c>
      <c r="S520">
        <v>4</v>
      </c>
      <c r="T520">
        <v>0</v>
      </c>
      <c r="U520">
        <v>0</v>
      </c>
      <c r="V520">
        <v>0</v>
      </c>
      <c r="W520" t="s">
        <v>49</v>
      </c>
      <c r="X520" t="s">
        <v>273</v>
      </c>
      <c r="Y520">
        <f t="shared" si="24"/>
        <v>-17</v>
      </c>
      <c r="Z520" s="1">
        <f t="shared" si="25"/>
        <v>-8.5</v>
      </c>
      <c r="AA520" s="1">
        <f t="shared" si="26"/>
        <v>-10.6993006993007</v>
      </c>
    </row>
    <row r="521" spans="1:27" x14ac:dyDescent="0.2">
      <c r="A521" t="s">
        <v>993</v>
      </c>
      <c r="B521" t="s">
        <v>160</v>
      </c>
      <c r="C521" t="s">
        <v>994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</v>
      </c>
      <c r="T521">
        <v>0</v>
      </c>
      <c r="U521">
        <v>0</v>
      </c>
      <c r="V521">
        <v>0</v>
      </c>
      <c r="W521" t="s">
        <v>244</v>
      </c>
      <c r="X521" t="s">
        <v>258</v>
      </c>
      <c r="Y521">
        <f t="shared" si="24"/>
        <v>-16</v>
      </c>
      <c r="Z521" s="1">
        <f t="shared" si="25"/>
        <v>-16</v>
      </c>
      <c r="AA521" s="1">
        <f t="shared" si="26"/>
        <v>-16</v>
      </c>
    </row>
    <row r="522" spans="1:27" x14ac:dyDescent="0.2">
      <c r="A522" t="s">
        <v>796</v>
      </c>
      <c r="B522" t="s">
        <v>26</v>
      </c>
      <c r="C522" t="s">
        <v>48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5</v>
      </c>
      <c r="T522">
        <v>0</v>
      </c>
      <c r="U522">
        <v>0</v>
      </c>
      <c r="V522">
        <v>0</v>
      </c>
      <c r="W522" t="s">
        <v>49</v>
      </c>
      <c r="X522" t="s">
        <v>238</v>
      </c>
      <c r="Y522">
        <f t="shared" si="24"/>
        <v>-35</v>
      </c>
      <c r="Z522" s="1">
        <f t="shared" si="25"/>
        <v>-17.5</v>
      </c>
      <c r="AA522" s="1">
        <f t="shared" si="26"/>
        <v>-17.5</v>
      </c>
    </row>
  </sheetData>
  <sortState ref="A3:AA522">
    <sortCondition descending="1" ref="AA3:AA522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A26" sqref="AA26"/>
    </sheetView>
  </sheetViews>
  <sheetFormatPr baseColWidth="10" defaultRowHeight="15" x14ac:dyDescent="0.2"/>
  <cols>
    <col min="1" max="1" width="18.33203125" bestFit="1" customWidth="1"/>
    <col min="3" max="3" width="18.33203125" bestFit="1" customWidth="1"/>
    <col min="32" max="32" width="12" bestFit="1" customWidth="1"/>
  </cols>
  <sheetData>
    <row r="1" spans="1:32" x14ac:dyDescent="0.2">
      <c r="A1" s="21" t="s">
        <v>2</v>
      </c>
      <c r="B1" s="21" t="s">
        <v>4309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1" t="s">
        <v>5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2" t="s">
        <v>1066</v>
      </c>
      <c r="AA1" s="23" t="s">
        <v>1068</v>
      </c>
      <c r="AB1" s="24" t="s">
        <v>1067</v>
      </c>
      <c r="AC1" s="22" t="s">
        <v>4302</v>
      </c>
      <c r="AD1" s="23" t="s">
        <v>4303</v>
      </c>
      <c r="AE1" s="24" t="s">
        <v>4304</v>
      </c>
      <c r="AF1" s="12" t="s">
        <v>4306</v>
      </c>
    </row>
    <row r="2" spans="1:32" x14ac:dyDescent="0.2">
      <c r="A2" s="21" t="s">
        <v>1100</v>
      </c>
      <c r="B2" s="21" t="s">
        <v>4305</v>
      </c>
      <c r="C2" s="21" t="s">
        <v>876</v>
      </c>
      <c r="D2" s="21" t="s">
        <v>1095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47</v>
      </c>
      <c r="T2" s="21">
        <v>13</v>
      </c>
      <c r="U2" s="21">
        <v>14</v>
      </c>
      <c r="V2" s="21">
        <v>55</v>
      </c>
      <c r="W2" s="21">
        <v>0</v>
      </c>
      <c r="X2" s="21" t="s">
        <v>90</v>
      </c>
      <c r="Y2" s="21" t="s">
        <v>1099</v>
      </c>
      <c r="Z2" s="25">
        <f>E2*10+F2*(-10)+G2*5+H2*(-5)+I2*2+J2*(-2)+K2*4+L2*3+M2*1.5+N2*1.5+O2*3+P2*0.1+Q2*2+R2*2+S2*5+T2*(-8)+U2*15+V2+W2*(-4)</f>
        <v>396</v>
      </c>
      <c r="AA2" s="26">
        <f>Z2/X2</f>
        <v>15.23076923076923</v>
      </c>
      <c r="AB2" s="27">
        <f>Z2/Y2*90</f>
        <v>15.230769230769232</v>
      </c>
      <c r="AC2" s="25">
        <f>IF(B2="n",Z2*1.2*AF2,Z2*AF2)</f>
        <v>617.76</v>
      </c>
      <c r="AD2" s="26">
        <f>AC2/X2</f>
        <v>23.759999999999998</v>
      </c>
      <c r="AE2" s="27">
        <f>AC2/Y2*90</f>
        <v>23.76</v>
      </c>
      <c r="AF2" s="18">
        <f>IF(OR(D2="Barcelona",D2="R Madrid",D2="Bayern",D2="PSG",D2="Atletico"),1.3,IF(OR(D2="Chelsea",D2="Juventus",D2="Man City",D2="Man Utd",D2="Dortmund"),1.23,IF(OR(D2="Roma",D2="RB Leipzig",D2="Monaco",D2="Spurs",D2="Arsenal",D2="Sevilla",D2="Liverpool",D2="Nice",D2="Napoli"),1.15,1)))</f>
        <v>1.3</v>
      </c>
    </row>
    <row r="3" spans="1:32" x14ac:dyDescent="0.2">
      <c r="A3" s="21" t="s">
        <v>2473</v>
      </c>
      <c r="B3" s="21" t="s">
        <v>4305</v>
      </c>
      <c r="C3" s="21" t="s">
        <v>160</v>
      </c>
      <c r="D3" s="21" t="s">
        <v>994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102</v>
      </c>
      <c r="T3" s="21">
        <v>33</v>
      </c>
      <c r="U3" s="21">
        <v>13</v>
      </c>
      <c r="V3" s="21">
        <v>82</v>
      </c>
      <c r="W3" s="21">
        <v>1</v>
      </c>
      <c r="X3" s="21" t="s">
        <v>52</v>
      </c>
      <c r="Y3" s="21" t="s">
        <v>53</v>
      </c>
      <c r="Z3" s="25">
        <f>E3*10+F3*(-10)+G3*5+H3*(-5)+I3*2+J3*(-2)+K3*4+L3*3+M3*1.5+N3*1.5+O3*3+P3*0.1+Q3*2+R3*2+S3*5+T3*(-8)+U3*15+V3+W3*(-4)</f>
        <v>519</v>
      </c>
      <c r="AA3" s="26">
        <f>Z3/X3</f>
        <v>14.416666666666666</v>
      </c>
      <c r="AB3" s="27">
        <f>Z3/Y3*90</f>
        <v>14.416666666666666</v>
      </c>
      <c r="AC3" s="25">
        <f>IF(B3="n",Z3*1.2*AF3,Z3*AF3)</f>
        <v>809.64</v>
      </c>
      <c r="AD3" s="26">
        <f>AC3/X3</f>
        <v>22.49</v>
      </c>
      <c r="AE3" s="27">
        <f>AC3/Y3*90</f>
        <v>22.49</v>
      </c>
      <c r="AF3" s="18">
        <f>IF(OR(D3="Barcelona",D3="R Madrid",D3="Bayern",D3="PSG",D3="Atletico"),1.3,IF(OR(D3="Chelsea",D3="Juventus",D3="Man City",D3="Man Utd",D3="Dortmund"),1.23,IF(OR(D3="Roma",D3="RB Leipzig",D3="Monaco",D3="Spurs",D3="Arsenal",D3="Sevilla",D3="Liverpool",D3="Nice",D3="Napoli"),1.15,1)))</f>
        <v>1.3</v>
      </c>
    </row>
    <row r="4" spans="1:32" x14ac:dyDescent="0.2">
      <c r="A4" s="21" t="s">
        <v>3203</v>
      </c>
      <c r="B4" s="21" t="s">
        <v>4305</v>
      </c>
      <c r="C4" s="21" t="s">
        <v>138</v>
      </c>
      <c r="D4" s="21" t="s">
        <v>386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135</v>
      </c>
      <c r="T4" s="21">
        <v>45</v>
      </c>
      <c r="U4" s="21">
        <v>12</v>
      </c>
      <c r="V4" s="21">
        <v>142</v>
      </c>
      <c r="W4" s="21">
        <v>0</v>
      </c>
      <c r="X4" s="21" t="s">
        <v>205</v>
      </c>
      <c r="Y4" s="21" t="s">
        <v>206</v>
      </c>
      <c r="Z4" s="25">
        <f>E4*10+F4*(-10)+G4*5+H4*(-5)+I4*2+J4*(-2)+K4*4+L4*3+M4*1.5+N4*1.5+O4*3+P4*0.1+Q4*2+R4*2+S4*5+T4*(-8)+U4*15+V4+W4*(-4)</f>
        <v>637</v>
      </c>
      <c r="AA4" s="26">
        <f>Z4/X4</f>
        <v>16.763157894736842</v>
      </c>
      <c r="AB4" s="27">
        <f>Z4/Y4*90</f>
        <v>16.763157894736842</v>
      </c>
      <c r="AC4" s="25">
        <f>IF(B4="n",Z4*1.2*AF4,Z4*AF4)</f>
        <v>764.4</v>
      </c>
      <c r="AD4" s="26">
        <f>AC4/X4</f>
        <v>20.11578947368421</v>
      </c>
      <c r="AE4" s="27">
        <f>AC4/Y4*90</f>
        <v>20.11578947368421</v>
      </c>
      <c r="AF4" s="18">
        <f>IF(OR(D4="Barcelona",D4="R Madrid",D4="Bayern",D4="PSG",D4="Atletico"),1.3,IF(OR(D4="Chelsea",D4="Juventus",D4="Man City",D4="Man Utd",D4="Dortmund"),1.23,IF(OR(D4="Roma",D4="RB Leipzig",D4="Monaco",D4="Spurs",D4="Arsenal",D4="Sevilla",D4="Liverpool",D4="Nice",D4="Napoli"),1.15,1)))</f>
        <v>1</v>
      </c>
    </row>
    <row r="5" spans="1:32" x14ac:dyDescent="0.2">
      <c r="A5" s="21" t="s">
        <v>2014</v>
      </c>
      <c r="B5" s="21" t="s">
        <v>4305</v>
      </c>
      <c r="C5" s="21" t="s">
        <v>160</v>
      </c>
      <c r="D5" s="21" t="s">
        <v>989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58</v>
      </c>
      <c r="T5" s="21">
        <v>15</v>
      </c>
      <c r="U5" s="21">
        <v>11</v>
      </c>
      <c r="V5" s="21">
        <v>58</v>
      </c>
      <c r="W5" s="21">
        <v>1</v>
      </c>
      <c r="X5" s="21" t="s">
        <v>127</v>
      </c>
      <c r="Y5" s="21" t="s">
        <v>2013</v>
      </c>
      <c r="Z5" s="25">
        <f>E5*10+F5*(-10)+G5*5+H5*(-5)+I5*2+J5*(-2)+K5*4+L5*3+M5*1.5+N5*1.5+O5*3+P5*0.1+Q5*2+R5*2+S5*5+T5*(-8)+U5*15+V5+W5*(-4)</f>
        <v>389</v>
      </c>
      <c r="AA5" s="26">
        <f>Z5/X5</f>
        <v>16.208333333333332</v>
      </c>
      <c r="AB5" s="27">
        <f>Z5/Y5*90</f>
        <v>16.639733840304185</v>
      </c>
      <c r="AC5" s="25">
        <f>IF(B5="n",Z5*1.2*AF5,Z5*AF5)</f>
        <v>466.79999999999995</v>
      </c>
      <c r="AD5" s="26">
        <f>AC5/X5</f>
        <v>19.45</v>
      </c>
      <c r="AE5" s="27">
        <f>AC5/Y5*90</f>
        <v>19.967680608365018</v>
      </c>
      <c r="AF5" s="18">
        <f>IF(OR(D5="Barcelona",D5="R Madrid",D5="Bayern",D5="PSG",D5="Atletico"),1.3,IF(OR(D5="Chelsea",D5="Juventus",D5="Man City",D5="Man Utd",D5="Dortmund"),1.23,IF(OR(D5="Roma",D5="RB Leipzig",D5="Monaco",D5="Spurs",D5="Arsenal",D5="Sevilla",D5="Liverpool",D5="Nice",D5="Napoli"),1.15,1)))</f>
        <v>1</v>
      </c>
    </row>
    <row r="6" spans="1:32" x14ac:dyDescent="0.2">
      <c r="A6" s="21" t="s">
        <v>3910</v>
      </c>
      <c r="B6" s="21" t="s">
        <v>4305</v>
      </c>
      <c r="C6" s="21" t="s">
        <v>43</v>
      </c>
      <c r="D6" s="21" t="s">
        <v>3570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103</v>
      </c>
      <c r="T6" s="21">
        <v>35</v>
      </c>
      <c r="U6" s="21">
        <v>11</v>
      </c>
      <c r="V6" s="21">
        <v>112</v>
      </c>
      <c r="W6" s="21">
        <v>2</v>
      </c>
      <c r="X6" s="21" t="s">
        <v>52</v>
      </c>
      <c r="Y6" s="21" t="s">
        <v>3909</v>
      </c>
      <c r="Z6" s="25">
        <f>E6*10+F6*(-10)+G6*5+H6*(-5)+I6*2+J6*(-2)+K6*4+L6*3+M6*1.5+N6*1.5+O6*3+P6*0.1+Q6*2+R6*2+S6*5+T6*(-8)+U6*15+V6+W6*(-4)</f>
        <v>504</v>
      </c>
      <c r="AA6" s="26">
        <f>Z6/X6</f>
        <v>14</v>
      </c>
      <c r="AB6" s="27">
        <f>Z6/Y6*90</f>
        <v>14.152886115444618</v>
      </c>
      <c r="AC6" s="25">
        <f>IF(B6="n",Z6*1.2*AF6,Z6*AF6)</f>
        <v>695.51999999999987</v>
      </c>
      <c r="AD6" s="26">
        <f>AC6/X6</f>
        <v>19.319999999999997</v>
      </c>
      <c r="AE6" s="27">
        <f>AC6/Y6*90</f>
        <v>19.53098283931357</v>
      </c>
      <c r="AF6" s="18">
        <f>IF(OR(D6="Barcelona",D6="R Madrid",D6="Bayern",D6="PSG",D6="Atletico"),1.3,IF(OR(D6="Chelsea",D6="Juventus",D6="Man City",D6="Man Utd",D6="Dortmund"),1.23,IF(OR(D6="Roma",D6="RB Leipzig",D6="Monaco",D6="Spurs",D6="Arsenal",D6="Sevilla",D6="Liverpool",D6="Nice",D6="Napoli"),1.15,1)))</f>
        <v>1.1499999999999999</v>
      </c>
    </row>
    <row r="7" spans="1:32" x14ac:dyDescent="0.2">
      <c r="A7" s="21" t="s">
        <v>2815</v>
      </c>
      <c r="B7" s="21" t="s">
        <v>4305</v>
      </c>
      <c r="C7" s="21" t="s">
        <v>138</v>
      </c>
      <c r="D7" s="21" t="s">
        <v>2738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61</v>
      </c>
      <c r="T7" s="21">
        <v>24</v>
      </c>
      <c r="U7" s="21">
        <v>12</v>
      </c>
      <c r="V7" s="21">
        <v>79</v>
      </c>
      <c r="W7" s="21">
        <v>1</v>
      </c>
      <c r="X7" s="21" t="s">
        <v>110</v>
      </c>
      <c r="Y7" s="21" t="s">
        <v>1212</v>
      </c>
      <c r="Z7" s="25">
        <f>E7*10+F7*(-10)+G7*5+H7*(-5)+I7*2+J7*(-2)+K7*4+L7*3+M7*1.5+N7*1.5+O7*3+P7*0.1+Q7*2+R7*2+S7*5+T7*(-8)+U7*15+V7+W7*(-4)</f>
        <v>368</v>
      </c>
      <c r="AA7" s="26">
        <f>Z7/X7</f>
        <v>12.266666666666667</v>
      </c>
      <c r="AB7" s="27">
        <f>Z7/Y7*90</f>
        <v>12.474576271186439</v>
      </c>
      <c r="AC7" s="25">
        <f>IF(B7="n",Z7*1.2*AF7,Z7*AF7)</f>
        <v>543.16800000000001</v>
      </c>
      <c r="AD7" s="26">
        <f>AC7/X7</f>
        <v>18.105599999999999</v>
      </c>
      <c r="AE7" s="27">
        <f>AC7/Y7*90</f>
        <v>18.412474576271187</v>
      </c>
      <c r="AF7" s="18">
        <f>IF(OR(D7="Barcelona",D7="R Madrid",D7="Bayern",D7="PSG",D7="Atletico"),1.3,IF(OR(D7="Chelsea",D7="Juventus",D7="Man City",D7="Man Utd",D7="Dortmund"),1.23,IF(OR(D7="Roma",D7="RB Leipzig",D7="Monaco",D7="Spurs",D7="Arsenal",D7="Sevilla",D7="Liverpool",D7="Nice",D7="Napoli"),1.15,1)))</f>
        <v>1.23</v>
      </c>
    </row>
    <row r="8" spans="1:32" x14ac:dyDescent="0.2">
      <c r="A8" s="21" t="s">
        <v>3608</v>
      </c>
      <c r="B8" s="21" t="s">
        <v>4305</v>
      </c>
      <c r="C8" s="21" t="s">
        <v>43</v>
      </c>
      <c r="D8" s="21" t="s">
        <v>3142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92</v>
      </c>
      <c r="T8" s="21">
        <v>37</v>
      </c>
      <c r="U8" s="21">
        <v>11</v>
      </c>
      <c r="V8" s="21">
        <v>116</v>
      </c>
      <c r="W8" s="21">
        <v>0</v>
      </c>
      <c r="X8" s="21" t="s">
        <v>36</v>
      </c>
      <c r="Y8" s="21" t="s">
        <v>1543</v>
      </c>
      <c r="Z8" s="25">
        <f>E8*10+F8*(-10)+G8*5+H8*(-5)+I8*2+J8*(-2)+K8*4+L8*3+M8*1.5+N8*1.5+O8*3+P8*0.1+Q8*2+R8*2+S8*5+T8*(-8)+U8*15+V8+W8*(-4)</f>
        <v>445</v>
      </c>
      <c r="AA8" s="26">
        <f>Z8/X8</f>
        <v>14.35483870967742</v>
      </c>
      <c r="AB8" s="27">
        <f>Z8/Y8*90</f>
        <v>14.35483870967742</v>
      </c>
      <c r="AC8" s="25">
        <f>IF(B8="n",Z8*1.2*AF8,Z8*AF8)</f>
        <v>534</v>
      </c>
      <c r="AD8" s="26">
        <f>AC8/X8</f>
        <v>17.225806451612904</v>
      </c>
      <c r="AE8" s="27">
        <f>AC8/Y8*90</f>
        <v>17.225806451612904</v>
      </c>
      <c r="AF8" s="18">
        <f>IF(OR(D8="Barcelona",D8="R Madrid",D8="Bayern",D8="PSG",D8="Atletico"),1.3,IF(OR(D8="Chelsea",D8="Juventus",D8="Man City",D8="Man Utd",D8="Dortmund"),1.23,IF(OR(D8="Roma",D8="RB Leipzig",D8="Monaco",D8="Spurs",D8="Arsenal",D8="Sevilla",D8="Liverpool",D8="Nice",D8="Napoli"),1.15,1)))</f>
        <v>1</v>
      </c>
    </row>
    <row r="9" spans="1:32" x14ac:dyDescent="0.2">
      <c r="A9" s="21" t="s">
        <v>163</v>
      </c>
      <c r="B9" s="21" t="s">
        <v>4305</v>
      </c>
      <c r="C9" s="21" t="s">
        <v>26</v>
      </c>
      <c r="D9" s="21" t="s">
        <v>164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64</v>
      </c>
      <c r="T9" s="21">
        <v>24</v>
      </c>
      <c r="U9" s="21">
        <v>15</v>
      </c>
      <c r="V9" s="21">
        <v>58</v>
      </c>
      <c r="W9" s="21">
        <v>1</v>
      </c>
      <c r="X9" s="21" t="s">
        <v>121</v>
      </c>
      <c r="Y9" s="21" t="s">
        <v>165</v>
      </c>
      <c r="Z9" s="25">
        <f>E9*10+F9*(-10)+G9*5+H9*(-5)+I9*2+J9*(-2)+K9*4+L9*3+M9*1.5+N9*1.5+O9*3+P9*0.1+Q9*2+R9*2+S9*5+T9*(-8)+U9*15+V9+W9*(-4)</f>
        <v>407</v>
      </c>
      <c r="AA9" s="26">
        <f>Z9/X9</f>
        <v>11.970588235294118</v>
      </c>
      <c r="AB9" s="27">
        <f>Z9/Y9*90</f>
        <v>12.193741677762983</v>
      </c>
      <c r="AC9" s="25">
        <f>IF(B9="n",Z9*1.2*AF9,Z9*AF9)</f>
        <v>561.66</v>
      </c>
      <c r="AD9" s="26">
        <f>AC9/X9</f>
        <v>16.519411764705882</v>
      </c>
      <c r="AE9" s="27">
        <f>AC9/Y9*90</f>
        <v>16.827363515312914</v>
      </c>
      <c r="AF9" s="18">
        <f>IF(OR(D9="Barcelona",D9="R Madrid",D9="Bayern",D9="PSG",D9="Atletico"),1.3,IF(OR(D9="Chelsea",D9="Juventus",D9="Man City",D9="Man Utd",D9="Dortmund"),1.23,IF(OR(D9="Roma",D9="RB Leipzig",D9="Monaco",D9="Spurs",D9="Arsenal",D9="Sevilla",D9="Liverpool",D9="Nice",D9="Napoli"),1.15,1)))</f>
        <v>1.1499999999999999</v>
      </c>
    </row>
    <row r="10" spans="1:32" x14ac:dyDescent="0.2">
      <c r="A10" s="21" t="s">
        <v>2173</v>
      </c>
      <c r="B10" s="21"/>
      <c r="C10" s="21" t="s">
        <v>160</v>
      </c>
      <c r="D10" s="21" t="s">
        <v>1881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52</v>
      </c>
      <c r="T10" s="21">
        <v>21</v>
      </c>
      <c r="U10" s="21">
        <v>15</v>
      </c>
      <c r="V10" s="21">
        <v>59</v>
      </c>
      <c r="W10" s="21">
        <v>0</v>
      </c>
      <c r="X10" s="21" t="s">
        <v>110</v>
      </c>
      <c r="Y10" s="21" t="s">
        <v>2172</v>
      </c>
      <c r="Z10" s="25">
        <f>E10*10+F10*(-10)+G10*5+H10*(-5)+I10*2+J10*(-2)+K10*4+L10*3+M10*1.5+N10*1.5+O10*3+P10*0.1+Q10*2+R10*2+S10*5+T10*(-8)+U10*15+V10+W10*(-4)</f>
        <v>376</v>
      </c>
      <c r="AA10" s="26">
        <f>Z10/X10</f>
        <v>12.533333333333333</v>
      </c>
      <c r="AB10" s="27">
        <f>Z10/Y10*90</f>
        <v>12.769811320754718</v>
      </c>
      <c r="AC10" s="25">
        <f>IF(B10="n",Z10*1.2*AF10,Z10*AF10)</f>
        <v>488.8</v>
      </c>
      <c r="AD10" s="26">
        <f>AC10/X10</f>
        <v>16.293333333333333</v>
      </c>
      <c r="AE10" s="27">
        <f>AC10/Y10*90</f>
        <v>16.600754716981132</v>
      </c>
      <c r="AF10" s="18">
        <f>IF(OR(D10="Barcelona",D10="R Madrid",D10="Bayern",D10="PSG",D10="Atletico"),1.3,IF(OR(D10="Chelsea",D10="Juventus",D10="Man City",D10="Man Utd",D10="Dortmund"),1.23,IF(OR(D10="Roma",D10="RB Leipzig",D10="Monaco",D10="Spurs",D10="Arsenal",D10="Sevilla",D10="Liverpool",D10="Nice",D10="Napoli"),1.15,1)))</f>
        <v>1.3</v>
      </c>
    </row>
    <row r="11" spans="1:32" x14ac:dyDescent="0.2">
      <c r="A11" s="21" t="s">
        <v>3705</v>
      </c>
      <c r="B11" s="21"/>
      <c r="C11" s="21" t="s">
        <v>43</v>
      </c>
      <c r="D11" s="21" t="s">
        <v>44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74</v>
      </c>
      <c r="T11" s="21">
        <v>28</v>
      </c>
      <c r="U11" s="21">
        <v>17</v>
      </c>
      <c r="V11" s="21">
        <v>101</v>
      </c>
      <c r="W11" s="21">
        <v>1</v>
      </c>
      <c r="X11" s="21" t="s">
        <v>52</v>
      </c>
      <c r="Y11" s="21" t="s">
        <v>53</v>
      </c>
      <c r="Z11" s="25">
        <f>E11*10+F11*(-10)+G11*5+H11*(-5)+I11*2+J11*(-2)+K11*4+L11*3+M11*1.5+N11*1.5+O11*3+P11*0.1+Q11*2+R11*2+S11*5+T11*(-8)+U11*15+V11+W11*(-4)</f>
        <v>498</v>
      </c>
      <c r="AA11" s="26">
        <f>Z11/X11</f>
        <v>13.833333333333334</v>
      </c>
      <c r="AB11" s="27">
        <f>Z11/Y11*90</f>
        <v>13.833333333333334</v>
      </c>
      <c r="AC11" s="25">
        <f>IF(B11="n",Z11*1.2*AF11,Z11*AF11)</f>
        <v>572.69999999999993</v>
      </c>
      <c r="AD11" s="26">
        <f>AC11/X11</f>
        <v>15.908333333333331</v>
      </c>
      <c r="AE11" s="27">
        <f>AC11/Y11*90</f>
        <v>15.90833333333333</v>
      </c>
      <c r="AF11" s="18">
        <f>IF(OR(D11="Barcelona",D11="R Madrid",D11="Bayern",D11="PSG",D11="Atletico"),1.3,IF(OR(D11="Chelsea",D11="Juventus",D11="Man City",D11="Man Utd",D11="Dortmund"),1.23,IF(OR(D11="Roma",D11="RB Leipzig",D11="Monaco",D11="Spurs",D11="Arsenal",D11="Sevilla",D11="Liverpool",D11="Nice",D11="Napoli"),1.15,1)))</f>
        <v>1.1499999999999999</v>
      </c>
    </row>
    <row r="12" spans="1:32" x14ac:dyDescent="0.2">
      <c r="A12" s="21" t="s">
        <v>2133</v>
      </c>
      <c r="B12" s="21" t="s">
        <v>4305</v>
      </c>
      <c r="C12" s="21" t="s">
        <v>160</v>
      </c>
      <c r="D12" s="21" t="s">
        <v>1933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98</v>
      </c>
      <c r="T12" s="21">
        <v>38</v>
      </c>
      <c r="U12" s="21">
        <v>11</v>
      </c>
      <c r="V12" s="21">
        <v>95</v>
      </c>
      <c r="W12" s="21">
        <v>1</v>
      </c>
      <c r="X12" s="21" t="s">
        <v>101</v>
      </c>
      <c r="Y12" s="21" t="s">
        <v>2132</v>
      </c>
      <c r="Z12" s="25">
        <f>E12*10+F12*(-10)+G12*5+H12*(-5)+I12*2+J12*(-2)+K12*4+L12*3+M12*1.5+N12*1.5+O12*3+P12*0.1+Q12*2+R12*2+S12*5+T12*(-8)+U12*15+V12+W12*(-4)</f>
        <v>442</v>
      </c>
      <c r="AA12" s="26">
        <f>Z12/X12</f>
        <v>12.628571428571428</v>
      </c>
      <c r="AB12" s="27">
        <f>Z12/Y12*90</f>
        <v>12.782776349614394</v>
      </c>
      <c r="AC12" s="25">
        <f>IF(B12="n",Z12*1.2*AF12,Z12*AF12)</f>
        <v>530.4</v>
      </c>
      <c r="AD12" s="26">
        <f>AC12/X12</f>
        <v>15.154285714285713</v>
      </c>
      <c r="AE12" s="27">
        <f>AC12/Y12*90</f>
        <v>15.339331619537274</v>
      </c>
      <c r="AF12" s="18">
        <f>IF(OR(D12="Barcelona",D12="R Madrid",D12="Bayern",D12="PSG",D12="Atletico"),1.3,IF(OR(D12="Chelsea",D12="Juventus",D12="Man City",D12="Man Utd",D12="Dortmund"),1.23,IF(OR(D12="Roma",D12="RB Leipzig",D12="Monaco",D12="Spurs",D12="Arsenal",D12="Sevilla",D12="Liverpool",D12="Nice",D12="Napoli"),1.15,1)))</f>
        <v>1</v>
      </c>
    </row>
    <row r="13" spans="1:32" x14ac:dyDescent="0.2">
      <c r="A13" s="21" t="s">
        <v>624</v>
      </c>
      <c r="B13" s="21"/>
      <c r="C13" s="21" t="s">
        <v>26</v>
      </c>
      <c r="D13" s="21" t="s">
        <v>251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95</v>
      </c>
      <c r="T13" s="21">
        <v>37</v>
      </c>
      <c r="U13" s="21">
        <v>12</v>
      </c>
      <c r="V13" s="21">
        <v>89</v>
      </c>
      <c r="W13" s="21">
        <v>1</v>
      </c>
      <c r="X13" s="21" t="s">
        <v>101</v>
      </c>
      <c r="Y13" s="21" t="s">
        <v>625</v>
      </c>
      <c r="Z13" s="25">
        <f>E13*10+F13*(-10)+G13*5+H13*(-5)+I13*2+J13*(-2)+K13*4+L13*3+M13*1.5+N13*1.5+O13*3+P13*0.1+Q13*2+R13*2+S13*5+T13*(-8)+U13*15+V13+W13*(-4)</f>
        <v>444</v>
      </c>
      <c r="AA13" s="26">
        <f>Z13/X13</f>
        <v>12.685714285714285</v>
      </c>
      <c r="AB13" s="27">
        <f>Z13/Y13*90</f>
        <v>12.902809170164677</v>
      </c>
      <c r="AC13" s="25">
        <f>IF(B13="n",Z13*1.2*AF13,Z13*AF13)</f>
        <v>510.59999999999997</v>
      </c>
      <c r="AD13" s="26">
        <f>AC13/X13</f>
        <v>14.588571428571427</v>
      </c>
      <c r="AE13" s="27">
        <f>AC13/Y13*90</f>
        <v>14.838230545689376</v>
      </c>
      <c r="AF13" s="18">
        <f>IF(OR(D13="Barcelona",D13="R Madrid",D13="Bayern",D13="PSG",D13="Atletico"),1.3,IF(OR(D13="Chelsea",D13="Juventus",D13="Man City",D13="Man Utd",D13="Dortmund"),1.23,IF(OR(D13="Roma",D13="RB Leipzig",D13="Monaco",D13="Spurs",D13="Arsenal",D13="Sevilla",D13="Liverpool",D13="Nice",D13="Napoli"),1.15,1)))</f>
        <v>1.1499999999999999</v>
      </c>
    </row>
    <row r="14" spans="1:32" x14ac:dyDescent="0.2">
      <c r="A14" s="21" t="s">
        <v>100</v>
      </c>
      <c r="B14" s="21" t="s">
        <v>4305</v>
      </c>
      <c r="C14" s="21" t="s">
        <v>26</v>
      </c>
      <c r="D14" s="21" t="s">
        <v>27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59</v>
      </c>
      <c r="T14" s="21">
        <v>29</v>
      </c>
      <c r="U14" s="21">
        <v>14</v>
      </c>
      <c r="V14" s="21">
        <v>75</v>
      </c>
      <c r="W14" s="21">
        <v>2</v>
      </c>
      <c r="X14" s="21" t="s">
        <v>101</v>
      </c>
      <c r="Y14" s="21" t="s">
        <v>102</v>
      </c>
      <c r="Z14" s="25">
        <f>E14*10+F14*(-10)+G14*5+H14*(-5)+I14*2+J14*(-2)+K14*4+L14*3+M14*1.5+N14*1.5+O14*3+P14*0.1+Q14*2+R14*2+S14*5+T14*(-8)+U14*15+V14+W14*(-4)</f>
        <v>340</v>
      </c>
      <c r="AA14" s="26">
        <f>Z14/X14</f>
        <v>9.7142857142857135</v>
      </c>
      <c r="AB14" s="27">
        <f>Z14/Y14*90</f>
        <v>9.7142857142857153</v>
      </c>
      <c r="AC14" s="25">
        <f>IF(B14="n",Z14*1.2*AF14,Z14*AF14)</f>
        <v>501.84</v>
      </c>
      <c r="AD14" s="26">
        <f>AC14/X14</f>
        <v>14.338285714285714</v>
      </c>
      <c r="AE14" s="27">
        <f>AC14/Y14*90</f>
        <v>14.338285714285714</v>
      </c>
      <c r="AF14" s="18">
        <f>IF(OR(D14="Barcelona",D14="R Madrid",D14="Bayern",D14="PSG",D14="Atletico"),1.3,IF(OR(D14="Chelsea",D14="Juventus",D14="Man City",D14="Man Utd",D14="Dortmund"),1.23,IF(OR(D14="Roma",D14="RB Leipzig",D14="Monaco",D14="Spurs",D14="Arsenal",D14="Sevilla",D14="Liverpool",D14="Nice",D14="Napoli"),1.15,1)))</f>
        <v>1.23</v>
      </c>
    </row>
    <row r="15" spans="1:32" x14ac:dyDescent="0.2">
      <c r="A15" s="21" t="s">
        <v>2211</v>
      </c>
      <c r="B15" s="21" t="s">
        <v>4305</v>
      </c>
      <c r="C15" s="21" t="s">
        <v>160</v>
      </c>
      <c r="D15" s="21" t="s">
        <v>161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91</v>
      </c>
      <c r="T15" s="21">
        <v>45</v>
      </c>
      <c r="U15" s="21">
        <v>12</v>
      </c>
      <c r="V15" s="21">
        <v>86</v>
      </c>
      <c r="W15" s="21">
        <v>0</v>
      </c>
      <c r="X15" s="21" t="s">
        <v>101</v>
      </c>
      <c r="Y15" s="21" t="s">
        <v>102</v>
      </c>
      <c r="Z15" s="25">
        <f>E15*10+F15*(-10)+G15*5+H15*(-5)+I15*2+J15*(-2)+K15*4+L15*3+M15*1.5+N15*1.5+O15*3+P15*0.1+Q15*2+R15*2+S15*5+T15*(-8)+U15*15+V15+W15*(-4)</f>
        <v>361</v>
      </c>
      <c r="AA15" s="26">
        <f>Z15/X15</f>
        <v>10.314285714285715</v>
      </c>
      <c r="AB15" s="27">
        <f>Z15/Y15*90</f>
        <v>10.314285714285715</v>
      </c>
      <c r="AC15" s="25">
        <f>IF(B15="n",Z15*1.2*AF15,Z15*AF15)</f>
        <v>498.17999999999995</v>
      </c>
      <c r="AD15" s="26">
        <f>AC15/X15</f>
        <v>14.233714285714285</v>
      </c>
      <c r="AE15" s="27">
        <f>AC15/Y15*90</f>
        <v>14.233714285714283</v>
      </c>
      <c r="AF15" s="18">
        <f>IF(OR(D15="Barcelona",D15="R Madrid",D15="Bayern",D15="PSG",D15="Atletico"),1.3,IF(OR(D15="Chelsea",D15="Juventus",D15="Man City",D15="Man Utd",D15="Dortmund"),1.23,IF(OR(D15="Roma",D15="RB Leipzig",D15="Monaco",D15="Spurs",D15="Arsenal",D15="Sevilla",D15="Liverpool",D15="Nice",D15="Napoli"),1.15,1)))</f>
        <v>1.1499999999999999</v>
      </c>
    </row>
    <row r="16" spans="1:32" x14ac:dyDescent="0.2">
      <c r="A16" s="21" t="s">
        <v>3900</v>
      </c>
      <c r="B16" s="21" t="s">
        <v>4305</v>
      </c>
      <c r="C16" s="21" t="s">
        <v>43</v>
      </c>
      <c r="D16" s="21" t="s">
        <v>3589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120</v>
      </c>
      <c r="T16" s="21">
        <v>58</v>
      </c>
      <c r="U16" s="21">
        <v>9</v>
      </c>
      <c r="V16" s="21">
        <v>149</v>
      </c>
      <c r="W16" s="21">
        <v>0</v>
      </c>
      <c r="X16" s="21" t="s">
        <v>113</v>
      </c>
      <c r="Y16" s="21" t="s">
        <v>679</v>
      </c>
      <c r="Z16" s="25">
        <f>E16*10+F16*(-10)+G16*5+H16*(-5)+I16*2+J16*(-2)+K16*4+L16*3+M16*1.5+N16*1.5+O16*3+P16*0.1+Q16*2+R16*2+S16*5+T16*(-8)+U16*15+V16+W16*(-4)</f>
        <v>420</v>
      </c>
      <c r="AA16" s="26">
        <f>Z16/X16</f>
        <v>11.351351351351351</v>
      </c>
      <c r="AB16" s="27">
        <f>Z16/Y16*90</f>
        <v>11.351351351351351</v>
      </c>
      <c r="AC16" s="25">
        <f>IF(B16="n",Z16*1.2*AF16,Z16*AF16)</f>
        <v>504</v>
      </c>
      <c r="AD16" s="26">
        <f>AC16/X16</f>
        <v>13.621621621621621</v>
      </c>
      <c r="AE16" s="27">
        <f>AC16/Y16*90</f>
        <v>13.621621621621623</v>
      </c>
      <c r="AF16" s="18">
        <f>IF(OR(D16="Barcelona",D16="R Madrid",D16="Bayern",D16="PSG",D16="Atletico"),1.3,IF(OR(D16="Chelsea",D16="Juventus",D16="Man City",D16="Man Utd",D16="Dortmund"),1.23,IF(OR(D16="Roma",D16="RB Leipzig",D16="Monaco",D16="Spurs",D16="Arsenal",D16="Sevilla",D16="Liverpool",D16="Nice",D16="Napoli"),1.15,1)))</f>
        <v>1</v>
      </c>
    </row>
    <row r="17" spans="1:32" x14ac:dyDescent="0.2">
      <c r="A17" s="21" t="s">
        <v>2425</v>
      </c>
      <c r="B17" s="21" t="s">
        <v>4305</v>
      </c>
      <c r="C17" s="21" t="s">
        <v>160</v>
      </c>
      <c r="D17" s="21" t="s">
        <v>1899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96</v>
      </c>
      <c r="T17" s="21">
        <v>42</v>
      </c>
      <c r="U17" s="21">
        <v>11</v>
      </c>
      <c r="V17" s="21">
        <v>95</v>
      </c>
      <c r="W17" s="21">
        <v>0</v>
      </c>
      <c r="X17" s="21" t="s">
        <v>52</v>
      </c>
      <c r="Y17" s="21" t="s">
        <v>53</v>
      </c>
      <c r="Z17" s="25">
        <f>E17*10+F17*(-10)+G17*5+H17*(-5)+I17*2+J17*(-2)+K17*4+L17*3+M17*1.5+N17*1.5+O17*3+P17*0.1+Q17*2+R17*2+S17*5+T17*(-8)+U17*15+V17+W17*(-4)</f>
        <v>404</v>
      </c>
      <c r="AA17" s="26">
        <f>Z17/X17</f>
        <v>11.222222222222221</v>
      </c>
      <c r="AB17" s="27">
        <f>Z17/Y17*90</f>
        <v>11.222222222222223</v>
      </c>
      <c r="AC17" s="25">
        <f>IF(B17="n",Z17*1.2*AF17,Z17*AF17)</f>
        <v>484.79999999999995</v>
      </c>
      <c r="AD17" s="26">
        <f>AC17/X17</f>
        <v>13.466666666666665</v>
      </c>
      <c r="AE17" s="27">
        <f>AC17/Y17*90</f>
        <v>13.466666666666665</v>
      </c>
      <c r="AF17" s="18">
        <f>IF(OR(D17="Barcelona",D17="R Madrid",D17="Bayern",D17="PSG",D17="Atletico"),1.3,IF(OR(D17="Chelsea",D17="Juventus",D17="Man City",D17="Man Utd",D17="Dortmund"),1.23,IF(OR(D17="Roma",D17="RB Leipzig",D17="Monaco",D17="Spurs",D17="Arsenal",D17="Sevilla",D17="Liverpool",D17="Nice",D17="Napoli"),1.15,1)))</f>
        <v>1</v>
      </c>
    </row>
    <row r="18" spans="1:32" x14ac:dyDescent="0.2">
      <c r="A18" s="21" t="s">
        <v>3085</v>
      </c>
      <c r="B18" s="21" t="s">
        <v>4305</v>
      </c>
      <c r="C18" s="21" t="s">
        <v>138</v>
      </c>
      <c r="D18" s="21" t="s">
        <v>2781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125</v>
      </c>
      <c r="T18" s="21">
        <v>56</v>
      </c>
      <c r="U18" s="21">
        <v>7</v>
      </c>
      <c r="V18" s="21">
        <v>137</v>
      </c>
      <c r="W18" s="21">
        <v>1</v>
      </c>
      <c r="X18" s="21" t="s">
        <v>113</v>
      </c>
      <c r="Y18" s="21" t="s">
        <v>679</v>
      </c>
      <c r="Z18" s="25">
        <f>E18*10+F18*(-10)+G18*5+H18*(-5)+I18*2+J18*(-2)+K18*4+L18*3+M18*1.5+N18*1.5+O18*3+P18*0.1+Q18*2+R18*2+S18*5+T18*(-8)+U18*15+V18+W18*(-4)</f>
        <v>415</v>
      </c>
      <c r="AA18" s="26">
        <f>Z18/X18</f>
        <v>11.216216216216216</v>
      </c>
      <c r="AB18" s="27">
        <f>Z18/Y18*90</f>
        <v>11.216216216216216</v>
      </c>
      <c r="AC18" s="25">
        <f>IF(B18="n",Z18*1.2*AF18,Z18*AF18)</f>
        <v>498</v>
      </c>
      <c r="AD18" s="26">
        <f>AC18/X18</f>
        <v>13.45945945945946</v>
      </c>
      <c r="AE18" s="27">
        <f>AC18/Y18*90</f>
        <v>13.45945945945946</v>
      </c>
      <c r="AF18" s="18">
        <f>IF(OR(D18="Barcelona",D18="R Madrid",D18="Bayern",D18="PSG",D18="Atletico"),1.3,IF(OR(D18="Chelsea",D18="Juventus",D18="Man City",D18="Man Utd",D18="Dortmund"),1.23,IF(OR(D18="Roma",D18="RB Leipzig",D18="Monaco",D18="Spurs",D18="Arsenal",D18="Sevilla",D18="Liverpool",D18="Nice",D18="Napoli"),1.15,1)))</f>
        <v>1</v>
      </c>
    </row>
    <row r="19" spans="1:32" x14ac:dyDescent="0.2">
      <c r="A19" s="21" t="s">
        <v>3103</v>
      </c>
      <c r="B19" s="21"/>
      <c r="C19" s="21" t="s">
        <v>138</v>
      </c>
      <c r="D19" s="21" t="s">
        <v>2821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93</v>
      </c>
      <c r="T19" s="21">
        <v>38</v>
      </c>
      <c r="U19" s="21">
        <v>14</v>
      </c>
      <c r="V19" s="21">
        <v>86</v>
      </c>
      <c r="W19" s="21">
        <v>5</v>
      </c>
      <c r="X19" s="21" t="s">
        <v>205</v>
      </c>
      <c r="Y19" s="21" t="s">
        <v>206</v>
      </c>
      <c r="Z19" s="25">
        <f>E19*10+F19*(-10)+G19*5+H19*(-5)+I19*2+J19*(-2)+K19*4+L19*3+M19*1.5+N19*1.5+O19*3+P19*0.1+Q19*2+R19*2+S19*5+T19*(-8)+U19*15+V19+W19*(-4)</f>
        <v>437</v>
      </c>
      <c r="AA19" s="26">
        <f>Z19/X19</f>
        <v>11.5</v>
      </c>
      <c r="AB19" s="27">
        <f>Z19/Y19*90</f>
        <v>11.5</v>
      </c>
      <c r="AC19" s="25">
        <f>IF(B19="n",Z19*1.2*AF19,Z19*AF19)</f>
        <v>502.54999999999995</v>
      </c>
      <c r="AD19" s="26">
        <f>AC19/X19</f>
        <v>13.225</v>
      </c>
      <c r="AE19" s="27">
        <f>AC19/Y19*90</f>
        <v>13.225</v>
      </c>
      <c r="AF19" s="18">
        <f>IF(OR(D19="Barcelona",D19="R Madrid",D19="Bayern",D19="PSG",D19="Atletico"),1.3,IF(OR(D19="Chelsea",D19="Juventus",D19="Man City",D19="Man Utd",D19="Dortmund"),1.23,IF(OR(D19="Roma",D19="RB Leipzig",D19="Monaco",D19="Spurs",D19="Arsenal",D19="Sevilla",D19="Liverpool",D19="Nice",D19="Napoli"),1.15,1)))</f>
        <v>1.1499999999999999</v>
      </c>
    </row>
    <row r="20" spans="1:32" x14ac:dyDescent="0.2">
      <c r="A20" s="21" t="s">
        <v>4128</v>
      </c>
      <c r="B20" s="21" t="s">
        <v>4305</v>
      </c>
      <c r="C20" s="21" t="s">
        <v>43</v>
      </c>
      <c r="D20" s="21" t="s">
        <v>3562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93</v>
      </c>
      <c r="T20" s="21">
        <v>41</v>
      </c>
      <c r="U20" s="21">
        <v>10</v>
      </c>
      <c r="V20" s="21">
        <v>117</v>
      </c>
      <c r="W20" s="21">
        <v>2</v>
      </c>
      <c r="X20" s="21" t="s">
        <v>52</v>
      </c>
      <c r="Y20" s="21" t="s">
        <v>53</v>
      </c>
      <c r="Z20" s="25">
        <f>E20*10+F20*(-10)+G20*5+H20*(-5)+I20*2+J20*(-2)+K20*4+L20*3+M20*1.5+N20*1.5+O20*3+P20*0.1+Q20*2+R20*2+S20*5+T20*(-8)+U20*15+V20+W20*(-4)</f>
        <v>396</v>
      </c>
      <c r="AA20" s="26">
        <f>Z20/X20</f>
        <v>11</v>
      </c>
      <c r="AB20" s="27">
        <f>Z20/Y20*90</f>
        <v>11</v>
      </c>
      <c r="AC20" s="25">
        <f>IF(B20="n",Z20*1.2*AF20,Z20*AF20)</f>
        <v>475.2</v>
      </c>
      <c r="AD20" s="26">
        <f>AC20/X20</f>
        <v>13.2</v>
      </c>
      <c r="AE20" s="27">
        <f>AC20/Y20*90</f>
        <v>13.2</v>
      </c>
      <c r="AF20" s="18">
        <f>IF(OR(D20="Barcelona",D20="R Madrid",D20="Bayern",D20="PSG",D20="Atletico"),1.3,IF(OR(D20="Chelsea",D20="Juventus",D20="Man City",D20="Man Utd",D20="Dortmund"),1.23,IF(OR(D20="Roma",D20="RB Leipzig",D20="Monaco",D20="Spurs",D20="Arsenal",D20="Sevilla",D20="Liverpool",D20="Nice",D20="Napoli"),1.15,1)))</f>
        <v>1</v>
      </c>
    </row>
    <row r="21" spans="1:32" x14ac:dyDescent="0.2">
      <c r="A21" s="21" t="s">
        <v>837</v>
      </c>
      <c r="B21" s="21"/>
      <c r="C21" s="21" t="s">
        <v>26</v>
      </c>
      <c r="D21" s="21" t="s">
        <v>48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58</v>
      </c>
      <c r="T21" s="21">
        <v>28</v>
      </c>
      <c r="U21" s="21">
        <v>16</v>
      </c>
      <c r="V21" s="21">
        <v>71</v>
      </c>
      <c r="W21" s="21">
        <v>2</v>
      </c>
      <c r="X21" s="21" t="s">
        <v>52</v>
      </c>
      <c r="Y21" s="21" t="s">
        <v>53</v>
      </c>
      <c r="Z21" s="25">
        <f>E21*10+F21*(-10)+G21*5+H21*(-5)+I21*2+J21*(-2)+K21*4+L21*3+M21*1.5+N21*1.5+O21*3+P21*0.1+Q21*2+R21*2+S21*5+T21*(-8)+U21*15+V21+W21*(-4)</f>
        <v>369</v>
      </c>
      <c r="AA21" s="26">
        <f>Z21/X21</f>
        <v>10.25</v>
      </c>
      <c r="AB21" s="27">
        <f>Z21/Y21*90</f>
        <v>10.25</v>
      </c>
      <c r="AC21" s="25">
        <f>IF(B21="n",Z21*1.2*AF21,Z21*AF21)</f>
        <v>453.87</v>
      </c>
      <c r="AD21" s="26">
        <f>AC21/X21</f>
        <v>12.6075</v>
      </c>
      <c r="AE21" s="27">
        <f>AC21/Y21*90</f>
        <v>12.6075</v>
      </c>
      <c r="AF21" s="18">
        <f>IF(OR(D21="Barcelona",D21="R Madrid",D21="Bayern",D21="PSG",D21="Atletico"),1.3,IF(OR(D21="Chelsea",D21="Juventus",D21="Man City",D21="Man Utd",D21="Dortmund"),1.23,IF(OR(D21="Roma",D21="RB Leipzig",D21="Monaco",D21="Spurs",D21="Arsenal",D21="Sevilla",D21="Liverpool",D21="Nice",D21="Napoli"),1.15,1)))</f>
        <v>1.23</v>
      </c>
    </row>
    <row r="22" spans="1:32" x14ac:dyDescent="0.2">
      <c r="A22" s="21" t="s">
        <v>3034</v>
      </c>
      <c r="B22" s="21"/>
      <c r="C22" s="21" t="s">
        <v>138</v>
      </c>
      <c r="D22" s="21" t="s">
        <v>2754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121</v>
      </c>
      <c r="T22" s="21">
        <v>56</v>
      </c>
      <c r="U22" s="21">
        <v>10</v>
      </c>
      <c r="V22" s="21">
        <v>122</v>
      </c>
      <c r="W22" s="21">
        <v>1</v>
      </c>
      <c r="X22" s="21" t="s">
        <v>101</v>
      </c>
      <c r="Y22" s="21" t="s">
        <v>102</v>
      </c>
      <c r="Z22" s="25">
        <f>E22*10+F22*(-10)+G22*5+H22*(-5)+I22*2+J22*(-2)+K22*4+L22*3+M22*1.5+N22*1.5+O22*3+P22*0.1+Q22*2+R22*2+S22*5+T22*(-8)+U22*15+V22+W22*(-4)</f>
        <v>425</v>
      </c>
      <c r="AA22" s="26">
        <f>Z22/X22</f>
        <v>12.142857142857142</v>
      </c>
      <c r="AB22" s="27">
        <f>Z22/Y22*90</f>
        <v>12.142857142857142</v>
      </c>
      <c r="AC22" s="25">
        <f>IF(B22="n",Z22*1.2*AF22,Z22*AF22)</f>
        <v>425</v>
      </c>
      <c r="AD22" s="26">
        <f>AC22/X22</f>
        <v>12.142857142857142</v>
      </c>
      <c r="AE22" s="27">
        <f>AC22/Y22*90</f>
        <v>12.142857142857142</v>
      </c>
      <c r="AF22" s="18">
        <f>IF(OR(D22="Barcelona",D22="R Madrid",D22="Bayern",D22="PSG",D22="Atletico"),1.3,IF(OR(D22="Chelsea",D22="Juventus",D22="Man City",D22="Man Utd",D22="Dortmund"),1.23,IF(OR(D22="Roma",D22="RB Leipzig",D22="Monaco",D22="Spurs",D22="Arsenal",D22="Sevilla",D22="Liverpool",D22="Nice",D22="Napoli"),1.15,1)))</f>
        <v>1</v>
      </c>
    </row>
  </sheetData>
  <sortState ref="A2:AF24">
    <sortCondition descending="1" ref="AE2:AE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4"/>
  <sheetViews>
    <sheetView topLeftCell="A2" workbookViewId="0">
      <pane xSplit="1" ySplit="1" topLeftCell="E504" activePane="bottomRight" state="frozen"/>
      <selection activeCell="A2" sqref="A2"/>
      <selection pane="topRight" activeCell="B2" sqref="B2"/>
      <selection pane="bottomLeft" activeCell="A3" sqref="A3"/>
      <selection pane="bottomRight" activeCell="A3" sqref="A3:AA534"/>
    </sheetView>
  </sheetViews>
  <sheetFormatPr baseColWidth="10" defaultColWidth="8.83203125" defaultRowHeight="15" x14ac:dyDescent="0.2"/>
  <cols>
    <col min="1" max="1" width="19.1640625" bestFit="1" customWidth="1"/>
    <col min="2" max="2" width="12.1640625" bestFit="1" customWidth="1"/>
    <col min="3" max="3" width="14" bestFit="1" customWidth="1"/>
    <col min="9" max="9" width="9.5" bestFit="1" customWidth="1"/>
    <col min="13" max="13" width="10.33203125" bestFit="1" customWidth="1"/>
    <col min="26" max="26" width="11.1640625" bestFit="1" customWidth="1"/>
    <col min="27" max="27" width="8.5" bestFit="1" customWidth="1"/>
  </cols>
  <sheetData>
    <row r="1" spans="1:27" hidden="1" x14ac:dyDescent="0.2">
      <c r="A1" t="s">
        <v>0</v>
      </c>
      <c r="B1" t="s">
        <v>1</v>
      </c>
    </row>
    <row r="2" spans="1:2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5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1066</v>
      </c>
      <c r="Z2" t="s">
        <v>1068</v>
      </c>
      <c r="AA2" t="s">
        <v>1067</v>
      </c>
    </row>
    <row r="3" spans="1:27" x14ac:dyDescent="0.2">
      <c r="A3" t="s">
        <v>2679</v>
      </c>
      <c r="B3" t="s">
        <v>160</v>
      </c>
      <c r="C3" t="s">
        <v>2009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2</v>
      </c>
      <c r="O3">
        <v>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244</v>
      </c>
      <c r="X3" t="s">
        <v>56</v>
      </c>
      <c r="Y3">
        <f t="shared" ref="Y3:Y66" si="0">D3*10+E3*(-10)+F3*5+G3*(-5)+H3*2+I3*(-2)+J3*4+K3*3+L3*1.5+M3*1.5+N3*3+O3*0.1+P3*2+Q3*2+R3*5+S3*(-8)+T3*15+U3+V3*(-4)</f>
        <v>22.8</v>
      </c>
      <c r="Z3" s="1">
        <f t="shared" ref="Z3:Z66" si="1">Y3/W3</f>
        <v>22.8</v>
      </c>
      <c r="AA3" s="1">
        <f t="shared" ref="AA3:AA66" si="2">Y3/X3*90</f>
        <v>76</v>
      </c>
    </row>
    <row r="4" spans="1:27" x14ac:dyDescent="0.2">
      <c r="A4" t="s">
        <v>2189</v>
      </c>
      <c r="B4" t="s">
        <v>160</v>
      </c>
      <c r="C4" t="s">
        <v>1938</v>
      </c>
      <c r="D4">
        <v>0</v>
      </c>
      <c r="E4" s="3">
        <v>0</v>
      </c>
      <c r="F4">
        <v>0</v>
      </c>
      <c r="G4" s="3">
        <v>0</v>
      </c>
      <c r="H4">
        <v>1</v>
      </c>
      <c r="I4">
        <v>0</v>
      </c>
      <c r="J4">
        <v>0</v>
      </c>
      <c r="K4">
        <v>0</v>
      </c>
      <c r="L4">
        <v>3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 t="s">
        <v>49</v>
      </c>
      <c r="X4" t="s">
        <v>398</v>
      </c>
      <c r="Y4">
        <f t="shared" si="0"/>
        <v>12</v>
      </c>
      <c r="Z4" s="1">
        <f t="shared" si="1"/>
        <v>6</v>
      </c>
      <c r="AA4" s="1">
        <f t="shared" si="2"/>
        <v>51.428571428571423</v>
      </c>
    </row>
    <row r="5" spans="1:27" x14ac:dyDescent="0.2">
      <c r="A5" t="s">
        <v>1918</v>
      </c>
      <c r="B5" t="s">
        <v>160</v>
      </c>
      <c r="C5" t="s">
        <v>994</v>
      </c>
      <c r="D5">
        <v>37</v>
      </c>
      <c r="E5">
        <v>0</v>
      </c>
      <c r="F5">
        <v>9</v>
      </c>
      <c r="G5">
        <v>6</v>
      </c>
      <c r="H5">
        <v>79</v>
      </c>
      <c r="I5">
        <v>14</v>
      </c>
      <c r="J5">
        <v>106</v>
      </c>
      <c r="K5">
        <v>0</v>
      </c>
      <c r="L5">
        <v>1</v>
      </c>
      <c r="M5">
        <v>7</v>
      </c>
      <c r="N5">
        <v>69</v>
      </c>
      <c r="O5">
        <v>1278</v>
      </c>
      <c r="P5">
        <v>15</v>
      </c>
      <c r="Q5">
        <v>119</v>
      </c>
      <c r="R5">
        <v>0</v>
      </c>
      <c r="S5">
        <v>0</v>
      </c>
      <c r="T5">
        <v>0</v>
      </c>
      <c r="U5">
        <v>0</v>
      </c>
      <c r="V5">
        <v>0</v>
      </c>
      <c r="W5" t="s">
        <v>121</v>
      </c>
      <c r="X5" t="s">
        <v>1917</v>
      </c>
      <c r="Y5">
        <f t="shared" si="0"/>
        <v>1553.8</v>
      </c>
      <c r="Z5" s="1">
        <f t="shared" si="1"/>
        <v>45.699999999999996</v>
      </c>
      <c r="AA5" s="1">
        <f t="shared" si="2"/>
        <v>49.414134275618373</v>
      </c>
    </row>
    <row r="6" spans="1:27" x14ac:dyDescent="0.2">
      <c r="A6" t="s">
        <v>2188</v>
      </c>
      <c r="B6" t="s">
        <v>160</v>
      </c>
      <c r="C6" t="s">
        <v>1912</v>
      </c>
      <c r="D6">
        <v>2</v>
      </c>
      <c r="E6" s="3">
        <v>0</v>
      </c>
      <c r="F6">
        <v>1</v>
      </c>
      <c r="G6" s="3">
        <v>0</v>
      </c>
      <c r="H6">
        <v>11</v>
      </c>
      <c r="I6">
        <v>2</v>
      </c>
      <c r="J6">
        <v>3</v>
      </c>
      <c r="K6">
        <v>0</v>
      </c>
      <c r="L6">
        <v>2</v>
      </c>
      <c r="M6">
        <v>1</v>
      </c>
      <c r="N6">
        <v>1</v>
      </c>
      <c r="O6">
        <v>39</v>
      </c>
      <c r="P6">
        <v>1</v>
      </c>
      <c r="Q6">
        <v>8</v>
      </c>
      <c r="R6">
        <v>0</v>
      </c>
      <c r="S6">
        <v>0</v>
      </c>
      <c r="T6">
        <v>0</v>
      </c>
      <c r="U6">
        <v>0</v>
      </c>
      <c r="V6">
        <v>0</v>
      </c>
      <c r="W6" t="s">
        <v>45</v>
      </c>
      <c r="X6" t="s">
        <v>2187</v>
      </c>
      <c r="Y6">
        <f t="shared" si="0"/>
        <v>84.4</v>
      </c>
      <c r="Z6" s="1">
        <f t="shared" si="1"/>
        <v>16.880000000000003</v>
      </c>
      <c r="AA6" s="1">
        <f t="shared" si="2"/>
        <v>44.421052631578952</v>
      </c>
    </row>
    <row r="7" spans="1:27" x14ac:dyDescent="0.2">
      <c r="A7" t="s">
        <v>2670</v>
      </c>
      <c r="B7" t="s">
        <v>160</v>
      </c>
      <c r="C7" t="s">
        <v>994</v>
      </c>
      <c r="D7">
        <v>13</v>
      </c>
      <c r="E7">
        <v>1</v>
      </c>
      <c r="F7">
        <v>10</v>
      </c>
      <c r="G7">
        <v>7</v>
      </c>
      <c r="H7">
        <v>125</v>
      </c>
      <c r="I7">
        <v>34</v>
      </c>
      <c r="J7">
        <v>54</v>
      </c>
      <c r="K7">
        <v>0</v>
      </c>
      <c r="L7">
        <v>3</v>
      </c>
      <c r="M7">
        <v>11</v>
      </c>
      <c r="N7">
        <v>79</v>
      </c>
      <c r="O7">
        <v>1133</v>
      </c>
      <c r="P7">
        <v>32</v>
      </c>
      <c r="Q7">
        <v>166</v>
      </c>
      <c r="R7">
        <v>0</v>
      </c>
      <c r="S7">
        <v>0</v>
      </c>
      <c r="T7">
        <v>0</v>
      </c>
      <c r="U7">
        <v>0</v>
      </c>
      <c r="V7">
        <v>0</v>
      </c>
      <c r="W7" t="s">
        <v>110</v>
      </c>
      <c r="X7" t="s">
        <v>2669</v>
      </c>
      <c r="Y7">
        <f t="shared" si="0"/>
        <v>1300.3</v>
      </c>
      <c r="Z7" s="1">
        <f t="shared" si="1"/>
        <v>43.343333333333334</v>
      </c>
      <c r="AA7" s="1">
        <f t="shared" si="2"/>
        <v>44.177802944507356</v>
      </c>
    </row>
    <row r="8" spans="1:27" x14ac:dyDescent="0.2">
      <c r="A8" t="s">
        <v>2360</v>
      </c>
      <c r="B8" t="s">
        <v>160</v>
      </c>
      <c r="C8" s="2" t="s">
        <v>1888</v>
      </c>
      <c r="D8">
        <v>10</v>
      </c>
      <c r="E8">
        <v>0</v>
      </c>
      <c r="F8">
        <v>9</v>
      </c>
      <c r="G8">
        <v>4</v>
      </c>
      <c r="H8">
        <v>41</v>
      </c>
      <c r="I8">
        <v>17</v>
      </c>
      <c r="J8">
        <v>22</v>
      </c>
      <c r="K8">
        <v>0</v>
      </c>
      <c r="L8">
        <v>2</v>
      </c>
      <c r="M8">
        <v>19</v>
      </c>
      <c r="N8">
        <v>29</v>
      </c>
      <c r="O8">
        <v>1069</v>
      </c>
      <c r="P8">
        <v>34</v>
      </c>
      <c r="Q8">
        <v>53</v>
      </c>
      <c r="R8">
        <v>0</v>
      </c>
      <c r="S8">
        <v>0</v>
      </c>
      <c r="T8">
        <v>0</v>
      </c>
      <c r="U8">
        <v>0</v>
      </c>
      <c r="V8">
        <v>0</v>
      </c>
      <c r="W8" t="s">
        <v>110</v>
      </c>
      <c r="X8" t="s">
        <v>2359</v>
      </c>
      <c r="Y8">
        <f t="shared" si="0"/>
        <v>660.4</v>
      </c>
      <c r="Z8" s="1">
        <f t="shared" si="1"/>
        <v>22.013333333333332</v>
      </c>
      <c r="AA8" s="1">
        <f t="shared" si="2"/>
        <v>36.330073349633253</v>
      </c>
    </row>
    <row r="9" spans="1:27" x14ac:dyDescent="0.2">
      <c r="A9" t="s">
        <v>2255</v>
      </c>
      <c r="B9" t="s">
        <v>160</v>
      </c>
      <c r="C9" t="s">
        <v>1888</v>
      </c>
      <c r="D9">
        <v>8</v>
      </c>
      <c r="E9">
        <v>0</v>
      </c>
      <c r="F9">
        <v>6</v>
      </c>
      <c r="G9">
        <v>1</v>
      </c>
      <c r="H9">
        <v>20</v>
      </c>
      <c r="I9">
        <v>12</v>
      </c>
      <c r="J9">
        <v>20</v>
      </c>
      <c r="K9">
        <v>0</v>
      </c>
      <c r="L9">
        <v>3</v>
      </c>
      <c r="M9">
        <v>12</v>
      </c>
      <c r="N9">
        <v>38</v>
      </c>
      <c r="O9">
        <v>729</v>
      </c>
      <c r="P9">
        <v>18</v>
      </c>
      <c r="Q9">
        <v>11</v>
      </c>
      <c r="R9">
        <v>0</v>
      </c>
      <c r="S9">
        <v>0</v>
      </c>
      <c r="T9">
        <v>0</v>
      </c>
      <c r="U9">
        <v>0</v>
      </c>
      <c r="V9">
        <v>0</v>
      </c>
      <c r="W9" t="s">
        <v>187</v>
      </c>
      <c r="X9" t="s">
        <v>2254</v>
      </c>
      <c r="Y9">
        <f t="shared" si="0"/>
        <v>468.4</v>
      </c>
      <c r="Z9" s="1">
        <f t="shared" si="1"/>
        <v>21.290909090909089</v>
      </c>
      <c r="AA9" s="1">
        <f t="shared" si="2"/>
        <v>35.544688026981447</v>
      </c>
    </row>
    <row r="10" spans="1:27" x14ac:dyDescent="0.2">
      <c r="A10" t="s">
        <v>790</v>
      </c>
      <c r="B10" t="s">
        <v>160</v>
      </c>
      <c r="C10" t="s">
        <v>791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4</v>
      </c>
      <c r="N10">
        <v>0</v>
      </c>
      <c r="O10">
        <v>24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244</v>
      </c>
      <c r="X10" t="s">
        <v>792</v>
      </c>
      <c r="Y10">
        <f t="shared" si="0"/>
        <v>17.399999999999999</v>
      </c>
      <c r="Z10" s="1">
        <f t="shared" si="1"/>
        <v>17.399999999999999</v>
      </c>
      <c r="AA10" s="1">
        <f t="shared" si="2"/>
        <v>34.799999999999997</v>
      </c>
    </row>
    <row r="11" spans="1:27" x14ac:dyDescent="0.2">
      <c r="A11" t="s">
        <v>2424</v>
      </c>
      <c r="B11" t="s">
        <v>160</v>
      </c>
      <c r="C11" t="s">
        <v>1899</v>
      </c>
      <c r="D11">
        <v>0</v>
      </c>
      <c r="E11">
        <v>0</v>
      </c>
      <c r="F11">
        <v>1</v>
      </c>
      <c r="G11">
        <v>3</v>
      </c>
      <c r="H11">
        <v>21</v>
      </c>
      <c r="I11">
        <v>11</v>
      </c>
      <c r="J11">
        <v>13</v>
      </c>
      <c r="K11">
        <v>0</v>
      </c>
      <c r="L11">
        <v>1</v>
      </c>
      <c r="M11">
        <v>7</v>
      </c>
      <c r="N11">
        <v>13</v>
      </c>
      <c r="O11">
        <v>194</v>
      </c>
      <c r="P11">
        <v>16</v>
      </c>
      <c r="Q11">
        <v>13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140</v>
      </c>
      <c r="X11" t="s">
        <v>2423</v>
      </c>
      <c r="Y11">
        <f t="shared" si="0"/>
        <v>190.4</v>
      </c>
      <c r="Z11" s="1">
        <f t="shared" si="1"/>
        <v>14.646153846153847</v>
      </c>
      <c r="AA11" s="1">
        <f t="shared" si="2"/>
        <v>32.029906542056075</v>
      </c>
    </row>
    <row r="12" spans="1:27" x14ac:dyDescent="0.2">
      <c r="A12" t="s">
        <v>2282</v>
      </c>
      <c r="B12" t="s">
        <v>160</v>
      </c>
      <c r="C12" t="s">
        <v>1281</v>
      </c>
      <c r="D12">
        <v>7</v>
      </c>
      <c r="E12">
        <v>0</v>
      </c>
      <c r="F12">
        <v>7</v>
      </c>
      <c r="G12">
        <v>4</v>
      </c>
      <c r="H12">
        <v>80</v>
      </c>
      <c r="I12">
        <v>28</v>
      </c>
      <c r="J12">
        <v>34</v>
      </c>
      <c r="K12">
        <v>0</v>
      </c>
      <c r="L12">
        <v>1</v>
      </c>
      <c r="M12">
        <v>12</v>
      </c>
      <c r="N12">
        <v>74</v>
      </c>
      <c r="O12">
        <v>1639</v>
      </c>
      <c r="P12">
        <v>29</v>
      </c>
      <c r="Q12">
        <v>60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36</v>
      </c>
      <c r="X12" t="s">
        <v>2281</v>
      </c>
      <c r="Y12">
        <f t="shared" si="0"/>
        <v>908.4</v>
      </c>
      <c r="Z12" s="1">
        <f t="shared" si="1"/>
        <v>29.303225806451611</v>
      </c>
      <c r="AA12" s="1">
        <f t="shared" si="2"/>
        <v>31.688372093023254</v>
      </c>
    </row>
    <row r="13" spans="1:27" x14ac:dyDescent="0.2">
      <c r="A13" t="s">
        <v>2152</v>
      </c>
      <c r="B13" t="s">
        <v>160</v>
      </c>
      <c r="C13" t="s">
        <v>2009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3</v>
      </c>
      <c r="M13">
        <v>4</v>
      </c>
      <c r="N13">
        <v>3</v>
      </c>
      <c r="O13">
        <v>54</v>
      </c>
      <c r="P13">
        <v>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49</v>
      </c>
      <c r="X13" t="s">
        <v>2151</v>
      </c>
      <c r="Y13">
        <f t="shared" si="0"/>
        <v>36.9</v>
      </c>
      <c r="Z13" s="1">
        <f t="shared" si="1"/>
        <v>18.45</v>
      </c>
      <c r="AA13" s="1">
        <f t="shared" si="2"/>
        <v>31.628571428571426</v>
      </c>
    </row>
    <row r="14" spans="1:27" x14ac:dyDescent="0.2">
      <c r="A14" t="s">
        <v>2122</v>
      </c>
      <c r="B14" t="s">
        <v>160</v>
      </c>
      <c r="C14" t="s">
        <v>1915</v>
      </c>
      <c r="D14">
        <v>2</v>
      </c>
      <c r="E14">
        <v>0</v>
      </c>
      <c r="F14">
        <v>2</v>
      </c>
      <c r="G14">
        <v>8</v>
      </c>
      <c r="H14">
        <v>116</v>
      </c>
      <c r="I14">
        <v>50</v>
      </c>
      <c r="J14">
        <v>19</v>
      </c>
      <c r="K14">
        <v>2</v>
      </c>
      <c r="L14">
        <v>14</v>
      </c>
      <c r="M14">
        <v>52</v>
      </c>
      <c r="N14">
        <v>36</v>
      </c>
      <c r="O14">
        <v>1063</v>
      </c>
      <c r="P14">
        <v>67</v>
      </c>
      <c r="Q14">
        <v>79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110</v>
      </c>
      <c r="X14" t="s">
        <v>2121</v>
      </c>
      <c r="Y14">
        <f t="shared" si="0"/>
        <v>809.3</v>
      </c>
      <c r="Z14" s="1">
        <f t="shared" si="1"/>
        <v>26.976666666666667</v>
      </c>
      <c r="AA14" s="1">
        <f t="shared" si="2"/>
        <v>31.060554371002134</v>
      </c>
    </row>
    <row r="15" spans="1:27" x14ac:dyDescent="0.2">
      <c r="A15" t="s">
        <v>2673</v>
      </c>
      <c r="B15" t="s">
        <v>160</v>
      </c>
      <c r="C15" t="s">
        <v>994</v>
      </c>
      <c r="D15">
        <v>28</v>
      </c>
      <c r="E15">
        <v>0</v>
      </c>
      <c r="F15">
        <v>13</v>
      </c>
      <c r="G15">
        <v>8</v>
      </c>
      <c r="H15">
        <v>43</v>
      </c>
      <c r="I15">
        <v>32</v>
      </c>
      <c r="J15">
        <v>70</v>
      </c>
      <c r="K15">
        <v>2</v>
      </c>
      <c r="L15">
        <v>24</v>
      </c>
      <c r="M15">
        <v>13</v>
      </c>
      <c r="N15">
        <v>49</v>
      </c>
      <c r="O15">
        <v>650</v>
      </c>
      <c r="P15">
        <v>13</v>
      </c>
      <c r="Q15">
        <v>34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101</v>
      </c>
      <c r="X15" t="s">
        <v>2672</v>
      </c>
      <c r="Y15">
        <f t="shared" si="0"/>
        <v>974.5</v>
      </c>
      <c r="Z15" s="1">
        <f t="shared" si="1"/>
        <v>27.842857142857142</v>
      </c>
      <c r="AA15" s="1">
        <f t="shared" si="2"/>
        <v>30.698284914245711</v>
      </c>
    </row>
    <row r="16" spans="1:27" x14ac:dyDescent="0.2">
      <c r="A16" t="s">
        <v>2498</v>
      </c>
      <c r="B16" t="s">
        <v>160</v>
      </c>
      <c r="C16" t="s">
        <v>1888</v>
      </c>
      <c r="D16">
        <v>25</v>
      </c>
      <c r="E16">
        <v>0</v>
      </c>
      <c r="F16">
        <v>6</v>
      </c>
      <c r="G16">
        <v>4</v>
      </c>
      <c r="H16">
        <v>45</v>
      </c>
      <c r="I16">
        <v>16</v>
      </c>
      <c r="J16">
        <v>78</v>
      </c>
      <c r="K16">
        <v>2</v>
      </c>
      <c r="L16">
        <v>17</v>
      </c>
      <c r="M16">
        <v>8</v>
      </c>
      <c r="N16">
        <v>24</v>
      </c>
      <c r="O16">
        <v>612</v>
      </c>
      <c r="P16">
        <v>3</v>
      </c>
      <c r="Q16">
        <v>25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105</v>
      </c>
      <c r="X16" t="s">
        <v>2497</v>
      </c>
      <c r="Y16">
        <f t="shared" si="0"/>
        <v>862.7</v>
      </c>
      <c r="Z16" s="1">
        <f t="shared" si="1"/>
        <v>29.748275862068969</v>
      </c>
      <c r="AA16" s="1">
        <f t="shared" si="2"/>
        <v>30.580149665222532</v>
      </c>
    </row>
    <row r="17" spans="1:27" x14ac:dyDescent="0.2">
      <c r="A17" t="s">
        <v>2074</v>
      </c>
      <c r="B17" t="s">
        <v>160</v>
      </c>
      <c r="C17" t="s">
        <v>1858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4</v>
      </c>
      <c r="K17">
        <v>1</v>
      </c>
      <c r="L17">
        <v>0</v>
      </c>
      <c r="M17">
        <v>0</v>
      </c>
      <c r="N17">
        <v>0</v>
      </c>
      <c r="O17">
        <v>17</v>
      </c>
      <c r="P17">
        <v>2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237</v>
      </c>
      <c r="X17" t="s">
        <v>1469</v>
      </c>
      <c r="Y17">
        <f t="shared" si="0"/>
        <v>34.700000000000003</v>
      </c>
      <c r="Z17" s="1">
        <f t="shared" si="1"/>
        <v>11.566666666666668</v>
      </c>
      <c r="AA17" s="1">
        <f t="shared" si="2"/>
        <v>30.320388349514566</v>
      </c>
    </row>
    <row r="18" spans="1:27" x14ac:dyDescent="0.2">
      <c r="A18" t="s">
        <v>2405</v>
      </c>
      <c r="B18" t="s">
        <v>160</v>
      </c>
      <c r="C18" t="s">
        <v>989</v>
      </c>
      <c r="D18">
        <v>2</v>
      </c>
      <c r="E18">
        <v>0</v>
      </c>
      <c r="F18">
        <v>1</v>
      </c>
      <c r="G18">
        <v>0</v>
      </c>
      <c r="H18">
        <v>7</v>
      </c>
      <c r="I18">
        <v>2</v>
      </c>
      <c r="J18">
        <v>10</v>
      </c>
      <c r="K18">
        <v>0</v>
      </c>
      <c r="L18">
        <v>1</v>
      </c>
      <c r="M18">
        <v>1</v>
      </c>
      <c r="N18">
        <v>6</v>
      </c>
      <c r="O18">
        <v>78</v>
      </c>
      <c r="P18">
        <v>6</v>
      </c>
      <c r="Q18">
        <v>4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395</v>
      </c>
      <c r="X18" t="s">
        <v>33</v>
      </c>
      <c r="Y18">
        <f t="shared" si="0"/>
        <v>123.8</v>
      </c>
      <c r="Z18" s="1">
        <f t="shared" si="1"/>
        <v>7.2823529411764705</v>
      </c>
      <c r="AA18" s="1">
        <f t="shared" si="2"/>
        <v>30.11351351351351</v>
      </c>
    </row>
    <row r="19" spans="1:27" x14ac:dyDescent="0.2">
      <c r="A19" t="s">
        <v>2357</v>
      </c>
      <c r="B19" t="s">
        <v>160</v>
      </c>
      <c r="C19" t="s">
        <v>548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</v>
      </c>
      <c r="S19">
        <v>0</v>
      </c>
      <c r="T19">
        <v>1</v>
      </c>
      <c r="U19">
        <v>0</v>
      </c>
      <c r="V19">
        <v>0</v>
      </c>
      <c r="W19" t="s">
        <v>244</v>
      </c>
      <c r="X19" t="s">
        <v>258</v>
      </c>
      <c r="Y19">
        <f t="shared" si="0"/>
        <v>30</v>
      </c>
      <c r="Z19" s="1">
        <f t="shared" si="1"/>
        <v>30</v>
      </c>
      <c r="AA19" s="1">
        <f t="shared" si="2"/>
        <v>30</v>
      </c>
    </row>
    <row r="20" spans="1:27" x14ac:dyDescent="0.2">
      <c r="A20" t="s">
        <v>2412</v>
      </c>
      <c r="B20" t="s">
        <v>160</v>
      </c>
      <c r="C20" t="s">
        <v>1946</v>
      </c>
      <c r="D20">
        <v>19</v>
      </c>
      <c r="E20">
        <v>1</v>
      </c>
      <c r="F20">
        <v>3</v>
      </c>
      <c r="G20">
        <v>9</v>
      </c>
      <c r="H20">
        <v>70</v>
      </c>
      <c r="I20">
        <v>25</v>
      </c>
      <c r="J20">
        <v>44</v>
      </c>
      <c r="K20">
        <v>0</v>
      </c>
      <c r="L20">
        <v>6</v>
      </c>
      <c r="M20">
        <v>12</v>
      </c>
      <c r="N20">
        <v>47</v>
      </c>
      <c r="O20">
        <v>724</v>
      </c>
      <c r="P20">
        <v>16</v>
      </c>
      <c r="Q20">
        <v>34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184</v>
      </c>
      <c r="X20" t="s">
        <v>2411</v>
      </c>
      <c r="Y20">
        <f t="shared" si="0"/>
        <v>756.4</v>
      </c>
      <c r="Z20" s="1">
        <f t="shared" si="1"/>
        <v>23.637499999999999</v>
      </c>
      <c r="AA20" s="1">
        <f t="shared" si="2"/>
        <v>29.35575679172057</v>
      </c>
    </row>
    <row r="21" spans="1:27" x14ac:dyDescent="0.2">
      <c r="A21" t="s">
        <v>2648</v>
      </c>
      <c r="B21" t="s">
        <v>160</v>
      </c>
      <c r="C21" t="s">
        <v>1888</v>
      </c>
      <c r="D21">
        <v>15</v>
      </c>
      <c r="E21">
        <v>0</v>
      </c>
      <c r="F21">
        <v>4</v>
      </c>
      <c r="G21">
        <v>8</v>
      </c>
      <c r="H21">
        <v>34</v>
      </c>
      <c r="I21">
        <v>28</v>
      </c>
      <c r="J21">
        <v>34</v>
      </c>
      <c r="K21">
        <v>0</v>
      </c>
      <c r="L21">
        <v>11</v>
      </c>
      <c r="M21">
        <v>3</v>
      </c>
      <c r="N21">
        <v>13</v>
      </c>
      <c r="O21">
        <v>282</v>
      </c>
      <c r="P21">
        <v>12</v>
      </c>
      <c r="Q21">
        <v>22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90</v>
      </c>
      <c r="X21" t="s">
        <v>1417</v>
      </c>
      <c r="Y21">
        <f t="shared" si="0"/>
        <v>434.2</v>
      </c>
      <c r="Z21" s="1">
        <f t="shared" si="1"/>
        <v>16.7</v>
      </c>
      <c r="AA21" s="1">
        <f t="shared" si="2"/>
        <v>29.140939597315437</v>
      </c>
    </row>
    <row r="22" spans="1:27" x14ac:dyDescent="0.2">
      <c r="A22" t="s">
        <v>2674</v>
      </c>
      <c r="B22" t="s">
        <v>160</v>
      </c>
      <c r="C22" t="s">
        <v>1881</v>
      </c>
      <c r="D22">
        <v>4</v>
      </c>
      <c r="E22">
        <v>0</v>
      </c>
      <c r="F22">
        <v>8</v>
      </c>
      <c r="G22">
        <v>6</v>
      </c>
      <c r="H22">
        <v>15</v>
      </c>
      <c r="I22">
        <v>21</v>
      </c>
      <c r="J22">
        <v>21</v>
      </c>
      <c r="K22">
        <v>3</v>
      </c>
      <c r="L22">
        <v>17</v>
      </c>
      <c r="M22">
        <v>14</v>
      </c>
      <c r="N22">
        <v>14</v>
      </c>
      <c r="O22">
        <v>350</v>
      </c>
      <c r="P22">
        <v>25</v>
      </c>
      <c r="Q22">
        <v>47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36</v>
      </c>
      <c r="X22" t="s">
        <v>2300</v>
      </c>
      <c r="Y22">
        <f t="shared" si="0"/>
        <v>398.5</v>
      </c>
      <c r="Z22" s="1">
        <f t="shared" si="1"/>
        <v>12.85483870967742</v>
      </c>
      <c r="AA22" s="1">
        <f t="shared" si="2"/>
        <v>29.064019448946514</v>
      </c>
    </row>
    <row r="23" spans="1:27" x14ac:dyDescent="0.2">
      <c r="A23" t="s">
        <v>2621</v>
      </c>
      <c r="B23" t="s">
        <v>160</v>
      </c>
      <c r="C23" t="s">
        <v>791</v>
      </c>
      <c r="D23">
        <v>1</v>
      </c>
      <c r="E23">
        <v>0</v>
      </c>
      <c r="F23">
        <v>0</v>
      </c>
      <c r="G23">
        <v>2</v>
      </c>
      <c r="H23">
        <v>12</v>
      </c>
      <c r="I23">
        <v>4</v>
      </c>
      <c r="J23">
        <v>4</v>
      </c>
      <c r="K23">
        <v>0</v>
      </c>
      <c r="L23">
        <v>2</v>
      </c>
      <c r="M23">
        <v>2</v>
      </c>
      <c r="N23">
        <v>11</v>
      </c>
      <c r="O23">
        <v>91</v>
      </c>
      <c r="P23">
        <v>3</v>
      </c>
      <c r="Q23">
        <v>8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325</v>
      </c>
      <c r="X23" t="s">
        <v>2620</v>
      </c>
      <c r="Y23">
        <f t="shared" si="0"/>
        <v>102.1</v>
      </c>
      <c r="Z23" s="1">
        <f t="shared" si="1"/>
        <v>5.6722222222222216</v>
      </c>
      <c r="AA23" s="1">
        <f t="shared" si="2"/>
        <v>28.987381703470028</v>
      </c>
    </row>
    <row r="24" spans="1:27" x14ac:dyDescent="0.2">
      <c r="A24" t="s">
        <v>1782</v>
      </c>
      <c r="B24" t="s">
        <v>160</v>
      </c>
      <c r="C24" t="s">
        <v>994</v>
      </c>
      <c r="D24">
        <v>6</v>
      </c>
      <c r="E24">
        <v>0</v>
      </c>
      <c r="F24">
        <v>2</v>
      </c>
      <c r="G24">
        <v>1</v>
      </c>
      <c r="H24">
        <v>32</v>
      </c>
      <c r="I24">
        <v>9</v>
      </c>
      <c r="J24">
        <v>12</v>
      </c>
      <c r="K24">
        <v>1</v>
      </c>
      <c r="L24">
        <v>6</v>
      </c>
      <c r="M24">
        <v>15</v>
      </c>
      <c r="N24">
        <v>12</v>
      </c>
      <c r="O24">
        <v>481</v>
      </c>
      <c r="P24">
        <v>22</v>
      </c>
      <c r="Q24">
        <v>12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325</v>
      </c>
      <c r="X24" t="s">
        <v>1781</v>
      </c>
      <c r="Y24">
        <f t="shared" si="0"/>
        <v>345.6</v>
      </c>
      <c r="Z24" s="1">
        <f t="shared" si="1"/>
        <v>19.200000000000003</v>
      </c>
      <c r="AA24" s="1">
        <f t="shared" si="2"/>
        <v>28.8</v>
      </c>
    </row>
    <row r="25" spans="1:27" x14ac:dyDescent="0.2">
      <c r="A25" t="s">
        <v>2035</v>
      </c>
      <c r="B25" t="s">
        <v>160</v>
      </c>
      <c r="C25" t="s">
        <v>1946</v>
      </c>
      <c r="D25">
        <v>2</v>
      </c>
      <c r="E25">
        <v>0</v>
      </c>
      <c r="F25">
        <v>2</v>
      </c>
      <c r="G25">
        <v>2</v>
      </c>
      <c r="H25">
        <v>8</v>
      </c>
      <c r="I25">
        <v>6</v>
      </c>
      <c r="J25">
        <v>7</v>
      </c>
      <c r="K25">
        <v>0</v>
      </c>
      <c r="L25">
        <v>11</v>
      </c>
      <c r="M25">
        <v>9</v>
      </c>
      <c r="N25">
        <v>11</v>
      </c>
      <c r="O25">
        <v>174</v>
      </c>
      <c r="P25">
        <v>4</v>
      </c>
      <c r="Q25">
        <v>12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69</v>
      </c>
      <c r="X25" t="s">
        <v>2034</v>
      </c>
      <c r="Y25">
        <f t="shared" si="0"/>
        <v>164.4</v>
      </c>
      <c r="Z25" s="1">
        <f t="shared" si="1"/>
        <v>23.485714285714288</v>
      </c>
      <c r="AA25" s="1">
        <f t="shared" si="2"/>
        <v>28.3448275862069</v>
      </c>
    </row>
    <row r="26" spans="1:27" x14ac:dyDescent="0.2">
      <c r="A26" t="s">
        <v>2655</v>
      </c>
      <c r="B26" t="s">
        <v>160</v>
      </c>
      <c r="C26" t="s">
        <v>1888</v>
      </c>
      <c r="D26">
        <v>2</v>
      </c>
      <c r="E26">
        <v>0</v>
      </c>
      <c r="F26">
        <v>7</v>
      </c>
      <c r="G26">
        <v>4</v>
      </c>
      <c r="H26">
        <v>48</v>
      </c>
      <c r="I26">
        <v>28</v>
      </c>
      <c r="J26">
        <v>13</v>
      </c>
      <c r="K26">
        <v>4</v>
      </c>
      <c r="L26">
        <v>17</v>
      </c>
      <c r="M26">
        <v>10</v>
      </c>
      <c r="N26">
        <v>34</v>
      </c>
      <c r="O26">
        <v>523</v>
      </c>
      <c r="P26">
        <v>30</v>
      </c>
      <c r="Q26">
        <v>25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292</v>
      </c>
      <c r="X26" t="s">
        <v>2654</v>
      </c>
      <c r="Y26">
        <f t="shared" si="0"/>
        <v>443.8</v>
      </c>
      <c r="Z26" s="1">
        <f t="shared" si="1"/>
        <v>13.448484848484849</v>
      </c>
      <c r="AA26" s="1">
        <f t="shared" si="2"/>
        <v>28.207627118644066</v>
      </c>
    </row>
    <row r="27" spans="1:27" x14ac:dyDescent="0.2">
      <c r="A27" t="s">
        <v>2615</v>
      </c>
      <c r="B27" t="s">
        <v>160</v>
      </c>
      <c r="C27" t="s">
        <v>1888</v>
      </c>
      <c r="D27">
        <v>3</v>
      </c>
      <c r="E27">
        <v>0</v>
      </c>
      <c r="F27">
        <v>12</v>
      </c>
      <c r="G27">
        <v>6</v>
      </c>
      <c r="H27">
        <v>34</v>
      </c>
      <c r="I27">
        <v>26</v>
      </c>
      <c r="J27">
        <v>18</v>
      </c>
      <c r="K27">
        <v>4</v>
      </c>
      <c r="L27">
        <v>10</v>
      </c>
      <c r="M27">
        <v>33</v>
      </c>
      <c r="N27">
        <v>68</v>
      </c>
      <c r="O27">
        <v>1839</v>
      </c>
      <c r="P27">
        <v>56</v>
      </c>
      <c r="Q27">
        <v>29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105</v>
      </c>
      <c r="X27" t="s">
        <v>1611</v>
      </c>
      <c r="Y27">
        <f t="shared" si="0"/>
        <v>782.4</v>
      </c>
      <c r="Z27" s="1">
        <f t="shared" si="1"/>
        <v>26.979310344827585</v>
      </c>
      <c r="AA27" s="1">
        <f t="shared" si="2"/>
        <v>28.188951160928742</v>
      </c>
    </row>
    <row r="28" spans="1:27" x14ac:dyDescent="0.2">
      <c r="A28" t="s">
        <v>2563</v>
      </c>
      <c r="B28" t="s">
        <v>160</v>
      </c>
      <c r="C28" t="s">
        <v>1881</v>
      </c>
      <c r="D28">
        <v>10</v>
      </c>
      <c r="E28">
        <v>0</v>
      </c>
      <c r="F28">
        <v>4</v>
      </c>
      <c r="G28">
        <v>5</v>
      </c>
      <c r="H28">
        <v>47</v>
      </c>
      <c r="I28">
        <v>28</v>
      </c>
      <c r="J28">
        <v>47</v>
      </c>
      <c r="K28">
        <v>1</v>
      </c>
      <c r="L28">
        <v>10</v>
      </c>
      <c r="M28">
        <v>17</v>
      </c>
      <c r="N28">
        <v>29</v>
      </c>
      <c r="O28">
        <v>684</v>
      </c>
      <c r="P28">
        <v>19</v>
      </c>
      <c r="Q28">
        <v>69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101</v>
      </c>
      <c r="X28" t="s">
        <v>2562</v>
      </c>
      <c r="Y28">
        <f t="shared" si="0"/>
        <v>695.9</v>
      </c>
      <c r="Z28" s="1">
        <f t="shared" si="1"/>
        <v>19.882857142857141</v>
      </c>
      <c r="AA28" s="1">
        <f t="shared" si="2"/>
        <v>27.749667700487368</v>
      </c>
    </row>
    <row r="29" spans="1:27" x14ac:dyDescent="0.2">
      <c r="A29" t="s">
        <v>2445</v>
      </c>
      <c r="B29" t="s">
        <v>160</v>
      </c>
      <c r="C29" t="s">
        <v>1888</v>
      </c>
      <c r="D29">
        <v>3</v>
      </c>
      <c r="E29">
        <v>0</v>
      </c>
      <c r="F29">
        <v>2</v>
      </c>
      <c r="G29">
        <v>0</v>
      </c>
      <c r="H29">
        <v>15</v>
      </c>
      <c r="I29">
        <v>15</v>
      </c>
      <c r="J29">
        <v>17</v>
      </c>
      <c r="K29">
        <v>0</v>
      </c>
      <c r="L29">
        <v>6</v>
      </c>
      <c r="M29">
        <v>10</v>
      </c>
      <c r="N29">
        <v>21</v>
      </c>
      <c r="O29">
        <v>494</v>
      </c>
      <c r="P29">
        <v>22</v>
      </c>
      <c r="Q29">
        <v>22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93</v>
      </c>
      <c r="X29" t="s">
        <v>1587</v>
      </c>
      <c r="Y29">
        <f t="shared" si="0"/>
        <v>332.4</v>
      </c>
      <c r="Z29" s="1">
        <f t="shared" si="1"/>
        <v>14.452173913043477</v>
      </c>
      <c r="AA29" s="1">
        <f t="shared" si="2"/>
        <v>27.445871559633026</v>
      </c>
    </row>
    <row r="30" spans="1:27" x14ac:dyDescent="0.2">
      <c r="A30" t="s">
        <v>547</v>
      </c>
      <c r="B30" t="s">
        <v>160</v>
      </c>
      <c r="C30" t="s">
        <v>548</v>
      </c>
      <c r="D30">
        <v>1</v>
      </c>
      <c r="E30">
        <v>0</v>
      </c>
      <c r="F30">
        <v>1</v>
      </c>
      <c r="G30">
        <v>0</v>
      </c>
      <c r="H30">
        <v>2</v>
      </c>
      <c r="I30">
        <v>2</v>
      </c>
      <c r="J30">
        <v>1</v>
      </c>
      <c r="K30">
        <v>0</v>
      </c>
      <c r="L30">
        <v>0</v>
      </c>
      <c r="M30">
        <v>0</v>
      </c>
      <c r="N30">
        <v>2</v>
      </c>
      <c r="O30">
        <v>21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244</v>
      </c>
      <c r="X30" t="s">
        <v>258</v>
      </c>
      <c r="Y30">
        <f t="shared" si="0"/>
        <v>27.1</v>
      </c>
      <c r="Z30" s="1">
        <f t="shared" si="1"/>
        <v>27.1</v>
      </c>
      <c r="AA30" s="1">
        <f t="shared" si="2"/>
        <v>27.1</v>
      </c>
    </row>
    <row r="31" spans="1:27" x14ac:dyDescent="0.2">
      <c r="A31" t="s">
        <v>2131</v>
      </c>
      <c r="B31" t="s">
        <v>160</v>
      </c>
      <c r="C31" t="s">
        <v>1888</v>
      </c>
      <c r="D31">
        <v>7</v>
      </c>
      <c r="E31">
        <v>1</v>
      </c>
      <c r="F31">
        <v>2</v>
      </c>
      <c r="G31">
        <v>3</v>
      </c>
      <c r="H31">
        <v>16</v>
      </c>
      <c r="I31">
        <v>9</v>
      </c>
      <c r="J31">
        <v>31</v>
      </c>
      <c r="K31">
        <v>1</v>
      </c>
      <c r="L31">
        <v>16</v>
      </c>
      <c r="M31">
        <v>16</v>
      </c>
      <c r="N31">
        <v>20</v>
      </c>
      <c r="O31">
        <v>438</v>
      </c>
      <c r="P31">
        <v>13</v>
      </c>
      <c r="Q31">
        <v>26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86</v>
      </c>
      <c r="X31" t="s">
        <v>2130</v>
      </c>
      <c r="Y31">
        <f t="shared" si="0"/>
        <v>425.8</v>
      </c>
      <c r="Z31" s="1">
        <f t="shared" si="1"/>
        <v>22.410526315789475</v>
      </c>
      <c r="AA31" s="1">
        <f t="shared" si="2"/>
        <v>27.006342494714588</v>
      </c>
    </row>
    <row r="32" spans="1:27" x14ac:dyDescent="0.2">
      <c r="A32" t="s">
        <v>2434</v>
      </c>
      <c r="B32" t="s">
        <v>160</v>
      </c>
      <c r="C32" t="s">
        <v>989</v>
      </c>
      <c r="D32">
        <v>2</v>
      </c>
      <c r="E32">
        <v>0</v>
      </c>
      <c r="F32">
        <v>3</v>
      </c>
      <c r="G32">
        <v>2</v>
      </c>
      <c r="H32">
        <v>78</v>
      </c>
      <c r="I32">
        <v>38</v>
      </c>
      <c r="J32">
        <v>19</v>
      </c>
      <c r="K32">
        <v>3</v>
      </c>
      <c r="L32">
        <v>39</v>
      </c>
      <c r="M32">
        <v>48</v>
      </c>
      <c r="N32">
        <v>33</v>
      </c>
      <c r="O32">
        <v>585</v>
      </c>
      <c r="P32">
        <v>28</v>
      </c>
      <c r="Q32">
        <v>37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292</v>
      </c>
      <c r="X32" t="s">
        <v>2433</v>
      </c>
      <c r="Y32">
        <f t="shared" si="0"/>
        <v>608</v>
      </c>
      <c r="Z32" s="1">
        <f t="shared" si="1"/>
        <v>18.424242424242426</v>
      </c>
      <c r="AA32" s="1">
        <f t="shared" si="2"/>
        <v>26.679668454412482</v>
      </c>
    </row>
    <row r="33" spans="1:27" x14ac:dyDescent="0.2">
      <c r="A33" t="s">
        <v>2715</v>
      </c>
      <c r="B33" t="s">
        <v>160</v>
      </c>
      <c r="C33" t="s">
        <v>791</v>
      </c>
      <c r="D33">
        <v>5</v>
      </c>
      <c r="E33">
        <v>0</v>
      </c>
      <c r="F33">
        <v>7</v>
      </c>
      <c r="G33">
        <v>12</v>
      </c>
      <c r="H33">
        <v>91</v>
      </c>
      <c r="I33">
        <v>43</v>
      </c>
      <c r="J33">
        <v>34</v>
      </c>
      <c r="K33">
        <v>3</v>
      </c>
      <c r="L33">
        <v>31</v>
      </c>
      <c r="M33">
        <v>42</v>
      </c>
      <c r="N33">
        <v>59</v>
      </c>
      <c r="O33">
        <v>1823</v>
      </c>
      <c r="P33">
        <v>68</v>
      </c>
      <c r="Q33">
        <v>30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52</v>
      </c>
      <c r="X33" t="s">
        <v>2714</v>
      </c>
      <c r="Y33">
        <f t="shared" si="0"/>
        <v>930.8</v>
      </c>
      <c r="Z33" s="1">
        <f t="shared" si="1"/>
        <v>25.855555555555554</v>
      </c>
      <c r="AA33" s="1">
        <f t="shared" si="2"/>
        <v>26.244360902255639</v>
      </c>
    </row>
    <row r="34" spans="1:27" x14ac:dyDescent="0.2">
      <c r="A34" t="s">
        <v>2451</v>
      </c>
      <c r="B34" t="s">
        <v>160</v>
      </c>
      <c r="C34" t="s">
        <v>1915</v>
      </c>
      <c r="D34">
        <v>0</v>
      </c>
      <c r="E34">
        <v>0</v>
      </c>
      <c r="F34">
        <v>1</v>
      </c>
      <c r="G34">
        <v>2</v>
      </c>
      <c r="H34">
        <v>11</v>
      </c>
      <c r="I34">
        <v>4</v>
      </c>
      <c r="J34">
        <v>3</v>
      </c>
      <c r="K34">
        <v>0</v>
      </c>
      <c r="L34">
        <v>1</v>
      </c>
      <c r="M34">
        <v>2</v>
      </c>
      <c r="N34">
        <v>7</v>
      </c>
      <c r="O34">
        <v>64</v>
      </c>
      <c r="P34">
        <v>7</v>
      </c>
      <c r="Q34">
        <v>8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79</v>
      </c>
      <c r="X34" t="s">
        <v>2111</v>
      </c>
      <c r="Y34">
        <f t="shared" si="0"/>
        <v>82.9</v>
      </c>
      <c r="Z34" s="1">
        <f t="shared" si="1"/>
        <v>10.362500000000001</v>
      </c>
      <c r="AA34" s="1">
        <f t="shared" si="2"/>
        <v>26.178947368421056</v>
      </c>
    </row>
    <row r="35" spans="1:27" x14ac:dyDescent="0.2">
      <c r="A35" t="s">
        <v>2206</v>
      </c>
      <c r="B35" t="s">
        <v>160</v>
      </c>
      <c r="C35" t="s">
        <v>1908</v>
      </c>
      <c r="D35">
        <v>9</v>
      </c>
      <c r="E35">
        <v>0</v>
      </c>
      <c r="F35">
        <v>2</v>
      </c>
      <c r="G35">
        <v>6</v>
      </c>
      <c r="H35">
        <v>90</v>
      </c>
      <c r="I35">
        <v>46</v>
      </c>
      <c r="J35">
        <v>35</v>
      </c>
      <c r="K35">
        <v>0</v>
      </c>
      <c r="L35">
        <v>4</v>
      </c>
      <c r="M35">
        <v>11</v>
      </c>
      <c r="N35">
        <v>61</v>
      </c>
      <c r="O35">
        <v>800</v>
      </c>
      <c r="P35">
        <v>21</v>
      </c>
      <c r="Q35">
        <v>57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101</v>
      </c>
      <c r="X35" t="s">
        <v>1652</v>
      </c>
      <c r="Y35">
        <f t="shared" si="0"/>
        <v>739.5</v>
      </c>
      <c r="Z35" s="1">
        <f t="shared" si="1"/>
        <v>21.12857142857143</v>
      </c>
      <c r="AA35" s="1">
        <f t="shared" si="2"/>
        <v>26.130742049469966</v>
      </c>
    </row>
    <row r="36" spans="1:27" x14ac:dyDescent="0.2">
      <c r="A36" t="s">
        <v>2012</v>
      </c>
      <c r="B36" t="s">
        <v>160</v>
      </c>
      <c r="C36" t="s">
        <v>1938</v>
      </c>
      <c r="D36">
        <v>2</v>
      </c>
      <c r="E36">
        <v>0</v>
      </c>
      <c r="F36">
        <v>0</v>
      </c>
      <c r="G36">
        <v>0</v>
      </c>
      <c r="H36">
        <v>1</v>
      </c>
      <c r="I36">
        <v>5</v>
      </c>
      <c r="J36">
        <v>2</v>
      </c>
      <c r="K36">
        <v>4</v>
      </c>
      <c r="L36">
        <v>33</v>
      </c>
      <c r="M36">
        <v>17</v>
      </c>
      <c r="N36">
        <v>0</v>
      </c>
      <c r="O36">
        <v>69</v>
      </c>
      <c r="P36">
        <v>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45</v>
      </c>
      <c r="X36" t="s">
        <v>1216</v>
      </c>
      <c r="Y36">
        <f t="shared" si="0"/>
        <v>123.9</v>
      </c>
      <c r="Z36" s="1">
        <f t="shared" si="1"/>
        <v>24.78</v>
      </c>
      <c r="AA36" s="1">
        <f t="shared" si="2"/>
        <v>25.993006993006993</v>
      </c>
    </row>
    <row r="37" spans="1:27" x14ac:dyDescent="0.2">
      <c r="A37" t="s">
        <v>2044</v>
      </c>
      <c r="B37" t="s">
        <v>160</v>
      </c>
      <c r="C37" t="s">
        <v>161</v>
      </c>
      <c r="D37">
        <v>6</v>
      </c>
      <c r="E37">
        <v>1</v>
      </c>
      <c r="F37">
        <v>6</v>
      </c>
      <c r="G37">
        <v>6</v>
      </c>
      <c r="H37">
        <v>79</v>
      </c>
      <c r="I37">
        <v>42</v>
      </c>
      <c r="J37">
        <v>16</v>
      </c>
      <c r="K37">
        <v>2</v>
      </c>
      <c r="L37">
        <v>9</v>
      </c>
      <c r="M37">
        <v>21</v>
      </c>
      <c r="N37">
        <v>41</v>
      </c>
      <c r="O37">
        <v>993</v>
      </c>
      <c r="P37">
        <v>35</v>
      </c>
      <c r="Q37">
        <v>70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110</v>
      </c>
      <c r="X37" t="s">
        <v>2043</v>
      </c>
      <c r="Y37">
        <f t="shared" si="0"/>
        <v>671.3</v>
      </c>
      <c r="Z37" s="1">
        <f t="shared" si="1"/>
        <v>22.376666666666665</v>
      </c>
      <c r="AA37" s="1">
        <f t="shared" si="2"/>
        <v>25.885604113110539</v>
      </c>
    </row>
    <row r="38" spans="1:27" x14ac:dyDescent="0.2">
      <c r="A38" t="s">
        <v>2561</v>
      </c>
      <c r="B38" t="s">
        <v>160</v>
      </c>
      <c r="C38" t="s">
        <v>1881</v>
      </c>
      <c r="D38">
        <v>0</v>
      </c>
      <c r="E38">
        <v>0</v>
      </c>
      <c r="F38">
        <v>0</v>
      </c>
      <c r="G38">
        <v>5</v>
      </c>
      <c r="H38">
        <v>19</v>
      </c>
      <c r="I38">
        <v>10</v>
      </c>
      <c r="J38">
        <v>7</v>
      </c>
      <c r="K38">
        <v>6</v>
      </c>
      <c r="L38">
        <v>56</v>
      </c>
      <c r="M38">
        <v>32</v>
      </c>
      <c r="N38">
        <v>5</v>
      </c>
      <c r="O38">
        <v>327</v>
      </c>
      <c r="P38">
        <v>30</v>
      </c>
      <c r="Q38">
        <v>8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395</v>
      </c>
      <c r="X38" t="s">
        <v>355</v>
      </c>
      <c r="Y38">
        <f t="shared" si="0"/>
        <v>294.7</v>
      </c>
      <c r="Z38" s="1">
        <f t="shared" si="1"/>
        <v>17.335294117647059</v>
      </c>
      <c r="AA38" s="1">
        <f t="shared" si="2"/>
        <v>25.876097560975609</v>
      </c>
    </row>
    <row r="39" spans="1:27" x14ac:dyDescent="0.2">
      <c r="A39" t="s">
        <v>2171</v>
      </c>
      <c r="B39" t="s">
        <v>160</v>
      </c>
      <c r="C39" t="s">
        <v>548</v>
      </c>
      <c r="D39">
        <v>0</v>
      </c>
      <c r="E39">
        <v>0</v>
      </c>
      <c r="F39">
        <v>1</v>
      </c>
      <c r="G39">
        <v>1</v>
      </c>
      <c r="H39">
        <v>4</v>
      </c>
      <c r="I39">
        <v>3</v>
      </c>
      <c r="J39">
        <v>5</v>
      </c>
      <c r="K39">
        <v>0</v>
      </c>
      <c r="L39">
        <v>3</v>
      </c>
      <c r="M39">
        <v>6</v>
      </c>
      <c r="N39">
        <v>8</v>
      </c>
      <c r="O39">
        <v>91</v>
      </c>
      <c r="P39">
        <v>4</v>
      </c>
      <c r="Q39">
        <v>13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82</v>
      </c>
      <c r="X39" t="s">
        <v>2170</v>
      </c>
      <c r="Y39">
        <f t="shared" si="0"/>
        <v>102.6</v>
      </c>
      <c r="Z39" s="1">
        <f t="shared" si="1"/>
        <v>9.3272727272727263</v>
      </c>
      <c r="AA39" s="1">
        <f t="shared" si="2"/>
        <v>25.793296089385475</v>
      </c>
    </row>
    <row r="40" spans="1:27" x14ac:dyDescent="0.2">
      <c r="A40" t="s">
        <v>2150</v>
      </c>
      <c r="B40" t="s">
        <v>160</v>
      </c>
      <c r="C40" t="s">
        <v>2009</v>
      </c>
      <c r="D40">
        <v>1</v>
      </c>
      <c r="E40">
        <v>0</v>
      </c>
      <c r="F40">
        <v>2</v>
      </c>
      <c r="G40">
        <v>4</v>
      </c>
      <c r="H40">
        <v>34</v>
      </c>
      <c r="I40">
        <v>18</v>
      </c>
      <c r="J40">
        <v>6</v>
      </c>
      <c r="K40">
        <v>1</v>
      </c>
      <c r="L40">
        <v>8</v>
      </c>
      <c r="M40">
        <v>19</v>
      </c>
      <c r="N40">
        <v>25</v>
      </c>
      <c r="O40">
        <v>325</v>
      </c>
      <c r="P40">
        <v>29</v>
      </c>
      <c r="Q40">
        <v>28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90</v>
      </c>
      <c r="X40" t="s">
        <v>2149</v>
      </c>
      <c r="Y40">
        <f t="shared" si="0"/>
        <v>321</v>
      </c>
      <c r="Z40" s="1">
        <f t="shared" si="1"/>
        <v>12.346153846153847</v>
      </c>
      <c r="AA40" s="1">
        <f t="shared" si="2"/>
        <v>25.771632471008026</v>
      </c>
    </row>
    <row r="41" spans="1:27" x14ac:dyDescent="0.2">
      <c r="A41" t="s">
        <v>2532</v>
      </c>
      <c r="B41" t="s">
        <v>160</v>
      </c>
      <c r="C41" t="s">
        <v>1888</v>
      </c>
      <c r="D41">
        <v>11</v>
      </c>
      <c r="E41">
        <v>0</v>
      </c>
      <c r="F41">
        <v>5</v>
      </c>
      <c r="G41">
        <v>0</v>
      </c>
      <c r="H41">
        <v>9</v>
      </c>
      <c r="I41">
        <v>11</v>
      </c>
      <c r="J41">
        <v>43</v>
      </c>
      <c r="K41">
        <v>1</v>
      </c>
      <c r="L41">
        <v>13</v>
      </c>
      <c r="M41">
        <v>3</v>
      </c>
      <c r="N41">
        <v>33</v>
      </c>
      <c r="O41">
        <v>515</v>
      </c>
      <c r="P41">
        <v>14</v>
      </c>
      <c r="Q41">
        <v>18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105</v>
      </c>
      <c r="X41" t="s">
        <v>604</v>
      </c>
      <c r="Y41">
        <f t="shared" si="0"/>
        <v>544.5</v>
      </c>
      <c r="Z41" s="1">
        <f t="shared" si="1"/>
        <v>18.775862068965516</v>
      </c>
      <c r="AA41" s="1">
        <f t="shared" si="2"/>
        <v>25.751445086705203</v>
      </c>
    </row>
    <row r="42" spans="1:27" x14ac:dyDescent="0.2">
      <c r="A42" t="s">
        <v>2180</v>
      </c>
      <c r="B42" t="s">
        <v>160</v>
      </c>
      <c r="C42" t="s">
        <v>161</v>
      </c>
      <c r="D42">
        <v>2</v>
      </c>
      <c r="E42" s="3">
        <v>0</v>
      </c>
      <c r="F42">
        <v>1</v>
      </c>
      <c r="G42">
        <v>0</v>
      </c>
      <c r="H42">
        <v>8</v>
      </c>
      <c r="I42">
        <v>5</v>
      </c>
      <c r="J42">
        <v>7</v>
      </c>
      <c r="K42">
        <v>0</v>
      </c>
      <c r="L42">
        <v>0</v>
      </c>
      <c r="M42">
        <v>4</v>
      </c>
      <c r="N42">
        <v>6</v>
      </c>
      <c r="O42">
        <v>273</v>
      </c>
      <c r="P42">
        <v>11</v>
      </c>
      <c r="Q42">
        <v>3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144</v>
      </c>
      <c r="X42" t="s">
        <v>2179</v>
      </c>
      <c r="Y42">
        <f t="shared" si="0"/>
        <v>138.30000000000001</v>
      </c>
      <c r="Z42" s="1">
        <f t="shared" si="1"/>
        <v>13.830000000000002</v>
      </c>
      <c r="AA42" s="1">
        <f t="shared" si="2"/>
        <v>25.663917525773197</v>
      </c>
    </row>
    <row r="43" spans="1:27" x14ac:dyDescent="0.2">
      <c r="A43" t="s">
        <v>2136</v>
      </c>
      <c r="B43" t="s">
        <v>160</v>
      </c>
      <c r="C43" t="s">
        <v>994</v>
      </c>
      <c r="D43">
        <v>0</v>
      </c>
      <c r="E43">
        <v>0</v>
      </c>
      <c r="F43">
        <v>3</v>
      </c>
      <c r="G43">
        <v>2</v>
      </c>
      <c r="H43">
        <v>31</v>
      </c>
      <c r="I43">
        <v>17</v>
      </c>
      <c r="J43">
        <v>10</v>
      </c>
      <c r="K43">
        <v>0</v>
      </c>
      <c r="L43">
        <v>7</v>
      </c>
      <c r="M43">
        <v>12</v>
      </c>
      <c r="N43">
        <v>22</v>
      </c>
      <c r="O43">
        <v>992</v>
      </c>
      <c r="P43">
        <v>24</v>
      </c>
      <c r="Q43">
        <v>33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93</v>
      </c>
      <c r="X43" t="s">
        <v>872</v>
      </c>
      <c r="Y43">
        <f t="shared" si="0"/>
        <v>380.7</v>
      </c>
      <c r="Z43" s="1">
        <f t="shared" si="1"/>
        <v>16.552173913043479</v>
      </c>
      <c r="AA43" s="1">
        <f t="shared" si="2"/>
        <v>25.645958083832333</v>
      </c>
    </row>
    <row r="44" spans="1:27" x14ac:dyDescent="0.2">
      <c r="A44" t="s">
        <v>2144</v>
      </c>
      <c r="B44" t="s">
        <v>160</v>
      </c>
      <c r="C44" t="s">
        <v>2009</v>
      </c>
      <c r="D44">
        <v>7</v>
      </c>
      <c r="E44">
        <v>0</v>
      </c>
      <c r="F44">
        <v>1</v>
      </c>
      <c r="G44">
        <v>5</v>
      </c>
      <c r="H44">
        <v>83</v>
      </c>
      <c r="I44">
        <v>31</v>
      </c>
      <c r="J44">
        <v>25</v>
      </c>
      <c r="K44">
        <v>0</v>
      </c>
      <c r="L44">
        <v>1</v>
      </c>
      <c r="M44">
        <v>16</v>
      </c>
      <c r="N44">
        <v>35</v>
      </c>
      <c r="O44">
        <v>833</v>
      </c>
      <c r="P44">
        <v>26</v>
      </c>
      <c r="Q44">
        <v>80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101</v>
      </c>
      <c r="X44" t="s">
        <v>1189</v>
      </c>
      <c r="Y44">
        <f t="shared" si="0"/>
        <v>679.8</v>
      </c>
      <c r="Z44" s="1">
        <f t="shared" si="1"/>
        <v>19.42285714285714</v>
      </c>
      <c r="AA44" s="1">
        <f t="shared" si="2"/>
        <v>25.365671641791042</v>
      </c>
    </row>
    <row r="45" spans="1:27" x14ac:dyDescent="0.2">
      <c r="A45" t="s">
        <v>1887</v>
      </c>
      <c r="B45" t="s">
        <v>160</v>
      </c>
      <c r="C45" t="s">
        <v>1881</v>
      </c>
      <c r="D45">
        <v>3</v>
      </c>
      <c r="E45">
        <v>0</v>
      </c>
      <c r="F45">
        <v>6</v>
      </c>
      <c r="G45">
        <v>5</v>
      </c>
      <c r="H45">
        <v>44</v>
      </c>
      <c r="I45">
        <v>33</v>
      </c>
      <c r="J45">
        <v>14</v>
      </c>
      <c r="K45">
        <v>8</v>
      </c>
      <c r="L45">
        <v>53</v>
      </c>
      <c r="M45">
        <v>65</v>
      </c>
      <c r="N45">
        <v>28</v>
      </c>
      <c r="O45">
        <v>1430</v>
      </c>
      <c r="P45">
        <v>78</v>
      </c>
      <c r="Q45">
        <v>74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121</v>
      </c>
      <c r="X45" t="s">
        <v>1886</v>
      </c>
      <c r="Y45">
        <f t="shared" si="0"/>
        <v>845</v>
      </c>
      <c r="Z45" s="1">
        <f t="shared" si="1"/>
        <v>24.852941176470587</v>
      </c>
      <c r="AA45" s="1">
        <f t="shared" si="2"/>
        <v>25.299401197604791</v>
      </c>
    </row>
    <row r="46" spans="1:27" x14ac:dyDescent="0.2">
      <c r="A46" t="s">
        <v>2460</v>
      </c>
      <c r="B46" t="s">
        <v>160</v>
      </c>
      <c r="C46" t="s">
        <v>1888</v>
      </c>
      <c r="D46">
        <v>1</v>
      </c>
      <c r="E46">
        <v>0</v>
      </c>
      <c r="F46">
        <v>3</v>
      </c>
      <c r="G46">
        <v>2</v>
      </c>
      <c r="H46">
        <v>37</v>
      </c>
      <c r="I46">
        <v>17</v>
      </c>
      <c r="J46">
        <v>6</v>
      </c>
      <c r="K46">
        <v>2</v>
      </c>
      <c r="L46">
        <v>9</v>
      </c>
      <c r="M46">
        <v>21</v>
      </c>
      <c r="N46">
        <v>14</v>
      </c>
      <c r="O46">
        <v>923</v>
      </c>
      <c r="P46">
        <v>46</v>
      </c>
      <c r="Q46">
        <v>59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56</v>
      </c>
      <c r="X46" t="s">
        <v>2459</v>
      </c>
      <c r="Y46">
        <f t="shared" si="0"/>
        <v>474.3</v>
      </c>
      <c r="Z46" s="1">
        <f t="shared" si="1"/>
        <v>17.566666666666666</v>
      </c>
      <c r="AA46" s="1">
        <f t="shared" si="2"/>
        <v>25.273534635879219</v>
      </c>
    </row>
    <row r="47" spans="1:27" x14ac:dyDescent="0.2">
      <c r="A47" t="s">
        <v>2554</v>
      </c>
      <c r="B47" t="s">
        <v>160</v>
      </c>
      <c r="C47" t="s">
        <v>1054</v>
      </c>
      <c r="D47">
        <v>1</v>
      </c>
      <c r="E47">
        <v>0</v>
      </c>
      <c r="F47">
        <v>2</v>
      </c>
      <c r="G47">
        <v>3</v>
      </c>
      <c r="H47">
        <v>17</v>
      </c>
      <c r="I47">
        <v>7</v>
      </c>
      <c r="J47">
        <v>2</v>
      </c>
      <c r="K47">
        <v>1</v>
      </c>
      <c r="L47">
        <v>6</v>
      </c>
      <c r="M47">
        <v>7</v>
      </c>
      <c r="N47">
        <v>8</v>
      </c>
      <c r="O47">
        <v>168</v>
      </c>
      <c r="P47">
        <v>5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40</v>
      </c>
      <c r="X47" t="s">
        <v>2553</v>
      </c>
      <c r="Y47">
        <f t="shared" si="0"/>
        <v>112.3</v>
      </c>
      <c r="Z47" s="1">
        <f t="shared" si="1"/>
        <v>7.0187499999999998</v>
      </c>
      <c r="AA47" s="1">
        <f t="shared" si="2"/>
        <v>25.267499999999998</v>
      </c>
    </row>
    <row r="48" spans="1:27" x14ac:dyDescent="0.2">
      <c r="A48" t="s">
        <v>2462</v>
      </c>
      <c r="B48" t="s">
        <v>160</v>
      </c>
      <c r="C48" t="s">
        <v>161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2</v>
      </c>
      <c r="N48">
        <v>0</v>
      </c>
      <c r="O48">
        <v>6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237</v>
      </c>
      <c r="X48" t="s">
        <v>205</v>
      </c>
      <c r="Y48">
        <f t="shared" si="0"/>
        <v>10.6</v>
      </c>
      <c r="Z48" s="1">
        <f t="shared" si="1"/>
        <v>3.5333333333333332</v>
      </c>
      <c r="AA48" s="1">
        <f t="shared" si="2"/>
        <v>25.105263157894736</v>
      </c>
    </row>
    <row r="49" spans="1:27" x14ac:dyDescent="0.2">
      <c r="A49" t="s">
        <v>1282</v>
      </c>
      <c r="B49" t="s">
        <v>160</v>
      </c>
      <c r="C49" t="s">
        <v>1281</v>
      </c>
      <c r="D49">
        <v>0</v>
      </c>
      <c r="E49">
        <v>0</v>
      </c>
      <c r="F49">
        <v>2</v>
      </c>
      <c r="G49">
        <v>2</v>
      </c>
      <c r="H49">
        <v>8</v>
      </c>
      <c r="I49">
        <v>5</v>
      </c>
      <c r="J49">
        <v>9</v>
      </c>
      <c r="K49">
        <v>0</v>
      </c>
      <c r="L49">
        <v>1</v>
      </c>
      <c r="M49">
        <v>5</v>
      </c>
      <c r="N49">
        <v>11</v>
      </c>
      <c r="O49">
        <v>260</v>
      </c>
      <c r="P49">
        <v>4</v>
      </c>
      <c r="Q49">
        <v>32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325</v>
      </c>
      <c r="X49" t="s">
        <v>1280</v>
      </c>
      <c r="Y49">
        <f t="shared" si="0"/>
        <v>182</v>
      </c>
      <c r="Z49" s="1">
        <f t="shared" si="1"/>
        <v>10.111111111111111</v>
      </c>
      <c r="AA49" s="1">
        <f t="shared" si="2"/>
        <v>25.007633587786259</v>
      </c>
    </row>
    <row r="50" spans="1:27" x14ac:dyDescent="0.2">
      <c r="A50" t="s">
        <v>2302</v>
      </c>
      <c r="B50" t="s">
        <v>160</v>
      </c>
      <c r="C50" t="s">
        <v>161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0</v>
      </c>
      <c r="T50">
        <v>1</v>
      </c>
      <c r="U50">
        <v>0</v>
      </c>
      <c r="V50">
        <v>0</v>
      </c>
      <c r="W50" t="s">
        <v>244</v>
      </c>
      <c r="X50" t="s">
        <v>258</v>
      </c>
      <c r="Y50">
        <f t="shared" si="0"/>
        <v>25</v>
      </c>
      <c r="Z50" s="1">
        <f t="shared" si="1"/>
        <v>25</v>
      </c>
      <c r="AA50" s="1">
        <f t="shared" si="2"/>
        <v>25</v>
      </c>
    </row>
    <row r="51" spans="1:27" x14ac:dyDescent="0.2">
      <c r="A51" t="s">
        <v>2209</v>
      </c>
      <c r="B51" t="s">
        <v>160</v>
      </c>
      <c r="C51" t="s">
        <v>989</v>
      </c>
      <c r="D51">
        <v>0</v>
      </c>
      <c r="E51">
        <v>0</v>
      </c>
      <c r="F51">
        <v>1</v>
      </c>
      <c r="G51">
        <v>2</v>
      </c>
      <c r="H51">
        <v>4</v>
      </c>
      <c r="I51">
        <v>7</v>
      </c>
      <c r="J51">
        <v>0</v>
      </c>
      <c r="K51">
        <v>3</v>
      </c>
      <c r="L51">
        <v>26</v>
      </c>
      <c r="M51">
        <v>17</v>
      </c>
      <c r="N51">
        <v>7</v>
      </c>
      <c r="O51">
        <v>285</v>
      </c>
      <c r="P51">
        <v>19</v>
      </c>
      <c r="Q51">
        <v>12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69</v>
      </c>
      <c r="X51" t="s">
        <v>1278</v>
      </c>
      <c r="Y51">
        <f t="shared" si="0"/>
        <v>174</v>
      </c>
      <c r="Z51" s="1">
        <f t="shared" si="1"/>
        <v>24.857142857142858</v>
      </c>
      <c r="AA51" s="1">
        <f t="shared" si="2"/>
        <v>24.857142857142858</v>
      </c>
    </row>
    <row r="52" spans="1:27" x14ac:dyDescent="0.2">
      <c r="A52" t="s">
        <v>1898</v>
      </c>
      <c r="B52" t="s">
        <v>160</v>
      </c>
      <c r="C52" t="s">
        <v>161</v>
      </c>
      <c r="D52">
        <v>8</v>
      </c>
      <c r="E52">
        <v>0</v>
      </c>
      <c r="F52">
        <v>8</v>
      </c>
      <c r="G52">
        <v>10</v>
      </c>
      <c r="H52">
        <v>46</v>
      </c>
      <c r="I52">
        <v>46</v>
      </c>
      <c r="J52">
        <v>28</v>
      </c>
      <c r="K52">
        <v>3</v>
      </c>
      <c r="L52">
        <v>31</v>
      </c>
      <c r="M52">
        <v>32</v>
      </c>
      <c r="N52">
        <v>40</v>
      </c>
      <c r="O52">
        <v>746</v>
      </c>
      <c r="P52">
        <v>33</v>
      </c>
      <c r="Q52">
        <v>21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121</v>
      </c>
      <c r="X52" t="s">
        <v>1897</v>
      </c>
      <c r="Y52">
        <f t="shared" si="0"/>
        <v>588.1</v>
      </c>
      <c r="Z52" s="1">
        <f t="shared" si="1"/>
        <v>17.297058823529412</v>
      </c>
      <c r="AA52" s="1">
        <f t="shared" si="2"/>
        <v>24.72162540868753</v>
      </c>
    </row>
    <row r="53" spans="1:27" x14ac:dyDescent="0.2">
      <c r="A53" t="s">
        <v>2178</v>
      </c>
      <c r="B53" t="s">
        <v>160</v>
      </c>
      <c r="C53" t="s">
        <v>1054</v>
      </c>
      <c r="D53">
        <v>14</v>
      </c>
      <c r="E53">
        <v>0</v>
      </c>
      <c r="F53">
        <v>3</v>
      </c>
      <c r="G53">
        <v>4</v>
      </c>
      <c r="H53">
        <v>56</v>
      </c>
      <c r="I53">
        <v>19</v>
      </c>
      <c r="J53">
        <v>49</v>
      </c>
      <c r="K53">
        <v>0</v>
      </c>
      <c r="L53">
        <v>2</v>
      </c>
      <c r="M53">
        <v>13</v>
      </c>
      <c r="N53">
        <v>29</v>
      </c>
      <c r="O53">
        <v>485</v>
      </c>
      <c r="P53">
        <v>11</v>
      </c>
      <c r="Q53">
        <v>24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110</v>
      </c>
      <c r="X53" t="s">
        <v>2177</v>
      </c>
      <c r="Y53">
        <f t="shared" si="0"/>
        <v>633</v>
      </c>
      <c r="Z53" s="1">
        <f t="shared" si="1"/>
        <v>21.1</v>
      </c>
      <c r="AA53" s="1">
        <f t="shared" si="2"/>
        <v>24.63035019455253</v>
      </c>
    </row>
    <row r="54" spans="1:27" x14ac:dyDescent="0.2">
      <c r="A54" t="s">
        <v>1993</v>
      </c>
      <c r="B54" t="s">
        <v>160</v>
      </c>
      <c r="C54" t="s">
        <v>1888</v>
      </c>
      <c r="D54">
        <v>1</v>
      </c>
      <c r="E54">
        <v>0</v>
      </c>
      <c r="F54">
        <v>2</v>
      </c>
      <c r="G54">
        <v>2</v>
      </c>
      <c r="H54">
        <v>30</v>
      </c>
      <c r="I54">
        <v>25</v>
      </c>
      <c r="J54">
        <v>14</v>
      </c>
      <c r="K54">
        <v>6</v>
      </c>
      <c r="L54">
        <v>8</v>
      </c>
      <c r="M54">
        <v>44</v>
      </c>
      <c r="N54">
        <v>31</v>
      </c>
      <c r="O54">
        <v>1168</v>
      </c>
      <c r="P54">
        <v>24</v>
      </c>
      <c r="Q54">
        <v>43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28</v>
      </c>
      <c r="X54" t="s">
        <v>1992</v>
      </c>
      <c r="Y54">
        <f t="shared" si="0"/>
        <v>515.79999999999995</v>
      </c>
      <c r="Z54" s="1">
        <f t="shared" si="1"/>
        <v>20.631999999999998</v>
      </c>
      <c r="AA54" s="1">
        <f t="shared" si="2"/>
        <v>24.587923728813557</v>
      </c>
    </row>
    <row r="55" spans="1:27" x14ac:dyDescent="0.2">
      <c r="A55" t="s">
        <v>1940</v>
      </c>
      <c r="B55" t="s">
        <v>160</v>
      </c>
      <c r="C55" t="s">
        <v>1938</v>
      </c>
      <c r="D55">
        <v>7</v>
      </c>
      <c r="E55">
        <v>0</v>
      </c>
      <c r="F55">
        <v>3</v>
      </c>
      <c r="G55">
        <v>7</v>
      </c>
      <c r="H55">
        <v>42</v>
      </c>
      <c r="I55">
        <v>34</v>
      </c>
      <c r="J55">
        <v>29</v>
      </c>
      <c r="K55">
        <v>2</v>
      </c>
      <c r="L55">
        <v>21</v>
      </c>
      <c r="M55">
        <v>38</v>
      </c>
      <c r="N55">
        <v>59</v>
      </c>
      <c r="O55">
        <v>616</v>
      </c>
      <c r="P55">
        <v>32</v>
      </c>
      <c r="Q55">
        <v>24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184</v>
      </c>
      <c r="X55" t="s">
        <v>1528</v>
      </c>
      <c r="Y55">
        <f t="shared" si="0"/>
        <v>627.1</v>
      </c>
      <c r="Z55" s="1">
        <f t="shared" si="1"/>
        <v>19.596875000000001</v>
      </c>
      <c r="AA55" s="1">
        <f t="shared" si="2"/>
        <v>24.432467532467534</v>
      </c>
    </row>
    <row r="56" spans="1:27" x14ac:dyDescent="0.2">
      <c r="A56" t="s">
        <v>2119</v>
      </c>
      <c r="B56" t="s">
        <v>160</v>
      </c>
      <c r="C56" t="s">
        <v>1281</v>
      </c>
      <c r="D56">
        <v>2</v>
      </c>
      <c r="E56">
        <v>0</v>
      </c>
      <c r="F56">
        <v>0</v>
      </c>
      <c r="G56">
        <v>0</v>
      </c>
      <c r="H56">
        <v>19</v>
      </c>
      <c r="I56">
        <v>7</v>
      </c>
      <c r="J56">
        <v>3</v>
      </c>
      <c r="K56">
        <v>0</v>
      </c>
      <c r="L56">
        <v>9</v>
      </c>
      <c r="M56">
        <v>11</v>
      </c>
      <c r="N56">
        <v>10</v>
      </c>
      <c r="O56">
        <v>186</v>
      </c>
      <c r="P56">
        <v>9</v>
      </c>
      <c r="Q56">
        <v>23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86</v>
      </c>
      <c r="X56" t="s">
        <v>2118</v>
      </c>
      <c r="Y56">
        <f t="shared" si="0"/>
        <v>198.6</v>
      </c>
      <c r="Z56" s="1">
        <f t="shared" si="1"/>
        <v>10.452631578947368</v>
      </c>
      <c r="AA56" s="1">
        <f t="shared" si="2"/>
        <v>24.384720327421554</v>
      </c>
    </row>
    <row r="57" spans="1:27" x14ac:dyDescent="0.2">
      <c r="A57" t="s">
        <v>2622</v>
      </c>
      <c r="B57" t="s">
        <v>160</v>
      </c>
      <c r="C57" t="s">
        <v>1905</v>
      </c>
      <c r="D57">
        <v>3</v>
      </c>
      <c r="E57">
        <v>0</v>
      </c>
      <c r="F57">
        <v>0</v>
      </c>
      <c r="G57">
        <v>6</v>
      </c>
      <c r="H57">
        <v>33</v>
      </c>
      <c r="I57">
        <v>23</v>
      </c>
      <c r="J57">
        <v>11</v>
      </c>
      <c r="K57">
        <v>5</v>
      </c>
      <c r="L57">
        <v>45</v>
      </c>
      <c r="M57">
        <v>31</v>
      </c>
      <c r="N57">
        <v>21</v>
      </c>
      <c r="O57">
        <v>530</v>
      </c>
      <c r="P57">
        <v>36</v>
      </c>
      <c r="Q57">
        <v>42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398</v>
      </c>
      <c r="X57" t="s">
        <v>843</v>
      </c>
      <c r="Y57">
        <f t="shared" si="0"/>
        <v>465</v>
      </c>
      <c r="Z57" s="1">
        <f t="shared" si="1"/>
        <v>22.142857142857142</v>
      </c>
      <c r="AA57" s="1">
        <f t="shared" si="2"/>
        <v>24.373907979033195</v>
      </c>
    </row>
    <row r="58" spans="1:27" x14ac:dyDescent="0.2">
      <c r="A58" t="s">
        <v>2380</v>
      </c>
      <c r="B58" t="s">
        <v>160</v>
      </c>
      <c r="C58" t="s">
        <v>1933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11</v>
      </c>
      <c r="M58">
        <v>8</v>
      </c>
      <c r="N58">
        <v>0</v>
      </c>
      <c r="O58">
        <v>12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237</v>
      </c>
      <c r="X58" t="s">
        <v>2379</v>
      </c>
      <c r="Y58">
        <f t="shared" si="0"/>
        <v>28.7</v>
      </c>
      <c r="Z58" s="1">
        <f t="shared" si="1"/>
        <v>9.5666666666666664</v>
      </c>
      <c r="AA58" s="1">
        <f t="shared" si="2"/>
        <v>24.367924528301888</v>
      </c>
    </row>
    <row r="59" spans="1:27" x14ac:dyDescent="0.2">
      <c r="A59" t="s">
        <v>2573</v>
      </c>
      <c r="B59" t="s">
        <v>160</v>
      </c>
      <c r="C59" t="s">
        <v>989</v>
      </c>
      <c r="D59">
        <v>5</v>
      </c>
      <c r="E59">
        <v>0</v>
      </c>
      <c r="F59">
        <v>2</v>
      </c>
      <c r="G59">
        <v>5</v>
      </c>
      <c r="H59">
        <v>24</v>
      </c>
      <c r="I59">
        <v>15</v>
      </c>
      <c r="J59">
        <v>10</v>
      </c>
      <c r="K59">
        <v>25</v>
      </c>
      <c r="L59">
        <v>87</v>
      </c>
      <c r="M59">
        <v>86</v>
      </c>
      <c r="N59">
        <v>21</v>
      </c>
      <c r="O59">
        <v>1832</v>
      </c>
      <c r="P59">
        <v>51</v>
      </c>
      <c r="Q59">
        <v>15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121</v>
      </c>
      <c r="X59" t="s">
        <v>2572</v>
      </c>
      <c r="Y59">
        <f t="shared" si="0"/>
        <v>805.7</v>
      </c>
      <c r="Z59" s="1">
        <f t="shared" si="1"/>
        <v>23.697058823529414</v>
      </c>
      <c r="AA59" s="1">
        <f t="shared" si="2"/>
        <v>24.30060321715818</v>
      </c>
    </row>
    <row r="60" spans="1:27" x14ac:dyDescent="0.2">
      <c r="A60" t="s">
        <v>2396</v>
      </c>
      <c r="B60" t="s">
        <v>160</v>
      </c>
      <c r="C60" t="s">
        <v>1881</v>
      </c>
      <c r="D60">
        <v>16</v>
      </c>
      <c r="E60">
        <v>0</v>
      </c>
      <c r="F60">
        <v>8</v>
      </c>
      <c r="G60">
        <v>3</v>
      </c>
      <c r="H60">
        <v>32</v>
      </c>
      <c r="I60">
        <v>27</v>
      </c>
      <c r="J60">
        <v>52</v>
      </c>
      <c r="K60">
        <v>3</v>
      </c>
      <c r="L60">
        <v>15</v>
      </c>
      <c r="M60">
        <v>19</v>
      </c>
      <c r="N60">
        <v>49</v>
      </c>
      <c r="O60">
        <v>1001</v>
      </c>
      <c r="P60">
        <v>32</v>
      </c>
      <c r="Q60">
        <v>24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52</v>
      </c>
      <c r="X60" t="s">
        <v>2395</v>
      </c>
      <c r="Y60">
        <f t="shared" si="0"/>
        <v>822.1</v>
      </c>
      <c r="Z60" s="1">
        <f t="shared" si="1"/>
        <v>22.836111111111112</v>
      </c>
      <c r="AA60" s="1">
        <f t="shared" si="2"/>
        <v>24.218985270049103</v>
      </c>
    </row>
    <row r="61" spans="1:27" x14ac:dyDescent="0.2">
      <c r="A61" t="s">
        <v>2025</v>
      </c>
      <c r="B61" t="s">
        <v>160</v>
      </c>
      <c r="C61" t="s">
        <v>1899</v>
      </c>
      <c r="D61">
        <v>3</v>
      </c>
      <c r="E61">
        <v>1</v>
      </c>
      <c r="F61">
        <v>3</v>
      </c>
      <c r="G61">
        <v>3</v>
      </c>
      <c r="H61">
        <v>12</v>
      </c>
      <c r="I61">
        <v>14</v>
      </c>
      <c r="J61">
        <v>10</v>
      </c>
      <c r="K61">
        <v>1</v>
      </c>
      <c r="L61">
        <v>12</v>
      </c>
      <c r="M61">
        <v>8</v>
      </c>
      <c r="N61">
        <v>12</v>
      </c>
      <c r="O61">
        <v>169</v>
      </c>
      <c r="P61">
        <v>11</v>
      </c>
      <c r="Q61">
        <v>24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66</v>
      </c>
      <c r="X61" t="s">
        <v>664</v>
      </c>
      <c r="Y61">
        <f t="shared" si="0"/>
        <v>211.9</v>
      </c>
      <c r="Z61" s="1">
        <f t="shared" si="1"/>
        <v>10.595000000000001</v>
      </c>
      <c r="AA61" s="1">
        <f t="shared" si="2"/>
        <v>24.201776649746193</v>
      </c>
    </row>
    <row r="62" spans="1:27" x14ac:dyDescent="0.2">
      <c r="A62" t="s">
        <v>1944</v>
      </c>
      <c r="B62" t="s">
        <v>160</v>
      </c>
      <c r="C62" t="s">
        <v>1881</v>
      </c>
      <c r="D62">
        <v>0</v>
      </c>
      <c r="E62">
        <v>0</v>
      </c>
      <c r="F62">
        <v>0</v>
      </c>
      <c r="G62">
        <v>0</v>
      </c>
      <c r="H62">
        <v>4</v>
      </c>
      <c r="I62">
        <v>1</v>
      </c>
      <c r="J62">
        <v>0</v>
      </c>
      <c r="K62">
        <v>0</v>
      </c>
      <c r="L62">
        <v>0</v>
      </c>
      <c r="M62">
        <v>8</v>
      </c>
      <c r="N62">
        <v>0</v>
      </c>
      <c r="O62">
        <v>96</v>
      </c>
      <c r="P62">
        <v>4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237</v>
      </c>
      <c r="X62" t="s">
        <v>530</v>
      </c>
      <c r="Y62">
        <f t="shared" si="0"/>
        <v>37.6</v>
      </c>
      <c r="Z62" s="1">
        <f t="shared" si="1"/>
        <v>12.533333333333333</v>
      </c>
      <c r="AA62" s="1">
        <f t="shared" si="2"/>
        <v>24</v>
      </c>
    </row>
    <row r="63" spans="1:27" x14ac:dyDescent="0.2">
      <c r="A63" t="s">
        <v>2018</v>
      </c>
      <c r="B63" t="s">
        <v>160</v>
      </c>
      <c r="C63" t="s">
        <v>1881</v>
      </c>
      <c r="D63">
        <v>4</v>
      </c>
      <c r="E63">
        <v>1</v>
      </c>
      <c r="F63">
        <v>8</v>
      </c>
      <c r="G63">
        <v>7</v>
      </c>
      <c r="H63">
        <v>56</v>
      </c>
      <c r="I63">
        <v>30</v>
      </c>
      <c r="J63">
        <v>14</v>
      </c>
      <c r="K63">
        <v>10</v>
      </c>
      <c r="L63">
        <v>25</v>
      </c>
      <c r="M63">
        <v>51</v>
      </c>
      <c r="N63">
        <v>64</v>
      </c>
      <c r="O63">
        <v>2064</v>
      </c>
      <c r="P63">
        <v>66</v>
      </c>
      <c r="Q63">
        <v>13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52</v>
      </c>
      <c r="X63" t="s">
        <v>2017</v>
      </c>
      <c r="Y63">
        <f t="shared" si="0"/>
        <v>843.4</v>
      </c>
      <c r="Z63" s="1">
        <f t="shared" si="1"/>
        <v>23.427777777777777</v>
      </c>
      <c r="AA63" s="1">
        <f t="shared" si="2"/>
        <v>23.96022727272727</v>
      </c>
    </row>
    <row r="64" spans="1:27" x14ac:dyDescent="0.2">
      <c r="A64" t="s">
        <v>2702</v>
      </c>
      <c r="B64" t="s">
        <v>160</v>
      </c>
      <c r="C64" t="s">
        <v>161</v>
      </c>
      <c r="D64">
        <v>7</v>
      </c>
      <c r="E64">
        <v>0</v>
      </c>
      <c r="F64">
        <v>2</v>
      </c>
      <c r="G64">
        <v>9</v>
      </c>
      <c r="H64">
        <v>24</v>
      </c>
      <c r="I64">
        <v>38</v>
      </c>
      <c r="J64">
        <v>17</v>
      </c>
      <c r="K64">
        <v>11</v>
      </c>
      <c r="L64">
        <v>52</v>
      </c>
      <c r="M64">
        <v>36</v>
      </c>
      <c r="N64">
        <v>13</v>
      </c>
      <c r="O64">
        <v>754</v>
      </c>
      <c r="P64">
        <v>12</v>
      </c>
      <c r="Q64">
        <v>9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36</v>
      </c>
      <c r="X64" t="s">
        <v>2701</v>
      </c>
      <c r="Y64">
        <f t="shared" si="0"/>
        <v>396.4</v>
      </c>
      <c r="Z64" s="1">
        <f t="shared" si="1"/>
        <v>12.787096774193548</v>
      </c>
      <c r="AA64" s="1">
        <f t="shared" si="2"/>
        <v>23.943624161073828</v>
      </c>
    </row>
    <row r="65" spans="1:27" x14ac:dyDescent="0.2">
      <c r="A65" t="s">
        <v>2650</v>
      </c>
      <c r="B65" t="s">
        <v>160</v>
      </c>
      <c r="C65" t="s">
        <v>1888</v>
      </c>
      <c r="D65">
        <v>2</v>
      </c>
      <c r="E65">
        <v>0</v>
      </c>
      <c r="F65">
        <v>10</v>
      </c>
      <c r="G65">
        <v>2</v>
      </c>
      <c r="H65">
        <v>27</v>
      </c>
      <c r="I65">
        <v>18</v>
      </c>
      <c r="J65">
        <v>5</v>
      </c>
      <c r="K65">
        <v>3</v>
      </c>
      <c r="L65">
        <v>37</v>
      </c>
      <c r="M65">
        <v>44</v>
      </c>
      <c r="N65">
        <v>33</v>
      </c>
      <c r="O65">
        <v>1138</v>
      </c>
      <c r="P65">
        <v>36</v>
      </c>
      <c r="Q65">
        <v>45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110</v>
      </c>
      <c r="X65" t="s">
        <v>2649</v>
      </c>
      <c r="Y65">
        <f t="shared" si="0"/>
        <v>603.29999999999995</v>
      </c>
      <c r="Z65" s="1">
        <f t="shared" si="1"/>
        <v>20.11</v>
      </c>
      <c r="AA65" s="1">
        <f t="shared" si="2"/>
        <v>23.824923211935054</v>
      </c>
    </row>
    <row r="66" spans="1:27" x14ac:dyDescent="0.2">
      <c r="A66" t="s">
        <v>2000</v>
      </c>
      <c r="B66" t="s">
        <v>160</v>
      </c>
      <c r="C66" t="s">
        <v>1881</v>
      </c>
      <c r="D66">
        <v>1</v>
      </c>
      <c r="E66">
        <v>0</v>
      </c>
      <c r="F66">
        <v>0</v>
      </c>
      <c r="G66">
        <v>2</v>
      </c>
      <c r="H66">
        <v>14</v>
      </c>
      <c r="I66">
        <v>13</v>
      </c>
      <c r="J66">
        <v>5</v>
      </c>
      <c r="K66">
        <v>5</v>
      </c>
      <c r="L66">
        <v>9</v>
      </c>
      <c r="M66">
        <v>18</v>
      </c>
      <c r="N66">
        <v>1</v>
      </c>
      <c r="O66">
        <v>278</v>
      </c>
      <c r="P66">
        <v>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220</v>
      </c>
      <c r="X66" t="s">
        <v>1999</v>
      </c>
      <c r="Y66">
        <f t="shared" si="0"/>
        <v>120.3</v>
      </c>
      <c r="Z66" s="1">
        <f t="shared" si="1"/>
        <v>10.025</v>
      </c>
      <c r="AA66" s="1">
        <f t="shared" si="2"/>
        <v>23.795604395604396</v>
      </c>
    </row>
    <row r="67" spans="1:27" x14ac:dyDescent="0.2">
      <c r="A67" t="s">
        <v>2294</v>
      </c>
      <c r="B67" t="s">
        <v>160</v>
      </c>
      <c r="C67" t="s">
        <v>994</v>
      </c>
      <c r="D67">
        <v>2</v>
      </c>
      <c r="E67">
        <v>0</v>
      </c>
      <c r="F67">
        <v>2</v>
      </c>
      <c r="G67">
        <v>0</v>
      </c>
      <c r="H67">
        <v>5</v>
      </c>
      <c r="I67">
        <v>7</v>
      </c>
      <c r="J67">
        <v>5</v>
      </c>
      <c r="K67">
        <v>1</v>
      </c>
      <c r="L67">
        <v>6</v>
      </c>
      <c r="M67">
        <v>9</v>
      </c>
      <c r="N67">
        <v>3</v>
      </c>
      <c r="O67">
        <v>251</v>
      </c>
      <c r="P67">
        <v>5</v>
      </c>
      <c r="Q67">
        <v>5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130</v>
      </c>
      <c r="X67" t="s">
        <v>2293</v>
      </c>
      <c r="Y67">
        <f t="shared" ref="Y67:Y130" si="3">D67*10+E67*(-10)+F67*5+G67*(-5)+H67*2+I67*(-2)+J67*4+K67*3+L67*1.5+M67*1.5+N67*3+O67*0.1+P67*2+Q67*2+R67*5+S67*(-8)+T67*15+U67+V67*(-4)</f>
        <v>125.6</v>
      </c>
      <c r="Z67" s="1">
        <f t="shared" ref="Z67:Z130" si="4">Y67/W67</f>
        <v>20.933333333333334</v>
      </c>
      <c r="AA67" s="1">
        <f t="shared" ref="AA67:AA130" si="5">Y67/X67*90</f>
        <v>23.747899159663866</v>
      </c>
    </row>
    <row r="68" spans="1:27" x14ac:dyDescent="0.2">
      <c r="A68" t="s">
        <v>1903</v>
      </c>
      <c r="B68" t="s">
        <v>160</v>
      </c>
      <c r="C68" t="s">
        <v>1902</v>
      </c>
      <c r="D68">
        <v>10</v>
      </c>
      <c r="E68">
        <v>0</v>
      </c>
      <c r="F68">
        <v>5</v>
      </c>
      <c r="G68">
        <v>6</v>
      </c>
      <c r="H68">
        <v>33</v>
      </c>
      <c r="I68">
        <v>40</v>
      </c>
      <c r="J68">
        <v>52</v>
      </c>
      <c r="K68">
        <v>1</v>
      </c>
      <c r="L68">
        <v>9</v>
      </c>
      <c r="M68">
        <v>35</v>
      </c>
      <c r="N68">
        <v>77</v>
      </c>
      <c r="O68">
        <v>598</v>
      </c>
      <c r="P68">
        <v>23</v>
      </c>
      <c r="Q68">
        <v>49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113</v>
      </c>
      <c r="X68" t="s">
        <v>1901</v>
      </c>
      <c r="Y68">
        <f t="shared" si="3"/>
        <v>792.8</v>
      </c>
      <c r="Z68" s="1">
        <f t="shared" si="4"/>
        <v>21.427027027027027</v>
      </c>
      <c r="AA68" s="1">
        <f t="shared" si="5"/>
        <v>23.720744680851062</v>
      </c>
    </row>
    <row r="69" spans="1:27" x14ac:dyDescent="0.2">
      <c r="A69" t="s">
        <v>1971</v>
      </c>
      <c r="B69" t="s">
        <v>160</v>
      </c>
      <c r="C69" t="s">
        <v>1281</v>
      </c>
      <c r="D69">
        <v>0</v>
      </c>
      <c r="E69">
        <v>0</v>
      </c>
      <c r="F69">
        <v>1</v>
      </c>
      <c r="G69">
        <v>2</v>
      </c>
      <c r="H69">
        <v>36</v>
      </c>
      <c r="I69">
        <v>13</v>
      </c>
      <c r="J69">
        <v>4</v>
      </c>
      <c r="K69">
        <v>14</v>
      </c>
      <c r="L69">
        <v>60</v>
      </c>
      <c r="M69">
        <v>41</v>
      </c>
      <c r="N69">
        <v>11</v>
      </c>
      <c r="O69">
        <v>881</v>
      </c>
      <c r="P69">
        <v>44</v>
      </c>
      <c r="Q69">
        <v>48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56</v>
      </c>
      <c r="X69" t="s">
        <v>1970</v>
      </c>
      <c r="Y69">
        <f t="shared" si="3"/>
        <v>555.6</v>
      </c>
      <c r="Z69" s="1">
        <f t="shared" si="4"/>
        <v>20.577777777777779</v>
      </c>
      <c r="AA69" s="1">
        <f t="shared" si="5"/>
        <v>23.687351965892944</v>
      </c>
    </row>
    <row r="70" spans="1:27" x14ac:dyDescent="0.2">
      <c r="A70" t="s">
        <v>2394</v>
      </c>
      <c r="B70" t="s">
        <v>160</v>
      </c>
      <c r="C70" t="s">
        <v>1908</v>
      </c>
      <c r="D70">
        <v>1</v>
      </c>
      <c r="E70">
        <v>0</v>
      </c>
      <c r="F70">
        <v>2</v>
      </c>
      <c r="G70">
        <v>13</v>
      </c>
      <c r="H70">
        <v>65</v>
      </c>
      <c r="I70">
        <v>53</v>
      </c>
      <c r="J70">
        <v>8</v>
      </c>
      <c r="K70">
        <v>11</v>
      </c>
      <c r="L70">
        <v>66</v>
      </c>
      <c r="M70">
        <v>113</v>
      </c>
      <c r="N70">
        <v>26</v>
      </c>
      <c r="O70">
        <v>1843</v>
      </c>
      <c r="P70">
        <v>79</v>
      </c>
      <c r="Q70">
        <v>29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121</v>
      </c>
      <c r="X70" t="s">
        <v>2393</v>
      </c>
      <c r="Y70">
        <f t="shared" si="3"/>
        <v>790.8</v>
      </c>
      <c r="Z70" s="1">
        <f t="shared" si="4"/>
        <v>23.258823529411764</v>
      </c>
      <c r="AA70" s="1">
        <f t="shared" si="5"/>
        <v>23.684525790349419</v>
      </c>
    </row>
    <row r="71" spans="1:27" x14ac:dyDescent="0.2">
      <c r="A71" t="s">
        <v>2508</v>
      </c>
      <c r="B71" t="s">
        <v>160</v>
      </c>
      <c r="C71" t="s">
        <v>1881</v>
      </c>
      <c r="D71">
        <v>3</v>
      </c>
      <c r="E71">
        <v>0</v>
      </c>
      <c r="F71">
        <v>2</v>
      </c>
      <c r="G71">
        <v>1</v>
      </c>
      <c r="H71">
        <v>27</v>
      </c>
      <c r="I71">
        <v>21</v>
      </c>
      <c r="J71">
        <v>6</v>
      </c>
      <c r="K71">
        <v>1</v>
      </c>
      <c r="L71">
        <v>6</v>
      </c>
      <c r="M71">
        <v>15</v>
      </c>
      <c r="N71">
        <v>19</v>
      </c>
      <c r="O71">
        <v>438</v>
      </c>
      <c r="P71">
        <v>14</v>
      </c>
      <c r="Q71">
        <v>19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93</v>
      </c>
      <c r="X71" t="s">
        <v>2032</v>
      </c>
      <c r="Y71">
        <f t="shared" si="3"/>
        <v>272.3</v>
      </c>
      <c r="Z71" s="1">
        <f t="shared" si="4"/>
        <v>11.839130434782609</v>
      </c>
      <c r="AA71" s="1">
        <f t="shared" si="5"/>
        <v>23.678260869565218</v>
      </c>
    </row>
    <row r="72" spans="1:27" x14ac:dyDescent="0.2">
      <c r="A72" t="s">
        <v>2533</v>
      </c>
      <c r="B72" t="s">
        <v>160</v>
      </c>
      <c r="C72" t="s">
        <v>1054</v>
      </c>
      <c r="D72">
        <v>2</v>
      </c>
      <c r="E72">
        <v>1</v>
      </c>
      <c r="F72">
        <v>0</v>
      </c>
      <c r="G72">
        <v>5</v>
      </c>
      <c r="H72">
        <v>43</v>
      </c>
      <c r="I72">
        <v>19</v>
      </c>
      <c r="J72">
        <v>14</v>
      </c>
      <c r="K72">
        <v>1</v>
      </c>
      <c r="L72">
        <v>4</v>
      </c>
      <c r="M72">
        <v>11</v>
      </c>
      <c r="N72">
        <v>33</v>
      </c>
      <c r="O72">
        <v>497</v>
      </c>
      <c r="P72">
        <v>23</v>
      </c>
      <c r="Q72">
        <v>39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187</v>
      </c>
      <c r="X72" t="s">
        <v>1432</v>
      </c>
      <c r="Y72">
        <f t="shared" si="3"/>
        <v>387.2</v>
      </c>
      <c r="Z72" s="1">
        <f t="shared" si="4"/>
        <v>17.599999999999998</v>
      </c>
      <c r="AA72" s="1">
        <f t="shared" si="5"/>
        <v>23.657841140529531</v>
      </c>
    </row>
    <row r="73" spans="1:27" x14ac:dyDescent="0.2">
      <c r="A73" t="s">
        <v>2289</v>
      </c>
      <c r="B73" t="s">
        <v>160</v>
      </c>
      <c r="C73" t="s">
        <v>1938</v>
      </c>
      <c r="D73">
        <v>0</v>
      </c>
      <c r="E73">
        <v>0</v>
      </c>
      <c r="F73">
        <v>4</v>
      </c>
      <c r="G73">
        <v>1</v>
      </c>
      <c r="H73">
        <v>22</v>
      </c>
      <c r="I73">
        <v>6</v>
      </c>
      <c r="J73">
        <v>6</v>
      </c>
      <c r="K73">
        <v>1</v>
      </c>
      <c r="L73">
        <v>7</v>
      </c>
      <c r="M73">
        <v>9</v>
      </c>
      <c r="N73">
        <v>12</v>
      </c>
      <c r="O73">
        <v>210</v>
      </c>
      <c r="P73">
        <v>8</v>
      </c>
      <c r="Q73">
        <v>33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86</v>
      </c>
      <c r="X73" t="s">
        <v>2288</v>
      </c>
      <c r="Y73">
        <f t="shared" si="3"/>
        <v>237</v>
      </c>
      <c r="Z73" s="1">
        <f t="shared" si="4"/>
        <v>12.473684210526315</v>
      </c>
      <c r="AA73" s="1">
        <f t="shared" si="5"/>
        <v>23.569060773480661</v>
      </c>
    </row>
    <row r="74" spans="1:27" x14ac:dyDescent="0.2">
      <c r="A74" t="s">
        <v>2538</v>
      </c>
      <c r="B74" t="s">
        <v>160</v>
      </c>
      <c r="C74" t="s">
        <v>1858</v>
      </c>
      <c r="D74">
        <v>0</v>
      </c>
      <c r="E74">
        <v>0</v>
      </c>
      <c r="F74">
        <v>0</v>
      </c>
      <c r="G74">
        <v>1</v>
      </c>
      <c r="H74">
        <v>4</v>
      </c>
      <c r="I74">
        <v>2</v>
      </c>
      <c r="J74">
        <v>1</v>
      </c>
      <c r="K74">
        <v>0</v>
      </c>
      <c r="L74">
        <v>4</v>
      </c>
      <c r="M74">
        <v>6</v>
      </c>
      <c r="N74">
        <v>2</v>
      </c>
      <c r="O74">
        <v>70</v>
      </c>
      <c r="P74">
        <v>7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49</v>
      </c>
      <c r="X74" t="s">
        <v>238</v>
      </c>
      <c r="Y74">
        <f t="shared" si="3"/>
        <v>47</v>
      </c>
      <c r="Z74" s="1">
        <f t="shared" si="4"/>
        <v>23.5</v>
      </c>
      <c r="AA74" s="1">
        <f t="shared" si="5"/>
        <v>23.5</v>
      </c>
    </row>
    <row r="75" spans="1:27" x14ac:dyDescent="0.2">
      <c r="A75" t="s">
        <v>1979</v>
      </c>
      <c r="B75" t="s">
        <v>160</v>
      </c>
      <c r="C75" t="s">
        <v>1933</v>
      </c>
      <c r="D75">
        <v>6</v>
      </c>
      <c r="E75">
        <v>0</v>
      </c>
      <c r="F75">
        <v>4</v>
      </c>
      <c r="G75">
        <v>1</v>
      </c>
      <c r="H75">
        <v>41</v>
      </c>
      <c r="I75">
        <v>20</v>
      </c>
      <c r="J75">
        <v>22</v>
      </c>
      <c r="K75">
        <v>1</v>
      </c>
      <c r="L75">
        <v>13</v>
      </c>
      <c r="M75">
        <v>12</v>
      </c>
      <c r="N75">
        <v>10</v>
      </c>
      <c r="O75">
        <v>254</v>
      </c>
      <c r="P75">
        <v>15</v>
      </c>
      <c r="Q75">
        <v>19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398</v>
      </c>
      <c r="X75" t="s">
        <v>1978</v>
      </c>
      <c r="Y75">
        <f t="shared" si="3"/>
        <v>368.9</v>
      </c>
      <c r="Z75" s="1">
        <f t="shared" si="4"/>
        <v>17.566666666666666</v>
      </c>
      <c r="AA75" s="1">
        <f t="shared" si="5"/>
        <v>23.315308988764045</v>
      </c>
    </row>
    <row r="76" spans="1:27" x14ac:dyDescent="0.2">
      <c r="A76" t="s">
        <v>2638</v>
      </c>
      <c r="B76" t="s">
        <v>160</v>
      </c>
      <c r="C76" t="s">
        <v>548</v>
      </c>
      <c r="D76">
        <v>3</v>
      </c>
      <c r="E76">
        <v>0</v>
      </c>
      <c r="F76">
        <v>6</v>
      </c>
      <c r="G76">
        <v>5</v>
      </c>
      <c r="H76">
        <v>66</v>
      </c>
      <c r="I76">
        <v>26</v>
      </c>
      <c r="J76">
        <v>16</v>
      </c>
      <c r="K76">
        <v>2</v>
      </c>
      <c r="L76">
        <v>9</v>
      </c>
      <c r="M76">
        <v>13</v>
      </c>
      <c r="N76">
        <v>65</v>
      </c>
      <c r="O76">
        <v>972</v>
      </c>
      <c r="P76">
        <v>34</v>
      </c>
      <c r="Q76">
        <v>30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292</v>
      </c>
      <c r="X76" t="s">
        <v>2637</v>
      </c>
      <c r="Y76">
        <f t="shared" si="3"/>
        <v>638.20000000000005</v>
      </c>
      <c r="Z76" s="1">
        <f t="shared" si="4"/>
        <v>19.33939393939394</v>
      </c>
      <c r="AA76" s="1">
        <f t="shared" si="5"/>
        <v>23.263669501822605</v>
      </c>
    </row>
    <row r="77" spans="1:27" x14ac:dyDescent="0.2">
      <c r="A77" t="s">
        <v>2485</v>
      </c>
      <c r="B77" t="s">
        <v>160</v>
      </c>
      <c r="C77" t="s">
        <v>1281</v>
      </c>
      <c r="D77">
        <v>4</v>
      </c>
      <c r="E77">
        <v>1</v>
      </c>
      <c r="F77">
        <v>1</v>
      </c>
      <c r="G77">
        <v>5</v>
      </c>
      <c r="H77">
        <v>31</v>
      </c>
      <c r="I77">
        <v>17</v>
      </c>
      <c r="J77">
        <v>7</v>
      </c>
      <c r="K77">
        <v>17</v>
      </c>
      <c r="L77">
        <v>134</v>
      </c>
      <c r="M77">
        <v>92</v>
      </c>
      <c r="N77">
        <v>4</v>
      </c>
      <c r="O77">
        <v>1542</v>
      </c>
      <c r="P77">
        <v>17</v>
      </c>
      <c r="Q77">
        <v>14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184</v>
      </c>
      <c r="X77" t="s">
        <v>2484</v>
      </c>
      <c r="Y77">
        <f t="shared" si="3"/>
        <v>684.2</v>
      </c>
      <c r="Z77" s="1">
        <f t="shared" si="4"/>
        <v>21.381250000000001</v>
      </c>
      <c r="AA77" s="1">
        <f t="shared" si="5"/>
        <v>23.228215767634858</v>
      </c>
    </row>
    <row r="78" spans="1:27" x14ac:dyDescent="0.2">
      <c r="A78" t="s">
        <v>2559</v>
      </c>
      <c r="B78" t="s">
        <v>160</v>
      </c>
      <c r="C78" t="s">
        <v>1946</v>
      </c>
      <c r="D78">
        <v>3</v>
      </c>
      <c r="E78">
        <v>0</v>
      </c>
      <c r="F78">
        <v>3</v>
      </c>
      <c r="G78">
        <v>1</v>
      </c>
      <c r="H78">
        <v>47</v>
      </c>
      <c r="I78">
        <v>20</v>
      </c>
      <c r="J78">
        <v>17</v>
      </c>
      <c r="K78">
        <v>4</v>
      </c>
      <c r="L78">
        <v>15</v>
      </c>
      <c r="M78">
        <v>9</v>
      </c>
      <c r="N78">
        <v>11</v>
      </c>
      <c r="O78">
        <v>477</v>
      </c>
      <c r="P78">
        <v>16</v>
      </c>
      <c r="Q78">
        <v>55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110</v>
      </c>
      <c r="X78" t="s">
        <v>2558</v>
      </c>
      <c r="Y78">
        <f t="shared" si="3"/>
        <v>432.7</v>
      </c>
      <c r="Z78" s="1">
        <f t="shared" si="4"/>
        <v>14.423333333333334</v>
      </c>
      <c r="AA78" s="1">
        <f t="shared" si="5"/>
        <v>23.194163192376411</v>
      </c>
    </row>
    <row r="79" spans="1:27" x14ac:dyDescent="0.2">
      <c r="A79" t="s">
        <v>2224</v>
      </c>
      <c r="B79" t="s">
        <v>160</v>
      </c>
      <c r="C79" t="s">
        <v>1281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244</v>
      </c>
      <c r="X79" t="s">
        <v>182</v>
      </c>
      <c r="Y79">
        <f t="shared" si="3"/>
        <v>3.6</v>
      </c>
      <c r="Z79" s="1">
        <f t="shared" si="4"/>
        <v>3.6</v>
      </c>
      <c r="AA79" s="1">
        <f t="shared" si="5"/>
        <v>23.142857142857146</v>
      </c>
    </row>
    <row r="80" spans="1:27" x14ac:dyDescent="0.2">
      <c r="A80" t="s">
        <v>2324</v>
      </c>
      <c r="B80" t="s">
        <v>160</v>
      </c>
      <c r="C80" t="s">
        <v>1888</v>
      </c>
      <c r="D80">
        <v>1</v>
      </c>
      <c r="E80">
        <v>0</v>
      </c>
      <c r="F80">
        <v>2</v>
      </c>
      <c r="G80">
        <v>2</v>
      </c>
      <c r="H80">
        <v>22</v>
      </c>
      <c r="I80">
        <v>18</v>
      </c>
      <c r="J80">
        <v>3</v>
      </c>
      <c r="K80">
        <v>7</v>
      </c>
      <c r="L80">
        <v>42</v>
      </c>
      <c r="M80">
        <v>37</v>
      </c>
      <c r="N80">
        <v>16</v>
      </c>
      <c r="O80">
        <v>650</v>
      </c>
      <c r="P80">
        <v>36</v>
      </c>
      <c r="Q80">
        <v>13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395</v>
      </c>
      <c r="X80" t="s">
        <v>2323</v>
      </c>
      <c r="Y80">
        <f t="shared" si="3"/>
        <v>380.5</v>
      </c>
      <c r="Z80" s="1">
        <f t="shared" si="4"/>
        <v>22.382352941176471</v>
      </c>
      <c r="AA80" s="1">
        <f t="shared" si="5"/>
        <v>23.04508748317631</v>
      </c>
    </row>
    <row r="81" spans="1:27" x14ac:dyDescent="0.2">
      <c r="A81" t="s">
        <v>2311</v>
      </c>
      <c r="B81" t="s">
        <v>160</v>
      </c>
      <c r="C81" t="s">
        <v>1905</v>
      </c>
      <c r="D81">
        <v>2</v>
      </c>
      <c r="E81">
        <v>0</v>
      </c>
      <c r="F81">
        <v>4</v>
      </c>
      <c r="G81">
        <v>6</v>
      </c>
      <c r="H81">
        <v>54</v>
      </c>
      <c r="I81">
        <v>21</v>
      </c>
      <c r="J81">
        <v>31</v>
      </c>
      <c r="K81">
        <v>0</v>
      </c>
      <c r="L81">
        <v>5</v>
      </c>
      <c r="M81">
        <v>13</v>
      </c>
      <c r="N81">
        <v>28</v>
      </c>
      <c r="O81">
        <v>459</v>
      </c>
      <c r="P81">
        <v>25</v>
      </c>
      <c r="Q81">
        <v>52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184</v>
      </c>
      <c r="X81" t="s">
        <v>2310</v>
      </c>
      <c r="Y81">
        <f t="shared" si="3"/>
        <v>510.9</v>
      </c>
      <c r="Z81" s="1">
        <f t="shared" si="4"/>
        <v>15.965624999999999</v>
      </c>
      <c r="AA81" s="1">
        <f t="shared" si="5"/>
        <v>23.036573146292586</v>
      </c>
    </row>
    <row r="82" spans="1:27" x14ac:dyDescent="0.2">
      <c r="A82" t="s">
        <v>2278</v>
      </c>
      <c r="B82" t="s">
        <v>160</v>
      </c>
      <c r="C82" t="s">
        <v>1933</v>
      </c>
      <c r="D82">
        <v>10</v>
      </c>
      <c r="E82">
        <v>0</v>
      </c>
      <c r="F82">
        <v>10</v>
      </c>
      <c r="G82">
        <v>8</v>
      </c>
      <c r="H82">
        <v>62</v>
      </c>
      <c r="I82">
        <v>37</v>
      </c>
      <c r="J82">
        <v>24</v>
      </c>
      <c r="K82">
        <v>2</v>
      </c>
      <c r="L82">
        <v>18</v>
      </c>
      <c r="M82">
        <v>28</v>
      </c>
      <c r="N82">
        <v>31</v>
      </c>
      <c r="O82">
        <v>551</v>
      </c>
      <c r="P82">
        <v>36</v>
      </c>
      <c r="Q82">
        <v>21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110</v>
      </c>
      <c r="X82" t="s">
        <v>2267</v>
      </c>
      <c r="Y82">
        <f t="shared" si="3"/>
        <v>593.1</v>
      </c>
      <c r="Z82" s="1">
        <f t="shared" si="4"/>
        <v>19.77</v>
      </c>
      <c r="AA82" s="1">
        <f t="shared" si="5"/>
        <v>22.860385438972166</v>
      </c>
    </row>
    <row r="83" spans="1:27" x14ac:dyDescent="0.2">
      <c r="A83" t="s">
        <v>2242</v>
      </c>
      <c r="B83" t="s">
        <v>160</v>
      </c>
      <c r="C83" t="s">
        <v>1888</v>
      </c>
      <c r="D83">
        <v>2</v>
      </c>
      <c r="E83">
        <v>0</v>
      </c>
      <c r="F83">
        <v>1</v>
      </c>
      <c r="G83">
        <v>1</v>
      </c>
      <c r="H83">
        <v>16</v>
      </c>
      <c r="I83">
        <v>12</v>
      </c>
      <c r="J83">
        <v>2</v>
      </c>
      <c r="K83">
        <v>6</v>
      </c>
      <c r="L83">
        <v>67</v>
      </c>
      <c r="M83">
        <v>19</v>
      </c>
      <c r="N83">
        <v>4</v>
      </c>
      <c r="O83">
        <v>544</v>
      </c>
      <c r="P83">
        <v>9</v>
      </c>
      <c r="Q83">
        <v>3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140</v>
      </c>
      <c r="X83" t="s">
        <v>2241</v>
      </c>
      <c r="Y83">
        <f t="shared" si="3"/>
        <v>273.39999999999998</v>
      </c>
      <c r="Z83" s="1">
        <f t="shared" si="4"/>
        <v>21.030769230769231</v>
      </c>
      <c r="AA83" s="1">
        <f t="shared" si="5"/>
        <v>22.804448563484705</v>
      </c>
    </row>
    <row r="84" spans="1:27" x14ac:dyDescent="0.2">
      <c r="A84" t="s">
        <v>2731</v>
      </c>
      <c r="B84" t="s">
        <v>160</v>
      </c>
      <c r="C84" t="s">
        <v>1281</v>
      </c>
      <c r="D84">
        <v>3</v>
      </c>
      <c r="E84">
        <v>0</v>
      </c>
      <c r="F84">
        <v>0</v>
      </c>
      <c r="G84">
        <v>3</v>
      </c>
      <c r="H84">
        <v>30</v>
      </c>
      <c r="I84">
        <v>7</v>
      </c>
      <c r="J84">
        <v>7</v>
      </c>
      <c r="K84">
        <v>4</v>
      </c>
      <c r="L84">
        <v>11</v>
      </c>
      <c r="M84">
        <v>13</v>
      </c>
      <c r="N84">
        <v>18</v>
      </c>
      <c r="O84">
        <v>570</v>
      </c>
      <c r="P84">
        <v>22</v>
      </c>
      <c r="Q84">
        <v>12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93</v>
      </c>
      <c r="X84" t="s">
        <v>2730</v>
      </c>
      <c r="Y84">
        <f t="shared" si="3"/>
        <v>316</v>
      </c>
      <c r="Z84" s="1">
        <f t="shared" si="4"/>
        <v>13.739130434782609</v>
      </c>
      <c r="AA84" s="1">
        <f t="shared" si="5"/>
        <v>22.788461538461537</v>
      </c>
    </row>
    <row r="85" spans="1:27" x14ac:dyDescent="0.2">
      <c r="A85" t="s">
        <v>2505</v>
      </c>
      <c r="B85" t="s">
        <v>160</v>
      </c>
      <c r="C85" t="s">
        <v>791</v>
      </c>
      <c r="D85">
        <v>5</v>
      </c>
      <c r="E85">
        <v>0</v>
      </c>
      <c r="F85">
        <v>7</v>
      </c>
      <c r="G85">
        <v>6</v>
      </c>
      <c r="H85">
        <v>33</v>
      </c>
      <c r="I85">
        <v>32</v>
      </c>
      <c r="J85">
        <v>25</v>
      </c>
      <c r="K85">
        <v>2</v>
      </c>
      <c r="L85">
        <v>12</v>
      </c>
      <c r="M85">
        <v>22</v>
      </c>
      <c r="N85">
        <v>31</v>
      </c>
      <c r="O85">
        <v>481</v>
      </c>
      <c r="P85">
        <v>19</v>
      </c>
      <c r="Q85">
        <v>39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28</v>
      </c>
      <c r="X85" t="s">
        <v>2504</v>
      </c>
      <c r="Y85">
        <f t="shared" si="3"/>
        <v>471.1</v>
      </c>
      <c r="Z85" s="1">
        <f t="shared" si="4"/>
        <v>18.844000000000001</v>
      </c>
      <c r="AA85" s="1">
        <f t="shared" si="5"/>
        <v>22.709694697375472</v>
      </c>
    </row>
    <row r="86" spans="1:27" x14ac:dyDescent="0.2">
      <c r="A86" t="s">
        <v>2678</v>
      </c>
      <c r="B86" t="s">
        <v>160</v>
      </c>
      <c r="C86" t="s">
        <v>1881</v>
      </c>
      <c r="D86">
        <v>1</v>
      </c>
      <c r="E86">
        <v>0</v>
      </c>
      <c r="F86">
        <v>2</v>
      </c>
      <c r="G86">
        <v>5</v>
      </c>
      <c r="H86">
        <v>5</v>
      </c>
      <c r="I86">
        <v>20</v>
      </c>
      <c r="J86">
        <v>5</v>
      </c>
      <c r="K86">
        <v>2</v>
      </c>
      <c r="L86">
        <v>16</v>
      </c>
      <c r="M86">
        <v>19</v>
      </c>
      <c r="N86">
        <v>9</v>
      </c>
      <c r="O86">
        <v>317</v>
      </c>
      <c r="P86">
        <v>16</v>
      </c>
      <c r="Q86">
        <v>14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40</v>
      </c>
      <c r="X86" t="s">
        <v>2677</v>
      </c>
      <c r="Y86">
        <f t="shared" si="3"/>
        <v>162.19999999999999</v>
      </c>
      <c r="Z86" s="1">
        <f t="shared" si="4"/>
        <v>10.137499999999999</v>
      </c>
      <c r="AA86" s="1">
        <f t="shared" si="5"/>
        <v>22.702954898911351</v>
      </c>
    </row>
    <row r="87" spans="1:27" x14ac:dyDescent="0.2">
      <c r="A87" t="s">
        <v>1926</v>
      </c>
      <c r="B87" t="s">
        <v>160</v>
      </c>
      <c r="C87" t="s">
        <v>791</v>
      </c>
      <c r="D87">
        <v>1</v>
      </c>
      <c r="E87">
        <v>1</v>
      </c>
      <c r="F87">
        <v>4</v>
      </c>
      <c r="G87">
        <v>6</v>
      </c>
      <c r="H87">
        <v>46</v>
      </c>
      <c r="I87">
        <v>32</v>
      </c>
      <c r="J87">
        <v>13</v>
      </c>
      <c r="K87">
        <v>4</v>
      </c>
      <c r="L87">
        <v>42</v>
      </c>
      <c r="M87">
        <v>58</v>
      </c>
      <c r="N87">
        <v>18</v>
      </c>
      <c r="O87">
        <v>709</v>
      </c>
      <c r="P87">
        <v>64</v>
      </c>
      <c r="Q87">
        <v>63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101</v>
      </c>
      <c r="X87" t="s">
        <v>1925</v>
      </c>
      <c r="Y87">
        <f t="shared" si="3"/>
        <v>610.9</v>
      </c>
      <c r="Z87" s="1">
        <f t="shared" si="4"/>
        <v>17.454285714285714</v>
      </c>
      <c r="AA87" s="1">
        <f t="shared" si="5"/>
        <v>22.607319078947366</v>
      </c>
    </row>
    <row r="88" spans="1:27" x14ac:dyDescent="0.2">
      <c r="A88" t="s">
        <v>2186</v>
      </c>
      <c r="B88" t="s">
        <v>160</v>
      </c>
      <c r="C88" t="s">
        <v>994</v>
      </c>
      <c r="D88">
        <v>8</v>
      </c>
      <c r="E88" s="3">
        <v>0</v>
      </c>
      <c r="F88">
        <v>5</v>
      </c>
      <c r="G88">
        <v>5</v>
      </c>
      <c r="H88">
        <v>41</v>
      </c>
      <c r="I88">
        <v>29</v>
      </c>
      <c r="J88">
        <v>24</v>
      </c>
      <c r="K88">
        <v>2</v>
      </c>
      <c r="L88">
        <v>13</v>
      </c>
      <c r="M88">
        <v>35</v>
      </c>
      <c r="N88">
        <v>21</v>
      </c>
      <c r="O88">
        <v>1305</v>
      </c>
      <c r="P88">
        <v>36</v>
      </c>
      <c r="Q88">
        <v>22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184</v>
      </c>
      <c r="X88" t="s">
        <v>2185</v>
      </c>
      <c r="Y88">
        <f t="shared" si="3"/>
        <v>587.5</v>
      </c>
      <c r="Z88" s="1">
        <f t="shared" si="4"/>
        <v>18.359375</v>
      </c>
      <c r="AA88" s="1">
        <f t="shared" si="5"/>
        <v>22.586501495087571</v>
      </c>
    </row>
    <row r="89" spans="1:27" x14ac:dyDescent="0.2">
      <c r="A89" t="s">
        <v>2366</v>
      </c>
      <c r="B89" t="s">
        <v>43</v>
      </c>
      <c r="C89" t="s">
        <v>728</v>
      </c>
      <c r="D89">
        <v>3</v>
      </c>
      <c r="E89">
        <v>0</v>
      </c>
      <c r="F89">
        <v>0</v>
      </c>
      <c r="G89">
        <v>5</v>
      </c>
      <c r="H89">
        <v>12</v>
      </c>
      <c r="I89">
        <v>28</v>
      </c>
      <c r="J89">
        <v>10</v>
      </c>
      <c r="K89">
        <v>11</v>
      </c>
      <c r="L89">
        <v>154</v>
      </c>
      <c r="M89">
        <v>76</v>
      </c>
      <c r="N89">
        <v>3</v>
      </c>
      <c r="O89">
        <v>914</v>
      </c>
      <c r="P89">
        <v>17</v>
      </c>
      <c r="Q89">
        <v>9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28</v>
      </c>
      <c r="X89" t="s">
        <v>2365</v>
      </c>
      <c r="Y89">
        <f t="shared" si="3"/>
        <v>543.4</v>
      </c>
      <c r="Z89" s="1">
        <f t="shared" si="4"/>
        <v>21.736000000000001</v>
      </c>
      <c r="AA89" s="1">
        <f t="shared" si="5"/>
        <v>22.568527918781726</v>
      </c>
    </row>
    <row r="90" spans="1:27" x14ac:dyDescent="0.2">
      <c r="A90" t="s">
        <v>2135</v>
      </c>
      <c r="B90" t="s">
        <v>160</v>
      </c>
      <c r="C90" t="s">
        <v>1933</v>
      </c>
      <c r="D90">
        <v>3</v>
      </c>
      <c r="E90">
        <v>0</v>
      </c>
      <c r="F90">
        <v>4</v>
      </c>
      <c r="G90">
        <v>1</v>
      </c>
      <c r="H90">
        <v>29</v>
      </c>
      <c r="I90">
        <v>13</v>
      </c>
      <c r="J90">
        <v>6</v>
      </c>
      <c r="K90">
        <v>0</v>
      </c>
      <c r="L90">
        <v>2</v>
      </c>
      <c r="M90">
        <v>5</v>
      </c>
      <c r="N90">
        <v>14</v>
      </c>
      <c r="O90">
        <v>242</v>
      </c>
      <c r="P90">
        <v>10</v>
      </c>
      <c r="Q90">
        <v>11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398</v>
      </c>
      <c r="X90" t="s">
        <v>2134</v>
      </c>
      <c r="Y90">
        <f t="shared" si="3"/>
        <v>219.7</v>
      </c>
      <c r="Z90" s="1">
        <f t="shared" si="4"/>
        <v>10.461904761904762</v>
      </c>
      <c r="AA90" s="1">
        <f t="shared" si="5"/>
        <v>22.546180159635117</v>
      </c>
    </row>
    <row r="91" spans="1:27" x14ac:dyDescent="0.2">
      <c r="A91" t="s">
        <v>1995</v>
      </c>
      <c r="B91" t="s">
        <v>160</v>
      </c>
      <c r="C91" t="s">
        <v>161</v>
      </c>
      <c r="D91">
        <v>7</v>
      </c>
      <c r="E91">
        <v>0</v>
      </c>
      <c r="F91">
        <v>3</v>
      </c>
      <c r="G91">
        <v>8</v>
      </c>
      <c r="H91">
        <v>73</v>
      </c>
      <c r="I91">
        <v>58</v>
      </c>
      <c r="J91">
        <v>23</v>
      </c>
      <c r="K91">
        <v>6</v>
      </c>
      <c r="L91">
        <v>12</v>
      </c>
      <c r="M91">
        <v>10</v>
      </c>
      <c r="N91">
        <v>29</v>
      </c>
      <c r="O91">
        <v>706</v>
      </c>
      <c r="P91">
        <v>44</v>
      </c>
      <c r="Q91">
        <v>28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110</v>
      </c>
      <c r="X91" t="s">
        <v>1994</v>
      </c>
      <c r="Y91">
        <f t="shared" si="3"/>
        <v>519.6</v>
      </c>
      <c r="Z91" s="1">
        <f t="shared" si="4"/>
        <v>17.32</v>
      </c>
      <c r="AA91" s="1">
        <f t="shared" si="5"/>
        <v>22.493506493506494</v>
      </c>
    </row>
    <row r="92" spans="1:27" x14ac:dyDescent="0.2">
      <c r="A92" t="s">
        <v>2703</v>
      </c>
      <c r="B92" t="s">
        <v>160</v>
      </c>
      <c r="C92" t="s">
        <v>1912</v>
      </c>
      <c r="D92">
        <v>1</v>
      </c>
      <c r="E92">
        <v>0</v>
      </c>
      <c r="F92">
        <v>3</v>
      </c>
      <c r="G92">
        <v>1</v>
      </c>
      <c r="H92">
        <v>36</v>
      </c>
      <c r="I92">
        <v>14</v>
      </c>
      <c r="J92">
        <v>19</v>
      </c>
      <c r="K92">
        <v>1</v>
      </c>
      <c r="L92">
        <v>6</v>
      </c>
      <c r="M92">
        <v>12</v>
      </c>
      <c r="N92">
        <v>8</v>
      </c>
      <c r="O92">
        <v>160</v>
      </c>
      <c r="P92">
        <v>8</v>
      </c>
      <c r="Q92">
        <v>21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56</v>
      </c>
      <c r="X92" t="s">
        <v>2506</v>
      </c>
      <c r="Y92">
        <f t="shared" si="3"/>
        <v>268</v>
      </c>
      <c r="Z92" s="1">
        <f t="shared" si="4"/>
        <v>9.9259259259259256</v>
      </c>
      <c r="AA92" s="1">
        <f t="shared" si="5"/>
        <v>22.479030754892825</v>
      </c>
    </row>
    <row r="93" spans="1:27" x14ac:dyDescent="0.2">
      <c r="A93" t="s">
        <v>2279</v>
      </c>
      <c r="B93" t="s">
        <v>160</v>
      </c>
      <c r="C93" t="s">
        <v>1908</v>
      </c>
      <c r="D93">
        <v>0</v>
      </c>
      <c r="E93">
        <v>0</v>
      </c>
      <c r="F93">
        <v>4</v>
      </c>
      <c r="G93">
        <v>2</v>
      </c>
      <c r="H93">
        <v>8</v>
      </c>
      <c r="I93">
        <v>17</v>
      </c>
      <c r="J93">
        <v>10</v>
      </c>
      <c r="K93">
        <v>0</v>
      </c>
      <c r="L93">
        <v>1</v>
      </c>
      <c r="M93">
        <v>7</v>
      </c>
      <c r="N93">
        <v>30</v>
      </c>
      <c r="O93">
        <v>495</v>
      </c>
      <c r="P93">
        <v>23</v>
      </c>
      <c r="Q93">
        <v>13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36</v>
      </c>
      <c r="X93" t="s">
        <v>445</v>
      </c>
      <c r="Y93">
        <f t="shared" si="3"/>
        <v>255.5</v>
      </c>
      <c r="Z93" s="1">
        <f t="shared" si="4"/>
        <v>8.241935483870968</v>
      </c>
      <c r="AA93" s="1">
        <f t="shared" si="5"/>
        <v>22.478005865102638</v>
      </c>
    </row>
    <row r="94" spans="1:27" x14ac:dyDescent="0.2">
      <c r="A94" t="s">
        <v>1934</v>
      </c>
      <c r="B94" t="s">
        <v>160</v>
      </c>
      <c r="C94" t="s">
        <v>1933</v>
      </c>
      <c r="D94">
        <v>2</v>
      </c>
      <c r="E94">
        <v>0</v>
      </c>
      <c r="F94">
        <v>1</v>
      </c>
      <c r="G94">
        <v>0</v>
      </c>
      <c r="H94">
        <v>12</v>
      </c>
      <c r="I94">
        <v>5</v>
      </c>
      <c r="J94">
        <v>3</v>
      </c>
      <c r="K94">
        <v>2</v>
      </c>
      <c r="L94">
        <v>25</v>
      </c>
      <c r="M94">
        <v>16</v>
      </c>
      <c r="N94">
        <v>4</v>
      </c>
      <c r="O94">
        <v>210</v>
      </c>
      <c r="P94">
        <v>13</v>
      </c>
      <c r="Q94">
        <v>10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220</v>
      </c>
      <c r="X94" t="s">
        <v>1932</v>
      </c>
      <c r="Y94">
        <f t="shared" si="3"/>
        <v>197.5</v>
      </c>
      <c r="Z94" s="1">
        <f t="shared" si="4"/>
        <v>16.458333333333332</v>
      </c>
      <c r="AA94" s="1">
        <f t="shared" si="5"/>
        <v>22.414880201765449</v>
      </c>
    </row>
    <row r="95" spans="1:27" x14ac:dyDescent="0.2">
      <c r="A95" t="s">
        <v>2468</v>
      </c>
      <c r="B95" t="s">
        <v>160</v>
      </c>
      <c r="C95" t="s">
        <v>1881</v>
      </c>
      <c r="D95">
        <v>12</v>
      </c>
      <c r="E95">
        <v>0</v>
      </c>
      <c r="F95">
        <v>5</v>
      </c>
      <c r="G95">
        <v>0</v>
      </c>
      <c r="H95">
        <v>8</v>
      </c>
      <c r="I95">
        <v>9</v>
      </c>
      <c r="J95">
        <v>28</v>
      </c>
      <c r="K95">
        <v>1</v>
      </c>
      <c r="L95">
        <v>8</v>
      </c>
      <c r="M95">
        <v>7</v>
      </c>
      <c r="N95">
        <v>16</v>
      </c>
      <c r="O95">
        <v>271</v>
      </c>
      <c r="P95">
        <v>12</v>
      </c>
      <c r="Q95">
        <v>22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36</v>
      </c>
      <c r="X95" t="s">
        <v>2467</v>
      </c>
      <c r="Y95">
        <f t="shared" si="3"/>
        <v>423.6</v>
      </c>
      <c r="Z95" s="1">
        <f t="shared" si="4"/>
        <v>13.664516129032259</v>
      </c>
      <c r="AA95" s="1">
        <f t="shared" si="5"/>
        <v>22.320843091334897</v>
      </c>
    </row>
    <row r="96" spans="1:27" x14ac:dyDescent="0.2">
      <c r="A96" t="s">
        <v>1719</v>
      </c>
      <c r="B96" t="s">
        <v>160</v>
      </c>
      <c r="C96" t="s">
        <v>161</v>
      </c>
      <c r="D96">
        <v>0</v>
      </c>
      <c r="E96">
        <v>0</v>
      </c>
      <c r="F96">
        <v>0</v>
      </c>
      <c r="G96">
        <v>1</v>
      </c>
      <c r="H96">
        <v>2</v>
      </c>
      <c r="I96">
        <v>3</v>
      </c>
      <c r="J96">
        <v>0</v>
      </c>
      <c r="K96">
        <v>0</v>
      </c>
      <c r="L96">
        <v>17</v>
      </c>
      <c r="M96">
        <v>12</v>
      </c>
      <c r="N96">
        <v>1</v>
      </c>
      <c r="O96">
        <v>183</v>
      </c>
      <c r="P96">
        <v>8</v>
      </c>
      <c r="Q96">
        <v>4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  <c r="X96" t="s">
        <v>1718</v>
      </c>
      <c r="Y96">
        <f t="shared" si="3"/>
        <v>81.8</v>
      </c>
      <c r="Z96" s="1">
        <f t="shared" si="4"/>
        <v>16.36</v>
      </c>
      <c r="AA96" s="1">
        <f t="shared" si="5"/>
        <v>22.309090909090909</v>
      </c>
    </row>
    <row r="97" spans="1:27" x14ac:dyDescent="0.2">
      <c r="A97" t="s">
        <v>2114</v>
      </c>
      <c r="B97" t="s">
        <v>160</v>
      </c>
      <c r="C97" t="s">
        <v>1915</v>
      </c>
      <c r="D97">
        <v>3</v>
      </c>
      <c r="E97">
        <v>0</v>
      </c>
      <c r="F97">
        <v>4</v>
      </c>
      <c r="G97">
        <v>2</v>
      </c>
      <c r="H97">
        <v>29</v>
      </c>
      <c r="I97">
        <v>14</v>
      </c>
      <c r="J97">
        <v>13</v>
      </c>
      <c r="K97">
        <v>3</v>
      </c>
      <c r="L97">
        <v>11</v>
      </c>
      <c r="M97">
        <v>14</v>
      </c>
      <c r="N97">
        <v>30</v>
      </c>
      <c r="O97">
        <v>621</v>
      </c>
      <c r="P97">
        <v>13</v>
      </c>
      <c r="Q97">
        <v>34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96</v>
      </c>
      <c r="X97" t="s">
        <v>2113</v>
      </c>
      <c r="Y97">
        <f t="shared" si="3"/>
        <v>414.6</v>
      </c>
      <c r="Z97" s="1">
        <f t="shared" si="4"/>
        <v>14.807142857142859</v>
      </c>
      <c r="AA97" s="1">
        <f t="shared" si="5"/>
        <v>22.29032258064516</v>
      </c>
    </row>
    <row r="98" spans="1:27" x14ac:dyDescent="0.2">
      <c r="A98" t="s">
        <v>2671</v>
      </c>
      <c r="B98" t="s">
        <v>160</v>
      </c>
      <c r="C98" t="s">
        <v>1933</v>
      </c>
      <c r="D98">
        <v>3</v>
      </c>
      <c r="E98">
        <v>0</v>
      </c>
      <c r="F98">
        <v>2</v>
      </c>
      <c r="G98">
        <v>2</v>
      </c>
      <c r="H98">
        <v>33</v>
      </c>
      <c r="I98">
        <v>23</v>
      </c>
      <c r="J98">
        <v>11</v>
      </c>
      <c r="K98">
        <v>17</v>
      </c>
      <c r="L98">
        <v>161</v>
      </c>
      <c r="M98">
        <v>69</v>
      </c>
      <c r="N98">
        <v>11</v>
      </c>
      <c r="O98">
        <v>1288</v>
      </c>
      <c r="P98">
        <v>64</v>
      </c>
      <c r="Q98">
        <v>11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52</v>
      </c>
      <c r="X98" t="s">
        <v>53</v>
      </c>
      <c r="Y98">
        <f t="shared" si="3"/>
        <v>801.8</v>
      </c>
      <c r="Z98" s="1">
        <f t="shared" si="4"/>
        <v>22.272222222222222</v>
      </c>
      <c r="AA98" s="1">
        <f t="shared" si="5"/>
        <v>22.272222222222222</v>
      </c>
    </row>
    <row r="99" spans="1:27" x14ac:dyDescent="0.2">
      <c r="A99" t="s">
        <v>2691</v>
      </c>
      <c r="B99" t="s">
        <v>160</v>
      </c>
      <c r="C99" t="s">
        <v>1938</v>
      </c>
      <c r="D99">
        <v>1</v>
      </c>
      <c r="E99">
        <v>0</v>
      </c>
      <c r="F99">
        <v>6</v>
      </c>
      <c r="G99">
        <v>3</v>
      </c>
      <c r="H99">
        <v>35</v>
      </c>
      <c r="I99">
        <v>28</v>
      </c>
      <c r="J99">
        <v>6</v>
      </c>
      <c r="K99">
        <v>2</v>
      </c>
      <c r="L99">
        <v>43</v>
      </c>
      <c r="M99">
        <v>51</v>
      </c>
      <c r="N99">
        <v>21</v>
      </c>
      <c r="O99">
        <v>384</v>
      </c>
      <c r="P99">
        <v>52</v>
      </c>
      <c r="Q99">
        <v>65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105</v>
      </c>
      <c r="X99" t="s">
        <v>2690</v>
      </c>
      <c r="Y99">
        <f t="shared" si="3"/>
        <v>545.4</v>
      </c>
      <c r="Z99" s="1">
        <f t="shared" si="4"/>
        <v>18.806896551724137</v>
      </c>
      <c r="AA99" s="1">
        <f t="shared" si="5"/>
        <v>22.230978260869566</v>
      </c>
    </row>
    <row r="100" spans="1:27" x14ac:dyDescent="0.2">
      <c r="A100" t="s">
        <v>2106</v>
      </c>
      <c r="B100" t="s">
        <v>160</v>
      </c>
      <c r="C100" t="s">
        <v>1946</v>
      </c>
      <c r="D100">
        <v>4</v>
      </c>
      <c r="E100">
        <v>0</v>
      </c>
      <c r="F100">
        <v>1</v>
      </c>
      <c r="G100">
        <v>1</v>
      </c>
      <c r="H100">
        <v>13</v>
      </c>
      <c r="I100">
        <v>9</v>
      </c>
      <c r="J100">
        <v>16</v>
      </c>
      <c r="K100">
        <v>0</v>
      </c>
      <c r="L100">
        <v>5</v>
      </c>
      <c r="M100">
        <v>1</v>
      </c>
      <c r="N100">
        <v>10</v>
      </c>
      <c r="O100">
        <v>183</v>
      </c>
      <c r="P100">
        <v>7</v>
      </c>
      <c r="Q100">
        <v>7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325</v>
      </c>
      <c r="X100" t="s">
        <v>2105</v>
      </c>
      <c r="Y100">
        <f t="shared" si="3"/>
        <v>197.3</v>
      </c>
      <c r="Z100" s="1">
        <f t="shared" si="4"/>
        <v>10.961111111111112</v>
      </c>
      <c r="AA100" s="1">
        <f t="shared" si="5"/>
        <v>22.196250000000003</v>
      </c>
    </row>
    <row r="101" spans="1:27" x14ac:dyDescent="0.2">
      <c r="A101" t="s">
        <v>2197</v>
      </c>
      <c r="B101" t="s">
        <v>160</v>
      </c>
      <c r="C101" t="s">
        <v>1905</v>
      </c>
      <c r="D101">
        <v>2</v>
      </c>
      <c r="E101">
        <v>0</v>
      </c>
      <c r="F101">
        <v>1</v>
      </c>
      <c r="G101">
        <v>1</v>
      </c>
      <c r="H101">
        <v>32</v>
      </c>
      <c r="I101">
        <v>9</v>
      </c>
      <c r="J101">
        <v>14</v>
      </c>
      <c r="K101">
        <v>3</v>
      </c>
      <c r="L101">
        <v>16</v>
      </c>
      <c r="M101">
        <v>10</v>
      </c>
      <c r="N101">
        <v>22</v>
      </c>
      <c r="O101">
        <v>373</v>
      </c>
      <c r="P101">
        <v>22</v>
      </c>
      <c r="Q101">
        <v>12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28</v>
      </c>
      <c r="X101" t="s">
        <v>2196</v>
      </c>
      <c r="Y101">
        <f t="shared" si="3"/>
        <v>341.3</v>
      </c>
      <c r="Z101" s="1">
        <f t="shared" si="4"/>
        <v>13.652000000000001</v>
      </c>
      <c r="AA101" s="1">
        <f t="shared" si="5"/>
        <v>22.178339350180508</v>
      </c>
    </row>
    <row r="102" spans="1:27" x14ac:dyDescent="0.2">
      <c r="A102" t="s">
        <v>1988</v>
      </c>
      <c r="B102" t="s">
        <v>160</v>
      </c>
      <c r="C102" t="s">
        <v>791</v>
      </c>
      <c r="D102">
        <v>6</v>
      </c>
      <c r="E102">
        <v>0</v>
      </c>
      <c r="F102">
        <v>2</v>
      </c>
      <c r="G102">
        <v>2</v>
      </c>
      <c r="H102">
        <v>38</v>
      </c>
      <c r="I102">
        <v>29</v>
      </c>
      <c r="J102">
        <v>18</v>
      </c>
      <c r="K102">
        <v>4</v>
      </c>
      <c r="L102">
        <v>9</v>
      </c>
      <c r="M102">
        <v>7</v>
      </c>
      <c r="N102">
        <v>16</v>
      </c>
      <c r="O102">
        <v>371</v>
      </c>
      <c r="P102">
        <v>23</v>
      </c>
      <c r="Q102">
        <v>16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105</v>
      </c>
      <c r="X102" t="s">
        <v>1987</v>
      </c>
      <c r="Y102">
        <f t="shared" si="3"/>
        <v>349.1</v>
      </c>
      <c r="Z102" s="1">
        <f t="shared" si="4"/>
        <v>12.03793103448276</v>
      </c>
      <c r="AA102" s="1">
        <f t="shared" si="5"/>
        <v>22.157263751763047</v>
      </c>
    </row>
    <row r="103" spans="1:27" x14ac:dyDescent="0.2">
      <c r="A103" t="s">
        <v>2662</v>
      </c>
      <c r="B103" t="s">
        <v>160</v>
      </c>
      <c r="C103" t="s">
        <v>161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3</v>
      </c>
      <c r="K103">
        <v>0</v>
      </c>
      <c r="L103">
        <v>0</v>
      </c>
      <c r="M103">
        <v>0</v>
      </c>
      <c r="N103">
        <v>0</v>
      </c>
      <c r="O103">
        <v>6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237</v>
      </c>
      <c r="X103" t="s">
        <v>1409</v>
      </c>
      <c r="Y103">
        <f t="shared" si="3"/>
        <v>22.6</v>
      </c>
      <c r="Z103" s="1">
        <f t="shared" si="4"/>
        <v>7.5333333333333341</v>
      </c>
      <c r="AA103" s="1">
        <f t="shared" si="5"/>
        <v>22.108695652173914</v>
      </c>
    </row>
    <row r="104" spans="1:27" x14ac:dyDescent="0.2">
      <c r="A104" t="s">
        <v>2298</v>
      </c>
      <c r="B104" t="s">
        <v>160</v>
      </c>
      <c r="C104" t="s">
        <v>1915</v>
      </c>
      <c r="D104">
        <v>1</v>
      </c>
      <c r="E104">
        <v>0</v>
      </c>
      <c r="F104">
        <v>0</v>
      </c>
      <c r="G104">
        <v>3</v>
      </c>
      <c r="H104">
        <v>17</v>
      </c>
      <c r="I104">
        <v>23</v>
      </c>
      <c r="J104">
        <v>3</v>
      </c>
      <c r="K104">
        <v>4</v>
      </c>
      <c r="L104">
        <v>8</v>
      </c>
      <c r="M104">
        <v>16</v>
      </c>
      <c r="N104">
        <v>15</v>
      </c>
      <c r="O104">
        <v>239</v>
      </c>
      <c r="P104">
        <v>31</v>
      </c>
      <c r="Q104">
        <v>7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182</v>
      </c>
      <c r="X104" t="s">
        <v>692</v>
      </c>
      <c r="Y104">
        <f t="shared" si="3"/>
        <v>187.9</v>
      </c>
      <c r="Z104" s="1">
        <f t="shared" si="4"/>
        <v>13.421428571428573</v>
      </c>
      <c r="AA104" s="1">
        <f t="shared" si="5"/>
        <v>22.105882352941176</v>
      </c>
    </row>
    <row r="105" spans="1:27" x14ac:dyDescent="0.2">
      <c r="A105" t="s">
        <v>2003</v>
      </c>
      <c r="B105" t="s">
        <v>160</v>
      </c>
      <c r="C105" t="s">
        <v>548</v>
      </c>
      <c r="D105">
        <v>0</v>
      </c>
      <c r="E105">
        <v>1</v>
      </c>
      <c r="F105">
        <v>6</v>
      </c>
      <c r="G105">
        <v>3</v>
      </c>
      <c r="H105">
        <v>46</v>
      </c>
      <c r="I105">
        <v>21</v>
      </c>
      <c r="J105">
        <v>8</v>
      </c>
      <c r="K105">
        <v>8</v>
      </c>
      <c r="L105">
        <v>101</v>
      </c>
      <c r="M105">
        <v>63</v>
      </c>
      <c r="N105">
        <v>43</v>
      </c>
      <c r="O105">
        <v>912</v>
      </c>
      <c r="P105">
        <v>48</v>
      </c>
      <c r="Q105">
        <v>25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121</v>
      </c>
      <c r="X105" t="s">
        <v>2002</v>
      </c>
      <c r="Y105">
        <f t="shared" si="3"/>
        <v>723.2</v>
      </c>
      <c r="Z105" s="1">
        <f t="shared" si="4"/>
        <v>21.27058823529412</v>
      </c>
      <c r="AA105" s="1">
        <f t="shared" si="5"/>
        <v>22.011498140006765</v>
      </c>
    </row>
    <row r="106" spans="1:27" x14ac:dyDescent="0.2">
      <c r="A106" t="s">
        <v>2003</v>
      </c>
      <c r="B106" t="s">
        <v>160</v>
      </c>
      <c r="C106" t="s">
        <v>548</v>
      </c>
      <c r="D106">
        <v>0</v>
      </c>
      <c r="E106">
        <v>1</v>
      </c>
      <c r="F106">
        <v>6</v>
      </c>
      <c r="G106">
        <v>3</v>
      </c>
      <c r="H106">
        <v>46</v>
      </c>
      <c r="I106">
        <v>21</v>
      </c>
      <c r="J106">
        <v>8</v>
      </c>
      <c r="K106">
        <v>8</v>
      </c>
      <c r="L106">
        <v>101</v>
      </c>
      <c r="M106">
        <v>63</v>
      </c>
      <c r="N106">
        <v>43</v>
      </c>
      <c r="O106">
        <v>912</v>
      </c>
      <c r="P106">
        <v>48</v>
      </c>
      <c r="Q106">
        <v>25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121</v>
      </c>
      <c r="X106" t="s">
        <v>2002</v>
      </c>
      <c r="Y106">
        <f t="shared" si="3"/>
        <v>723.2</v>
      </c>
      <c r="Z106" s="1">
        <f t="shared" si="4"/>
        <v>21.27058823529412</v>
      </c>
      <c r="AA106" s="1">
        <f t="shared" si="5"/>
        <v>22.011498140006765</v>
      </c>
    </row>
    <row r="107" spans="1:27" x14ac:dyDescent="0.2">
      <c r="A107" t="s">
        <v>2194</v>
      </c>
      <c r="B107" t="s">
        <v>160</v>
      </c>
      <c r="C107" t="s">
        <v>994</v>
      </c>
      <c r="D107">
        <v>0</v>
      </c>
      <c r="E107">
        <v>0</v>
      </c>
      <c r="F107">
        <v>6</v>
      </c>
      <c r="G107">
        <v>5</v>
      </c>
      <c r="H107">
        <v>29</v>
      </c>
      <c r="I107">
        <v>20</v>
      </c>
      <c r="J107">
        <v>6</v>
      </c>
      <c r="K107">
        <v>6</v>
      </c>
      <c r="L107">
        <v>38</v>
      </c>
      <c r="M107">
        <v>48</v>
      </c>
      <c r="N107">
        <v>28</v>
      </c>
      <c r="O107">
        <v>1368</v>
      </c>
      <c r="P107">
        <v>43</v>
      </c>
      <c r="Q107">
        <v>40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184</v>
      </c>
      <c r="X107" t="s">
        <v>2193</v>
      </c>
      <c r="Y107">
        <f t="shared" si="3"/>
        <v>580.79999999999995</v>
      </c>
      <c r="Z107" s="1">
        <f t="shared" si="4"/>
        <v>18.149999999999999</v>
      </c>
      <c r="AA107" s="1">
        <f t="shared" si="5"/>
        <v>21.935375577003775</v>
      </c>
    </row>
    <row r="108" spans="1:27" x14ac:dyDescent="0.2">
      <c r="A108" t="s">
        <v>2169</v>
      </c>
      <c r="B108" t="s">
        <v>160</v>
      </c>
      <c r="C108" t="s">
        <v>1888</v>
      </c>
      <c r="D108">
        <v>7</v>
      </c>
      <c r="E108">
        <v>1</v>
      </c>
      <c r="F108">
        <v>0</v>
      </c>
      <c r="G108">
        <v>8</v>
      </c>
      <c r="H108">
        <v>37</v>
      </c>
      <c r="I108">
        <v>34</v>
      </c>
      <c r="J108">
        <v>12</v>
      </c>
      <c r="K108">
        <v>16</v>
      </c>
      <c r="L108">
        <v>98</v>
      </c>
      <c r="M108">
        <v>60</v>
      </c>
      <c r="N108">
        <v>6</v>
      </c>
      <c r="O108">
        <v>1487</v>
      </c>
      <c r="P108">
        <v>32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96</v>
      </c>
      <c r="X108" t="s">
        <v>2168</v>
      </c>
      <c r="Y108">
        <f t="shared" si="3"/>
        <v>601.70000000000005</v>
      </c>
      <c r="Z108" s="1">
        <f t="shared" si="4"/>
        <v>21.489285714285717</v>
      </c>
      <c r="AA108" s="1">
        <f t="shared" si="5"/>
        <v>21.774427020506636</v>
      </c>
    </row>
    <row r="109" spans="1:27" x14ac:dyDescent="0.2">
      <c r="A109" t="s">
        <v>1885</v>
      </c>
      <c r="B109" t="s">
        <v>160</v>
      </c>
      <c r="C109" t="s">
        <v>548</v>
      </c>
      <c r="D109">
        <v>0</v>
      </c>
      <c r="E109">
        <v>0</v>
      </c>
      <c r="F109">
        <v>0</v>
      </c>
      <c r="G109">
        <v>0</v>
      </c>
      <c r="H109">
        <v>28</v>
      </c>
      <c r="I109">
        <v>14</v>
      </c>
      <c r="J109">
        <v>6</v>
      </c>
      <c r="K109">
        <v>0</v>
      </c>
      <c r="L109">
        <v>1</v>
      </c>
      <c r="M109">
        <v>12</v>
      </c>
      <c r="N109">
        <v>10</v>
      </c>
      <c r="O109">
        <v>131</v>
      </c>
      <c r="P109">
        <v>18</v>
      </c>
      <c r="Q109">
        <v>22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86</v>
      </c>
      <c r="X109" t="s">
        <v>1884</v>
      </c>
      <c r="Y109">
        <f t="shared" si="3"/>
        <v>194.6</v>
      </c>
      <c r="Z109" s="1">
        <f t="shared" si="4"/>
        <v>10.242105263157894</v>
      </c>
      <c r="AA109" s="1">
        <f t="shared" si="5"/>
        <v>21.729528535980148</v>
      </c>
    </row>
    <row r="110" spans="1:27" x14ac:dyDescent="0.2">
      <c r="A110" t="s">
        <v>2612</v>
      </c>
      <c r="B110" t="s">
        <v>160</v>
      </c>
      <c r="C110" t="s">
        <v>2009</v>
      </c>
      <c r="D110">
        <v>1</v>
      </c>
      <c r="E110">
        <v>0</v>
      </c>
      <c r="F110">
        <v>5</v>
      </c>
      <c r="G110">
        <v>9</v>
      </c>
      <c r="H110">
        <v>26</v>
      </c>
      <c r="I110">
        <v>23</v>
      </c>
      <c r="J110">
        <v>17</v>
      </c>
      <c r="K110">
        <v>3</v>
      </c>
      <c r="L110">
        <v>9</v>
      </c>
      <c r="M110">
        <v>36</v>
      </c>
      <c r="N110">
        <v>67</v>
      </c>
      <c r="O110">
        <v>1215</v>
      </c>
      <c r="P110">
        <v>39</v>
      </c>
      <c r="Q110">
        <v>19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184</v>
      </c>
      <c r="X110" t="s">
        <v>2611</v>
      </c>
      <c r="Y110">
        <f t="shared" si="3"/>
        <v>579</v>
      </c>
      <c r="Z110" s="1">
        <f t="shared" si="4"/>
        <v>18.09375</v>
      </c>
      <c r="AA110" s="1">
        <f t="shared" si="5"/>
        <v>21.694421315570356</v>
      </c>
    </row>
    <row r="111" spans="1:27" x14ac:dyDescent="0.2">
      <c r="A111" t="s">
        <v>2627</v>
      </c>
      <c r="B111" t="s">
        <v>160</v>
      </c>
      <c r="C111" t="s">
        <v>161</v>
      </c>
      <c r="D111">
        <v>4</v>
      </c>
      <c r="E111">
        <v>0</v>
      </c>
      <c r="F111">
        <v>0</v>
      </c>
      <c r="G111">
        <v>6</v>
      </c>
      <c r="H111">
        <v>43</v>
      </c>
      <c r="I111">
        <v>28</v>
      </c>
      <c r="J111">
        <v>18</v>
      </c>
      <c r="K111">
        <v>0</v>
      </c>
      <c r="L111">
        <v>4</v>
      </c>
      <c r="M111">
        <v>12</v>
      </c>
      <c r="N111">
        <v>12</v>
      </c>
      <c r="O111">
        <v>386</v>
      </c>
      <c r="P111">
        <v>20</v>
      </c>
      <c r="Q111">
        <v>35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90</v>
      </c>
      <c r="X111" t="s">
        <v>2446</v>
      </c>
      <c r="Y111">
        <f t="shared" si="3"/>
        <v>320.60000000000002</v>
      </c>
      <c r="Z111" s="1">
        <f t="shared" si="4"/>
        <v>12.330769230769231</v>
      </c>
      <c r="AA111" s="1">
        <f t="shared" si="5"/>
        <v>21.678437265214125</v>
      </c>
    </row>
    <row r="112" spans="1:27" x14ac:dyDescent="0.2">
      <c r="A112" t="s">
        <v>2640</v>
      </c>
      <c r="B112" t="s">
        <v>160</v>
      </c>
      <c r="C112" t="s">
        <v>548</v>
      </c>
      <c r="D112">
        <v>2</v>
      </c>
      <c r="E112">
        <v>0</v>
      </c>
      <c r="F112">
        <v>1</v>
      </c>
      <c r="G112">
        <v>0</v>
      </c>
      <c r="H112">
        <v>7</v>
      </c>
      <c r="I112">
        <v>1</v>
      </c>
      <c r="J112">
        <v>4</v>
      </c>
      <c r="K112">
        <v>1</v>
      </c>
      <c r="L112">
        <v>4</v>
      </c>
      <c r="M112">
        <v>2</v>
      </c>
      <c r="N112">
        <v>4</v>
      </c>
      <c r="O112">
        <v>109</v>
      </c>
      <c r="P112">
        <v>7</v>
      </c>
      <c r="Q112">
        <v>14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144</v>
      </c>
      <c r="X112" t="s">
        <v>2639</v>
      </c>
      <c r="Y112">
        <f t="shared" si="3"/>
        <v>129.9</v>
      </c>
      <c r="Z112" s="1">
        <f t="shared" si="4"/>
        <v>12.99</v>
      </c>
      <c r="AA112" s="1">
        <f t="shared" si="5"/>
        <v>21.650000000000002</v>
      </c>
    </row>
    <row r="113" spans="1:27" x14ac:dyDescent="0.2">
      <c r="A113" t="s">
        <v>2371</v>
      </c>
      <c r="B113" t="s">
        <v>160</v>
      </c>
      <c r="C113" t="s">
        <v>989</v>
      </c>
      <c r="D113">
        <v>0</v>
      </c>
      <c r="E113">
        <v>0</v>
      </c>
      <c r="F113">
        <v>1</v>
      </c>
      <c r="G113">
        <v>1</v>
      </c>
      <c r="H113">
        <v>14</v>
      </c>
      <c r="I113">
        <v>17</v>
      </c>
      <c r="J113">
        <v>3</v>
      </c>
      <c r="K113">
        <v>4</v>
      </c>
      <c r="L113">
        <v>31</v>
      </c>
      <c r="M113">
        <v>18</v>
      </c>
      <c r="N113">
        <v>1</v>
      </c>
      <c r="O113">
        <v>512</v>
      </c>
      <c r="P113">
        <v>30</v>
      </c>
      <c r="Q113">
        <v>3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93</v>
      </c>
      <c r="X113" t="s">
        <v>2328</v>
      </c>
      <c r="Y113">
        <f t="shared" si="3"/>
        <v>211.7</v>
      </c>
      <c r="Z113" s="1">
        <f t="shared" si="4"/>
        <v>9.2043478260869556</v>
      </c>
      <c r="AA113" s="1">
        <f t="shared" si="5"/>
        <v>21.577576443941108</v>
      </c>
    </row>
    <row r="114" spans="1:27" x14ac:dyDescent="0.2">
      <c r="A114" t="s">
        <v>2304</v>
      </c>
      <c r="B114" t="s">
        <v>160</v>
      </c>
      <c r="C114" t="s">
        <v>1915</v>
      </c>
      <c r="D114">
        <v>1</v>
      </c>
      <c r="E114">
        <v>1</v>
      </c>
      <c r="F114">
        <v>2</v>
      </c>
      <c r="G114">
        <v>9</v>
      </c>
      <c r="H114">
        <v>84</v>
      </c>
      <c r="I114">
        <v>57</v>
      </c>
      <c r="J114">
        <v>3</v>
      </c>
      <c r="K114">
        <v>10</v>
      </c>
      <c r="L114">
        <v>24</v>
      </c>
      <c r="M114">
        <v>51</v>
      </c>
      <c r="N114">
        <v>21</v>
      </c>
      <c r="O114">
        <v>895</v>
      </c>
      <c r="P114">
        <v>78</v>
      </c>
      <c r="Q114">
        <v>16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184</v>
      </c>
      <c r="X114" t="s">
        <v>2303</v>
      </c>
      <c r="Y114">
        <f t="shared" si="3"/>
        <v>514</v>
      </c>
      <c r="Z114" s="1">
        <f t="shared" si="4"/>
        <v>16.0625</v>
      </c>
      <c r="AA114" s="1">
        <f t="shared" si="5"/>
        <v>21.486298188574082</v>
      </c>
    </row>
    <row r="115" spans="1:27" x14ac:dyDescent="0.2">
      <c r="A115" t="s">
        <v>2401</v>
      </c>
      <c r="B115" t="s">
        <v>160</v>
      </c>
      <c r="C115" t="s">
        <v>1908</v>
      </c>
      <c r="D115">
        <v>0</v>
      </c>
      <c r="E115">
        <v>0</v>
      </c>
      <c r="F115">
        <v>2</v>
      </c>
      <c r="G115">
        <v>2</v>
      </c>
      <c r="H115">
        <v>12</v>
      </c>
      <c r="I115">
        <v>8</v>
      </c>
      <c r="J115">
        <v>1</v>
      </c>
      <c r="K115">
        <v>5</v>
      </c>
      <c r="L115">
        <v>40</v>
      </c>
      <c r="M115">
        <v>22</v>
      </c>
      <c r="N115">
        <v>5</v>
      </c>
      <c r="O115">
        <v>284</v>
      </c>
      <c r="P115">
        <v>13</v>
      </c>
      <c r="Q115">
        <v>9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144</v>
      </c>
      <c r="X115" t="s">
        <v>2400</v>
      </c>
      <c r="Y115">
        <f t="shared" si="3"/>
        <v>207.4</v>
      </c>
      <c r="Z115" s="1">
        <f t="shared" si="4"/>
        <v>20.740000000000002</v>
      </c>
      <c r="AA115" s="1">
        <f t="shared" si="5"/>
        <v>21.479861910241656</v>
      </c>
    </row>
    <row r="116" spans="1:27" x14ac:dyDescent="0.2">
      <c r="A116" t="s">
        <v>2374</v>
      </c>
      <c r="B116" t="s">
        <v>160</v>
      </c>
      <c r="C116" t="s">
        <v>161</v>
      </c>
      <c r="D116">
        <v>0</v>
      </c>
      <c r="E116">
        <v>0</v>
      </c>
      <c r="F116">
        <v>3</v>
      </c>
      <c r="G116">
        <v>7</v>
      </c>
      <c r="H116">
        <v>42</v>
      </c>
      <c r="I116">
        <v>28</v>
      </c>
      <c r="J116">
        <v>14</v>
      </c>
      <c r="K116">
        <v>5</v>
      </c>
      <c r="L116">
        <v>51</v>
      </c>
      <c r="M116">
        <v>52</v>
      </c>
      <c r="N116">
        <v>19</v>
      </c>
      <c r="O116">
        <v>981</v>
      </c>
      <c r="P116">
        <v>49</v>
      </c>
      <c r="Q116">
        <v>28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90</v>
      </c>
      <c r="X116" t="s">
        <v>1748</v>
      </c>
      <c r="Y116">
        <f t="shared" si="3"/>
        <v>542.6</v>
      </c>
      <c r="Z116" s="1">
        <f t="shared" si="4"/>
        <v>20.869230769230771</v>
      </c>
      <c r="AA116" s="1">
        <f t="shared" si="5"/>
        <v>21.399649430324278</v>
      </c>
    </row>
    <row r="117" spans="1:27" x14ac:dyDescent="0.2">
      <c r="A117" t="s">
        <v>2218</v>
      </c>
      <c r="B117" t="s">
        <v>160</v>
      </c>
      <c r="C117" t="s">
        <v>1054</v>
      </c>
      <c r="D117">
        <v>0</v>
      </c>
      <c r="E117">
        <v>0</v>
      </c>
      <c r="F117">
        <v>0</v>
      </c>
      <c r="G117">
        <v>3</v>
      </c>
      <c r="H117">
        <v>6</v>
      </c>
      <c r="I117">
        <v>6</v>
      </c>
      <c r="J117">
        <v>1</v>
      </c>
      <c r="K117">
        <v>6</v>
      </c>
      <c r="L117">
        <v>58</v>
      </c>
      <c r="M117">
        <v>12</v>
      </c>
      <c r="N117">
        <v>1</v>
      </c>
      <c r="O117">
        <v>217</v>
      </c>
      <c r="P117">
        <v>8</v>
      </c>
      <c r="Q117">
        <v>4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144</v>
      </c>
      <c r="X117" t="s">
        <v>1732</v>
      </c>
      <c r="Y117">
        <f t="shared" si="3"/>
        <v>160.69999999999999</v>
      </c>
      <c r="Z117" s="1">
        <f t="shared" si="4"/>
        <v>16.07</v>
      </c>
      <c r="AA117" s="1">
        <f t="shared" si="5"/>
        <v>21.331858407079643</v>
      </c>
    </row>
    <row r="118" spans="1:27" x14ac:dyDescent="0.2">
      <c r="A118" t="s">
        <v>2228</v>
      </c>
      <c r="B118" t="s">
        <v>160</v>
      </c>
      <c r="C118" t="s">
        <v>1858</v>
      </c>
      <c r="D118">
        <v>5</v>
      </c>
      <c r="E118">
        <v>0</v>
      </c>
      <c r="F118">
        <v>1</v>
      </c>
      <c r="G118">
        <v>6</v>
      </c>
      <c r="H118">
        <v>37</v>
      </c>
      <c r="I118">
        <v>21</v>
      </c>
      <c r="J118">
        <v>20</v>
      </c>
      <c r="K118">
        <v>2</v>
      </c>
      <c r="L118">
        <v>2</v>
      </c>
      <c r="M118">
        <v>21</v>
      </c>
      <c r="N118">
        <v>15</v>
      </c>
      <c r="O118">
        <v>312</v>
      </c>
      <c r="P118">
        <v>22</v>
      </c>
      <c r="Q118">
        <v>58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187</v>
      </c>
      <c r="X118" t="s">
        <v>2227</v>
      </c>
      <c r="Y118">
        <f t="shared" si="3"/>
        <v>413.7</v>
      </c>
      <c r="Z118" s="1">
        <f t="shared" si="4"/>
        <v>18.804545454545455</v>
      </c>
      <c r="AA118" s="1">
        <f t="shared" si="5"/>
        <v>21.312535775615338</v>
      </c>
    </row>
    <row r="119" spans="1:27" x14ac:dyDescent="0.2">
      <c r="A119" t="s">
        <v>2333</v>
      </c>
      <c r="B119" t="s">
        <v>160</v>
      </c>
      <c r="C119" t="s">
        <v>994</v>
      </c>
      <c r="D119">
        <v>3</v>
      </c>
      <c r="E119">
        <v>0</v>
      </c>
      <c r="F119">
        <v>3</v>
      </c>
      <c r="G119">
        <v>1</v>
      </c>
      <c r="H119">
        <v>20</v>
      </c>
      <c r="I119">
        <v>28</v>
      </c>
      <c r="J119">
        <v>5</v>
      </c>
      <c r="K119">
        <v>0</v>
      </c>
      <c r="L119">
        <v>6</v>
      </c>
      <c r="M119">
        <v>13</v>
      </c>
      <c r="N119">
        <v>24</v>
      </c>
      <c r="O119">
        <v>609</v>
      </c>
      <c r="P119">
        <v>23</v>
      </c>
      <c r="Q119">
        <v>21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325</v>
      </c>
      <c r="X119" t="s">
        <v>2332</v>
      </c>
      <c r="Y119">
        <f t="shared" si="3"/>
        <v>293.39999999999998</v>
      </c>
      <c r="Z119" s="1">
        <f t="shared" si="4"/>
        <v>16.299999999999997</v>
      </c>
      <c r="AA119" s="1">
        <f t="shared" si="5"/>
        <v>21.243765084473047</v>
      </c>
    </row>
    <row r="120" spans="1:27" x14ac:dyDescent="0.2">
      <c r="A120" t="s">
        <v>2158</v>
      </c>
      <c r="B120" t="s">
        <v>160</v>
      </c>
      <c r="C120" t="s">
        <v>1908</v>
      </c>
      <c r="D120">
        <v>8</v>
      </c>
      <c r="E120">
        <v>0</v>
      </c>
      <c r="F120">
        <v>6</v>
      </c>
      <c r="G120">
        <v>2</v>
      </c>
      <c r="H120">
        <v>60</v>
      </c>
      <c r="I120">
        <v>20</v>
      </c>
      <c r="J120">
        <v>17</v>
      </c>
      <c r="K120">
        <v>3</v>
      </c>
      <c r="L120">
        <v>32</v>
      </c>
      <c r="M120">
        <v>20</v>
      </c>
      <c r="N120">
        <v>41</v>
      </c>
      <c r="O120">
        <v>1203</v>
      </c>
      <c r="P120">
        <v>21</v>
      </c>
      <c r="Q120">
        <v>23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205</v>
      </c>
      <c r="X120" t="s">
        <v>2157</v>
      </c>
      <c r="Y120">
        <f t="shared" si="3"/>
        <v>666.3</v>
      </c>
      <c r="Z120" s="1">
        <f t="shared" si="4"/>
        <v>17.534210526315789</v>
      </c>
      <c r="AA120" s="1">
        <f t="shared" si="5"/>
        <v>21.227256637168139</v>
      </c>
    </row>
    <row r="121" spans="1:27" x14ac:dyDescent="0.2">
      <c r="A121" t="s">
        <v>2466</v>
      </c>
      <c r="B121" t="s">
        <v>160</v>
      </c>
      <c r="C121" t="s">
        <v>161</v>
      </c>
      <c r="D121">
        <v>6</v>
      </c>
      <c r="E121">
        <v>0</v>
      </c>
      <c r="F121">
        <v>4</v>
      </c>
      <c r="G121">
        <v>4</v>
      </c>
      <c r="H121">
        <v>16</v>
      </c>
      <c r="I121">
        <v>17</v>
      </c>
      <c r="J121">
        <v>28</v>
      </c>
      <c r="K121">
        <v>0</v>
      </c>
      <c r="L121">
        <v>3</v>
      </c>
      <c r="M121">
        <v>1</v>
      </c>
      <c r="N121">
        <v>17</v>
      </c>
      <c r="O121">
        <v>294</v>
      </c>
      <c r="P121">
        <v>5</v>
      </c>
      <c r="Q121">
        <v>9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398</v>
      </c>
      <c r="X121" t="s">
        <v>2465</v>
      </c>
      <c r="Y121">
        <f t="shared" si="3"/>
        <v>284.39999999999998</v>
      </c>
      <c r="Z121" s="1">
        <f t="shared" si="4"/>
        <v>13.542857142857141</v>
      </c>
      <c r="AA121" s="1">
        <f t="shared" si="5"/>
        <v>21.188741721854303</v>
      </c>
    </row>
    <row r="122" spans="1:27" x14ac:dyDescent="0.2">
      <c r="A122" t="s">
        <v>1947</v>
      </c>
      <c r="B122" t="s">
        <v>160</v>
      </c>
      <c r="C122" t="s">
        <v>1946</v>
      </c>
      <c r="D122">
        <v>2</v>
      </c>
      <c r="E122">
        <v>0</v>
      </c>
      <c r="F122">
        <v>1</v>
      </c>
      <c r="G122">
        <v>6</v>
      </c>
      <c r="H122">
        <v>19</v>
      </c>
      <c r="I122">
        <v>30</v>
      </c>
      <c r="J122">
        <v>12</v>
      </c>
      <c r="K122">
        <v>17</v>
      </c>
      <c r="L122">
        <v>114</v>
      </c>
      <c r="M122">
        <v>57</v>
      </c>
      <c r="N122">
        <v>1</v>
      </c>
      <c r="O122">
        <v>946</v>
      </c>
      <c r="P122">
        <v>41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28</v>
      </c>
      <c r="X122" t="s">
        <v>1945</v>
      </c>
      <c r="Y122">
        <f t="shared" si="3"/>
        <v>512.1</v>
      </c>
      <c r="Z122" s="1">
        <f t="shared" si="4"/>
        <v>20.484000000000002</v>
      </c>
      <c r="AA122" s="1">
        <f t="shared" si="5"/>
        <v>21.170877354157099</v>
      </c>
    </row>
    <row r="123" spans="1:27" x14ac:dyDescent="0.2">
      <c r="A123" t="s">
        <v>2571</v>
      </c>
      <c r="B123" t="s">
        <v>160</v>
      </c>
      <c r="C123" t="s">
        <v>989</v>
      </c>
      <c r="D123">
        <v>5</v>
      </c>
      <c r="E123">
        <v>0</v>
      </c>
      <c r="F123">
        <v>1</v>
      </c>
      <c r="G123">
        <v>4</v>
      </c>
      <c r="H123">
        <v>48</v>
      </c>
      <c r="I123">
        <v>39</v>
      </c>
      <c r="J123">
        <v>23</v>
      </c>
      <c r="K123">
        <v>6</v>
      </c>
      <c r="L123">
        <v>23</v>
      </c>
      <c r="M123">
        <v>26</v>
      </c>
      <c r="N123">
        <v>42</v>
      </c>
      <c r="O123">
        <v>1595</v>
      </c>
      <c r="P123">
        <v>61</v>
      </c>
      <c r="Q123">
        <v>34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113</v>
      </c>
      <c r="X123" t="s">
        <v>2570</v>
      </c>
      <c r="Y123">
        <f t="shared" si="3"/>
        <v>712</v>
      </c>
      <c r="Z123" s="1">
        <f t="shared" si="4"/>
        <v>19.243243243243242</v>
      </c>
      <c r="AA123" s="1">
        <f t="shared" si="5"/>
        <v>21.099769509384259</v>
      </c>
    </row>
    <row r="124" spans="1:27" x14ac:dyDescent="0.2">
      <c r="A124" t="s">
        <v>2336</v>
      </c>
      <c r="B124" t="s">
        <v>160</v>
      </c>
      <c r="C124" t="s">
        <v>161</v>
      </c>
      <c r="D124">
        <v>11</v>
      </c>
      <c r="E124">
        <v>0</v>
      </c>
      <c r="F124">
        <v>4</v>
      </c>
      <c r="G124">
        <v>0</v>
      </c>
      <c r="H124">
        <v>13</v>
      </c>
      <c r="I124">
        <v>11</v>
      </c>
      <c r="J124">
        <v>26</v>
      </c>
      <c r="K124">
        <v>1</v>
      </c>
      <c r="L124">
        <v>5</v>
      </c>
      <c r="M124">
        <v>5</v>
      </c>
      <c r="N124">
        <v>22</v>
      </c>
      <c r="O124">
        <v>318</v>
      </c>
      <c r="P124">
        <v>11</v>
      </c>
      <c r="Q124">
        <v>7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36</v>
      </c>
      <c r="X124" t="s">
        <v>2335</v>
      </c>
      <c r="Y124">
        <f t="shared" si="3"/>
        <v>389.8</v>
      </c>
      <c r="Z124" s="1">
        <f t="shared" si="4"/>
        <v>12.574193548387097</v>
      </c>
      <c r="AA124" s="1">
        <f t="shared" si="5"/>
        <v>21.032374100719426</v>
      </c>
    </row>
    <row r="125" spans="1:27" x14ac:dyDescent="0.2">
      <c r="A125" t="s">
        <v>2174</v>
      </c>
      <c r="B125" t="s">
        <v>160</v>
      </c>
      <c r="C125" t="s">
        <v>994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244</v>
      </c>
      <c r="X125" t="s">
        <v>398</v>
      </c>
      <c r="Y125">
        <f t="shared" si="3"/>
        <v>4.9000000000000004</v>
      </c>
      <c r="Z125" s="1">
        <f t="shared" si="4"/>
        <v>4.9000000000000004</v>
      </c>
      <c r="AA125" s="1">
        <f t="shared" si="5"/>
        <v>21</v>
      </c>
    </row>
    <row r="126" spans="1:27" x14ac:dyDescent="0.2">
      <c r="A126" t="s">
        <v>2165</v>
      </c>
      <c r="B126" t="s">
        <v>160</v>
      </c>
      <c r="C126" t="s">
        <v>1281</v>
      </c>
      <c r="D126">
        <v>10</v>
      </c>
      <c r="E126">
        <v>2</v>
      </c>
      <c r="F126">
        <v>4</v>
      </c>
      <c r="G126">
        <v>11</v>
      </c>
      <c r="H126">
        <v>69</v>
      </c>
      <c r="I126">
        <v>55</v>
      </c>
      <c r="J126">
        <v>38</v>
      </c>
      <c r="K126">
        <v>5</v>
      </c>
      <c r="L126">
        <v>31</v>
      </c>
      <c r="M126">
        <v>18</v>
      </c>
      <c r="N126">
        <v>17</v>
      </c>
      <c r="O126">
        <v>586</v>
      </c>
      <c r="P126">
        <v>15</v>
      </c>
      <c r="Q126">
        <v>4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96</v>
      </c>
      <c r="X126" t="s">
        <v>1595</v>
      </c>
      <c r="Y126">
        <f t="shared" si="3"/>
        <v>461.1</v>
      </c>
      <c r="Z126" s="1">
        <f t="shared" si="4"/>
        <v>16.467857142857145</v>
      </c>
      <c r="AA126" s="1">
        <f t="shared" si="5"/>
        <v>20.969681657402731</v>
      </c>
    </row>
    <row r="127" spans="1:27" x14ac:dyDescent="0.2">
      <c r="A127" t="s">
        <v>2296</v>
      </c>
      <c r="B127" t="s">
        <v>160</v>
      </c>
      <c r="C127" t="s">
        <v>1054</v>
      </c>
      <c r="D127">
        <v>2</v>
      </c>
      <c r="E127">
        <v>1</v>
      </c>
      <c r="F127">
        <v>4</v>
      </c>
      <c r="G127">
        <v>8</v>
      </c>
      <c r="H127">
        <v>40</v>
      </c>
      <c r="I127">
        <v>24</v>
      </c>
      <c r="J127">
        <v>7</v>
      </c>
      <c r="K127">
        <v>1</v>
      </c>
      <c r="L127">
        <v>66</v>
      </c>
      <c r="M127">
        <v>58</v>
      </c>
      <c r="N127">
        <v>20</v>
      </c>
      <c r="O127">
        <v>589</v>
      </c>
      <c r="P127">
        <v>42</v>
      </c>
      <c r="Q127">
        <v>19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96</v>
      </c>
      <c r="X127" t="s">
        <v>2295</v>
      </c>
      <c r="Y127">
        <f t="shared" si="3"/>
        <v>479.9</v>
      </c>
      <c r="Z127" s="1">
        <f t="shared" si="4"/>
        <v>17.139285714285712</v>
      </c>
      <c r="AA127" s="1">
        <f t="shared" si="5"/>
        <v>20.946168768186226</v>
      </c>
    </row>
    <row r="128" spans="1:27" x14ac:dyDescent="0.2">
      <c r="A128" t="s">
        <v>2100</v>
      </c>
      <c r="B128" t="s">
        <v>160</v>
      </c>
      <c r="C128" t="s">
        <v>1281</v>
      </c>
      <c r="D128">
        <v>5</v>
      </c>
      <c r="E128">
        <v>0</v>
      </c>
      <c r="F128">
        <v>0</v>
      </c>
      <c r="G128">
        <v>6</v>
      </c>
      <c r="H128">
        <v>8</v>
      </c>
      <c r="I128">
        <v>22</v>
      </c>
      <c r="J128">
        <v>11</v>
      </c>
      <c r="K128">
        <v>19</v>
      </c>
      <c r="L128">
        <v>72</v>
      </c>
      <c r="M128">
        <v>39</v>
      </c>
      <c r="N128">
        <v>3</v>
      </c>
      <c r="O128">
        <v>918</v>
      </c>
      <c r="P128">
        <v>26</v>
      </c>
      <c r="Q128">
        <v>10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93</v>
      </c>
      <c r="X128" t="s">
        <v>2099</v>
      </c>
      <c r="Y128">
        <f t="shared" si="3"/>
        <v>432.3</v>
      </c>
      <c r="Z128" s="1">
        <f t="shared" si="4"/>
        <v>18.795652173913044</v>
      </c>
      <c r="AA128" s="1">
        <f t="shared" si="5"/>
        <v>20.940258342303551</v>
      </c>
    </row>
    <row r="129" spans="1:27" x14ac:dyDescent="0.2">
      <c r="A129" t="s">
        <v>2200</v>
      </c>
      <c r="B129" t="s">
        <v>160</v>
      </c>
      <c r="C129" t="s">
        <v>1858</v>
      </c>
      <c r="D129">
        <v>1</v>
      </c>
      <c r="E129">
        <v>0</v>
      </c>
      <c r="F129">
        <v>2</v>
      </c>
      <c r="G129">
        <v>0</v>
      </c>
      <c r="H129">
        <v>14</v>
      </c>
      <c r="I129">
        <v>4</v>
      </c>
      <c r="J129">
        <v>7</v>
      </c>
      <c r="K129">
        <v>0</v>
      </c>
      <c r="L129">
        <v>5</v>
      </c>
      <c r="M129">
        <v>2</v>
      </c>
      <c r="N129">
        <v>9</v>
      </c>
      <c r="O129">
        <v>147</v>
      </c>
      <c r="P129">
        <v>4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140</v>
      </c>
      <c r="X129" t="s">
        <v>2199</v>
      </c>
      <c r="Y129">
        <f t="shared" si="3"/>
        <v>130.19999999999999</v>
      </c>
      <c r="Z129" s="1">
        <f t="shared" si="4"/>
        <v>10.015384615384615</v>
      </c>
      <c r="AA129" s="1">
        <f t="shared" si="5"/>
        <v>20.887700534759357</v>
      </c>
    </row>
    <row r="130" spans="1:27" x14ac:dyDescent="0.2">
      <c r="A130" t="s">
        <v>2022</v>
      </c>
      <c r="B130" t="s">
        <v>160</v>
      </c>
      <c r="C130" t="s">
        <v>1858</v>
      </c>
      <c r="D130">
        <v>5</v>
      </c>
      <c r="E130">
        <v>1</v>
      </c>
      <c r="F130">
        <v>3</v>
      </c>
      <c r="G130">
        <v>10</v>
      </c>
      <c r="H130">
        <v>48</v>
      </c>
      <c r="I130">
        <v>45</v>
      </c>
      <c r="J130">
        <v>35</v>
      </c>
      <c r="K130">
        <v>2</v>
      </c>
      <c r="L130">
        <v>19</v>
      </c>
      <c r="M130">
        <v>31</v>
      </c>
      <c r="N130">
        <v>49</v>
      </c>
      <c r="O130">
        <v>807</v>
      </c>
      <c r="P130">
        <v>27</v>
      </c>
      <c r="Q130">
        <v>70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101</v>
      </c>
      <c r="X130" t="s">
        <v>710</v>
      </c>
      <c r="Y130">
        <f t="shared" si="3"/>
        <v>653.70000000000005</v>
      </c>
      <c r="Z130" s="1">
        <f t="shared" si="4"/>
        <v>18.677142857142858</v>
      </c>
      <c r="AA130" s="1">
        <f t="shared" si="5"/>
        <v>20.870166725789289</v>
      </c>
    </row>
    <row r="131" spans="1:27" x14ac:dyDescent="0.2">
      <c r="A131" t="s">
        <v>2389</v>
      </c>
      <c r="B131" t="s">
        <v>160</v>
      </c>
      <c r="C131" t="s">
        <v>1858</v>
      </c>
      <c r="D131">
        <v>2</v>
      </c>
      <c r="E131">
        <v>0</v>
      </c>
      <c r="F131">
        <v>1</v>
      </c>
      <c r="G131">
        <v>0</v>
      </c>
      <c r="H131">
        <v>29</v>
      </c>
      <c r="I131">
        <v>1</v>
      </c>
      <c r="J131">
        <v>15</v>
      </c>
      <c r="K131">
        <v>0</v>
      </c>
      <c r="L131">
        <v>2</v>
      </c>
      <c r="M131">
        <v>2</v>
      </c>
      <c r="N131">
        <v>12</v>
      </c>
      <c r="O131">
        <v>332</v>
      </c>
      <c r="P131">
        <v>7</v>
      </c>
      <c r="Q131">
        <v>54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90</v>
      </c>
      <c r="X131" t="s">
        <v>396</v>
      </c>
      <c r="Y131">
        <f t="shared" ref="Y131:Y194" si="6">D131*10+E131*(-10)+F131*5+G131*(-5)+H131*2+I131*(-2)+J131*4+K131*3+L131*1.5+M131*1.5+N131*3+O131*0.1+P131*2+Q131*2+R131*5+S131*(-8)+T131*15+U131+V131*(-4)</f>
        <v>338.2</v>
      </c>
      <c r="Z131" s="1">
        <f t="shared" ref="Z131:Z194" si="7">Y131/W131</f>
        <v>13.007692307692308</v>
      </c>
      <c r="AA131" s="1">
        <f t="shared" ref="AA131:AA194" si="8">Y131/X131*90</f>
        <v>20.847945205479451</v>
      </c>
    </row>
    <row r="132" spans="1:27" x14ac:dyDescent="0.2">
      <c r="A132" t="s">
        <v>1972</v>
      </c>
      <c r="B132" t="s">
        <v>160</v>
      </c>
      <c r="C132" t="s">
        <v>1905</v>
      </c>
      <c r="D132">
        <v>0</v>
      </c>
      <c r="E132">
        <v>0</v>
      </c>
      <c r="F132">
        <v>0</v>
      </c>
      <c r="G132">
        <v>2</v>
      </c>
      <c r="H132">
        <v>9</v>
      </c>
      <c r="I132">
        <v>3</v>
      </c>
      <c r="J132">
        <v>1</v>
      </c>
      <c r="K132">
        <v>1</v>
      </c>
      <c r="L132">
        <v>2</v>
      </c>
      <c r="M132">
        <v>2</v>
      </c>
      <c r="N132">
        <v>6</v>
      </c>
      <c r="O132">
        <v>67</v>
      </c>
      <c r="P132">
        <v>6</v>
      </c>
      <c r="Q132">
        <v>2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32</v>
      </c>
      <c r="X132" t="s">
        <v>535</v>
      </c>
      <c r="Y132">
        <f t="shared" si="6"/>
        <v>55.7</v>
      </c>
      <c r="Z132" s="1">
        <f t="shared" si="7"/>
        <v>6.1888888888888891</v>
      </c>
      <c r="AA132" s="1">
        <f t="shared" si="8"/>
        <v>20.800829875518673</v>
      </c>
    </row>
    <row r="133" spans="1:27" x14ac:dyDescent="0.2">
      <c r="A133" t="s">
        <v>2544</v>
      </c>
      <c r="B133" t="s">
        <v>160</v>
      </c>
      <c r="C133" t="s">
        <v>1902</v>
      </c>
      <c r="D133">
        <v>1</v>
      </c>
      <c r="E133">
        <v>1</v>
      </c>
      <c r="F133">
        <v>1</v>
      </c>
      <c r="G133">
        <v>7</v>
      </c>
      <c r="H133">
        <v>8</v>
      </c>
      <c r="I133">
        <v>18</v>
      </c>
      <c r="J133">
        <v>13</v>
      </c>
      <c r="K133">
        <v>20</v>
      </c>
      <c r="L133">
        <v>195</v>
      </c>
      <c r="M133">
        <v>77</v>
      </c>
      <c r="N133">
        <v>6</v>
      </c>
      <c r="O133">
        <v>1020</v>
      </c>
      <c r="P133">
        <v>34</v>
      </c>
      <c r="Q133">
        <v>12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121</v>
      </c>
      <c r="X133" t="s">
        <v>1225</v>
      </c>
      <c r="Y133">
        <f t="shared" si="6"/>
        <v>682</v>
      </c>
      <c r="Z133" s="1">
        <f t="shared" si="7"/>
        <v>20.058823529411764</v>
      </c>
      <c r="AA133" s="1">
        <f t="shared" si="8"/>
        <v>20.666666666666668</v>
      </c>
    </row>
    <row r="134" spans="1:27" x14ac:dyDescent="0.2">
      <c r="A134" t="s">
        <v>2112</v>
      </c>
      <c r="B134" t="s">
        <v>160</v>
      </c>
      <c r="C134" t="s">
        <v>161</v>
      </c>
      <c r="D134">
        <v>1</v>
      </c>
      <c r="E134">
        <v>0</v>
      </c>
      <c r="F134">
        <v>2</v>
      </c>
      <c r="G134">
        <v>0</v>
      </c>
      <c r="H134">
        <v>4</v>
      </c>
      <c r="I134">
        <v>3</v>
      </c>
      <c r="J134">
        <v>2</v>
      </c>
      <c r="K134">
        <v>0</v>
      </c>
      <c r="L134">
        <v>0</v>
      </c>
      <c r="M134">
        <v>2</v>
      </c>
      <c r="N134">
        <v>4</v>
      </c>
      <c r="O134">
        <v>104</v>
      </c>
      <c r="P134">
        <v>1</v>
      </c>
      <c r="Q134">
        <v>4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177</v>
      </c>
      <c r="X134" t="s">
        <v>2111</v>
      </c>
      <c r="Y134">
        <f t="shared" si="6"/>
        <v>65.400000000000006</v>
      </c>
      <c r="Z134" s="1">
        <f t="shared" si="7"/>
        <v>16.350000000000001</v>
      </c>
      <c r="AA134" s="1">
        <f t="shared" si="8"/>
        <v>20.652631578947371</v>
      </c>
    </row>
    <row r="135" spans="1:27" x14ac:dyDescent="0.2">
      <c r="A135" t="s">
        <v>2592</v>
      </c>
      <c r="B135" t="s">
        <v>160</v>
      </c>
      <c r="C135" t="s">
        <v>1902</v>
      </c>
      <c r="D135">
        <v>1</v>
      </c>
      <c r="E135">
        <v>0</v>
      </c>
      <c r="F135">
        <v>5</v>
      </c>
      <c r="G135">
        <v>3</v>
      </c>
      <c r="H135">
        <v>20</v>
      </c>
      <c r="I135">
        <v>19</v>
      </c>
      <c r="J135">
        <v>2</v>
      </c>
      <c r="K135">
        <v>8</v>
      </c>
      <c r="L135">
        <v>65</v>
      </c>
      <c r="M135">
        <v>66</v>
      </c>
      <c r="N135">
        <v>20</v>
      </c>
      <c r="O135">
        <v>686</v>
      </c>
      <c r="P135">
        <v>29</v>
      </c>
      <c r="Q135">
        <v>24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90</v>
      </c>
      <c r="X135" t="s">
        <v>293</v>
      </c>
      <c r="Y135">
        <f t="shared" si="6"/>
        <v>485.1</v>
      </c>
      <c r="Z135" s="1">
        <f t="shared" si="7"/>
        <v>18.657692307692308</v>
      </c>
      <c r="AA135" s="1">
        <f t="shared" si="8"/>
        <v>20.642553191489363</v>
      </c>
    </row>
    <row r="136" spans="1:27" x14ac:dyDescent="0.2">
      <c r="A136" t="s">
        <v>2442</v>
      </c>
      <c r="B136" t="s">
        <v>160</v>
      </c>
      <c r="C136" t="s">
        <v>1912</v>
      </c>
      <c r="D136">
        <v>8</v>
      </c>
      <c r="E136">
        <v>0</v>
      </c>
      <c r="F136">
        <v>2</v>
      </c>
      <c r="G136">
        <v>1</v>
      </c>
      <c r="H136">
        <v>29</v>
      </c>
      <c r="I136">
        <v>21</v>
      </c>
      <c r="J136">
        <v>22</v>
      </c>
      <c r="K136">
        <v>1</v>
      </c>
      <c r="L136">
        <v>16</v>
      </c>
      <c r="M136">
        <v>21</v>
      </c>
      <c r="N136">
        <v>26</v>
      </c>
      <c r="O136">
        <v>403</v>
      </c>
      <c r="P136">
        <v>28</v>
      </c>
      <c r="Q136">
        <v>22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96</v>
      </c>
      <c r="X136" t="s">
        <v>773</v>
      </c>
      <c r="Y136">
        <f t="shared" si="6"/>
        <v>465.8</v>
      </c>
      <c r="Z136" s="1">
        <f t="shared" si="7"/>
        <v>16.635714285714286</v>
      </c>
      <c r="AA136" s="1">
        <f t="shared" si="8"/>
        <v>20.620757501229711</v>
      </c>
    </row>
    <row r="137" spans="1:27" x14ac:dyDescent="0.2">
      <c r="A137" t="s">
        <v>2429</v>
      </c>
      <c r="B137" t="s">
        <v>160</v>
      </c>
      <c r="C137" t="s">
        <v>1946</v>
      </c>
      <c r="D137">
        <v>3</v>
      </c>
      <c r="E137">
        <v>0</v>
      </c>
      <c r="F137">
        <v>4</v>
      </c>
      <c r="G137">
        <v>3</v>
      </c>
      <c r="H137">
        <v>39</v>
      </c>
      <c r="I137">
        <v>20</v>
      </c>
      <c r="J137">
        <v>18</v>
      </c>
      <c r="K137">
        <v>4</v>
      </c>
      <c r="L137">
        <v>39</v>
      </c>
      <c r="M137">
        <v>25</v>
      </c>
      <c r="N137">
        <v>43</v>
      </c>
      <c r="O137">
        <v>839</v>
      </c>
      <c r="P137">
        <v>29</v>
      </c>
      <c r="Q137">
        <v>11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184</v>
      </c>
      <c r="X137" t="s">
        <v>2428</v>
      </c>
      <c r="Y137">
        <f t="shared" si="6"/>
        <v>545.9</v>
      </c>
      <c r="Z137" s="1">
        <f t="shared" si="7"/>
        <v>17.059374999999999</v>
      </c>
      <c r="AA137" s="1">
        <f t="shared" si="8"/>
        <v>20.608640939597315</v>
      </c>
    </row>
    <row r="138" spans="1:27" x14ac:dyDescent="0.2">
      <c r="A138" t="s">
        <v>2624</v>
      </c>
      <c r="B138" t="s">
        <v>160</v>
      </c>
      <c r="C138" t="s">
        <v>791</v>
      </c>
      <c r="D138">
        <v>4</v>
      </c>
      <c r="E138">
        <v>0</v>
      </c>
      <c r="F138">
        <v>0</v>
      </c>
      <c r="G138">
        <v>7</v>
      </c>
      <c r="H138">
        <v>16</v>
      </c>
      <c r="I138">
        <v>23</v>
      </c>
      <c r="J138">
        <v>9</v>
      </c>
      <c r="K138">
        <v>14</v>
      </c>
      <c r="L138">
        <v>137</v>
      </c>
      <c r="M138">
        <v>62</v>
      </c>
      <c r="N138">
        <v>4</v>
      </c>
      <c r="O138">
        <v>917</v>
      </c>
      <c r="P138">
        <v>27</v>
      </c>
      <c r="Q138">
        <v>5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56</v>
      </c>
      <c r="X138" t="s">
        <v>2623</v>
      </c>
      <c r="Y138">
        <f t="shared" si="6"/>
        <v>535.20000000000005</v>
      </c>
      <c r="Z138" s="1">
        <f t="shared" si="7"/>
        <v>19.822222222222223</v>
      </c>
      <c r="AA138" s="1">
        <f t="shared" si="8"/>
        <v>20.593415989739206</v>
      </c>
    </row>
    <row r="139" spans="1:27" x14ac:dyDescent="0.2">
      <c r="A139" t="s">
        <v>1975</v>
      </c>
      <c r="B139" t="s">
        <v>160</v>
      </c>
      <c r="C139" t="s">
        <v>1899</v>
      </c>
      <c r="D139">
        <v>5</v>
      </c>
      <c r="E139">
        <v>0</v>
      </c>
      <c r="F139">
        <v>2</v>
      </c>
      <c r="G139">
        <v>2</v>
      </c>
      <c r="H139">
        <v>14</v>
      </c>
      <c r="I139">
        <v>17</v>
      </c>
      <c r="J139">
        <v>24</v>
      </c>
      <c r="K139">
        <v>0</v>
      </c>
      <c r="L139">
        <v>12</v>
      </c>
      <c r="M139">
        <v>10</v>
      </c>
      <c r="N139">
        <v>34</v>
      </c>
      <c r="O139">
        <v>464</v>
      </c>
      <c r="P139">
        <v>19</v>
      </c>
      <c r="Q139">
        <v>28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105</v>
      </c>
      <c r="X139" t="s">
        <v>415</v>
      </c>
      <c r="Y139">
        <f t="shared" si="6"/>
        <v>415.4</v>
      </c>
      <c r="Z139" s="1">
        <f t="shared" si="7"/>
        <v>14.324137931034482</v>
      </c>
      <c r="AA139" s="1">
        <f t="shared" si="8"/>
        <v>20.541758241758242</v>
      </c>
    </row>
    <row r="140" spans="1:27" x14ac:dyDescent="0.2">
      <c r="A140" t="s">
        <v>2520</v>
      </c>
      <c r="B140" t="s">
        <v>160</v>
      </c>
      <c r="C140" t="s">
        <v>1054</v>
      </c>
      <c r="D140">
        <v>2</v>
      </c>
      <c r="E140">
        <v>0</v>
      </c>
      <c r="F140">
        <v>1</v>
      </c>
      <c r="G140">
        <v>3</v>
      </c>
      <c r="H140">
        <v>23</v>
      </c>
      <c r="I140">
        <v>10</v>
      </c>
      <c r="J140">
        <v>14</v>
      </c>
      <c r="K140">
        <v>1</v>
      </c>
      <c r="L140">
        <v>7</v>
      </c>
      <c r="M140">
        <v>18</v>
      </c>
      <c r="N140">
        <v>19</v>
      </c>
      <c r="O140">
        <v>262</v>
      </c>
      <c r="P140">
        <v>9</v>
      </c>
      <c r="Q140">
        <v>25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127</v>
      </c>
      <c r="X140" t="s">
        <v>2519</v>
      </c>
      <c r="Y140">
        <f t="shared" si="6"/>
        <v>283.7</v>
      </c>
      <c r="Z140" s="1">
        <f t="shared" si="7"/>
        <v>11.820833333333333</v>
      </c>
      <c r="AA140" s="1">
        <f t="shared" si="8"/>
        <v>20.475541299117882</v>
      </c>
    </row>
    <row r="141" spans="1:27" x14ac:dyDescent="0.2">
      <c r="A141" t="s">
        <v>2697</v>
      </c>
      <c r="B141" t="s">
        <v>160</v>
      </c>
      <c r="C141" t="s">
        <v>1888</v>
      </c>
      <c r="D141">
        <v>4</v>
      </c>
      <c r="E141">
        <v>0</v>
      </c>
      <c r="F141">
        <v>0</v>
      </c>
      <c r="G141">
        <v>9</v>
      </c>
      <c r="H141">
        <v>45</v>
      </c>
      <c r="I141">
        <v>53</v>
      </c>
      <c r="J141">
        <v>5</v>
      </c>
      <c r="K141">
        <v>6</v>
      </c>
      <c r="L141">
        <v>27</v>
      </c>
      <c r="M141">
        <v>43</v>
      </c>
      <c r="N141">
        <v>8</v>
      </c>
      <c r="O141">
        <v>869</v>
      </c>
      <c r="P141">
        <v>70</v>
      </c>
      <c r="Q141">
        <v>8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28</v>
      </c>
      <c r="X141" t="s">
        <v>2696</v>
      </c>
      <c r="Y141">
        <f t="shared" si="6"/>
        <v>388.9</v>
      </c>
      <c r="Z141" s="1">
        <f t="shared" si="7"/>
        <v>15.555999999999999</v>
      </c>
      <c r="AA141" s="1">
        <f t="shared" si="8"/>
        <v>20.45645821157218</v>
      </c>
    </row>
    <row r="142" spans="1:27" x14ac:dyDescent="0.2">
      <c r="A142" t="s">
        <v>1053</v>
      </c>
      <c r="B142" t="s">
        <v>160</v>
      </c>
      <c r="C142" t="s">
        <v>1054</v>
      </c>
      <c r="D142">
        <v>1</v>
      </c>
      <c r="E142">
        <v>0</v>
      </c>
      <c r="F142">
        <v>1</v>
      </c>
      <c r="G142">
        <v>2</v>
      </c>
      <c r="H142">
        <v>6</v>
      </c>
      <c r="I142">
        <v>14</v>
      </c>
      <c r="J142">
        <v>4</v>
      </c>
      <c r="K142">
        <v>11</v>
      </c>
      <c r="L142">
        <v>82</v>
      </c>
      <c r="M142">
        <v>42</v>
      </c>
      <c r="N142">
        <v>8</v>
      </c>
      <c r="O142">
        <v>703</v>
      </c>
      <c r="P142">
        <v>28</v>
      </c>
      <c r="Q142">
        <v>3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86</v>
      </c>
      <c r="X142" t="s">
        <v>1055</v>
      </c>
      <c r="Y142">
        <f t="shared" si="6"/>
        <v>380.3</v>
      </c>
      <c r="Z142" s="1">
        <f t="shared" si="7"/>
        <v>20.015789473684212</v>
      </c>
      <c r="AA142" s="1">
        <f t="shared" si="8"/>
        <v>20.397497020262218</v>
      </c>
    </row>
    <row r="143" spans="1:27" x14ac:dyDescent="0.2">
      <c r="A143" t="s">
        <v>2414</v>
      </c>
      <c r="B143" t="s">
        <v>160</v>
      </c>
      <c r="C143" t="s">
        <v>791</v>
      </c>
      <c r="D143">
        <v>2</v>
      </c>
      <c r="E143">
        <v>0</v>
      </c>
      <c r="F143">
        <v>1</v>
      </c>
      <c r="G143">
        <v>8</v>
      </c>
      <c r="H143">
        <v>30</v>
      </c>
      <c r="I143">
        <v>44</v>
      </c>
      <c r="J143">
        <v>6</v>
      </c>
      <c r="K143">
        <v>10</v>
      </c>
      <c r="L143">
        <v>59</v>
      </c>
      <c r="M143">
        <v>65</v>
      </c>
      <c r="N143">
        <v>12</v>
      </c>
      <c r="O143">
        <v>830</v>
      </c>
      <c r="P143">
        <v>71</v>
      </c>
      <c r="Q143">
        <v>23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105</v>
      </c>
      <c r="X143" t="s">
        <v>2413</v>
      </c>
      <c r="Y143">
        <f t="shared" si="6"/>
        <v>504</v>
      </c>
      <c r="Z143" s="1">
        <f t="shared" si="7"/>
        <v>17.379310344827587</v>
      </c>
      <c r="AA143" s="1">
        <f t="shared" si="8"/>
        <v>20.377358490566039</v>
      </c>
    </row>
    <row r="144" spans="1:27" x14ac:dyDescent="0.2">
      <c r="A144" t="s">
        <v>2272</v>
      </c>
      <c r="B144" t="s">
        <v>43</v>
      </c>
      <c r="C144" t="s">
        <v>2271</v>
      </c>
      <c r="D144">
        <v>0</v>
      </c>
      <c r="E144">
        <v>0</v>
      </c>
      <c r="F144">
        <v>0</v>
      </c>
      <c r="G144">
        <v>4</v>
      </c>
      <c r="H144">
        <v>24</v>
      </c>
      <c r="I144">
        <v>22</v>
      </c>
      <c r="J144">
        <v>1</v>
      </c>
      <c r="K144">
        <v>11</v>
      </c>
      <c r="L144">
        <v>100</v>
      </c>
      <c r="M144">
        <v>46</v>
      </c>
      <c r="N144">
        <v>2</v>
      </c>
      <c r="O144">
        <v>517</v>
      </c>
      <c r="P144">
        <v>32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325</v>
      </c>
      <c r="X144" t="s">
        <v>349</v>
      </c>
      <c r="Y144">
        <f t="shared" si="6"/>
        <v>365.7</v>
      </c>
      <c r="Z144" s="1">
        <f t="shared" si="7"/>
        <v>20.316666666666666</v>
      </c>
      <c r="AA144" s="1">
        <f t="shared" si="8"/>
        <v>20.316666666666666</v>
      </c>
    </row>
    <row r="145" spans="1:27" x14ac:dyDescent="0.2">
      <c r="A145" t="s">
        <v>1986</v>
      </c>
      <c r="B145" t="s">
        <v>160</v>
      </c>
      <c r="C145" t="s">
        <v>1899</v>
      </c>
      <c r="D145">
        <v>1</v>
      </c>
      <c r="E145">
        <v>1</v>
      </c>
      <c r="F145">
        <v>3</v>
      </c>
      <c r="G145">
        <v>12</v>
      </c>
      <c r="H145">
        <v>55</v>
      </c>
      <c r="I145">
        <v>25</v>
      </c>
      <c r="J145">
        <v>8</v>
      </c>
      <c r="K145">
        <v>10</v>
      </c>
      <c r="L145">
        <v>73</v>
      </c>
      <c r="M145">
        <v>42</v>
      </c>
      <c r="N145">
        <v>18</v>
      </c>
      <c r="O145">
        <v>734</v>
      </c>
      <c r="P145">
        <v>55</v>
      </c>
      <c r="Q145">
        <v>64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184</v>
      </c>
      <c r="X145" t="s">
        <v>1985</v>
      </c>
      <c r="Y145">
        <f t="shared" si="6"/>
        <v>614.9</v>
      </c>
      <c r="Z145" s="1">
        <f t="shared" si="7"/>
        <v>19.215624999999999</v>
      </c>
      <c r="AA145" s="1">
        <f t="shared" si="8"/>
        <v>20.30862385321101</v>
      </c>
    </row>
    <row r="146" spans="1:27" x14ac:dyDescent="0.2">
      <c r="A146" t="s">
        <v>1991</v>
      </c>
      <c r="B146" t="s">
        <v>160</v>
      </c>
      <c r="C146" t="s">
        <v>1899</v>
      </c>
      <c r="D146">
        <v>2</v>
      </c>
      <c r="E146">
        <v>0</v>
      </c>
      <c r="F146">
        <v>1</v>
      </c>
      <c r="G146">
        <v>1</v>
      </c>
      <c r="H146">
        <v>15</v>
      </c>
      <c r="I146">
        <v>15</v>
      </c>
      <c r="J146">
        <v>5</v>
      </c>
      <c r="K146">
        <v>2</v>
      </c>
      <c r="L146">
        <v>6</v>
      </c>
      <c r="M146">
        <v>4</v>
      </c>
      <c r="N146">
        <v>1</v>
      </c>
      <c r="O146">
        <v>97</v>
      </c>
      <c r="P146">
        <v>9</v>
      </c>
      <c r="Q146">
        <v>12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82</v>
      </c>
      <c r="X146" t="s">
        <v>1990</v>
      </c>
      <c r="Y146">
        <f t="shared" si="6"/>
        <v>115.7</v>
      </c>
      <c r="Z146" s="1">
        <f t="shared" si="7"/>
        <v>10.518181818181818</v>
      </c>
      <c r="AA146" s="1">
        <f t="shared" si="8"/>
        <v>20.298245614035089</v>
      </c>
    </row>
    <row r="147" spans="1:27" x14ac:dyDescent="0.2">
      <c r="A147" t="s">
        <v>2376</v>
      </c>
      <c r="B147" t="s">
        <v>160</v>
      </c>
      <c r="C147" t="s">
        <v>1933</v>
      </c>
      <c r="D147">
        <v>3</v>
      </c>
      <c r="E147">
        <v>0</v>
      </c>
      <c r="F147">
        <v>4</v>
      </c>
      <c r="G147">
        <v>0</v>
      </c>
      <c r="H147">
        <v>47</v>
      </c>
      <c r="I147">
        <v>9</v>
      </c>
      <c r="J147">
        <v>15</v>
      </c>
      <c r="K147">
        <v>1</v>
      </c>
      <c r="L147">
        <v>11</v>
      </c>
      <c r="M147">
        <v>20</v>
      </c>
      <c r="N147">
        <v>24</v>
      </c>
      <c r="O147">
        <v>987</v>
      </c>
      <c r="P147">
        <v>31</v>
      </c>
      <c r="Q147">
        <v>41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36</v>
      </c>
      <c r="X147" t="s">
        <v>2375</v>
      </c>
      <c r="Y147">
        <f t="shared" si="6"/>
        <v>550.20000000000005</v>
      </c>
      <c r="Z147" s="1">
        <f t="shared" si="7"/>
        <v>17.748387096774195</v>
      </c>
      <c r="AA147" s="1">
        <f t="shared" si="8"/>
        <v>20.153846153846153</v>
      </c>
    </row>
    <row r="148" spans="1:27" x14ac:dyDescent="0.2">
      <c r="A148" t="s">
        <v>2337</v>
      </c>
      <c r="B148" t="s">
        <v>160</v>
      </c>
      <c r="C148" t="s">
        <v>1902</v>
      </c>
      <c r="D148">
        <v>3</v>
      </c>
      <c r="E148">
        <v>0</v>
      </c>
      <c r="F148">
        <v>0</v>
      </c>
      <c r="G148">
        <v>5</v>
      </c>
      <c r="H148">
        <v>22</v>
      </c>
      <c r="I148">
        <v>12</v>
      </c>
      <c r="J148">
        <v>6</v>
      </c>
      <c r="K148">
        <v>9</v>
      </c>
      <c r="L148">
        <v>95</v>
      </c>
      <c r="M148">
        <v>53</v>
      </c>
      <c r="N148">
        <v>0</v>
      </c>
      <c r="O148">
        <v>627</v>
      </c>
      <c r="P148">
        <v>11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187</v>
      </c>
      <c r="X148" t="s">
        <v>1395</v>
      </c>
      <c r="Y148">
        <f t="shared" si="6"/>
        <v>384.7</v>
      </c>
      <c r="Z148" s="1">
        <f t="shared" si="7"/>
        <v>17.486363636363635</v>
      </c>
      <c r="AA148" s="1">
        <f t="shared" si="8"/>
        <v>20.153084982537834</v>
      </c>
    </row>
    <row r="149" spans="1:27" x14ac:dyDescent="0.2">
      <c r="A149" t="s">
        <v>2369</v>
      </c>
      <c r="B149" t="s">
        <v>160</v>
      </c>
      <c r="C149" t="s">
        <v>1899</v>
      </c>
      <c r="D149">
        <v>0</v>
      </c>
      <c r="E149">
        <v>0</v>
      </c>
      <c r="F149">
        <v>2</v>
      </c>
      <c r="G149">
        <v>5</v>
      </c>
      <c r="H149">
        <v>34</v>
      </c>
      <c r="I149">
        <v>45</v>
      </c>
      <c r="J149">
        <v>1</v>
      </c>
      <c r="K149">
        <v>7</v>
      </c>
      <c r="L149">
        <v>52</v>
      </c>
      <c r="M149">
        <v>87</v>
      </c>
      <c r="N149">
        <v>17</v>
      </c>
      <c r="O149">
        <v>1488</v>
      </c>
      <c r="P149">
        <v>90</v>
      </c>
      <c r="Q149">
        <v>26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184</v>
      </c>
      <c r="X149" t="s">
        <v>650</v>
      </c>
      <c r="Y149">
        <f t="shared" si="6"/>
        <v>628.29999999999995</v>
      </c>
      <c r="Z149" s="1">
        <f t="shared" si="7"/>
        <v>19.634374999999999</v>
      </c>
      <c r="AA149" s="1">
        <f t="shared" si="8"/>
        <v>20.152173913043477</v>
      </c>
    </row>
    <row r="150" spans="1:27" x14ac:dyDescent="0.2">
      <c r="A150" t="s">
        <v>2594</v>
      </c>
      <c r="B150" t="s">
        <v>160</v>
      </c>
      <c r="C150" t="s">
        <v>994</v>
      </c>
      <c r="D150">
        <v>2</v>
      </c>
      <c r="E150">
        <v>0</v>
      </c>
      <c r="F150">
        <v>0</v>
      </c>
      <c r="G150">
        <v>6</v>
      </c>
      <c r="H150">
        <v>8</v>
      </c>
      <c r="I150">
        <v>20</v>
      </c>
      <c r="J150">
        <v>9</v>
      </c>
      <c r="K150">
        <v>15</v>
      </c>
      <c r="L150">
        <v>105</v>
      </c>
      <c r="M150">
        <v>36</v>
      </c>
      <c r="N150">
        <v>2</v>
      </c>
      <c r="O150">
        <v>1493</v>
      </c>
      <c r="P150">
        <v>30</v>
      </c>
      <c r="Q150">
        <v>8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28</v>
      </c>
      <c r="X150" t="s">
        <v>2237</v>
      </c>
      <c r="Y150">
        <f t="shared" si="6"/>
        <v>489.8</v>
      </c>
      <c r="Z150" s="1">
        <f t="shared" si="7"/>
        <v>19.591999999999999</v>
      </c>
      <c r="AA150" s="1">
        <f t="shared" si="8"/>
        <v>20.119580100410772</v>
      </c>
    </row>
    <row r="151" spans="1:27" x14ac:dyDescent="0.2">
      <c r="A151" t="s">
        <v>2547</v>
      </c>
      <c r="B151" t="s">
        <v>160</v>
      </c>
      <c r="C151" t="s">
        <v>1858</v>
      </c>
      <c r="D151">
        <v>0</v>
      </c>
      <c r="E151">
        <v>1</v>
      </c>
      <c r="F151">
        <v>0</v>
      </c>
      <c r="G151">
        <v>3</v>
      </c>
      <c r="H151">
        <v>8</v>
      </c>
      <c r="I151">
        <v>10</v>
      </c>
      <c r="J151">
        <v>3</v>
      </c>
      <c r="K151">
        <v>9</v>
      </c>
      <c r="L151">
        <v>72</v>
      </c>
      <c r="M151">
        <v>56</v>
      </c>
      <c r="N151">
        <v>7</v>
      </c>
      <c r="O151">
        <v>491</v>
      </c>
      <c r="P151">
        <v>30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325</v>
      </c>
      <c r="X151" t="s">
        <v>1765</v>
      </c>
      <c r="Y151">
        <f t="shared" si="6"/>
        <v>332.1</v>
      </c>
      <c r="Z151" s="1">
        <f t="shared" si="7"/>
        <v>18.450000000000003</v>
      </c>
      <c r="AA151" s="1">
        <f t="shared" si="8"/>
        <v>20.100201748486889</v>
      </c>
    </row>
    <row r="152" spans="1:27" x14ac:dyDescent="0.2">
      <c r="A152" t="s">
        <v>2246</v>
      </c>
      <c r="B152" t="s">
        <v>160</v>
      </c>
      <c r="C152" t="s">
        <v>1902</v>
      </c>
      <c r="D152">
        <v>3</v>
      </c>
      <c r="E152">
        <v>0</v>
      </c>
      <c r="F152">
        <v>2</v>
      </c>
      <c r="G152">
        <v>2</v>
      </c>
      <c r="H152">
        <v>4</v>
      </c>
      <c r="I152">
        <v>11</v>
      </c>
      <c r="J152">
        <v>14</v>
      </c>
      <c r="K152">
        <v>0</v>
      </c>
      <c r="L152">
        <v>2</v>
      </c>
      <c r="M152">
        <v>11</v>
      </c>
      <c r="N152">
        <v>7</v>
      </c>
      <c r="O152">
        <v>128</v>
      </c>
      <c r="P152">
        <v>8</v>
      </c>
      <c r="Q152">
        <v>8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66</v>
      </c>
      <c r="X152" t="s">
        <v>2245</v>
      </c>
      <c r="Y152">
        <f t="shared" si="6"/>
        <v>157.30000000000001</v>
      </c>
      <c r="Z152" s="1">
        <f t="shared" si="7"/>
        <v>7.8650000000000002</v>
      </c>
      <c r="AA152" s="1">
        <f t="shared" si="8"/>
        <v>20.080851063829787</v>
      </c>
    </row>
    <row r="153" spans="1:27" x14ac:dyDescent="0.2">
      <c r="A153" t="s">
        <v>2543</v>
      </c>
      <c r="B153" t="s">
        <v>160</v>
      </c>
      <c r="C153" t="s">
        <v>1899</v>
      </c>
      <c r="D153">
        <v>2</v>
      </c>
      <c r="E153">
        <v>0</v>
      </c>
      <c r="F153">
        <v>1</v>
      </c>
      <c r="G153">
        <v>6</v>
      </c>
      <c r="H153">
        <v>13</v>
      </c>
      <c r="I153">
        <v>21</v>
      </c>
      <c r="J153">
        <v>3</v>
      </c>
      <c r="K153">
        <v>16</v>
      </c>
      <c r="L153">
        <v>146</v>
      </c>
      <c r="M153">
        <v>51</v>
      </c>
      <c r="N153">
        <v>6</v>
      </c>
      <c r="O153">
        <v>680</v>
      </c>
      <c r="P153">
        <v>26</v>
      </c>
      <c r="Q153">
        <v>3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90</v>
      </c>
      <c r="X153" t="s">
        <v>2542</v>
      </c>
      <c r="Y153">
        <f t="shared" si="6"/>
        <v>478.5</v>
      </c>
      <c r="Z153" s="1">
        <f t="shared" si="7"/>
        <v>18.403846153846153</v>
      </c>
      <c r="AA153" s="1">
        <f t="shared" si="8"/>
        <v>20.039553280595626</v>
      </c>
    </row>
    <row r="154" spans="1:27" x14ac:dyDescent="0.2">
      <c r="A154" t="s">
        <v>2162</v>
      </c>
      <c r="B154" t="s">
        <v>160</v>
      </c>
      <c r="C154" t="s">
        <v>1946</v>
      </c>
      <c r="D154">
        <v>2</v>
      </c>
      <c r="E154">
        <v>0</v>
      </c>
      <c r="F154">
        <v>2</v>
      </c>
      <c r="G154">
        <v>2</v>
      </c>
      <c r="H154">
        <v>14</v>
      </c>
      <c r="I154">
        <v>3</v>
      </c>
      <c r="J154">
        <v>8</v>
      </c>
      <c r="K154">
        <v>2</v>
      </c>
      <c r="L154">
        <v>16</v>
      </c>
      <c r="M154">
        <v>11</v>
      </c>
      <c r="N154">
        <v>15</v>
      </c>
      <c r="O154">
        <v>509</v>
      </c>
      <c r="P154">
        <v>13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86</v>
      </c>
      <c r="X154" t="s">
        <v>2161</v>
      </c>
      <c r="Y154">
        <f t="shared" si="6"/>
        <v>244.4</v>
      </c>
      <c r="Z154" s="1">
        <f t="shared" si="7"/>
        <v>12.863157894736842</v>
      </c>
      <c r="AA154" s="1">
        <f t="shared" si="8"/>
        <v>20.014558689717926</v>
      </c>
    </row>
    <row r="155" spans="1:27" x14ac:dyDescent="0.2">
      <c r="A155" t="s">
        <v>2137</v>
      </c>
      <c r="B155" t="s">
        <v>160</v>
      </c>
      <c r="C155" t="s">
        <v>1881</v>
      </c>
      <c r="D155">
        <v>8</v>
      </c>
      <c r="E155">
        <v>0</v>
      </c>
      <c r="F155">
        <v>5</v>
      </c>
      <c r="G155">
        <v>3</v>
      </c>
      <c r="H155">
        <v>27</v>
      </c>
      <c r="I155">
        <v>29</v>
      </c>
      <c r="J155">
        <v>24</v>
      </c>
      <c r="K155">
        <v>3</v>
      </c>
      <c r="L155">
        <v>16</v>
      </c>
      <c r="M155">
        <v>2</v>
      </c>
      <c r="N155">
        <v>15</v>
      </c>
      <c r="O155">
        <v>189</v>
      </c>
      <c r="P155">
        <v>6</v>
      </c>
      <c r="Q155">
        <v>11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36</v>
      </c>
      <c r="X155" t="s">
        <v>1978</v>
      </c>
      <c r="Y155">
        <f t="shared" si="6"/>
        <v>315.89999999999998</v>
      </c>
      <c r="Z155" s="1">
        <f t="shared" si="7"/>
        <v>10.19032258064516</v>
      </c>
      <c r="AA155" s="1">
        <f t="shared" si="8"/>
        <v>19.965589887640448</v>
      </c>
    </row>
    <row r="156" spans="1:27" x14ac:dyDescent="0.2">
      <c r="A156" t="s">
        <v>2010</v>
      </c>
      <c r="B156" t="s">
        <v>160</v>
      </c>
      <c r="C156" t="s">
        <v>2009</v>
      </c>
      <c r="D156">
        <v>16</v>
      </c>
      <c r="E156">
        <v>1</v>
      </c>
      <c r="F156">
        <v>1</v>
      </c>
      <c r="G156">
        <v>8</v>
      </c>
      <c r="H156">
        <v>58</v>
      </c>
      <c r="I156">
        <v>37</v>
      </c>
      <c r="J156">
        <v>47</v>
      </c>
      <c r="K156">
        <v>2</v>
      </c>
      <c r="L156">
        <v>18</v>
      </c>
      <c r="M156">
        <v>4</v>
      </c>
      <c r="N156">
        <v>23</v>
      </c>
      <c r="O156">
        <v>353</v>
      </c>
      <c r="P156">
        <v>10</v>
      </c>
      <c r="Q156">
        <v>19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184</v>
      </c>
      <c r="X156" t="s">
        <v>2008</v>
      </c>
      <c r="Y156">
        <f t="shared" si="6"/>
        <v>546.29999999999995</v>
      </c>
      <c r="Z156" s="1">
        <f t="shared" si="7"/>
        <v>17.071874999999999</v>
      </c>
      <c r="AA156" s="1">
        <f t="shared" si="8"/>
        <v>19.962241169305724</v>
      </c>
    </row>
    <row r="157" spans="1:27" x14ac:dyDescent="0.2">
      <c r="A157" t="s">
        <v>2461</v>
      </c>
      <c r="B157" t="s">
        <v>160</v>
      </c>
      <c r="C157" t="s">
        <v>2009</v>
      </c>
      <c r="D157">
        <v>5</v>
      </c>
      <c r="E157">
        <v>0</v>
      </c>
      <c r="F157">
        <v>6</v>
      </c>
      <c r="G157">
        <v>4</v>
      </c>
      <c r="H157">
        <v>55</v>
      </c>
      <c r="I157">
        <v>30</v>
      </c>
      <c r="J157">
        <v>40</v>
      </c>
      <c r="K157">
        <v>0</v>
      </c>
      <c r="L157">
        <v>15</v>
      </c>
      <c r="M157">
        <v>15</v>
      </c>
      <c r="N157">
        <v>31</v>
      </c>
      <c r="O157">
        <v>523</v>
      </c>
      <c r="P157">
        <v>31</v>
      </c>
      <c r="Q157">
        <v>48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205</v>
      </c>
      <c r="X157" t="s">
        <v>1543</v>
      </c>
      <c r="Y157">
        <f t="shared" si="6"/>
        <v>618.29999999999995</v>
      </c>
      <c r="Z157" s="1">
        <f t="shared" si="7"/>
        <v>16.271052631578947</v>
      </c>
      <c r="AA157" s="1">
        <f t="shared" si="8"/>
        <v>19.945161290322577</v>
      </c>
    </row>
    <row r="158" spans="1:27" x14ac:dyDescent="0.2">
      <c r="A158" t="s">
        <v>2633</v>
      </c>
      <c r="B158" t="s">
        <v>160</v>
      </c>
      <c r="C158" t="s">
        <v>791</v>
      </c>
      <c r="D158">
        <v>1</v>
      </c>
      <c r="E158">
        <v>0</v>
      </c>
      <c r="F158">
        <v>2</v>
      </c>
      <c r="G158">
        <v>4</v>
      </c>
      <c r="H158">
        <v>23</v>
      </c>
      <c r="I158">
        <v>20</v>
      </c>
      <c r="J158">
        <v>8</v>
      </c>
      <c r="K158">
        <v>6</v>
      </c>
      <c r="L158">
        <v>43</v>
      </c>
      <c r="M158">
        <v>40</v>
      </c>
      <c r="N158">
        <v>23</v>
      </c>
      <c r="O158">
        <v>578</v>
      </c>
      <c r="P158">
        <v>52</v>
      </c>
      <c r="Q158">
        <v>26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56</v>
      </c>
      <c r="X158" t="s">
        <v>2632</v>
      </c>
      <c r="Y158">
        <f t="shared" si="6"/>
        <v>463.3</v>
      </c>
      <c r="Z158" s="1">
        <f t="shared" si="7"/>
        <v>17.159259259259258</v>
      </c>
      <c r="AA158" s="1">
        <f t="shared" si="8"/>
        <v>19.922121356903965</v>
      </c>
    </row>
    <row r="159" spans="1:27" x14ac:dyDescent="0.2">
      <c r="A159" t="s">
        <v>2399</v>
      </c>
      <c r="B159" t="s">
        <v>160</v>
      </c>
      <c r="C159" t="s">
        <v>1933</v>
      </c>
      <c r="D159">
        <v>13</v>
      </c>
      <c r="E159">
        <v>0</v>
      </c>
      <c r="F159">
        <v>4</v>
      </c>
      <c r="G159">
        <v>5</v>
      </c>
      <c r="H159">
        <v>48</v>
      </c>
      <c r="I159">
        <v>52</v>
      </c>
      <c r="J159">
        <v>39</v>
      </c>
      <c r="K159">
        <v>8</v>
      </c>
      <c r="L159">
        <v>38</v>
      </c>
      <c r="M159">
        <v>29</v>
      </c>
      <c r="N159">
        <v>26</v>
      </c>
      <c r="O159">
        <v>753</v>
      </c>
      <c r="P159">
        <v>41</v>
      </c>
      <c r="Q159">
        <v>46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113</v>
      </c>
      <c r="X159" t="s">
        <v>959</v>
      </c>
      <c r="Y159">
        <f t="shared" si="6"/>
        <v>724.8</v>
      </c>
      <c r="Z159" s="1">
        <f t="shared" si="7"/>
        <v>19.589189189189188</v>
      </c>
      <c r="AA159" s="1">
        <f t="shared" si="8"/>
        <v>19.912087912087912</v>
      </c>
    </row>
    <row r="160" spans="1:27" x14ac:dyDescent="0.2">
      <c r="A160" t="s">
        <v>1931</v>
      </c>
      <c r="B160" t="s">
        <v>160</v>
      </c>
      <c r="C160" t="s">
        <v>548</v>
      </c>
      <c r="D160">
        <v>1</v>
      </c>
      <c r="E160">
        <v>0</v>
      </c>
      <c r="F160">
        <v>0</v>
      </c>
      <c r="G160">
        <v>1</v>
      </c>
      <c r="H160">
        <v>12</v>
      </c>
      <c r="I160">
        <v>9</v>
      </c>
      <c r="J160">
        <v>1</v>
      </c>
      <c r="K160">
        <v>21</v>
      </c>
      <c r="L160">
        <v>147</v>
      </c>
      <c r="M160">
        <v>59</v>
      </c>
      <c r="N160">
        <v>3</v>
      </c>
      <c r="O160">
        <v>850</v>
      </c>
      <c r="P160">
        <v>26</v>
      </c>
      <c r="Q160">
        <v>8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105</v>
      </c>
      <c r="X160" t="s">
        <v>1930</v>
      </c>
      <c r="Y160">
        <f t="shared" si="6"/>
        <v>549</v>
      </c>
      <c r="Z160" s="1">
        <f t="shared" si="7"/>
        <v>18.931034482758619</v>
      </c>
      <c r="AA160" s="1">
        <f t="shared" si="8"/>
        <v>19.859324758842444</v>
      </c>
    </row>
    <row r="161" spans="1:27" x14ac:dyDescent="0.2">
      <c r="A161" t="s">
        <v>2719</v>
      </c>
      <c r="B161" t="s">
        <v>160</v>
      </c>
      <c r="C161" t="s">
        <v>994</v>
      </c>
      <c r="D161">
        <v>6</v>
      </c>
      <c r="E161">
        <v>0</v>
      </c>
      <c r="F161">
        <v>3</v>
      </c>
      <c r="G161">
        <v>1</v>
      </c>
      <c r="H161">
        <v>7</v>
      </c>
      <c r="I161">
        <v>9</v>
      </c>
      <c r="J161">
        <v>16</v>
      </c>
      <c r="K161">
        <v>0</v>
      </c>
      <c r="L161">
        <v>3</v>
      </c>
      <c r="M161">
        <v>5</v>
      </c>
      <c r="N161">
        <v>9</v>
      </c>
      <c r="O161">
        <v>152</v>
      </c>
      <c r="P161">
        <v>1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66</v>
      </c>
      <c r="X161" t="s">
        <v>1092</v>
      </c>
      <c r="Y161">
        <f t="shared" si="6"/>
        <v>190.2</v>
      </c>
      <c r="Z161" s="1">
        <f t="shared" si="7"/>
        <v>9.51</v>
      </c>
      <c r="AA161" s="1">
        <f t="shared" si="8"/>
        <v>19.858468677494198</v>
      </c>
    </row>
    <row r="162" spans="1:27" x14ac:dyDescent="0.2">
      <c r="A162" t="s">
        <v>2331</v>
      </c>
      <c r="B162" t="s">
        <v>160</v>
      </c>
      <c r="C162" t="s">
        <v>1881</v>
      </c>
      <c r="D162">
        <v>4</v>
      </c>
      <c r="E162">
        <v>0</v>
      </c>
      <c r="F162">
        <v>3</v>
      </c>
      <c r="G162">
        <v>8</v>
      </c>
      <c r="H162">
        <v>30</v>
      </c>
      <c r="I162">
        <v>74</v>
      </c>
      <c r="J162">
        <v>18</v>
      </c>
      <c r="K162">
        <v>7</v>
      </c>
      <c r="L162">
        <v>61</v>
      </c>
      <c r="M162">
        <v>61</v>
      </c>
      <c r="N162">
        <v>22</v>
      </c>
      <c r="O162">
        <v>928</v>
      </c>
      <c r="P162">
        <v>67</v>
      </c>
      <c r="Q162">
        <v>32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292</v>
      </c>
      <c r="X162" t="s">
        <v>2330</v>
      </c>
      <c r="Y162">
        <f t="shared" si="6"/>
        <v>559.79999999999995</v>
      </c>
      <c r="Z162" s="1">
        <f t="shared" si="7"/>
        <v>16.963636363636361</v>
      </c>
      <c r="AA162" s="1">
        <f t="shared" si="8"/>
        <v>19.788688138256088</v>
      </c>
    </row>
    <row r="163" spans="1:27" x14ac:dyDescent="0.2">
      <c r="A163" t="s">
        <v>1929</v>
      </c>
      <c r="B163" t="s">
        <v>160</v>
      </c>
      <c r="C163" t="s">
        <v>1908</v>
      </c>
      <c r="D163">
        <v>3</v>
      </c>
      <c r="E163">
        <v>0</v>
      </c>
      <c r="F163">
        <v>0</v>
      </c>
      <c r="G163">
        <v>0</v>
      </c>
      <c r="H163">
        <v>3</v>
      </c>
      <c r="I163">
        <v>6</v>
      </c>
      <c r="J163">
        <v>5</v>
      </c>
      <c r="K163">
        <v>0</v>
      </c>
      <c r="L163">
        <v>4</v>
      </c>
      <c r="M163">
        <v>0</v>
      </c>
      <c r="N163">
        <v>0</v>
      </c>
      <c r="O163">
        <v>39</v>
      </c>
      <c r="P163">
        <v>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220</v>
      </c>
      <c r="X163" t="s">
        <v>1928</v>
      </c>
      <c r="Y163">
        <f t="shared" si="6"/>
        <v>69.900000000000006</v>
      </c>
      <c r="Z163" s="1">
        <f t="shared" si="7"/>
        <v>5.8250000000000002</v>
      </c>
      <c r="AA163" s="1">
        <f t="shared" si="8"/>
        <v>19.783018867924529</v>
      </c>
    </row>
    <row r="164" spans="1:27" x14ac:dyDescent="0.2">
      <c r="A164" t="s">
        <v>2610</v>
      </c>
      <c r="B164" t="s">
        <v>160</v>
      </c>
      <c r="C164" t="s">
        <v>1915</v>
      </c>
      <c r="D164">
        <v>13</v>
      </c>
      <c r="E164">
        <v>0</v>
      </c>
      <c r="F164">
        <v>3</v>
      </c>
      <c r="G164">
        <v>3</v>
      </c>
      <c r="H164">
        <v>37</v>
      </c>
      <c r="I164">
        <v>8</v>
      </c>
      <c r="J164">
        <v>60</v>
      </c>
      <c r="K164">
        <v>0</v>
      </c>
      <c r="L164">
        <v>2</v>
      </c>
      <c r="M164">
        <v>9</v>
      </c>
      <c r="N164">
        <v>23</v>
      </c>
      <c r="O164">
        <v>528</v>
      </c>
      <c r="P164">
        <v>4</v>
      </c>
      <c r="Q164">
        <v>19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101</v>
      </c>
      <c r="X164" t="s">
        <v>2609</v>
      </c>
      <c r="Y164">
        <f t="shared" si="6"/>
        <v>612.29999999999995</v>
      </c>
      <c r="Z164" s="1">
        <f t="shared" si="7"/>
        <v>17.494285714285713</v>
      </c>
      <c r="AA164" s="1">
        <f t="shared" si="8"/>
        <v>19.765781922525107</v>
      </c>
    </row>
    <row r="165" spans="1:27" x14ac:dyDescent="0.2">
      <c r="A165" t="s">
        <v>2306</v>
      </c>
      <c r="B165" t="s">
        <v>160</v>
      </c>
      <c r="C165" t="s">
        <v>2009</v>
      </c>
      <c r="D165">
        <v>0</v>
      </c>
      <c r="E165">
        <v>0</v>
      </c>
      <c r="F165">
        <v>0</v>
      </c>
      <c r="G165">
        <v>3</v>
      </c>
      <c r="H165">
        <v>27</v>
      </c>
      <c r="I165">
        <v>53</v>
      </c>
      <c r="J165">
        <v>2</v>
      </c>
      <c r="K165">
        <v>12</v>
      </c>
      <c r="L165">
        <v>90</v>
      </c>
      <c r="M165">
        <v>100</v>
      </c>
      <c r="N165">
        <v>7</v>
      </c>
      <c r="O165">
        <v>951</v>
      </c>
      <c r="P165">
        <v>47</v>
      </c>
      <c r="Q165">
        <v>13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90</v>
      </c>
      <c r="X165" t="s">
        <v>2305</v>
      </c>
      <c r="Y165">
        <f t="shared" si="6"/>
        <v>498.1</v>
      </c>
      <c r="Z165" s="1">
        <f t="shared" si="7"/>
        <v>19.157692307692308</v>
      </c>
      <c r="AA165" s="1">
        <f t="shared" si="8"/>
        <v>19.739762219286657</v>
      </c>
    </row>
    <row r="166" spans="1:27" x14ac:dyDescent="0.2">
      <c r="A166" t="s">
        <v>2725</v>
      </c>
      <c r="B166" t="s">
        <v>160</v>
      </c>
      <c r="C166" t="s">
        <v>1281</v>
      </c>
      <c r="D166">
        <v>2</v>
      </c>
      <c r="E166">
        <v>0</v>
      </c>
      <c r="F166">
        <v>0</v>
      </c>
      <c r="G166">
        <v>3</v>
      </c>
      <c r="H166">
        <v>66</v>
      </c>
      <c r="I166">
        <v>26</v>
      </c>
      <c r="J166">
        <v>12</v>
      </c>
      <c r="K166">
        <v>6</v>
      </c>
      <c r="L166">
        <v>30</v>
      </c>
      <c r="M166">
        <v>40</v>
      </c>
      <c r="N166">
        <v>12</v>
      </c>
      <c r="O166">
        <v>1207</v>
      </c>
      <c r="P166">
        <v>31</v>
      </c>
      <c r="Q166">
        <v>16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105</v>
      </c>
      <c r="X166" t="s">
        <v>106</v>
      </c>
      <c r="Y166">
        <f t="shared" si="6"/>
        <v>506.7</v>
      </c>
      <c r="Z166" s="1">
        <f t="shared" si="7"/>
        <v>17.472413793103449</v>
      </c>
      <c r="AA166" s="1">
        <f t="shared" si="8"/>
        <v>19.733016010385114</v>
      </c>
    </row>
    <row r="167" spans="1:27" x14ac:dyDescent="0.2">
      <c r="A167" t="s">
        <v>2685</v>
      </c>
      <c r="B167" t="s">
        <v>160</v>
      </c>
      <c r="C167" t="s">
        <v>1054</v>
      </c>
      <c r="D167">
        <v>0</v>
      </c>
      <c r="E167">
        <v>0</v>
      </c>
      <c r="F167">
        <v>3</v>
      </c>
      <c r="G167">
        <v>5</v>
      </c>
      <c r="H167">
        <v>32</v>
      </c>
      <c r="I167">
        <v>28</v>
      </c>
      <c r="J167">
        <v>6</v>
      </c>
      <c r="K167">
        <v>2</v>
      </c>
      <c r="L167">
        <v>16</v>
      </c>
      <c r="M167">
        <v>14</v>
      </c>
      <c r="N167">
        <v>14</v>
      </c>
      <c r="O167">
        <v>284</v>
      </c>
      <c r="P167">
        <v>27</v>
      </c>
      <c r="Q167">
        <v>17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187</v>
      </c>
      <c r="X167" t="s">
        <v>2684</v>
      </c>
      <c r="Y167">
        <f t="shared" si="6"/>
        <v>231.4</v>
      </c>
      <c r="Z167" s="1">
        <f t="shared" si="7"/>
        <v>10.518181818181818</v>
      </c>
      <c r="AA167" s="1">
        <f t="shared" si="8"/>
        <v>19.702932828760645</v>
      </c>
    </row>
    <row r="168" spans="1:27" x14ac:dyDescent="0.2">
      <c r="A168" t="s">
        <v>159</v>
      </c>
      <c r="B168" t="s">
        <v>160</v>
      </c>
      <c r="C168" t="s">
        <v>161</v>
      </c>
      <c r="D168">
        <v>2</v>
      </c>
      <c r="E168">
        <v>0</v>
      </c>
      <c r="F168">
        <v>3</v>
      </c>
      <c r="G168">
        <v>7</v>
      </c>
      <c r="H168">
        <v>14</v>
      </c>
      <c r="I168">
        <v>27</v>
      </c>
      <c r="J168">
        <v>15</v>
      </c>
      <c r="K168">
        <v>0</v>
      </c>
      <c r="L168">
        <v>2</v>
      </c>
      <c r="M168">
        <v>14</v>
      </c>
      <c r="N168">
        <v>34</v>
      </c>
      <c r="O168">
        <v>1248</v>
      </c>
      <c r="P168">
        <v>20</v>
      </c>
      <c r="Q168">
        <v>39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93</v>
      </c>
      <c r="X168" t="s">
        <v>162</v>
      </c>
      <c r="Y168">
        <f t="shared" si="6"/>
        <v>402.8</v>
      </c>
      <c r="Z168" s="1">
        <f t="shared" si="7"/>
        <v>17.513043478260869</v>
      </c>
      <c r="AA168" s="1">
        <f t="shared" si="8"/>
        <v>19.702173913043477</v>
      </c>
    </row>
    <row r="169" spans="1:27" x14ac:dyDescent="0.2">
      <c r="A169" t="s">
        <v>1959</v>
      </c>
      <c r="B169" t="s">
        <v>160</v>
      </c>
      <c r="C169" t="s">
        <v>1899</v>
      </c>
      <c r="D169">
        <v>4</v>
      </c>
      <c r="E169">
        <v>0</v>
      </c>
      <c r="F169">
        <v>1</v>
      </c>
      <c r="G169">
        <v>6</v>
      </c>
      <c r="H169">
        <v>43</v>
      </c>
      <c r="I169">
        <v>41</v>
      </c>
      <c r="J169">
        <v>18</v>
      </c>
      <c r="K169">
        <v>1</v>
      </c>
      <c r="L169">
        <v>31</v>
      </c>
      <c r="M169">
        <v>17</v>
      </c>
      <c r="N169">
        <v>17</v>
      </c>
      <c r="O169">
        <v>233</v>
      </c>
      <c r="P169">
        <v>29</v>
      </c>
      <c r="Q169">
        <v>27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56</v>
      </c>
      <c r="X169" t="s">
        <v>1958</v>
      </c>
      <c r="Y169">
        <f t="shared" si="6"/>
        <v>352.3</v>
      </c>
      <c r="Z169" s="1">
        <f t="shared" si="7"/>
        <v>13.048148148148149</v>
      </c>
      <c r="AA169" s="1">
        <f t="shared" si="8"/>
        <v>19.681564245810058</v>
      </c>
    </row>
    <row r="170" spans="1:27" x14ac:dyDescent="0.2">
      <c r="A170" t="s">
        <v>2422</v>
      </c>
      <c r="B170" t="s">
        <v>160</v>
      </c>
      <c r="C170" t="s">
        <v>1905</v>
      </c>
      <c r="D170">
        <v>1</v>
      </c>
      <c r="E170">
        <v>0</v>
      </c>
      <c r="F170">
        <v>1</v>
      </c>
      <c r="G170">
        <v>2</v>
      </c>
      <c r="H170">
        <v>12</v>
      </c>
      <c r="I170">
        <v>10</v>
      </c>
      <c r="J170">
        <v>4</v>
      </c>
      <c r="K170">
        <v>18</v>
      </c>
      <c r="L170">
        <v>113</v>
      </c>
      <c r="M170">
        <v>24</v>
      </c>
      <c r="N170">
        <v>3</v>
      </c>
      <c r="O170">
        <v>491</v>
      </c>
      <c r="P170">
        <v>14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187</v>
      </c>
      <c r="X170" t="s">
        <v>2421</v>
      </c>
      <c r="Y170">
        <f t="shared" si="6"/>
        <v>374.6</v>
      </c>
      <c r="Z170" s="1">
        <f t="shared" si="7"/>
        <v>17.027272727272727</v>
      </c>
      <c r="AA170" s="1">
        <f t="shared" si="8"/>
        <v>19.681260945709283</v>
      </c>
    </row>
    <row r="171" spans="1:27" x14ac:dyDescent="0.2">
      <c r="A171" t="s">
        <v>1966</v>
      </c>
      <c r="B171" t="s">
        <v>160</v>
      </c>
      <c r="C171" t="s">
        <v>1281</v>
      </c>
      <c r="D171">
        <v>4</v>
      </c>
      <c r="E171">
        <v>0</v>
      </c>
      <c r="F171">
        <v>4</v>
      </c>
      <c r="G171">
        <v>4</v>
      </c>
      <c r="H171">
        <v>38</v>
      </c>
      <c r="I171">
        <v>16</v>
      </c>
      <c r="J171">
        <v>12</v>
      </c>
      <c r="K171">
        <v>2</v>
      </c>
      <c r="L171">
        <v>4</v>
      </c>
      <c r="M171">
        <v>15</v>
      </c>
      <c r="N171">
        <v>40</v>
      </c>
      <c r="O171">
        <v>1011</v>
      </c>
      <c r="P171">
        <v>18</v>
      </c>
      <c r="Q171">
        <v>30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184</v>
      </c>
      <c r="X171" t="s">
        <v>1229</v>
      </c>
      <c r="Y171">
        <f t="shared" si="6"/>
        <v>483.6</v>
      </c>
      <c r="Z171" s="1">
        <f t="shared" si="7"/>
        <v>15.112500000000001</v>
      </c>
      <c r="AA171" s="1">
        <f t="shared" si="8"/>
        <v>19.658536585365855</v>
      </c>
    </row>
    <row r="172" spans="1:27" x14ac:dyDescent="0.2">
      <c r="A172" t="s">
        <v>1962</v>
      </c>
      <c r="B172" t="s">
        <v>160</v>
      </c>
      <c r="C172" t="s">
        <v>1054</v>
      </c>
      <c r="D172">
        <v>2</v>
      </c>
      <c r="E172">
        <v>0</v>
      </c>
      <c r="F172">
        <v>3</v>
      </c>
      <c r="G172">
        <v>4</v>
      </c>
      <c r="H172">
        <v>16</v>
      </c>
      <c r="I172">
        <v>20</v>
      </c>
      <c r="J172">
        <v>4</v>
      </c>
      <c r="K172">
        <v>1</v>
      </c>
      <c r="L172">
        <v>4</v>
      </c>
      <c r="M172">
        <v>5</v>
      </c>
      <c r="N172">
        <v>13</v>
      </c>
      <c r="O172">
        <v>208</v>
      </c>
      <c r="P172">
        <v>16</v>
      </c>
      <c r="Q172">
        <v>26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325</v>
      </c>
      <c r="X172" t="s">
        <v>1961</v>
      </c>
      <c r="Y172">
        <f t="shared" si="6"/>
        <v>183.3</v>
      </c>
      <c r="Z172" s="1">
        <f t="shared" si="7"/>
        <v>10.183333333333334</v>
      </c>
      <c r="AA172" s="1">
        <f t="shared" si="8"/>
        <v>19.639285714285716</v>
      </c>
    </row>
    <row r="173" spans="1:27" x14ac:dyDescent="0.2">
      <c r="A173" t="s">
        <v>2127</v>
      </c>
      <c r="B173" t="s">
        <v>160</v>
      </c>
      <c r="C173" t="s">
        <v>2009</v>
      </c>
      <c r="D173">
        <v>2</v>
      </c>
      <c r="E173">
        <v>0</v>
      </c>
      <c r="F173">
        <v>1</v>
      </c>
      <c r="G173">
        <v>1</v>
      </c>
      <c r="H173">
        <v>10</v>
      </c>
      <c r="I173">
        <v>18</v>
      </c>
      <c r="J173">
        <v>7</v>
      </c>
      <c r="K173">
        <v>3</v>
      </c>
      <c r="L173">
        <v>25</v>
      </c>
      <c r="M173">
        <v>16</v>
      </c>
      <c r="N173">
        <v>14</v>
      </c>
      <c r="O173">
        <v>440</v>
      </c>
      <c r="P173">
        <v>41</v>
      </c>
      <c r="Q173">
        <v>37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28</v>
      </c>
      <c r="X173" t="s">
        <v>2126</v>
      </c>
      <c r="Y173">
        <f t="shared" si="6"/>
        <v>344.5</v>
      </c>
      <c r="Z173" s="1">
        <f t="shared" si="7"/>
        <v>13.78</v>
      </c>
      <c r="AA173" s="1">
        <f t="shared" si="8"/>
        <v>19.598609355246523</v>
      </c>
    </row>
    <row r="174" spans="1:27" x14ac:dyDescent="0.2">
      <c r="A174" t="s">
        <v>2605</v>
      </c>
      <c r="B174" t="s">
        <v>160</v>
      </c>
      <c r="C174" t="s">
        <v>1888</v>
      </c>
      <c r="D174">
        <v>0</v>
      </c>
      <c r="E174">
        <v>0</v>
      </c>
      <c r="F174">
        <v>4</v>
      </c>
      <c r="G174">
        <v>10</v>
      </c>
      <c r="H174">
        <v>24</v>
      </c>
      <c r="I174">
        <v>30</v>
      </c>
      <c r="J174">
        <v>5</v>
      </c>
      <c r="K174">
        <v>7</v>
      </c>
      <c r="L174">
        <v>32</v>
      </c>
      <c r="M174">
        <v>45</v>
      </c>
      <c r="N174">
        <v>31</v>
      </c>
      <c r="O174">
        <v>1032</v>
      </c>
      <c r="P174">
        <v>41</v>
      </c>
      <c r="Q174">
        <v>23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93</v>
      </c>
      <c r="X174" t="s">
        <v>2604</v>
      </c>
      <c r="Y174">
        <f t="shared" si="6"/>
        <v>438.7</v>
      </c>
      <c r="Z174" s="1">
        <f t="shared" si="7"/>
        <v>19.07391304347826</v>
      </c>
      <c r="AA174" s="1">
        <f t="shared" si="8"/>
        <v>19.594540942928038</v>
      </c>
    </row>
    <row r="175" spans="1:27" x14ac:dyDescent="0.2">
      <c r="A175" t="s">
        <v>2600</v>
      </c>
      <c r="B175" t="s">
        <v>160</v>
      </c>
      <c r="C175" t="s">
        <v>1946</v>
      </c>
      <c r="D175">
        <v>0</v>
      </c>
      <c r="E175">
        <v>0</v>
      </c>
      <c r="F175">
        <v>0</v>
      </c>
      <c r="G175">
        <v>3</v>
      </c>
      <c r="H175">
        <v>8</v>
      </c>
      <c r="I175">
        <v>13</v>
      </c>
      <c r="J175">
        <v>0</v>
      </c>
      <c r="K175">
        <v>3</v>
      </c>
      <c r="L175">
        <v>23</v>
      </c>
      <c r="M175">
        <v>26</v>
      </c>
      <c r="N175">
        <v>12</v>
      </c>
      <c r="O175">
        <v>452</v>
      </c>
      <c r="P175">
        <v>31</v>
      </c>
      <c r="Q175">
        <v>3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220</v>
      </c>
      <c r="X175" t="s">
        <v>1199</v>
      </c>
      <c r="Y175">
        <f t="shared" si="6"/>
        <v>206.7</v>
      </c>
      <c r="Z175" s="1">
        <f t="shared" si="7"/>
        <v>17.224999999999998</v>
      </c>
      <c r="AA175" s="1">
        <f t="shared" si="8"/>
        <v>19.582105263157892</v>
      </c>
    </row>
    <row r="176" spans="1:27" x14ac:dyDescent="0.2">
      <c r="A176" t="s">
        <v>2700</v>
      </c>
      <c r="B176" t="s">
        <v>160</v>
      </c>
      <c r="C176" t="s">
        <v>1881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23</v>
      </c>
      <c r="S176">
        <v>6</v>
      </c>
      <c r="T176">
        <v>5</v>
      </c>
      <c r="U176">
        <v>29</v>
      </c>
      <c r="V176">
        <v>1</v>
      </c>
      <c r="W176" t="s">
        <v>32</v>
      </c>
      <c r="X176" t="s">
        <v>702</v>
      </c>
      <c r="Y176">
        <f t="shared" si="6"/>
        <v>167</v>
      </c>
      <c r="Z176" s="1">
        <f t="shared" si="7"/>
        <v>18.555555555555557</v>
      </c>
      <c r="AA176" s="1">
        <f t="shared" si="8"/>
        <v>19.519480519480517</v>
      </c>
    </row>
    <row r="177" spans="1:27" x14ac:dyDescent="0.2">
      <c r="A177" t="s">
        <v>2373</v>
      </c>
      <c r="B177" t="s">
        <v>160</v>
      </c>
      <c r="C177" t="s">
        <v>1908</v>
      </c>
      <c r="D177">
        <v>3</v>
      </c>
      <c r="E177">
        <v>0</v>
      </c>
      <c r="F177">
        <v>2</v>
      </c>
      <c r="G177">
        <v>9</v>
      </c>
      <c r="H177">
        <v>41</v>
      </c>
      <c r="I177">
        <v>39</v>
      </c>
      <c r="J177">
        <v>12</v>
      </c>
      <c r="K177">
        <v>9</v>
      </c>
      <c r="L177">
        <v>87</v>
      </c>
      <c r="M177">
        <v>65</v>
      </c>
      <c r="N177">
        <v>21</v>
      </c>
      <c r="O177">
        <v>1326</v>
      </c>
      <c r="P177">
        <v>51</v>
      </c>
      <c r="Q177">
        <v>35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101</v>
      </c>
      <c r="X177" t="s">
        <v>2372</v>
      </c>
      <c r="Y177">
        <f t="shared" si="6"/>
        <v>669.6</v>
      </c>
      <c r="Z177" s="1">
        <f t="shared" si="7"/>
        <v>19.131428571428572</v>
      </c>
      <c r="AA177" s="1">
        <f t="shared" si="8"/>
        <v>19.515544041450777</v>
      </c>
    </row>
    <row r="178" spans="1:27" x14ac:dyDescent="0.2">
      <c r="A178" t="s">
        <v>1883</v>
      </c>
      <c r="B178" t="s">
        <v>160</v>
      </c>
      <c r="C178" t="s">
        <v>1881</v>
      </c>
      <c r="D178">
        <v>3</v>
      </c>
      <c r="E178">
        <v>1</v>
      </c>
      <c r="F178">
        <v>1</v>
      </c>
      <c r="G178">
        <v>11</v>
      </c>
      <c r="H178">
        <v>31</v>
      </c>
      <c r="I178">
        <v>30</v>
      </c>
      <c r="J178">
        <v>8</v>
      </c>
      <c r="K178">
        <v>16</v>
      </c>
      <c r="L178">
        <v>143</v>
      </c>
      <c r="M178">
        <v>79</v>
      </c>
      <c r="N178">
        <v>6</v>
      </c>
      <c r="O178">
        <v>944</v>
      </c>
      <c r="P178">
        <v>32</v>
      </c>
      <c r="Q178">
        <v>13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36</v>
      </c>
      <c r="X178" t="s">
        <v>409</v>
      </c>
      <c r="Y178">
        <f t="shared" si="6"/>
        <v>587.4</v>
      </c>
      <c r="Z178" s="1">
        <f t="shared" si="7"/>
        <v>18.948387096774194</v>
      </c>
      <c r="AA178" s="1">
        <f t="shared" si="8"/>
        <v>19.507749077490775</v>
      </c>
    </row>
    <row r="179" spans="1:27" x14ac:dyDescent="0.2">
      <c r="A179" t="s">
        <v>1936</v>
      </c>
      <c r="B179" t="s">
        <v>160</v>
      </c>
      <c r="C179" t="s">
        <v>548</v>
      </c>
      <c r="D179">
        <v>0</v>
      </c>
      <c r="E179">
        <v>0</v>
      </c>
      <c r="F179">
        <v>0</v>
      </c>
      <c r="G179">
        <v>7</v>
      </c>
      <c r="H179">
        <v>23</v>
      </c>
      <c r="I179">
        <v>26</v>
      </c>
      <c r="J179">
        <v>4</v>
      </c>
      <c r="K179">
        <v>14</v>
      </c>
      <c r="L179">
        <v>137</v>
      </c>
      <c r="M179">
        <v>37</v>
      </c>
      <c r="N179">
        <v>1</v>
      </c>
      <c r="O179">
        <v>540</v>
      </c>
      <c r="P179">
        <v>30</v>
      </c>
      <c r="Q179">
        <v>9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93</v>
      </c>
      <c r="X179" t="s">
        <v>1935</v>
      </c>
      <c r="Y179">
        <f t="shared" si="6"/>
        <v>413</v>
      </c>
      <c r="Z179" s="1">
        <f t="shared" si="7"/>
        <v>17.956521739130434</v>
      </c>
      <c r="AA179" s="1">
        <f t="shared" si="8"/>
        <v>19.460732984293195</v>
      </c>
    </row>
    <row r="180" spans="1:27" x14ac:dyDescent="0.2">
      <c r="A180" t="s">
        <v>2284</v>
      </c>
      <c r="B180" t="s">
        <v>160</v>
      </c>
      <c r="C180" t="s">
        <v>2009</v>
      </c>
      <c r="D180">
        <v>0</v>
      </c>
      <c r="E180">
        <v>0</v>
      </c>
      <c r="F180">
        <v>0</v>
      </c>
      <c r="G180">
        <v>1</v>
      </c>
      <c r="H180">
        <v>4</v>
      </c>
      <c r="I180">
        <v>6</v>
      </c>
      <c r="J180">
        <v>5</v>
      </c>
      <c r="K180">
        <v>0</v>
      </c>
      <c r="L180">
        <v>22</v>
      </c>
      <c r="M180">
        <v>13</v>
      </c>
      <c r="N180">
        <v>1</v>
      </c>
      <c r="O180">
        <v>122</v>
      </c>
      <c r="P180">
        <v>8</v>
      </c>
      <c r="Q180">
        <v>3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32</v>
      </c>
      <c r="X180" t="s">
        <v>1248</v>
      </c>
      <c r="Y180">
        <f t="shared" si="6"/>
        <v>100.7</v>
      </c>
      <c r="Z180" s="1">
        <f t="shared" si="7"/>
        <v>11.18888888888889</v>
      </c>
      <c r="AA180" s="1">
        <f t="shared" si="8"/>
        <v>19.406852248394006</v>
      </c>
    </row>
    <row r="181" spans="1:27" x14ac:dyDescent="0.2">
      <c r="A181" t="s">
        <v>2487</v>
      </c>
      <c r="B181" t="s">
        <v>160</v>
      </c>
      <c r="C181" t="s">
        <v>1858</v>
      </c>
      <c r="D181">
        <v>0</v>
      </c>
      <c r="E181">
        <v>0</v>
      </c>
      <c r="F181">
        <v>0</v>
      </c>
      <c r="G181">
        <v>2</v>
      </c>
      <c r="H181">
        <v>14</v>
      </c>
      <c r="I181">
        <v>9</v>
      </c>
      <c r="J181">
        <v>3</v>
      </c>
      <c r="K181">
        <v>0</v>
      </c>
      <c r="L181">
        <v>7</v>
      </c>
      <c r="M181">
        <v>12</v>
      </c>
      <c r="N181">
        <v>3</v>
      </c>
      <c r="O181">
        <v>184</v>
      </c>
      <c r="P181">
        <v>4</v>
      </c>
      <c r="Q181">
        <v>5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69</v>
      </c>
      <c r="X181" t="s">
        <v>2486</v>
      </c>
      <c r="Y181">
        <f t="shared" si="6"/>
        <v>85.9</v>
      </c>
      <c r="Z181" s="1">
        <f t="shared" si="7"/>
        <v>12.271428571428572</v>
      </c>
      <c r="AA181" s="1">
        <f t="shared" si="8"/>
        <v>19.375939849624064</v>
      </c>
    </row>
    <row r="182" spans="1:27" x14ac:dyDescent="0.2">
      <c r="A182" t="s">
        <v>2469</v>
      </c>
      <c r="B182" t="s">
        <v>160</v>
      </c>
      <c r="C182" t="s">
        <v>989</v>
      </c>
      <c r="D182">
        <v>2</v>
      </c>
      <c r="E182">
        <v>0</v>
      </c>
      <c r="F182">
        <v>3</v>
      </c>
      <c r="G182">
        <v>4</v>
      </c>
      <c r="H182">
        <v>19</v>
      </c>
      <c r="I182">
        <v>29</v>
      </c>
      <c r="J182">
        <v>9</v>
      </c>
      <c r="K182">
        <v>2</v>
      </c>
      <c r="L182">
        <v>20</v>
      </c>
      <c r="M182">
        <v>37</v>
      </c>
      <c r="N182">
        <v>39</v>
      </c>
      <c r="O182">
        <v>1130</v>
      </c>
      <c r="P182">
        <v>36</v>
      </c>
      <c r="Q182">
        <v>26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121</v>
      </c>
      <c r="X182" t="s">
        <v>1229</v>
      </c>
      <c r="Y182">
        <f t="shared" si="6"/>
        <v>476.5</v>
      </c>
      <c r="Z182" s="1">
        <f t="shared" si="7"/>
        <v>14.014705882352942</v>
      </c>
      <c r="AA182" s="1">
        <f t="shared" si="8"/>
        <v>19.369918699186993</v>
      </c>
    </row>
    <row r="183" spans="1:27" x14ac:dyDescent="0.2">
      <c r="A183" t="s">
        <v>1955</v>
      </c>
      <c r="B183" t="s">
        <v>160</v>
      </c>
      <c r="C183" t="s">
        <v>1946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5</v>
      </c>
      <c r="J183">
        <v>5</v>
      </c>
      <c r="K183">
        <v>0</v>
      </c>
      <c r="L183">
        <v>2</v>
      </c>
      <c r="M183">
        <v>1</v>
      </c>
      <c r="N183">
        <v>6</v>
      </c>
      <c r="O183">
        <v>59</v>
      </c>
      <c r="P183">
        <v>2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69</v>
      </c>
      <c r="X183" t="s">
        <v>1954</v>
      </c>
      <c r="Y183">
        <f t="shared" si="6"/>
        <v>56.4</v>
      </c>
      <c r="Z183" s="1">
        <f t="shared" si="7"/>
        <v>8.0571428571428569</v>
      </c>
      <c r="AA183" s="1">
        <f t="shared" si="8"/>
        <v>19.300380228136884</v>
      </c>
    </row>
    <row r="184" spans="1:27" x14ac:dyDescent="0.2">
      <c r="A184" t="s">
        <v>2016</v>
      </c>
      <c r="B184" t="s">
        <v>160</v>
      </c>
      <c r="C184" t="s">
        <v>2009</v>
      </c>
      <c r="D184">
        <v>10</v>
      </c>
      <c r="E184">
        <v>0</v>
      </c>
      <c r="F184">
        <v>4</v>
      </c>
      <c r="G184">
        <v>11</v>
      </c>
      <c r="H184">
        <v>81</v>
      </c>
      <c r="I184">
        <v>94</v>
      </c>
      <c r="J184">
        <v>49</v>
      </c>
      <c r="K184">
        <v>2</v>
      </c>
      <c r="L184">
        <v>31</v>
      </c>
      <c r="M184">
        <v>32</v>
      </c>
      <c r="N184">
        <v>28</v>
      </c>
      <c r="O184">
        <v>634</v>
      </c>
      <c r="P184">
        <v>50</v>
      </c>
      <c r="Q184">
        <v>16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52</v>
      </c>
      <c r="X184" t="s">
        <v>2015</v>
      </c>
      <c r="Y184">
        <f t="shared" si="6"/>
        <v>614.9</v>
      </c>
      <c r="Z184" s="1">
        <f t="shared" si="7"/>
        <v>17.080555555555556</v>
      </c>
      <c r="AA184" s="1">
        <f t="shared" si="8"/>
        <v>19.275862068965516</v>
      </c>
    </row>
    <row r="185" spans="1:27" x14ac:dyDescent="0.2">
      <c r="A185" t="s">
        <v>2016</v>
      </c>
      <c r="B185" t="s">
        <v>160</v>
      </c>
      <c r="C185" t="s">
        <v>2009</v>
      </c>
      <c r="D185">
        <v>10</v>
      </c>
      <c r="E185">
        <v>0</v>
      </c>
      <c r="F185">
        <v>4</v>
      </c>
      <c r="G185">
        <v>11</v>
      </c>
      <c r="H185">
        <v>81</v>
      </c>
      <c r="I185">
        <v>94</v>
      </c>
      <c r="J185">
        <v>49</v>
      </c>
      <c r="K185">
        <v>2</v>
      </c>
      <c r="L185">
        <v>31</v>
      </c>
      <c r="M185">
        <v>32</v>
      </c>
      <c r="N185">
        <v>28</v>
      </c>
      <c r="O185">
        <v>634</v>
      </c>
      <c r="P185">
        <v>50</v>
      </c>
      <c r="Q185">
        <v>16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52</v>
      </c>
      <c r="X185" t="s">
        <v>2015</v>
      </c>
      <c r="Y185">
        <f t="shared" si="6"/>
        <v>614.9</v>
      </c>
      <c r="Z185" s="1">
        <f t="shared" si="7"/>
        <v>17.080555555555556</v>
      </c>
      <c r="AA185" s="1">
        <f t="shared" si="8"/>
        <v>19.275862068965516</v>
      </c>
    </row>
    <row r="186" spans="1:27" x14ac:dyDescent="0.2">
      <c r="A186" t="s">
        <v>2471</v>
      </c>
      <c r="B186" t="s">
        <v>160</v>
      </c>
      <c r="C186" t="s">
        <v>994</v>
      </c>
      <c r="D186">
        <v>1</v>
      </c>
      <c r="E186">
        <v>0</v>
      </c>
      <c r="F186">
        <v>3</v>
      </c>
      <c r="G186">
        <v>6</v>
      </c>
      <c r="H186">
        <v>19</v>
      </c>
      <c r="I186">
        <v>22</v>
      </c>
      <c r="J186">
        <v>3</v>
      </c>
      <c r="K186">
        <v>7</v>
      </c>
      <c r="L186">
        <v>36</v>
      </c>
      <c r="M186">
        <v>44</v>
      </c>
      <c r="N186">
        <v>13</v>
      </c>
      <c r="O186">
        <v>1478</v>
      </c>
      <c r="P186">
        <v>38</v>
      </c>
      <c r="Q186">
        <v>3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28</v>
      </c>
      <c r="X186" t="s">
        <v>2138</v>
      </c>
      <c r="Y186">
        <f t="shared" si="6"/>
        <v>410.8</v>
      </c>
      <c r="Z186" s="1">
        <f t="shared" si="7"/>
        <v>16.432000000000002</v>
      </c>
      <c r="AA186" s="1">
        <f t="shared" si="8"/>
        <v>19.246225923997919</v>
      </c>
    </row>
    <row r="187" spans="1:27" x14ac:dyDescent="0.2">
      <c r="A187" t="s">
        <v>2661</v>
      </c>
      <c r="B187" t="s">
        <v>160</v>
      </c>
      <c r="C187" t="s">
        <v>989</v>
      </c>
      <c r="D187">
        <v>1</v>
      </c>
      <c r="E187">
        <v>1</v>
      </c>
      <c r="F187">
        <v>3</v>
      </c>
      <c r="G187">
        <v>13</v>
      </c>
      <c r="H187">
        <v>45</v>
      </c>
      <c r="I187">
        <v>41</v>
      </c>
      <c r="J187">
        <v>6</v>
      </c>
      <c r="K187">
        <v>13</v>
      </c>
      <c r="L187">
        <v>114</v>
      </c>
      <c r="M187">
        <v>50</v>
      </c>
      <c r="N187">
        <v>18</v>
      </c>
      <c r="O187">
        <v>1043</v>
      </c>
      <c r="P187">
        <v>55</v>
      </c>
      <c r="Q187">
        <v>19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36</v>
      </c>
      <c r="X187" t="s">
        <v>2660</v>
      </c>
      <c r="Y187">
        <f t="shared" si="6"/>
        <v>573.29999999999995</v>
      </c>
      <c r="Z187" s="1">
        <f t="shared" si="7"/>
        <v>18.493548387096773</v>
      </c>
      <c r="AA187" s="1">
        <f t="shared" si="8"/>
        <v>19.209605361131793</v>
      </c>
    </row>
    <row r="188" spans="1:27" x14ac:dyDescent="0.2">
      <c r="A188" t="s">
        <v>2626</v>
      </c>
      <c r="B188" t="s">
        <v>160</v>
      </c>
      <c r="C188" t="s">
        <v>791</v>
      </c>
      <c r="D188">
        <v>0</v>
      </c>
      <c r="E188">
        <v>1</v>
      </c>
      <c r="F188">
        <v>1</v>
      </c>
      <c r="G188">
        <v>14</v>
      </c>
      <c r="H188">
        <v>58</v>
      </c>
      <c r="I188">
        <v>46</v>
      </c>
      <c r="J188">
        <v>1</v>
      </c>
      <c r="K188">
        <v>16</v>
      </c>
      <c r="L188">
        <v>47</v>
      </c>
      <c r="M188">
        <v>57</v>
      </c>
      <c r="N188">
        <v>9</v>
      </c>
      <c r="O188">
        <v>1031</v>
      </c>
      <c r="P188">
        <v>62</v>
      </c>
      <c r="Q188">
        <v>28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56</v>
      </c>
      <c r="X188" t="s">
        <v>2625</v>
      </c>
      <c r="Y188">
        <f t="shared" si="6"/>
        <v>467.1</v>
      </c>
      <c r="Z188" s="1">
        <f t="shared" si="7"/>
        <v>17.3</v>
      </c>
      <c r="AA188" s="1">
        <f t="shared" si="8"/>
        <v>19.195890410958906</v>
      </c>
    </row>
    <row r="189" spans="1:27" x14ac:dyDescent="0.2">
      <c r="A189" t="s">
        <v>1982</v>
      </c>
      <c r="B189" t="s">
        <v>160</v>
      </c>
      <c r="C189" t="s">
        <v>1912</v>
      </c>
      <c r="D189">
        <v>1</v>
      </c>
      <c r="E189">
        <v>0</v>
      </c>
      <c r="F189">
        <v>0</v>
      </c>
      <c r="G189">
        <v>6</v>
      </c>
      <c r="H189">
        <v>33</v>
      </c>
      <c r="I189">
        <v>27</v>
      </c>
      <c r="J189">
        <v>4</v>
      </c>
      <c r="K189">
        <v>10</v>
      </c>
      <c r="L189">
        <v>62</v>
      </c>
      <c r="M189">
        <v>64</v>
      </c>
      <c r="N189">
        <v>14</v>
      </c>
      <c r="O189">
        <v>642</v>
      </c>
      <c r="P189">
        <v>61</v>
      </c>
      <c r="Q189">
        <v>9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28</v>
      </c>
      <c r="X189" t="s">
        <v>1981</v>
      </c>
      <c r="Y189">
        <f t="shared" si="6"/>
        <v>473.2</v>
      </c>
      <c r="Z189" s="1">
        <f t="shared" si="7"/>
        <v>18.928000000000001</v>
      </c>
      <c r="AA189" s="1">
        <f t="shared" si="8"/>
        <v>19.19242902208202</v>
      </c>
    </row>
    <row r="190" spans="1:27" x14ac:dyDescent="0.2">
      <c r="A190" t="s">
        <v>2689</v>
      </c>
      <c r="B190" t="s">
        <v>160</v>
      </c>
      <c r="C190" t="s">
        <v>1938</v>
      </c>
      <c r="D190">
        <v>7</v>
      </c>
      <c r="E190">
        <v>0</v>
      </c>
      <c r="F190">
        <v>1</v>
      </c>
      <c r="G190">
        <v>3</v>
      </c>
      <c r="H190">
        <v>26</v>
      </c>
      <c r="I190">
        <v>15</v>
      </c>
      <c r="J190">
        <v>22</v>
      </c>
      <c r="K190">
        <v>3</v>
      </c>
      <c r="L190">
        <v>19</v>
      </c>
      <c r="M190">
        <v>3</v>
      </c>
      <c r="N190">
        <v>11</v>
      </c>
      <c r="O190">
        <v>352</v>
      </c>
      <c r="P190">
        <v>12</v>
      </c>
      <c r="Q190">
        <v>5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96</v>
      </c>
      <c r="X190" t="s">
        <v>2688</v>
      </c>
      <c r="Y190">
        <f t="shared" si="6"/>
        <v>314.2</v>
      </c>
      <c r="Z190" s="1">
        <f t="shared" si="7"/>
        <v>11.221428571428572</v>
      </c>
      <c r="AA190" s="1">
        <f t="shared" si="8"/>
        <v>19.145565335138794</v>
      </c>
    </row>
    <row r="191" spans="1:27" x14ac:dyDescent="0.2">
      <c r="A191" t="s">
        <v>2341</v>
      </c>
      <c r="B191" t="s">
        <v>160</v>
      </c>
      <c r="C191" t="s">
        <v>1902</v>
      </c>
      <c r="D191">
        <v>3</v>
      </c>
      <c r="E191">
        <v>0</v>
      </c>
      <c r="F191">
        <v>2</v>
      </c>
      <c r="G191">
        <v>5</v>
      </c>
      <c r="H191">
        <v>42</v>
      </c>
      <c r="I191">
        <v>34</v>
      </c>
      <c r="J191">
        <v>25</v>
      </c>
      <c r="K191">
        <v>0</v>
      </c>
      <c r="L191">
        <v>11</v>
      </c>
      <c r="M191">
        <v>26</v>
      </c>
      <c r="N191">
        <v>20</v>
      </c>
      <c r="O191">
        <v>477</v>
      </c>
      <c r="P191">
        <v>44</v>
      </c>
      <c r="Q191">
        <v>29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96</v>
      </c>
      <c r="X191" t="s">
        <v>2340</v>
      </c>
      <c r="Y191">
        <f t="shared" si="6"/>
        <v>440.2</v>
      </c>
      <c r="Z191" s="1">
        <f t="shared" si="7"/>
        <v>15.721428571428572</v>
      </c>
      <c r="AA191" s="1">
        <f t="shared" si="8"/>
        <v>19.111432706222864</v>
      </c>
    </row>
    <row r="192" spans="1:27" x14ac:dyDescent="0.2">
      <c r="A192" t="s">
        <v>2518</v>
      </c>
      <c r="B192" t="s">
        <v>160</v>
      </c>
      <c r="C192" t="s">
        <v>1905</v>
      </c>
      <c r="D192">
        <v>8</v>
      </c>
      <c r="E192">
        <v>0</v>
      </c>
      <c r="F192">
        <v>2</v>
      </c>
      <c r="G192">
        <v>5</v>
      </c>
      <c r="H192">
        <v>35</v>
      </c>
      <c r="I192">
        <v>58</v>
      </c>
      <c r="J192">
        <v>21</v>
      </c>
      <c r="K192">
        <v>3</v>
      </c>
      <c r="L192">
        <v>16</v>
      </c>
      <c r="M192">
        <v>21</v>
      </c>
      <c r="N192">
        <v>23</v>
      </c>
      <c r="O192">
        <v>542</v>
      </c>
      <c r="P192">
        <v>41</v>
      </c>
      <c r="Q192">
        <v>11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28</v>
      </c>
      <c r="X192" t="s">
        <v>2517</v>
      </c>
      <c r="Y192">
        <f t="shared" si="6"/>
        <v>394.7</v>
      </c>
      <c r="Z192" s="1">
        <f t="shared" si="7"/>
        <v>15.788</v>
      </c>
      <c r="AA192" s="1">
        <f t="shared" si="8"/>
        <v>19.098387096774193</v>
      </c>
    </row>
    <row r="193" spans="1:27" x14ac:dyDescent="0.2">
      <c r="A193" t="s">
        <v>2481</v>
      </c>
      <c r="B193" t="s">
        <v>160</v>
      </c>
      <c r="C193" t="s">
        <v>1912</v>
      </c>
      <c r="D193">
        <v>1</v>
      </c>
      <c r="E193">
        <v>0</v>
      </c>
      <c r="F193">
        <v>0</v>
      </c>
      <c r="G193">
        <v>4</v>
      </c>
      <c r="H193">
        <v>7</v>
      </c>
      <c r="I193">
        <v>19</v>
      </c>
      <c r="J193">
        <v>4</v>
      </c>
      <c r="K193">
        <v>9</v>
      </c>
      <c r="L193">
        <v>85</v>
      </c>
      <c r="M193">
        <v>42</v>
      </c>
      <c r="N193">
        <v>3</v>
      </c>
      <c r="O193">
        <v>382</v>
      </c>
      <c r="P193">
        <v>18</v>
      </c>
      <c r="Q193">
        <v>6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40</v>
      </c>
      <c r="X193" t="s">
        <v>2480</v>
      </c>
      <c r="Y193">
        <f t="shared" si="6"/>
        <v>294.7</v>
      </c>
      <c r="Z193" s="1">
        <f t="shared" si="7"/>
        <v>18.418749999999999</v>
      </c>
      <c r="AA193" s="1">
        <f t="shared" si="8"/>
        <v>19.067577282530554</v>
      </c>
    </row>
    <row r="194" spans="1:27" x14ac:dyDescent="0.2">
      <c r="A194" t="s">
        <v>2299</v>
      </c>
      <c r="B194" t="s">
        <v>160</v>
      </c>
      <c r="C194" t="s">
        <v>1899</v>
      </c>
      <c r="D194">
        <v>2</v>
      </c>
      <c r="E194">
        <v>2</v>
      </c>
      <c r="F194">
        <v>1</v>
      </c>
      <c r="G194">
        <v>8</v>
      </c>
      <c r="H194">
        <v>11</v>
      </c>
      <c r="I194">
        <v>30</v>
      </c>
      <c r="J194">
        <v>4</v>
      </c>
      <c r="K194">
        <v>20</v>
      </c>
      <c r="L194">
        <v>162</v>
      </c>
      <c r="M194">
        <v>64</v>
      </c>
      <c r="N194">
        <v>6</v>
      </c>
      <c r="O194">
        <v>689</v>
      </c>
      <c r="P194">
        <v>19</v>
      </c>
      <c r="Q194">
        <v>4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56</v>
      </c>
      <c r="X194" t="s">
        <v>537</v>
      </c>
      <c r="Y194">
        <f t="shared" si="6"/>
        <v>474.9</v>
      </c>
      <c r="Z194" s="1">
        <f t="shared" si="7"/>
        <v>17.588888888888889</v>
      </c>
      <c r="AA194" s="1">
        <f t="shared" si="8"/>
        <v>19.06378233719893</v>
      </c>
    </row>
    <row r="195" spans="1:27" x14ac:dyDescent="0.2">
      <c r="A195" t="s">
        <v>2007</v>
      </c>
      <c r="B195" t="s">
        <v>160</v>
      </c>
      <c r="C195" t="s">
        <v>989</v>
      </c>
      <c r="D195">
        <v>2</v>
      </c>
      <c r="E195">
        <v>0</v>
      </c>
      <c r="F195">
        <v>1</v>
      </c>
      <c r="G195">
        <v>0</v>
      </c>
      <c r="H195">
        <v>6</v>
      </c>
      <c r="I195">
        <v>2</v>
      </c>
      <c r="J195">
        <v>4</v>
      </c>
      <c r="K195">
        <v>0</v>
      </c>
      <c r="L195">
        <v>13</v>
      </c>
      <c r="M195">
        <v>5</v>
      </c>
      <c r="N195">
        <v>7</v>
      </c>
      <c r="O195">
        <v>217</v>
      </c>
      <c r="P195">
        <v>4</v>
      </c>
      <c r="Q195">
        <v>9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73</v>
      </c>
      <c r="X195" t="s">
        <v>2006</v>
      </c>
      <c r="Y195">
        <f t="shared" ref="Y195:Y258" si="9">D195*10+E195*(-10)+F195*5+G195*(-5)+H195*2+I195*(-2)+J195*4+K195*3+L195*1.5+M195*1.5+N195*3+O195*0.1+P195*2+Q195*2+R195*5+S195*(-8)+T195*15+U195+V195*(-4)</f>
        <v>144.69999999999999</v>
      </c>
      <c r="Z195" s="1">
        <f t="shared" ref="Z195:Z258" si="10">Y195/W195</f>
        <v>9.6466666666666665</v>
      </c>
      <c r="AA195" s="1">
        <f t="shared" ref="AA195:AA258" si="11">Y195/X195*90</f>
        <v>19.039473684210524</v>
      </c>
    </row>
    <row r="196" spans="1:27" x14ac:dyDescent="0.2">
      <c r="A196" t="s">
        <v>2213</v>
      </c>
      <c r="B196" t="s">
        <v>160</v>
      </c>
      <c r="C196" t="s">
        <v>161</v>
      </c>
      <c r="D196">
        <v>2</v>
      </c>
      <c r="E196">
        <v>0</v>
      </c>
      <c r="F196">
        <v>3</v>
      </c>
      <c r="G196">
        <v>6</v>
      </c>
      <c r="H196">
        <v>32</v>
      </c>
      <c r="I196">
        <v>39</v>
      </c>
      <c r="J196">
        <v>14</v>
      </c>
      <c r="K196">
        <v>8</v>
      </c>
      <c r="L196">
        <v>48</v>
      </c>
      <c r="M196">
        <v>37</v>
      </c>
      <c r="N196">
        <v>17</v>
      </c>
      <c r="O196">
        <v>2456</v>
      </c>
      <c r="P196">
        <v>47</v>
      </c>
      <c r="Q196">
        <v>29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101</v>
      </c>
      <c r="X196" t="s">
        <v>2212</v>
      </c>
      <c r="Y196">
        <f t="shared" si="9"/>
        <v>647.1</v>
      </c>
      <c r="Z196" s="1">
        <f t="shared" si="10"/>
        <v>18.488571428571429</v>
      </c>
      <c r="AA196" s="1">
        <f t="shared" si="11"/>
        <v>19.001305057096246</v>
      </c>
    </row>
    <row r="197" spans="1:27" x14ac:dyDescent="0.2">
      <c r="A197" t="s">
        <v>2081</v>
      </c>
      <c r="B197" t="s">
        <v>160</v>
      </c>
      <c r="C197" t="s">
        <v>994</v>
      </c>
      <c r="D197">
        <v>1</v>
      </c>
      <c r="E197">
        <v>0</v>
      </c>
      <c r="F197">
        <v>3</v>
      </c>
      <c r="G197">
        <v>1</v>
      </c>
      <c r="H197">
        <v>21</v>
      </c>
      <c r="I197">
        <v>15</v>
      </c>
      <c r="J197">
        <v>10</v>
      </c>
      <c r="K197">
        <v>1</v>
      </c>
      <c r="L197">
        <v>8</v>
      </c>
      <c r="M197">
        <v>10</v>
      </c>
      <c r="N197">
        <v>11</v>
      </c>
      <c r="O197">
        <v>609</v>
      </c>
      <c r="P197">
        <v>14</v>
      </c>
      <c r="Q197">
        <v>13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90</v>
      </c>
      <c r="X197" t="s">
        <v>2080</v>
      </c>
      <c r="Y197">
        <f t="shared" si="9"/>
        <v>249.9</v>
      </c>
      <c r="Z197" s="1">
        <f t="shared" si="10"/>
        <v>9.611538461538462</v>
      </c>
      <c r="AA197" s="1">
        <f t="shared" si="11"/>
        <v>18.93181818181818</v>
      </c>
    </row>
    <row r="198" spans="1:27" x14ac:dyDescent="0.2">
      <c r="A198" t="s">
        <v>1892</v>
      </c>
      <c r="B198" t="s">
        <v>160</v>
      </c>
      <c r="C198" t="s">
        <v>791</v>
      </c>
      <c r="D198">
        <v>0</v>
      </c>
      <c r="E198">
        <v>0</v>
      </c>
      <c r="F198">
        <v>1</v>
      </c>
      <c r="G198">
        <v>2</v>
      </c>
      <c r="H198">
        <v>5</v>
      </c>
      <c r="I198">
        <v>6</v>
      </c>
      <c r="J198">
        <v>0</v>
      </c>
      <c r="K198">
        <v>1</v>
      </c>
      <c r="L198">
        <v>21</v>
      </c>
      <c r="M198">
        <v>10</v>
      </c>
      <c r="N198">
        <v>4</v>
      </c>
      <c r="O198">
        <v>167</v>
      </c>
      <c r="P198">
        <v>12</v>
      </c>
      <c r="Q198">
        <v>3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79</v>
      </c>
      <c r="X198" t="s">
        <v>1891</v>
      </c>
      <c r="Y198">
        <f t="shared" si="9"/>
        <v>101.2</v>
      </c>
      <c r="Z198" s="1">
        <f t="shared" si="10"/>
        <v>12.65</v>
      </c>
      <c r="AA198" s="1">
        <f t="shared" si="11"/>
        <v>18.896265560165975</v>
      </c>
    </row>
    <row r="199" spans="1:27" x14ac:dyDescent="0.2">
      <c r="A199" t="s">
        <v>2075</v>
      </c>
      <c r="B199" t="s">
        <v>160</v>
      </c>
      <c r="C199" t="s">
        <v>548</v>
      </c>
      <c r="D199">
        <v>4</v>
      </c>
      <c r="E199">
        <v>0</v>
      </c>
      <c r="F199">
        <v>1</v>
      </c>
      <c r="G199">
        <v>3</v>
      </c>
      <c r="H199">
        <v>4</v>
      </c>
      <c r="I199">
        <v>13</v>
      </c>
      <c r="J199">
        <v>10</v>
      </c>
      <c r="K199">
        <v>0</v>
      </c>
      <c r="L199">
        <v>3</v>
      </c>
      <c r="M199">
        <v>7</v>
      </c>
      <c r="N199">
        <v>2</v>
      </c>
      <c r="O199">
        <v>132</v>
      </c>
      <c r="P199">
        <v>7</v>
      </c>
      <c r="Q199">
        <v>9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82</v>
      </c>
      <c r="X199" t="s">
        <v>119</v>
      </c>
      <c r="Y199">
        <f t="shared" si="9"/>
        <v>118.2</v>
      </c>
      <c r="Z199" s="1">
        <f t="shared" si="10"/>
        <v>10.745454545454546</v>
      </c>
      <c r="AA199" s="1">
        <f t="shared" si="11"/>
        <v>18.895204262877442</v>
      </c>
    </row>
    <row r="200" spans="1:27" x14ac:dyDescent="0.2">
      <c r="A200" t="s">
        <v>1909</v>
      </c>
      <c r="B200" t="s">
        <v>160</v>
      </c>
      <c r="C200" t="s">
        <v>1908</v>
      </c>
      <c r="D200">
        <v>2</v>
      </c>
      <c r="E200">
        <v>0</v>
      </c>
      <c r="F200">
        <v>7</v>
      </c>
      <c r="G200">
        <v>0</v>
      </c>
      <c r="H200">
        <v>60</v>
      </c>
      <c r="I200">
        <v>29</v>
      </c>
      <c r="J200">
        <v>29</v>
      </c>
      <c r="K200">
        <v>3</v>
      </c>
      <c r="L200">
        <v>18</v>
      </c>
      <c r="M200">
        <v>22</v>
      </c>
      <c r="N200">
        <v>26</v>
      </c>
      <c r="O200">
        <v>792</v>
      </c>
      <c r="P200">
        <v>20</v>
      </c>
      <c r="Q200">
        <v>35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205</v>
      </c>
      <c r="X200" t="s">
        <v>1907</v>
      </c>
      <c r="Y200">
        <f t="shared" si="9"/>
        <v>569.20000000000005</v>
      </c>
      <c r="Z200" s="1">
        <f t="shared" si="10"/>
        <v>14.978947368421053</v>
      </c>
      <c r="AA200" s="1">
        <f t="shared" si="11"/>
        <v>18.840750275836708</v>
      </c>
    </row>
    <row r="201" spans="1:27" x14ac:dyDescent="0.2">
      <c r="A201" t="s">
        <v>2464</v>
      </c>
      <c r="B201" t="s">
        <v>160</v>
      </c>
      <c r="C201" t="s">
        <v>791</v>
      </c>
      <c r="D201">
        <v>2</v>
      </c>
      <c r="E201">
        <v>1</v>
      </c>
      <c r="F201">
        <v>0</v>
      </c>
      <c r="G201">
        <v>11</v>
      </c>
      <c r="H201">
        <v>12</v>
      </c>
      <c r="I201">
        <v>40</v>
      </c>
      <c r="J201">
        <v>8</v>
      </c>
      <c r="K201">
        <v>25</v>
      </c>
      <c r="L201">
        <v>161</v>
      </c>
      <c r="M201">
        <v>69</v>
      </c>
      <c r="N201">
        <v>3</v>
      </c>
      <c r="O201">
        <v>927</v>
      </c>
      <c r="P201">
        <v>40</v>
      </c>
      <c r="Q201">
        <v>10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110</v>
      </c>
      <c r="X201" t="s">
        <v>2463</v>
      </c>
      <c r="Y201">
        <f t="shared" si="9"/>
        <v>552.70000000000005</v>
      </c>
      <c r="Z201" s="1">
        <f t="shared" si="10"/>
        <v>18.423333333333336</v>
      </c>
      <c r="AA201" s="1">
        <f t="shared" si="11"/>
        <v>18.813540090771561</v>
      </c>
    </row>
    <row r="202" spans="1:27" x14ac:dyDescent="0.2">
      <c r="A202" t="s">
        <v>2727</v>
      </c>
      <c r="B202" t="s">
        <v>160</v>
      </c>
      <c r="C202" t="s">
        <v>1938</v>
      </c>
      <c r="D202">
        <v>0</v>
      </c>
      <c r="E202">
        <v>0</v>
      </c>
      <c r="F202">
        <v>0</v>
      </c>
      <c r="G202">
        <v>0</v>
      </c>
      <c r="H202">
        <v>4</v>
      </c>
      <c r="I202">
        <v>5</v>
      </c>
      <c r="J202">
        <v>4</v>
      </c>
      <c r="K202">
        <v>5</v>
      </c>
      <c r="L202">
        <v>47</v>
      </c>
      <c r="M202">
        <v>21</v>
      </c>
      <c r="N202">
        <v>2</v>
      </c>
      <c r="O202">
        <v>135</v>
      </c>
      <c r="P202">
        <v>5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144</v>
      </c>
      <c r="X202" t="s">
        <v>2726</v>
      </c>
      <c r="Y202">
        <f t="shared" si="9"/>
        <v>164.5</v>
      </c>
      <c r="Z202" s="1">
        <f t="shared" si="10"/>
        <v>16.45</v>
      </c>
      <c r="AA202" s="1">
        <f t="shared" si="11"/>
        <v>18.811944091486659</v>
      </c>
    </row>
    <row r="203" spans="1:27" x14ac:dyDescent="0.2">
      <c r="A203" t="s">
        <v>2266</v>
      </c>
      <c r="B203" t="s">
        <v>160</v>
      </c>
      <c r="C203" t="s">
        <v>2009</v>
      </c>
      <c r="D203">
        <v>0</v>
      </c>
      <c r="E203">
        <v>0</v>
      </c>
      <c r="F203">
        <v>0</v>
      </c>
      <c r="G203">
        <v>1</v>
      </c>
      <c r="H203">
        <v>12</v>
      </c>
      <c r="I203">
        <v>14</v>
      </c>
      <c r="J203">
        <v>0</v>
      </c>
      <c r="K203">
        <v>7</v>
      </c>
      <c r="L203">
        <v>60</v>
      </c>
      <c r="M203">
        <v>45</v>
      </c>
      <c r="N203">
        <v>2</v>
      </c>
      <c r="O203">
        <v>598</v>
      </c>
      <c r="P203">
        <v>35</v>
      </c>
      <c r="Q203">
        <v>10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86</v>
      </c>
      <c r="X203" t="s">
        <v>2265</v>
      </c>
      <c r="Y203">
        <f t="shared" si="9"/>
        <v>325.3</v>
      </c>
      <c r="Z203" s="1">
        <f t="shared" si="10"/>
        <v>17.121052631578948</v>
      </c>
      <c r="AA203" s="1">
        <f t="shared" si="11"/>
        <v>18.803468208092486</v>
      </c>
    </row>
    <row r="204" spans="1:27" x14ac:dyDescent="0.2">
      <c r="A204" t="s">
        <v>2292</v>
      </c>
      <c r="B204" t="s">
        <v>160</v>
      </c>
      <c r="C204" t="s">
        <v>1054</v>
      </c>
      <c r="D204">
        <v>1</v>
      </c>
      <c r="E204">
        <v>1</v>
      </c>
      <c r="F204">
        <v>2</v>
      </c>
      <c r="G204">
        <v>5</v>
      </c>
      <c r="H204">
        <v>16</v>
      </c>
      <c r="I204">
        <v>38</v>
      </c>
      <c r="J204">
        <v>7</v>
      </c>
      <c r="K204">
        <v>6</v>
      </c>
      <c r="L204">
        <v>85</v>
      </c>
      <c r="M204">
        <v>57</v>
      </c>
      <c r="N204">
        <v>36</v>
      </c>
      <c r="O204">
        <v>994</v>
      </c>
      <c r="P204">
        <v>71</v>
      </c>
      <c r="Q204">
        <v>22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184</v>
      </c>
      <c r="X204" t="s">
        <v>2291</v>
      </c>
      <c r="Y204">
        <f t="shared" si="9"/>
        <v>593.4</v>
      </c>
      <c r="Z204" s="1">
        <f t="shared" si="10"/>
        <v>18.543749999999999</v>
      </c>
      <c r="AA204" s="1">
        <f t="shared" si="11"/>
        <v>18.673426573426571</v>
      </c>
    </row>
    <row r="205" spans="1:27" x14ac:dyDescent="0.2">
      <c r="A205" t="s">
        <v>2160</v>
      </c>
      <c r="B205" t="s">
        <v>160</v>
      </c>
      <c r="C205" t="s">
        <v>1888</v>
      </c>
      <c r="D205">
        <v>1</v>
      </c>
      <c r="E205">
        <v>0</v>
      </c>
      <c r="F205">
        <v>2</v>
      </c>
      <c r="G205">
        <v>1</v>
      </c>
      <c r="H205">
        <v>5</v>
      </c>
      <c r="I205">
        <v>11</v>
      </c>
      <c r="J205">
        <v>2</v>
      </c>
      <c r="K205">
        <v>8</v>
      </c>
      <c r="L205">
        <v>98</v>
      </c>
      <c r="M205">
        <v>38</v>
      </c>
      <c r="N205">
        <v>5</v>
      </c>
      <c r="O205">
        <v>946</v>
      </c>
      <c r="P205">
        <v>21</v>
      </c>
      <c r="Q205">
        <v>4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93</v>
      </c>
      <c r="X205" t="s">
        <v>2159</v>
      </c>
      <c r="Y205">
        <f t="shared" si="9"/>
        <v>398.6</v>
      </c>
      <c r="Z205" s="1">
        <f t="shared" si="10"/>
        <v>17.330434782608698</v>
      </c>
      <c r="AA205" s="1">
        <f t="shared" si="11"/>
        <v>18.645530145530149</v>
      </c>
    </row>
    <row r="206" spans="1:27" x14ac:dyDescent="0.2">
      <c r="A206" t="s">
        <v>2083</v>
      </c>
      <c r="B206" t="s">
        <v>160</v>
      </c>
      <c r="C206" t="s">
        <v>1881</v>
      </c>
      <c r="D206">
        <v>1</v>
      </c>
      <c r="E206">
        <v>1</v>
      </c>
      <c r="F206">
        <v>1</v>
      </c>
      <c r="G206">
        <v>6</v>
      </c>
      <c r="H206">
        <v>15</v>
      </c>
      <c r="I206">
        <v>22</v>
      </c>
      <c r="J206">
        <v>1</v>
      </c>
      <c r="K206">
        <v>32</v>
      </c>
      <c r="L206">
        <v>160</v>
      </c>
      <c r="M206">
        <v>70</v>
      </c>
      <c r="N206">
        <v>2</v>
      </c>
      <c r="O206">
        <v>736</v>
      </c>
      <c r="P206">
        <v>39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184</v>
      </c>
      <c r="X206" t="s">
        <v>2082</v>
      </c>
      <c r="Y206">
        <f t="shared" si="9"/>
        <v>563.6</v>
      </c>
      <c r="Z206" s="1">
        <f t="shared" si="10"/>
        <v>17.612500000000001</v>
      </c>
      <c r="AA206" s="1">
        <f t="shared" si="11"/>
        <v>18.593841642228739</v>
      </c>
    </row>
    <row r="207" spans="1:27" x14ac:dyDescent="0.2">
      <c r="A207" t="s">
        <v>2220</v>
      </c>
      <c r="B207" t="s">
        <v>160</v>
      </c>
      <c r="C207" t="s">
        <v>1888</v>
      </c>
      <c r="D207">
        <v>2</v>
      </c>
      <c r="E207">
        <v>0</v>
      </c>
      <c r="F207">
        <v>3</v>
      </c>
      <c r="G207">
        <v>5</v>
      </c>
      <c r="H207">
        <v>23</v>
      </c>
      <c r="I207">
        <v>30</v>
      </c>
      <c r="J207">
        <v>7</v>
      </c>
      <c r="K207">
        <v>12</v>
      </c>
      <c r="L207">
        <v>75</v>
      </c>
      <c r="M207">
        <v>43</v>
      </c>
      <c r="N207">
        <v>6</v>
      </c>
      <c r="O207">
        <v>1086</v>
      </c>
      <c r="P207">
        <v>49</v>
      </c>
      <c r="Q207">
        <v>7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96</v>
      </c>
      <c r="X207" t="s">
        <v>2219</v>
      </c>
      <c r="Y207">
        <f t="shared" si="9"/>
        <v>475.6</v>
      </c>
      <c r="Z207" s="1">
        <f t="shared" si="10"/>
        <v>16.985714285714288</v>
      </c>
      <c r="AA207" s="1">
        <f t="shared" si="11"/>
        <v>18.578125</v>
      </c>
    </row>
    <row r="208" spans="1:27" x14ac:dyDescent="0.2">
      <c r="A208" t="s">
        <v>2048</v>
      </c>
      <c r="B208" t="s">
        <v>43</v>
      </c>
      <c r="C208" t="s">
        <v>534</v>
      </c>
      <c r="D208">
        <v>1</v>
      </c>
      <c r="E208">
        <v>0</v>
      </c>
      <c r="F208">
        <v>0</v>
      </c>
      <c r="G208">
        <v>0</v>
      </c>
      <c r="H208">
        <v>3</v>
      </c>
      <c r="I208">
        <v>3</v>
      </c>
      <c r="J208">
        <v>3</v>
      </c>
      <c r="K208">
        <v>0</v>
      </c>
      <c r="L208">
        <v>0</v>
      </c>
      <c r="M208">
        <v>6</v>
      </c>
      <c r="N208">
        <v>4</v>
      </c>
      <c r="O208">
        <v>80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32</v>
      </c>
      <c r="X208" t="s">
        <v>2047</v>
      </c>
      <c r="Y208">
        <f t="shared" si="9"/>
        <v>55</v>
      </c>
      <c r="Z208" s="1">
        <f t="shared" si="10"/>
        <v>6.1111111111111107</v>
      </c>
      <c r="AA208" s="1">
        <f t="shared" si="11"/>
        <v>18.539325842696631</v>
      </c>
    </row>
    <row r="209" spans="1:27" x14ac:dyDescent="0.2">
      <c r="A209" t="s">
        <v>2526</v>
      </c>
      <c r="B209" t="s">
        <v>160</v>
      </c>
      <c r="C209" t="s">
        <v>548</v>
      </c>
      <c r="D209">
        <v>0</v>
      </c>
      <c r="E209">
        <v>0</v>
      </c>
      <c r="F209">
        <v>0</v>
      </c>
      <c r="G209">
        <v>3</v>
      </c>
      <c r="H209">
        <v>53</v>
      </c>
      <c r="I209">
        <v>26</v>
      </c>
      <c r="J209">
        <v>11</v>
      </c>
      <c r="K209">
        <v>2</v>
      </c>
      <c r="L209">
        <v>6</v>
      </c>
      <c r="M209">
        <v>11</v>
      </c>
      <c r="N209">
        <v>20</v>
      </c>
      <c r="O209">
        <v>333</v>
      </c>
      <c r="P209">
        <v>27</v>
      </c>
      <c r="Q209">
        <v>18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187</v>
      </c>
      <c r="X209" t="s">
        <v>1832</v>
      </c>
      <c r="Y209">
        <f t="shared" si="9"/>
        <v>297.8</v>
      </c>
      <c r="Z209" s="1">
        <f t="shared" si="10"/>
        <v>13.536363636363637</v>
      </c>
      <c r="AA209" s="1">
        <f t="shared" si="11"/>
        <v>18.522460262612302</v>
      </c>
    </row>
    <row r="210" spans="1:27" x14ac:dyDescent="0.2">
      <c r="A210" t="s">
        <v>2388</v>
      </c>
      <c r="B210" t="s">
        <v>160</v>
      </c>
      <c r="C210" t="s">
        <v>1908</v>
      </c>
      <c r="D210">
        <v>12</v>
      </c>
      <c r="E210">
        <v>0</v>
      </c>
      <c r="F210">
        <v>4</v>
      </c>
      <c r="G210">
        <v>4</v>
      </c>
      <c r="H210">
        <v>41</v>
      </c>
      <c r="I210">
        <v>48</v>
      </c>
      <c r="J210">
        <v>36</v>
      </c>
      <c r="K210">
        <v>1</v>
      </c>
      <c r="L210">
        <v>20</v>
      </c>
      <c r="M210">
        <v>5</v>
      </c>
      <c r="N210">
        <v>16</v>
      </c>
      <c r="O210">
        <v>497</v>
      </c>
      <c r="P210">
        <v>6</v>
      </c>
      <c r="Q210">
        <v>12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96</v>
      </c>
      <c r="X210" t="s">
        <v>2387</v>
      </c>
      <c r="Y210">
        <f t="shared" si="9"/>
        <v>424.2</v>
      </c>
      <c r="Z210" s="1">
        <f t="shared" si="10"/>
        <v>15.15</v>
      </c>
      <c r="AA210" s="1">
        <f t="shared" si="11"/>
        <v>18.506059137178866</v>
      </c>
    </row>
    <row r="211" spans="1:27" x14ac:dyDescent="0.2">
      <c r="A211" t="s">
        <v>2108</v>
      </c>
      <c r="B211" t="s">
        <v>160</v>
      </c>
      <c r="C211" t="s">
        <v>1054</v>
      </c>
      <c r="D211">
        <v>4</v>
      </c>
      <c r="E211">
        <v>0</v>
      </c>
      <c r="F211">
        <v>2</v>
      </c>
      <c r="G211">
        <v>15</v>
      </c>
      <c r="H211">
        <v>63</v>
      </c>
      <c r="I211">
        <v>93</v>
      </c>
      <c r="J211">
        <v>15</v>
      </c>
      <c r="K211">
        <v>11</v>
      </c>
      <c r="L211">
        <v>78</v>
      </c>
      <c r="M211">
        <v>115</v>
      </c>
      <c r="N211">
        <v>11</v>
      </c>
      <c r="O211">
        <v>1342</v>
      </c>
      <c r="P211">
        <v>85</v>
      </c>
      <c r="Q211">
        <v>5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101</v>
      </c>
      <c r="X211" t="s">
        <v>2107</v>
      </c>
      <c r="Y211">
        <f t="shared" si="9"/>
        <v>644.70000000000005</v>
      </c>
      <c r="Z211" s="1">
        <f t="shared" si="10"/>
        <v>18.420000000000002</v>
      </c>
      <c r="AA211" s="1">
        <f t="shared" si="11"/>
        <v>18.449284578696346</v>
      </c>
    </row>
    <row r="212" spans="1:27" x14ac:dyDescent="0.2">
      <c r="A212" t="s">
        <v>2693</v>
      </c>
      <c r="B212" t="s">
        <v>160</v>
      </c>
      <c r="C212" t="s">
        <v>1915</v>
      </c>
      <c r="D212">
        <v>1</v>
      </c>
      <c r="E212">
        <v>0</v>
      </c>
      <c r="F212">
        <v>4</v>
      </c>
      <c r="G212">
        <v>4</v>
      </c>
      <c r="H212">
        <v>30</v>
      </c>
      <c r="I212">
        <v>21</v>
      </c>
      <c r="J212">
        <v>5</v>
      </c>
      <c r="K212">
        <v>4</v>
      </c>
      <c r="L212">
        <v>52</v>
      </c>
      <c r="M212">
        <v>31</v>
      </c>
      <c r="N212">
        <v>42</v>
      </c>
      <c r="O212">
        <v>598</v>
      </c>
      <c r="P212">
        <v>34</v>
      </c>
      <c r="Q212">
        <v>25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56</v>
      </c>
      <c r="X212" t="s">
        <v>2428</v>
      </c>
      <c r="Y212">
        <f t="shared" si="9"/>
        <v>488.3</v>
      </c>
      <c r="Z212" s="1">
        <f t="shared" si="10"/>
        <v>18.085185185185185</v>
      </c>
      <c r="AA212" s="1">
        <f t="shared" si="11"/>
        <v>18.434144295302012</v>
      </c>
    </row>
    <row r="213" spans="1:27" x14ac:dyDescent="0.2">
      <c r="A213" t="s">
        <v>2286</v>
      </c>
      <c r="B213" t="s">
        <v>160</v>
      </c>
      <c r="C213" t="s">
        <v>2009</v>
      </c>
      <c r="D213">
        <v>2</v>
      </c>
      <c r="E213">
        <v>0</v>
      </c>
      <c r="F213">
        <v>0</v>
      </c>
      <c r="G213">
        <v>10</v>
      </c>
      <c r="H213">
        <v>34</v>
      </c>
      <c r="I213">
        <v>29</v>
      </c>
      <c r="J213">
        <v>7</v>
      </c>
      <c r="K213">
        <v>18</v>
      </c>
      <c r="L213">
        <v>121</v>
      </c>
      <c r="M213">
        <v>66</v>
      </c>
      <c r="N213">
        <v>6</v>
      </c>
      <c r="O213">
        <v>1273</v>
      </c>
      <c r="P213">
        <v>41</v>
      </c>
      <c r="Q213">
        <v>8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292</v>
      </c>
      <c r="X213" t="s">
        <v>2285</v>
      </c>
      <c r="Y213">
        <f t="shared" si="9"/>
        <v>585.79999999999995</v>
      </c>
      <c r="Z213" s="1">
        <f t="shared" si="10"/>
        <v>17.75151515151515</v>
      </c>
      <c r="AA213" s="1">
        <f t="shared" si="11"/>
        <v>18.408519553072626</v>
      </c>
    </row>
    <row r="214" spans="1:27" x14ac:dyDescent="0.2">
      <c r="A214" t="s">
        <v>2243</v>
      </c>
      <c r="B214" t="s">
        <v>160</v>
      </c>
      <c r="C214" t="s">
        <v>1888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2</v>
      </c>
      <c r="J214">
        <v>0</v>
      </c>
      <c r="K214">
        <v>1</v>
      </c>
      <c r="L214">
        <v>8</v>
      </c>
      <c r="M214">
        <v>1</v>
      </c>
      <c r="N214">
        <v>1</v>
      </c>
      <c r="O214">
        <v>100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237</v>
      </c>
      <c r="X214" t="s">
        <v>1873</v>
      </c>
      <c r="Y214">
        <f t="shared" si="9"/>
        <v>34.5</v>
      </c>
      <c r="Z214" s="1">
        <f t="shared" si="10"/>
        <v>11.5</v>
      </c>
      <c r="AA214" s="1">
        <f t="shared" si="11"/>
        <v>18.372781065088756</v>
      </c>
    </row>
    <row r="215" spans="1:27" x14ac:dyDescent="0.2">
      <c r="A215" t="s">
        <v>2557</v>
      </c>
      <c r="B215" t="s">
        <v>160</v>
      </c>
      <c r="C215" t="s">
        <v>1933</v>
      </c>
      <c r="D215">
        <v>0</v>
      </c>
      <c r="E215">
        <v>0</v>
      </c>
      <c r="F215">
        <v>0</v>
      </c>
      <c r="G215">
        <v>2</v>
      </c>
      <c r="H215">
        <v>3</v>
      </c>
      <c r="I215">
        <v>3</v>
      </c>
      <c r="J215">
        <v>0</v>
      </c>
      <c r="K215">
        <v>1</v>
      </c>
      <c r="L215">
        <v>9</v>
      </c>
      <c r="M215">
        <v>6</v>
      </c>
      <c r="N215">
        <v>0</v>
      </c>
      <c r="O215">
        <v>45</v>
      </c>
      <c r="P215">
        <v>8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177</v>
      </c>
      <c r="X215" t="s">
        <v>2377</v>
      </c>
      <c r="Y215">
        <f t="shared" si="9"/>
        <v>42</v>
      </c>
      <c r="Z215" s="1">
        <f t="shared" si="10"/>
        <v>10.5</v>
      </c>
      <c r="AA215" s="1">
        <f t="shared" si="11"/>
        <v>18.349514563106794</v>
      </c>
    </row>
    <row r="216" spans="1:27" x14ac:dyDescent="0.2">
      <c r="A216" t="s">
        <v>2348</v>
      </c>
      <c r="B216" t="s">
        <v>160</v>
      </c>
      <c r="C216" t="s">
        <v>1912</v>
      </c>
      <c r="D216">
        <v>0</v>
      </c>
      <c r="E216">
        <v>0</v>
      </c>
      <c r="F216">
        <v>2</v>
      </c>
      <c r="G216">
        <v>4</v>
      </c>
      <c r="H216">
        <v>18</v>
      </c>
      <c r="I216">
        <v>16</v>
      </c>
      <c r="J216">
        <v>3</v>
      </c>
      <c r="K216">
        <v>0</v>
      </c>
      <c r="L216">
        <v>6</v>
      </c>
      <c r="M216">
        <v>8</v>
      </c>
      <c r="N216">
        <v>18</v>
      </c>
      <c r="O216">
        <v>209</v>
      </c>
      <c r="P216">
        <v>20</v>
      </c>
      <c r="Q216">
        <v>28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73</v>
      </c>
      <c r="X216" t="s">
        <v>2347</v>
      </c>
      <c r="Y216">
        <f t="shared" si="9"/>
        <v>197.9</v>
      </c>
      <c r="Z216" s="1">
        <f t="shared" si="10"/>
        <v>13.193333333333333</v>
      </c>
      <c r="AA216" s="1">
        <f t="shared" si="11"/>
        <v>18.342945417095777</v>
      </c>
    </row>
    <row r="217" spans="1:27" x14ac:dyDescent="0.2">
      <c r="A217" t="s">
        <v>2503</v>
      </c>
      <c r="B217" t="s">
        <v>160</v>
      </c>
      <c r="C217" t="s">
        <v>989</v>
      </c>
      <c r="D217">
        <v>9</v>
      </c>
      <c r="E217">
        <v>1</v>
      </c>
      <c r="F217">
        <v>5</v>
      </c>
      <c r="G217">
        <v>8</v>
      </c>
      <c r="H217">
        <v>47</v>
      </c>
      <c r="I217">
        <v>63</v>
      </c>
      <c r="J217">
        <v>29</v>
      </c>
      <c r="K217">
        <v>1</v>
      </c>
      <c r="L217">
        <v>34</v>
      </c>
      <c r="M217">
        <v>32</v>
      </c>
      <c r="N217">
        <v>23</v>
      </c>
      <c r="O217">
        <v>795</v>
      </c>
      <c r="P217">
        <v>29</v>
      </c>
      <c r="Q217">
        <v>21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292</v>
      </c>
      <c r="X217" t="s">
        <v>2502</v>
      </c>
      <c r="Y217">
        <f t="shared" si="9"/>
        <v>499.5</v>
      </c>
      <c r="Z217" s="1">
        <f t="shared" si="10"/>
        <v>15.136363636363637</v>
      </c>
      <c r="AA217" s="1">
        <f t="shared" si="11"/>
        <v>18.341493268053853</v>
      </c>
    </row>
    <row r="218" spans="1:27" x14ac:dyDescent="0.2">
      <c r="A218" t="s">
        <v>2723</v>
      </c>
      <c r="B218" t="s">
        <v>160</v>
      </c>
      <c r="C218" t="s">
        <v>1281</v>
      </c>
      <c r="D218">
        <v>0</v>
      </c>
      <c r="E218">
        <v>0</v>
      </c>
      <c r="F218">
        <v>1</v>
      </c>
      <c r="G218">
        <v>3</v>
      </c>
      <c r="H218">
        <v>8</v>
      </c>
      <c r="I218">
        <v>29</v>
      </c>
      <c r="J218">
        <v>6</v>
      </c>
      <c r="K218">
        <v>5</v>
      </c>
      <c r="L218">
        <v>38</v>
      </c>
      <c r="M218">
        <v>27</v>
      </c>
      <c r="N218">
        <v>11</v>
      </c>
      <c r="O218">
        <v>517</v>
      </c>
      <c r="P218">
        <v>34</v>
      </c>
      <c r="Q218">
        <v>16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40</v>
      </c>
      <c r="X218" t="s">
        <v>2722</v>
      </c>
      <c r="Y218">
        <f t="shared" si="9"/>
        <v>269.2</v>
      </c>
      <c r="Z218" s="1">
        <f t="shared" si="10"/>
        <v>16.824999999999999</v>
      </c>
      <c r="AA218" s="1">
        <f t="shared" si="11"/>
        <v>18.326777609682299</v>
      </c>
    </row>
    <row r="219" spans="1:27" x14ac:dyDescent="0.2">
      <c r="A219" t="s">
        <v>2277</v>
      </c>
      <c r="B219" t="s">
        <v>160</v>
      </c>
      <c r="C219" t="s">
        <v>791</v>
      </c>
      <c r="D219">
        <v>0</v>
      </c>
      <c r="E219">
        <v>0</v>
      </c>
      <c r="F219">
        <v>0</v>
      </c>
      <c r="G219">
        <v>1</v>
      </c>
      <c r="H219">
        <v>4</v>
      </c>
      <c r="I219">
        <v>13</v>
      </c>
      <c r="J219">
        <v>1</v>
      </c>
      <c r="K219">
        <v>6</v>
      </c>
      <c r="L219">
        <v>57</v>
      </c>
      <c r="M219">
        <v>35</v>
      </c>
      <c r="N219">
        <v>0</v>
      </c>
      <c r="O219">
        <v>322</v>
      </c>
      <c r="P219">
        <v>16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220</v>
      </c>
      <c r="X219" t="s">
        <v>1480</v>
      </c>
      <c r="Y219">
        <f t="shared" si="9"/>
        <v>203.2</v>
      </c>
      <c r="Z219" s="1">
        <f t="shared" si="10"/>
        <v>16.933333333333334</v>
      </c>
      <c r="AA219" s="1">
        <f t="shared" si="11"/>
        <v>18.306306306306308</v>
      </c>
    </row>
    <row r="220" spans="1:27" x14ac:dyDescent="0.2">
      <c r="A220" t="s">
        <v>1965</v>
      </c>
      <c r="B220" t="s">
        <v>160</v>
      </c>
      <c r="C220" t="s">
        <v>1281</v>
      </c>
      <c r="D220">
        <v>2</v>
      </c>
      <c r="E220">
        <v>0</v>
      </c>
      <c r="F220">
        <v>1</v>
      </c>
      <c r="G220">
        <v>2</v>
      </c>
      <c r="H220">
        <v>7</v>
      </c>
      <c r="I220">
        <v>11</v>
      </c>
      <c r="J220">
        <v>9</v>
      </c>
      <c r="K220">
        <v>0</v>
      </c>
      <c r="L220">
        <v>6</v>
      </c>
      <c r="M220">
        <v>5</v>
      </c>
      <c r="N220">
        <v>6</v>
      </c>
      <c r="O220">
        <v>115</v>
      </c>
      <c r="P220">
        <v>4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82</v>
      </c>
      <c r="X220" t="s">
        <v>1964</v>
      </c>
      <c r="Y220">
        <f t="shared" si="9"/>
        <v>109</v>
      </c>
      <c r="Z220" s="1">
        <f t="shared" si="10"/>
        <v>9.9090909090909083</v>
      </c>
      <c r="AA220" s="1">
        <f t="shared" si="11"/>
        <v>18.302238805970148</v>
      </c>
    </row>
    <row r="221" spans="1:27" x14ac:dyDescent="0.2">
      <c r="A221" t="s">
        <v>2191</v>
      </c>
      <c r="B221" t="s">
        <v>160</v>
      </c>
      <c r="C221" t="s">
        <v>1946</v>
      </c>
      <c r="D221">
        <v>0</v>
      </c>
      <c r="E221">
        <v>2</v>
      </c>
      <c r="F221">
        <v>0</v>
      </c>
      <c r="G221">
        <v>4</v>
      </c>
      <c r="H221">
        <v>3</v>
      </c>
      <c r="I221">
        <v>19</v>
      </c>
      <c r="J221">
        <v>1</v>
      </c>
      <c r="K221">
        <v>13</v>
      </c>
      <c r="L221">
        <v>91</v>
      </c>
      <c r="M221">
        <v>61</v>
      </c>
      <c r="N221">
        <v>3</v>
      </c>
      <c r="O221">
        <v>928</v>
      </c>
      <c r="P221">
        <v>41</v>
      </c>
      <c r="Q221">
        <v>3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28</v>
      </c>
      <c r="X221" t="s">
        <v>2190</v>
      </c>
      <c r="Y221">
        <f t="shared" si="9"/>
        <v>388.8</v>
      </c>
      <c r="Z221" s="1">
        <f t="shared" si="10"/>
        <v>15.552</v>
      </c>
      <c r="AA221" s="1">
        <f t="shared" si="11"/>
        <v>18.282131661442005</v>
      </c>
    </row>
    <row r="222" spans="1:27" x14ac:dyDescent="0.2">
      <c r="A222" t="s">
        <v>2665</v>
      </c>
      <c r="B222" t="s">
        <v>160</v>
      </c>
      <c r="C222" t="s">
        <v>989</v>
      </c>
      <c r="D222">
        <v>2</v>
      </c>
      <c r="E222">
        <v>0</v>
      </c>
      <c r="F222">
        <v>1</v>
      </c>
      <c r="G222">
        <v>0</v>
      </c>
      <c r="H222">
        <v>24</v>
      </c>
      <c r="I222">
        <v>14</v>
      </c>
      <c r="J222">
        <v>11</v>
      </c>
      <c r="K222">
        <v>0</v>
      </c>
      <c r="L222">
        <v>1</v>
      </c>
      <c r="M222">
        <v>5</v>
      </c>
      <c r="N222">
        <v>6</v>
      </c>
      <c r="O222">
        <v>140</v>
      </c>
      <c r="P222">
        <v>5</v>
      </c>
      <c r="Q222">
        <v>19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182</v>
      </c>
      <c r="X222" t="s">
        <v>2664</v>
      </c>
      <c r="Y222">
        <f t="shared" si="9"/>
        <v>178</v>
      </c>
      <c r="Z222" s="1">
        <f t="shared" si="10"/>
        <v>12.714285714285714</v>
      </c>
      <c r="AA222" s="1">
        <f t="shared" si="11"/>
        <v>18.246013667425967</v>
      </c>
    </row>
    <row r="223" spans="1:27" x14ac:dyDescent="0.2">
      <c r="A223" t="s">
        <v>2635</v>
      </c>
      <c r="B223" t="s">
        <v>160</v>
      </c>
      <c r="C223" t="s">
        <v>1946</v>
      </c>
      <c r="D223">
        <v>2</v>
      </c>
      <c r="E223">
        <v>1</v>
      </c>
      <c r="F223">
        <v>0</v>
      </c>
      <c r="G223">
        <v>8</v>
      </c>
      <c r="H223">
        <v>29</v>
      </c>
      <c r="I223">
        <v>51</v>
      </c>
      <c r="J223">
        <v>7</v>
      </c>
      <c r="K223">
        <v>22</v>
      </c>
      <c r="L223">
        <v>91</v>
      </c>
      <c r="M223">
        <v>75</v>
      </c>
      <c r="N223">
        <v>7</v>
      </c>
      <c r="O223">
        <v>1093</v>
      </c>
      <c r="P223">
        <v>65</v>
      </c>
      <c r="Q223">
        <v>10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184</v>
      </c>
      <c r="X223" t="s">
        <v>2634</v>
      </c>
      <c r="Y223">
        <f t="shared" si="9"/>
        <v>549.29999999999995</v>
      </c>
      <c r="Z223" s="1">
        <f t="shared" si="10"/>
        <v>17.165624999999999</v>
      </c>
      <c r="AA223" s="1">
        <f t="shared" si="11"/>
        <v>18.202135493372605</v>
      </c>
    </row>
    <row r="224" spans="1:27" x14ac:dyDescent="0.2">
      <c r="A224" t="s">
        <v>2167</v>
      </c>
      <c r="B224" t="s">
        <v>160</v>
      </c>
      <c r="C224" t="s">
        <v>1915</v>
      </c>
      <c r="D224">
        <v>2</v>
      </c>
      <c r="E224">
        <v>0</v>
      </c>
      <c r="F224">
        <v>1</v>
      </c>
      <c r="G224">
        <v>4</v>
      </c>
      <c r="H224">
        <v>9</v>
      </c>
      <c r="I224">
        <v>30</v>
      </c>
      <c r="J224">
        <v>8</v>
      </c>
      <c r="K224">
        <v>24</v>
      </c>
      <c r="L224">
        <v>79</v>
      </c>
      <c r="M224">
        <v>56</v>
      </c>
      <c r="N224">
        <v>2</v>
      </c>
      <c r="O224">
        <v>844</v>
      </c>
      <c r="P224">
        <v>35</v>
      </c>
      <c r="Q224">
        <v>9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90</v>
      </c>
      <c r="X224" t="s">
        <v>2166</v>
      </c>
      <c r="Y224">
        <f t="shared" si="9"/>
        <v>447.9</v>
      </c>
      <c r="Z224" s="1">
        <f t="shared" si="10"/>
        <v>17.226923076923075</v>
      </c>
      <c r="AA224" s="1">
        <f t="shared" si="11"/>
        <v>18.199097065462752</v>
      </c>
    </row>
    <row r="225" spans="1:27" x14ac:dyDescent="0.2">
      <c r="A225" t="s">
        <v>1381</v>
      </c>
      <c r="B225" t="s">
        <v>160</v>
      </c>
      <c r="C225" t="s">
        <v>1054</v>
      </c>
      <c r="D225">
        <v>1</v>
      </c>
      <c r="E225">
        <v>1</v>
      </c>
      <c r="F225">
        <v>3</v>
      </c>
      <c r="G225">
        <v>5</v>
      </c>
      <c r="H225">
        <v>25</v>
      </c>
      <c r="I225">
        <v>23</v>
      </c>
      <c r="J225">
        <v>16</v>
      </c>
      <c r="K225">
        <v>1</v>
      </c>
      <c r="L225">
        <v>15</v>
      </c>
      <c r="M225">
        <v>19</v>
      </c>
      <c r="N225">
        <v>36</v>
      </c>
      <c r="O225">
        <v>543</v>
      </c>
      <c r="P225">
        <v>17</v>
      </c>
      <c r="Q225">
        <v>27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105</v>
      </c>
      <c r="X225" t="s">
        <v>1380</v>
      </c>
      <c r="Y225">
        <f t="shared" si="9"/>
        <v>362.3</v>
      </c>
      <c r="Z225" s="1">
        <f t="shared" si="10"/>
        <v>12.493103448275862</v>
      </c>
      <c r="AA225" s="1">
        <f t="shared" si="11"/>
        <v>18.175585284280938</v>
      </c>
    </row>
    <row r="226" spans="1:27" x14ac:dyDescent="0.2">
      <c r="A226" t="s">
        <v>2326</v>
      </c>
      <c r="B226" t="s">
        <v>160</v>
      </c>
      <c r="C226" t="s">
        <v>1933</v>
      </c>
      <c r="D226">
        <v>1</v>
      </c>
      <c r="E226">
        <v>0</v>
      </c>
      <c r="F226">
        <v>0</v>
      </c>
      <c r="G226">
        <v>2</v>
      </c>
      <c r="H226">
        <v>16</v>
      </c>
      <c r="I226">
        <v>27</v>
      </c>
      <c r="J226">
        <v>5</v>
      </c>
      <c r="K226">
        <v>15</v>
      </c>
      <c r="L226">
        <v>170</v>
      </c>
      <c r="M226">
        <v>73</v>
      </c>
      <c r="N226">
        <v>1</v>
      </c>
      <c r="O226">
        <v>1021</v>
      </c>
      <c r="P226">
        <v>27</v>
      </c>
      <c r="Q226">
        <v>9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121</v>
      </c>
      <c r="X226" t="s">
        <v>2325</v>
      </c>
      <c r="Y226">
        <f t="shared" si="9"/>
        <v>584.6</v>
      </c>
      <c r="Z226" s="1">
        <f t="shared" si="10"/>
        <v>17.194117647058825</v>
      </c>
      <c r="AA226" s="1">
        <f t="shared" si="11"/>
        <v>18.167817679558013</v>
      </c>
    </row>
    <row r="227" spans="1:27" x14ac:dyDescent="0.2">
      <c r="A227" t="s">
        <v>2275</v>
      </c>
      <c r="B227" t="s">
        <v>160</v>
      </c>
      <c r="C227" t="s">
        <v>989</v>
      </c>
      <c r="D227">
        <v>0</v>
      </c>
      <c r="E227">
        <v>0</v>
      </c>
      <c r="F227">
        <v>3</v>
      </c>
      <c r="G227">
        <v>6</v>
      </c>
      <c r="H227">
        <v>16</v>
      </c>
      <c r="I227">
        <v>46</v>
      </c>
      <c r="J227">
        <v>15</v>
      </c>
      <c r="K227">
        <v>10</v>
      </c>
      <c r="L227">
        <v>134</v>
      </c>
      <c r="M227">
        <v>71</v>
      </c>
      <c r="N227">
        <v>20</v>
      </c>
      <c r="O227">
        <v>1134</v>
      </c>
      <c r="P227">
        <v>65</v>
      </c>
      <c r="Q227">
        <v>14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52</v>
      </c>
      <c r="X227" t="s">
        <v>53</v>
      </c>
      <c r="Y227">
        <f t="shared" si="9"/>
        <v>653.9</v>
      </c>
      <c r="Z227" s="1">
        <f t="shared" si="10"/>
        <v>18.163888888888888</v>
      </c>
      <c r="AA227" s="1">
        <f t="shared" si="11"/>
        <v>18.163888888888888</v>
      </c>
    </row>
    <row r="228" spans="1:27" x14ac:dyDescent="0.2">
      <c r="A228" t="s">
        <v>1998</v>
      </c>
      <c r="B228" t="s">
        <v>160</v>
      </c>
      <c r="C228" t="s">
        <v>791</v>
      </c>
      <c r="D228">
        <v>3</v>
      </c>
      <c r="E228">
        <v>0</v>
      </c>
      <c r="F228">
        <v>0</v>
      </c>
      <c r="G228">
        <v>3</v>
      </c>
      <c r="H228">
        <v>15</v>
      </c>
      <c r="I228">
        <v>25</v>
      </c>
      <c r="J228">
        <v>6</v>
      </c>
      <c r="K228">
        <v>8</v>
      </c>
      <c r="L228">
        <v>42</v>
      </c>
      <c r="M228">
        <v>31</v>
      </c>
      <c r="N228">
        <v>5</v>
      </c>
      <c r="O228">
        <v>568</v>
      </c>
      <c r="P228">
        <v>23</v>
      </c>
      <c r="Q228">
        <v>16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398</v>
      </c>
      <c r="X228" t="s">
        <v>966</v>
      </c>
      <c r="Y228">
        <f t="shared" si="9"/>
        <v>302.3</v>
      </c>
      <c r="Z228" s="1">
        <f t="shared" si="10"/>
        <v>14.395238095238096</v>
      </c>
      <c r="AA228" s="1">
        <f t="shared" si="11"/>
        <v>18.138000000000002</v>
      </c>
    </row>
    <row r="229" spans="1:27" x14ac:dyDescent="0.2">
      <c r="A229" t="s">
        <v>2647</v>
      </c>
      <c r="B229" t="s">
        <v>160</v>
      </c>
      <c r="C229" t="s">
        <v>1908</v>
      </c>
      <c r="D229">
        <v>0</v>
      </c>
      <c r="E229">
        <v>1</v>
      </c>
      <c r="F229">
        <v>1</v>
      </c>
      <c r="G229">
        <v>5</v>
      </c>
      <c r="H229">
        <v>12</v>
      </c>
      <c r="I229">
        <v>20</v>
      </c>
      <c r="J229">
        <v>4</v>
      </c>
      <c r="K229">
        <v>3</v>
      </c>
      <c r="L229">
        <v>11</v>
      </c>
      <c r="M229">
        <v>20</v>
      </c>
      <c r="N229">
        <v>13</v>
      </c>
      <c r="O229">
        <v>337</v>
      </c>
      <c r="P229">
        <v>12</v>
      </c>
      <c r="Q229">
        <v>12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86</v>
      </c>
      <c r="X229" t="s">
        <v>2646</v>
      </c>
      <c r="Y229">
        <f t="shared" si="9"/>
        <v>146.19999999999999</v>
      </c>
      <c r="Z229" s="1">
        <f t="shared" si="10"/>
        <v>7.6947368421052627</v>
      </c>
      <c r="AA229" s="1">
        <f t="shared" si="11"/>
        <v>18.123966942148758</v>
      </c>
    </row>
    <row r="230" spans="1:27" x14ac:dyDescent="0.2">
      <c r="A230" t="s">
        <v>2683</v>
      </c>
      <c r="B230" t="s">
        <v>160</v>
      </c>
      <c r="C230" t="s">
        <v>1938</v>
      </c>
      <c r="D230">
        <v>1</v>
      </c>
      <c r="E230">
        <v>0</v>
      </c>
      <c r="F230">
        <v>0</v>
      </c>
      <c r="G230">
        <v>2</v>
      </c>
      <c r="H230">
        <v>8</v>
      </c>
      <c r="I230">
        <v>16</v>
      </c>
      <c r="J230">
        <v>4</v>
      </c>
      <c r="K230">
        <v>1</v>
      </c>
      <c r="L230">
        <v>55</v>
      </c>
      <c r="M230">
        <v>36</v>
      </c>
      <c r="N230">
        <v>21</v>
      </c>
      <c r="O230">
        <v>429</v>
      </c>
      <c r="P230">
        <v>32</v>
      </c>
      <c r="Q230">
        <v>41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28</v>
      </c>
      <c r="X230" t="s">
        <v>2682</v>
      </c>
      <c r="Y230">
        <f t="shared" si="9"/>
        <v>391.4</v>
      </c>
      <c r="Z230" s="1">
        <f t="shared" si="10"/>
        <v>15.655999999999999</v>
      </c>
      <c r="AA230" s="1">
        <f t="shared" si="11"/>
        <v>18.092449922958398</v>
      </c>
    </row>
    <row r="231" spans="1:27" x14ac:dyDescent="0.2">
      <c r="A231" t="s">
        <v>2444</v>
      </c>
      <c r="B231" t="s">
        <v>160</v>
      </c>
      <c r="C231" t="s">
        <v>1915</v>
      </c>
      <c r="D231">
        <v>1</v>
      </c>
      <c r="E231">
        <v>0</v>
      </c>
      <c r="F231">
        <v>0</v>
      </c>
      <c r="G231">
        <v>10</v>
      </c>
      <c r="H231">
        <v>24</v>
      </c>
      <c r="I231">
        <v>42</v>
      </c>
      <c r="J231">
        <v>7</v>
      </c>
      <c r="K231">
        <v>13</v>
      </c>
      <c r="L231">
        <v>168</v>
      </c>
      <c r="M231">
        <v>102</v>
      </c>
      <c r="N231">
        <v>7</v>
      </c>
      <c r="O231">
        <v>990</v>
      </c>
      <c r="P231">
        <v>48</v>
      </c>
      <c r="Q231">
        <v>5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52</v>
      </c>
      <c r="X231" t="s">
        <v>2443</v>
      </c>
      <c r="Y231">
        <f t="shared" si="9"/>
        <v>622</v>
      </c>
      <c r="Z231" s="1">
        <f t="shared" si="10"/>
        <v>17.277777777777779</v>
      </c>
      <c r="AA231" s="1">
        <f t="shared" si="11"/>
        <v>18.058064516129033</v>
      </c>
    </row>
    <row r="232" spans="1:27" x14ac:dyDescent="0.2">
      <c r="A232" t="s">
        <v>2343</v>
      </c>
      <c r="B232" t="s">
        <v>160</v>
      </c>
      <c r="C232" t="s">
        <v>1858</v>
      </c>
      <c r="D232">
        <v>1</v>
      </c>
      <c r="E232">
        <v>0</v>
      </c>
      <c r="F232">
        <v>0</v>
      </c>
      <c r="G232">
        <v>7</v>
      </c>
      <c r="H232">
        <v>8</v>
      </c>
      <c r="I232">
        <v>20</v>
      </c>
      <c r="J232">
        <v>2</v>
      </c>
      <c r="K232">
        <v>12</v>
      </c>
      <c r="L232">
        <v>101</v>
      </c>
      <c r="M232">
        <v>35</v>
      </c>
      <c r="N232">
        <v>3</v>
      </c>
      <c r="O232">
        <v>445</v>
      </c>
      <c r="P232">
        <v>21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395</v>
      </c>
      <c r="X232" t="s">
        <v>2342</v>
      </c>
      <c r="Y232">
        <f t="shared" si="9"/>
        <v>294.5</v>
      </c>
      <c r="Z232" s="1">
        <f t="shared" si="10"/>
        <v>17.323529411764707</v>
      </c>
      <c r="AA232" s="1">
        <f t="shared" si="11"/>
        <v>18.006114130434785</v>
      </c>
    </row>
    <row r="233" spans="1:27" x14ac:dyDescent="0.2">
      <c r="A233" t="s">
        <v>2560</v>
      </c>
      <c r="B233" t="s">
        <v>160</v>
      </c>
      <c r="C233" t="s">
        <v>548</v>
      </c>
      <c r="D233">
        <v>6</v>
      </c>
      <c r="E233">
        <v>0</v>
      </c>
      <c r="F233">
        <v>0</v>
      </c>
      <c r="G233">
        <v>5</v>
      </c>
      <c r="H233">
        <v>29</v>
      </c>
      <c r="I233">
        <v>33</v>
      </c>
      <c r="J233">
        <v>14</v>
      </c>
      <c r="K233">
        <v>6</v>
      </c>
      <c r="L233">
        <v>40</v>
      </c>
      <c r="M233">
        <v>64</v>
      </c>
      <c r="N233">
        <v>19</v>
      </c>
      <c r="O233">
        <v>1206</v>
      </c>
      <c r="P233">
        <v>46</v>
      </c>
      <c r="Q233">
        <v>9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121</v>
      </c>
      <c r="X233" t="s">
        <v>1985</v>
      </c>
      <c r="Y233">
        <f t="shared" si="9"/>
        <v>544.6</v>
      </c>
      <c r="Z233" s="1">
        <f t="shared" si="10"/>
        <v>16.017647058823531</v>
      </c>
      <c r="AA233" s="1">
        <f t="shared" si="11"/>
        <v>17.986788990825691</v>
      </c>
    </row>
    <row r="234" spans="1:27" x14ac:dyDescent="0.2">
      <c r="A234" t="s">
        <v>2483</v>
      </c>
      <c r="B234" t="s">
        <v>160</v>
      </c>
      <c r="C234" t="s">
        <v>1902</v>
      </c>
      <c r="D234">
        <v>0</v>
      </c>
      <c r="E234">
        <v>0</v>
      </c>
      <c r="F234">
        <v>2</v>
      </c>
      <c r="G234">
        <v>5</v>
      </c>
      <c r="H234">
        <v>10</v>
      </c>
      <c r="I234">
        <v>15</v>
      </c>
      <c r="J234">
        <v>2</v>
      </c>
      <c r="K234">
        <v>1</v>
      </c>
      <c r="L234">
        <v>52</v>
      </c>
      <c r="M234">
        <v>48</v>
      </c>
      <c r="N234">
        <v>8</v>
      </c>
      <c r="O234">
        <v>523</v>
      </c>
      <c r="P234">
        <v>34</v>
      </c>
      <c r="Q234">
        <v>17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187</v>
      </c>
      <c r="X234" t="s">
        <v>2482</v>
      </c>
      <c r="Y234">
        <f t="shared" si="9"/>
        <v>314.3</v>
      </c>
      <c r="Z234" s="1">
        <f t="shared" si="10"/>
        <v>14.286363636363637</v>
      </c>
      <c r="AA234" s="1">
        <f t="shared" si="11"/>
        <v>17.971410419313852</v>
      </c>
    </row>
    <row r="235" spans="1:27" x14ac:dyDescent="0.2">
      <c r="A235" t="s">
        <v>2454</v>
      </c>
      <c r="B235" t="s">
        <v>160</v>
      </c>
      <c r="C235" t="s">
        <v>548</v>
      </c>
      <c r="D235">
        <v>2</v>
      </c>
      <c r="E235">
        <v>0</v>
      </c>
      <c r="F235">
        <v>1</v>
      </c>
      <c r="G235">
        <v>6</v>
      </c>
      <c r="H235">
        <v>41</v>
      </c>
      <c r="I235">
        <v>40</v>
      </c>
      <c r="J235">
        <v>8</v>
      </c>
      <c r="K235">
        <v>4</v>
      </c>
      <c r="L235">
        <v>45</v>
      </c>
      <c r="M235">
        <v>49</v>
      </c>
      <c r="N235">
        <v>10</v>
      </c>
      <c r="O235">
        <v>1066</v>
      </c>
      <c r="P235">
        <v>53</v>
      </c>
      <c r="Q235">
        <v>15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110</v>
      </c>
      <c r="X235" t="s">
        <v>2247</v>
      </c>
      <c r="Y235">
        <f t="shared" si="9"/>
        <v>454.6</v>
      </c>
      <c r="Z235" s="1">
        <f t="shared" si="10"/>
        <v>15.153333333333334</v>
      </c>
      <c r="AA235" s="1">
        <f t="shared" si="11"/>
        <v>17.936869793950024</v>
      </c>
    </row>
    <row r="236" spans="1:27" x14ac:dyDescent="0.2">
      <c r="A236" t="s">
        <v>2260</v>
      </c>
      <c r="B236" t="s">
        <v>160</v>
      </c>
      <c r="C236" t="s">
        <v>791</v>
      </c>
      <c r="D236">
        <v>3</v>
      </c>
      <c r="E236">
        <v>1</v>
      </c>
      <c r="F236">
        <v>1</v>
      </c>
      <c r="G236">
        <v>4</v>
      </c>
      <c r="H236">
        <v>32</v>
      </c>
      <c r="I236">
        <v>24</v>
      </c>
      <c r="J236">
        <v>15</v>
      </c>
      <c r="K236">
        <v>5</v>
      </c>
      <c r="L236">
        <v>20</v>
      </c>
      <c r="M236">
        <v>11</v>
      </c>
      <c r="N236">
        <v>17</v>
      </c>
      <c r="O236">
        <v>679</v>
      </c>
      <c r="P236">
        <v>17</v>
      </c>
      <c r="Q236">
        <v>24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93</v>
      </c>
      <c r="X236" t="s">
        <v>2259</v>
      </c>
      <c r="Y236">
        <f t="shared" si="9"/>
        <v>343.4</v>
      </c>
      <c r="Z236" s="1">
        <f t="shared" si="10"/>
        <v>14.930434782608694</v>
      </c>
      <c r="AA236" s="1">
        <f t="shared" si="11"/>
        <v>17.926914153132252</v>
      </c>
    </row>
    <row r="237" spans="1:27" x14ac:dyDescent="0.2">
      <c r="A237" t="s">
        <v>2253</v>
      </c>
      <c r="B237" t="s">
        <v>160</v>
      </c>
      <c r="C237" t="s">
        <v>1912</v>
      </c>
      <c r="D237">
        <v>1</v>
      </c>
      <c r="E237">
        <v>0</v>
      </c>
      <c r="F237">
        <v>2</v>
      </c>
      <c r="G237">
        <v>1</v>
      </c>
      <c r="H237">
        <v>22</v>
      </c>
      <c r="I237">
        <v>12</v>
      </c>
      <c r="J237">
        <v>12</v>
      </c>
      <c r="K237">
        <v>0</v>
      </c>
      <c r="L237">
        <v>3</v>
      </c>
      <c r="M237">
        <v>6</v>
      </c>
      <c r="N237">
        <v>10</v>
      </c>
      <c r="O237">
        <v>180</v>
      </c>
      <c r="P237">
        <v>7</v>
      </c>
      <c r="Q237">
        <v>16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182</v>
      </c>
      <c r="X237" t="s">
        <v>2252</v>
      </c>
      <c r="Y237">
        <f t="shared" si="9"/>
        <v>190.5</v>
      </c>
      <c r="Z237" s="1">
        <f t="shared" si="10"/>
        <v>13.607142857142858</v>
      </c>
      <c r="AA237" s="1">
        <f t="shared" si="11"/>
        <v>17.915360501567399</v>
      </c>
    </row>
    <row r="238" spans="1:27" x14ac:dyDescent="0.2">
      <c r="A238" t="s">
        <v>2382</v>
      </c>
      <c r="B238" t="s">
        <v>160</v>
      </c>
      <c r="C238" t="s">
        <v>1908</v>
      </c>
      <c r="D238">
        <v>0</v>
      </c>
      <c r="E238">
        <v>0</v>
      </c>
      <c r="F238">
        <v>0</v>
      </c>
      <c r="G238">
        <v>1</v>
      </c>
      <c r="H238">
        <v>2</v>
      </c>
      <c r="I238">
        <v>3</v>
      </c>
      <c r="J238">
        <v>3</v>
      </c>
      <c r="K238">
        <v>0</v>
      </c>
      <c r="L238">
        <v>1</v>
      </c>
      <c r="M238">
        <v>2</v>
      </c>
      <c r="N238">
        <v>1</v>
      </c>
      <c r="O238">
        <v>42</v>
      </c>
      <c r="P238">
        <v>0</v>
      </c>
      <c r="Q238">
        <v>2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49</v>
      </c>
      <c r="X238" t="s">
        <v>2381</v>
      </c>
      <c r="Y238">
        <f t="shared" si="9"/>
        <v>20.7</v>
      </c>
      <c r="Z238" s="1">
        <f t="shared" si="10"/>
        <v>10.35</v>
      </c>
      <c r="AA238" s="1">
        <f t="shared" si="11"/>
        <v>17.913461538461537</v>
      </c>
    </row>
    <row r="239" spans="1:27" x14ac:dyDescent="0.2">
      <c r="A239" t="s">
        <v>2525</v>
      </c>
      <c r="B239" t="s">
        <v>160</v>
      </c>
      <c r="C239" t="s">
        <v>1281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2</v>
      </c>
      <c r="J239">
        <v>0</v>
      </c>
      <c r="K239">
        <v>0</v>
      </c>
      <c r="L239">
        <v>2</v>
      </c>
      <c r="M239">
        <v>2</v>
      </c>
      <c r="N239">
        <v>1</v>
      </c>
      <c r="O239">
        <v>75</v>
      </c>
      <c r="P239">
        <v>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  <c r="X239" t="s">
        <v>1469</v>
      </c>
      <c r="Y239">
        <f t="shared" si="9"/>
        <v>20.5</v>
      </c>
      <c r="Z239" s="1">
        <f t="shared" si="10"/>
        <v>4.0999999999999996</v>
      </c>
      <c r="AA239" s="1">
        <f t="shared" si="11"/>
        <v>17.912621359223301</v>
      </c>
    </row>
    <row r="240" spans="1:27" x14ac:dyDescent="0.2">
      <c r="A240" t="s">
        <v>1948</v>
      </c>
      <c r="B240" t="s">
        <v>160</v>
      </c>
      <c r="C240" t="s">
        <v>1946</v>
      </c>
      <c r="D240">
        <v>0</v>
      </c>
      <c r="E240">
        <v>0</v>
      </c>
      <c r="F240">
        <v>3</v>
      </c>
      <c r="G240">
        <v>8</v>
      </c>
      <c r="H240">
        <v>18</v>
      </c>
      <c r="I240">
        <v>28</v>
      </c>
      <c r="J240">
        <v>7</v>
      </c>
      <c r="K240">
        <v>6</v>
      </c>
      <c r="L240">
        <v>33</v>
      </c>
      <c r="M240">
        <v>66</v>
      </c>
      <c r="N240">
        <v>14</v>
      </c>
      <c r="O240">
        <v>983</v>
      </c>
      <c r="P240">
        <v>53</v>
      </c>
      <c r="Q240">
        <v>23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110</v>
      </c>
      <c r="X240" t="s">
        <v>1388</v>
      </c>
      <c r="Y240">
        <f t="shared" si="9"/>
        <v>441.8</v>
      </c>
      <c r="Z240" s="1">
        <f t="shared" si="10"/>
        <v>14.726666666666667</v>
      </c>
      <c r="AA240" s="1">
        <f t="shared" si="11"/>
        <v>17.902746510580819</v>
      </c>
    </row>
    <row r="241" spans="1:27" x14ac:dyDescent="0.2">
      <c r="A241" t="s">
        <v>2586</v>
      </c>
      <c r="B241" t="s">
        <v>160</v>
      </c>
      <c r="C241" t="s">
        <v>1902</v>
      </c>
      <c r="D241">
        <v>0</v>
      </c>
      <c r="E241">
        <v>0</v>
      </c>
      <c r="F241">
        <v>2</v>
      </c>
      <c r="G241">
        <v>1</v>
      </c>
      <c r="H241">
        <v>3</v>
      </c>
      <c r="I241">
        <v>10</v>
      </c>
      <c r="J241">
        <v>0</v>
      </c>
      <c r="K241">
        <v>2</v>
      </c>
      <c r="L241">
        <v>30</v>
      </c>
      <c r="M241">
        <v>16</v>
      </c>
      <c r="N241">
        <v>4</v>
      </c>
      <c r="O241">
        <v>190</v>
      </c>
      <c r="P241">
        <v>17</v>
      </c>
      <c r="Q241">
        <v>3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32</v>
      </c>
      <c r="X241" t="s">
        <v>2585</v>
      </c>
      <c r="Y241">
        <f t="shared" si="9"/>
        <v>137</v>
      </c>
      <c r="Z241" s="1">
        <f t="shared" si="10"/>
        <v>15.222222222222221</v>
      </c>
      <c r="AA241" s="1">
        <f t="shared" si="11"/>
        <v>17.895500725689406</v>
      </c>
    </row>
    <row r="242" spans="1:27" x14ac:dyDescent="0.2">
      <c r="A242" t="s">
        <v>2386</v>
      </c>
      <c r="B242" t="s">
        <v>160</v>
      </c>
      <c r="C242" t="s">
        <v>1938</v>
      </c>
      <c r="D242">
        <v>0</v>
      </c>
      <c r="E242">
        <v>0</v>
      </c>
      <c r="F242">
        <v>0</v>
      </c>
      <c r="G242">
        <v>4</v>
      </c>
      <c r="H242">
        <v>15</v>
      </c>
      <c r="I242">
        <v>21</v>
      </c>
      <c r="J242">
        <v>0</v>
      </c>
      <c r="K242">
        <v>7</v>
      </c>
      <c r="L242">
        <v>109</v>
      </c>
      <c r="M242">
        <v>62</v>
      </c>
      <c r="N242">
        <v>1</v>
      </c>
      <c r="O242">
        <v>415</v>
      </c>
      <c r="P242">
        <v>35</v>
      </c>
      <c r="Q242">
        <v>6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187</v>
      </c>
      <c r="X242" t="s">
        <v>2385</v>
      </c>
      <c r="Y242">
        <f t="shared" si="9"/>
        <v>372</v>
      </c>
      <c r="Z242" s="1">
        <f t="shared" si="10"/>
        <v>16.90909090909091</v>
      </c>
      <c r="AA242" s="1">
        <f t="shared" si="11"/>
        <v>17.884615384615383</v>
      </c>
    </row>
    <row r="243" spans="1:27" x14ac:dyDescent="0.2">
      <c r="A243" t="s">
        <v>2548</v>
      </c>
      <c r="B243" t="s">
        <v>160</v>
      </c>
      <c r="C243" t="s">
        <v>1938</v>
      </c>
      <c r="D243">
        <v>0</v>
      </c>
      <c r="E243">
        <v>0</v>
      </c>
      <c r="F243">
        <v>1</v>
      </c>
      <c r="G243">
        <v>3</v>
      </c>
      <c r="H243">
        <v>26</v>
      </c>
      <c r="I243">
        <v>23</v>
      </c>
      <c r="J243">
        <v>9</v>
      </c>
      <c r="K243">
        <v>1</v>
      </c>
      <c r="L243">
        <v>10</v>
      </c>
      <c r="M243">
        <v>18</v>
      </c>
      <c r="N243">
        <v>28</v>
      </c>
      <c r="O243">
        <v>574</v>
      </c>
      <c r="P243">
        <v>28</v>
      </c>
      <c r="Q243">
        <v>41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96</v>
      </c>
      <c r="X243" t="s">
        <v>1380</v>
      </c>
      <c r="Y243">
        <f t="shared" si="9"/>
        <v>356.4</v>
      </c>
      <c r="Z243" s="1">
        <f t="shared" si="10"/>
        <v>12.728571428571428</v>
      </c>
      <c r="AA243" s="1">
        <f t="shared" si="11"/>
        <v>17.879598662207357</v>
      </c>
    </row>
    <row r="244" spans="1:27" x14ac:dyDescent="0.2">
      <c r="A244" t="s">
        <v>2581</v>
      </c>
      <c r="B244" t="s">
        <v>160</v>
      </c>
      <c r="C244" t="s">
        <v>1881</v>
      </c>
      <c r="D244">
        <v>0</v>
      </c>
      <c r="E244">
        <v>0</v>
      </c>
      <c r="F244">
        <v>0</v>
      </c>
      <c r="G244">
        <v>1</v>
      </c>
      <c r="H244">
        <v>9</v>
      </c>
      <c r="I244">
        <v>20</v>
      </c>
      <c r="J244">
        <v>0</v>
      </c>
      <c r="K244">
        <v>2</v>
      </c>
      <c r="L244">
        <v>40</v>
      </c>
      <c r="M244">
        <v>31</v>
      </c>
      <c r="N244">
        <v>5</v>
      </c>
      <c r="O244">
        <v>214</v>
      </c>
      <c r="P244">
        <v>22</v>
      </c>
      <c r="Q244">
        <v>9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182</v>
      </c>
      <c r="X244" t="s">
        <v>2580</v>
      </c>
      <c r="Y244">
        <f t="shared" si="9"/>
        <v>183.9</v>
      </c>
      <c r="Z244" s="1">
        <f t="shared" si="10"/>
        <v>13.135714285714286</v>
      </c>
      <c r="AA244" s="1">
        <f t="shared" si="11"/>
        <v>17.835129310344829</v>
      </c>
    </row>
    <row r="245" spans="1:27" x14ac:dyDescent="0.2">
      <c r="A245" t="s">
        <v>1989</v>
      </c>
      <c r="B245" t="s">
        <v>160</v>
      </c>
      <c r="C245" t="s">
        <v>994</v>
      </c>
      <c r="D245">
        <v>0</v>
      </c>
      <c r="E245">
        <v>0</v>
      </c>
      <c r="F245">
        <v>0</v>
      </c>
      <c r="G245">
        <v>3</v>
      </c>
      <c r="H245">
        <v>10</v>
      </c>
      <c r="I245">
        <v>18</v>
      </c>
      <c r="J245">
        <v>2</v>
      </c>
      <c r="K245">
        <v>4</v>
      </c>
      <c r="L245">
        <v>27</v>
      </c>
      <c r="M245">
        <v>22</v>
      </c>
      <c r="N245">
        <v>10</v>
      </c>
      <c r="O245">
        <v>717</v>
      </c>
      <c r="P245">
        <v>19</v>
      </c>
      <c r="Q245">
        <v>15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395</v>
      </c>
      <c r="X245" t="s">
        <v>564</v>
      </c>
      <c r="Y245">
        <f t="shared" si="9"/>
        <v>232.2</v>
      </c>
      <c r="Z245" s="1">
        <f t="shared" si="10"/>
        <v>13.658823529411764</v>
      </c>
      <c r="AA245" s="1">
        <f t="shared" si="11"/>
        <v>17.831058020477816</v>
      </c>
    </row>
    <row r="246" spans="1:27" x14ac:dyDescent="0.2">
      <c r="A246" t="s">
        <v>2056</v>
      </c>
      <c r="B246" t="s">
        <v>160</v>
      </c>
      <c r="C246" t="s">
        <v>994</v>
      </c>
      <c r="D246">
        <v>1</v>
      </c>
      <c r="E246">
        <v>0</v>
      </c>
      <c r="F246">
        <v>6</v>
      </c>
      <c r="G246">
        <v>4</v>
      </c>
      <c r="H246">
        <v>16</v>
      </c>
      <c r="I246">
        <v>20</v>
      </c>
      <c r="J246">
        <v>1</v>
      </c>
      <c r="K246">
        <v>3</v>
      </c>
      <c r="L246">
        <v>54</v>
      </c>
      <c r="M246">
        <v>28</v>
      </c>
      <c r="N246">
        <v>17</v>
      </c>
      <c r="O246">
        <v>1265</v>
      </c>
      <c r="P246">
        <v>25</v>
      </c>
      <c r="Q246">
        <v>7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90</v>
      </c>
      <c r="X246" t="s">
        <v>306</v>
      </c>
      <c r="Y246">
        <f t="shared" si="9"/>
        <v>389.5</v>
      </c>
      <c r="Z246" s="1">
        <f t="shared" si="10"/>
        <v>14.98076923076923</v>
      </c>
      <c r="AA246" s="1">
        <f t="shared" si="11"/>
        <v>17.8125</v>
      </c>
    </row>
    <row r="247" spans="1:27" x14ac:dyDescent="0.2">
      <c r="A247" t="s">
        <v>2551</v>
      </c>
      <c r="B247" t="s">
        <v>160</v>
      </c>
      <c r="C247" t="s">
        <v>1054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4</v>
      </c>
      <c r="M247">
        <v>3</v>
      </c>
      <c r="N247">
        <v>0</v>
      </c>
      <c r="O247">
        <v>23</v>
      </c>
      <c r="P247">
        <v>4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244</v>
      </c>
      <c r="X247" t="s">
        <v>258</v>
      </c>
      <c r="Y247">
        <f t="shared" si="9"/>
        <v>17.8</v>
      </c>
      <c r="Z247" s="1">
        <f t="shared" si="10"/>
        <v>17.8</v>
      </c>
      <c r="AA247" s="1">
        <f t="shared" si="11"/>
        <v>17.8</v>
      </c>
    </row>
    <row r="248" spans="1:27" x14ac:dyDescent="0.2">
      <c r="A248" t="s">
        <v>2631</v>
      </c>
      <c r="B248" t="s">
        <v>160</v>
      </c>
      <c r="C248" t="s">
        <v>1912</v>
      </c>
      <c r="D248">
        <v>5</v>
      </c>
      <c r="E248">
        <v>0</v>
      </c>
      <c r="F248">
        <v>2</v>
      </c>
      <c r="G248">
        <v>9</v>
      </c>
      <c r="H248">
        <v>67</v>
      </c>
      <c r="I248">
        <v>67</v>
      </c>
      <c r="J248">
        <v>25</v>
      </c>
      <c r="K248">
        <v>9</v>
      </c>
      <c r="L248">
        <v>21</v>
      </c>
      <c r="M248">
        <v>23</v>
      </c>
      <c r="N248">
        <v>33</v>
      </c>
      <c r="O248">
        <v>792</v>
      </c>
      <c r="P248">
        <v>45</v>
      </c>
      <c r="Q248">
        <v>33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121</v>
      </c>
      <c r="X248" t="s">
        <v>2630</v>
      </c>
      <c r="Y248">
        <f t="shared" si="9"/>
        <v>542.20000000000005</v>
      </c>
      <c r="Z248" s="1">
        <f t="shared" si="10"/>
        <v>15.947058823529414</v>
      </c>
      <c r="AA248" s="1">
        <f t="shared" si="11"/>
        <v>17.796498905908098</v>
      </c>
    </row>
    <row r="249" spans="1:27" x14ac:dyDescent="0.2">
      <c r="A249" t="s">
        <v>2416</v>
      </c>
      <c r="B249" t="s">
        <v>160</v>
      </c>
      <c r="C249" t="s">
        <v>1858</v>
      </c>
      <c r="D249">
        <v>2</v>
      </c>
      <c r="E249">
        <v>0</v>
      </c>
      <c r="F249">
        <v>0</v>
      </c>
      <c r="G249">
        <v>4</v>
      </c>
      <c r="H249">
        <v>27</v>
      </c>
      <c r="I249">
        <v>23</v>
      </c>
      <c r="J249">
        <v>10</v>
      </c>
      <c r="K249">
        <v>1</v>
      </c>
      <c r="L249">
        <v>17</v>
      </c>
      <c r="M249">
        <v>28</v>
      </c>
      <c r="N249">
        <v>20</v>
      </c>
      <c r="O249">
        <v>470</v>
      </c>
      <c r="P249">
        <v>28</v>
      </c>
      <c r="Q249">
        <v>31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28</v>
      </c>
      <c r="X249" t="s">
        <v>2415</v>
      </c>
      <c r="Y249">
        <f t="shared" si="9"/>
        <v>343.5</v>
      </c>
      <c r="Z249" s="1">
        <f t="shared" si="10"/>
        <v>13.74</v>
      </c>
      <c r="AA249" s="1">
        <f t="shared" si="11"/>
        <v>17.726490825688074</v>
      </c>
    </row>
    <row r="250" spans="1:27" x14ac:dyDescent="0.2">
      <c r="A250" t="s">
        <v>2493</v>
      </c>
      <c r="B250" t="s">
        <v>160</v>
      </c>
      <c r="C250" t="s">
        <v>1054</v>
      </c>
      <c r="D250">
        <v>6</v>
      </c>
      <c r="E250">
        <v>0</v>
      </c>
      <c r="F250">
        <v>2</v>
      </c>
      <c r="G250">
        <v>6</v>
      </c>
      <c r="H250">
        <v>36</v>
      </c>
      <c r="I250">
        <v>32</v>
      </c>
      <c r="J250">
        <v>14</v>
      </c>
      <c r="K250">
        <v>5</v>
      </c>
      <c r="L250">
        <v>13</v>
      </c>
      <c r="M250">
        <v>35</v>
      </c>
      <c r="N250">
        <v>34</v>
      </c>
      <c r="O250">
        <v>1061</v>
      </c>
      <c r="P250">
        <v>42</v>
      </c>
      <c r="Q250">
        <v>20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184</v>
      </c>
      <c r="X250" t="s">
        <v>2492</v>
      </c>
      <c r="Y250">
        <f t="shared" si="9"/>
        <v>523.1</v>
      </c>
      <c r="Z250" s="1">
        <f t="shared" si="10"/>
        <v>16.346875000000001</v>
      </c>
      <c r="AA250" s="1">
        <f t="shared" si="11"/>
        <v>17.625982777985776</v>
      </c>
    </row>
    <row r="251" spans="1:27" x14ac:dyDescent="0.2">
      <c r="A251" t="s">
        <v>2431</v>
      </c>
      <c r="B251" t="s">
        <v>160</v>
      </c>
      <c r="C251" t="s">
        <v>791</v>
      </c>
      <c r="D251">
        <v>2</v>
      </c>
      <c r="E251">
        <v>0</v>
      </c>
      <c r="F251">
        <v>0</v>
      </c>
      <c r="G251">
        <v>3</v>
      </c>
      <c r="H251">
        <v>13</v>
      </c>
      <c r="I251">
        <v>14</v>
      </c>
      <c r="J251">
        <v>5</v>
      </c>
      <c r="K251">
        <v>2</v>
      </c>
      <c r="L251">
        <v>19</v>
      </c>
      <c r="M251">
        <v>10</v>
      </c>
      <c r="N251">
        <v>9</v>
      </c>
      <c r="O251">
        <v>456</v>
      </c>
      <c r="P251">
        <v>14</v>
      </c>
      <c r="Q251">
        <v>7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40</v>
      </c>
      <c r="X251" t="s">
        <v>2430</v>
      </c>
      <c r="Y251">
        <f t="shared" si="9"/>
        <v>187.1</v>
      </c>
      <c r="Z251" s="1">
        <f t="shared" si="10"/>
        <v>11.69375</v>
      </c>
      <c r="AA251" s="1">
        <f t="shared" si="11"/>
        <v>17.614016736401673</v>
      </c>
    </row>
    <row r="252" spans="1:27" x14ac:dyDescent="0.2">
      <c r="A252" t="s">
        <v>2021</v>
      </c>
      <c r="B252" t="s">
        <v>160</v>
      </c>
      <c r="C252" t="s">
        <v>161</v>
      </c>
      <c r="D252">
        <v>1</v>
      </c>
      <c r="E252">
        <v>1</v>
      </c>
      <c r="F252">
        <v>1</v>
      </c>
      <c r="G252">
        <v>6</v>
      </c>
      <c r="H252">
        <v>15</v>
      </c>
      <c r="I252">
        <v>31</v>
      </c>
      <c r="J252">
        <v>3</v>
      </c>
      <c r="K252">
        <v>13</v>
      </c>
      <c r="L252">
        <v>86</v>
      </c>
      <c r="M252">
        <v>77</v>
      </c>
      <c r="N252">
        <v>5</v>
      </c>
      <c r="O252">
        <v>908</v>
      </c>
      <c r="P252">
        <v>34</v>
      </c>
      <c r="Q252">
        <v>5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56</v>
      </c>
      <c r="X252" t="s">
        <v>451</v>
      </c>
      <c r="Y252">
        <f t="shared" si="9"/>
        <v>422.3</v>
      </c>
      <c r="Z252" s="1">
        <f t="shared" si="10"/>
        <v>15.640740740740741</v>
      </c>
      <c r="AA252" s="1">
        <f t="shared" si="11"/>
        <v>17.595833333333335</v>
      </c>
    </row>
    <row r="253" spans="1:27" x14ac:dyDescent="0.2">
      <c r="A253" t="s">
        <v>2020</v>
      </c>
      <c r="B253" t="s">
        <v>160</v>
      </c>
      <c r="C253" t="s">
        <v>548</v>
      </c>
      <c r="D253">
        <v>3</v>
      </c>
      <c r="E253">
        <v>0</v>
      </c>
      <c r="F253">
        <v>0</v>
      </c>
      <c r="G253">
        <v>7</v>
      </c>
      <c r="H253">
        <v>15</v>
      </c>
      <c r="I253">
        <v>39</v>
      </c>
      <c r="J253">
        <v>5</v>
      </c>
      <c r="K253">
        <v>8</v>
      </c>
      <c r="L253">
        <v>39</v>
      </c>
      <c r="M253">
        <v>51</v>
      </c>
      <c r="N253">
        <v>5</v>
      </c>
      <c r="O253">
        <v>659</v>
      </c>
      <c r="P253">
        <v>42</v>
      </c>
      <c r="Q253">
        <v>8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93</v>
      </c>
      <c r="X253" t="s">
        <v>2019</v>
      </c>
      <c r="Y253">
        <f t="shared" si="9"/>
        <v>306.89999999999998</v>
      </c>
      <c r="Z253" s="1">
        <f t="shared" si="10"/>
        <v>13.343478260869563</v>
      </c>
      <c r="AA253" s="1">
        <f t="shared" si="11"/>
        <v>17.581795035009549</v>
      </c>
    </row>
    <row r="254" spans="1:27" x14ac:dyDescent="0.2">
      <c r="A254" t="s">
        <v>2718</v>
      </c>
      <c r="B254" t="s">
        <v>160</v>
      </c>
      <c r="C254" t="s">
        <v>791</v>
      </c>
      <c r="D254">
        <v>5</v>
      </c>
      <c r="E254">
        <v>0</v>
      </c>
      <c r="F254">
        <v>3</v>
      </c>
      <c r="G254">
        <v>1</v>
      </c>
      <c r="H254">
        <v>26</v>
      </c>
      <c r="I254">
        <v>23</v>
      </c>
      <c r="J254">
        <v>13</v>
      </c>
      <c r="K254">
        <v>1</v>
      </c>
      <c r="L254">
        <v>11</v>
      </c>
      <c r="M254">
        <v>4</v>
      </c>
      <c r="N254">
        <v>19</v>
      </c>
      <c r="O254">
        <v>302</v>
      </c>
      <c r="P254">
        <v>10</v>
      </c>
      <c r="Q254">
        <v>10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86</v>
      </c>
      <c r="X254" t="s">
        <v>937</v>
      </c>
      <c r="Y254">
        <f t="shared" si="9"/>
        <v>270.7</v>
      </c>
      <c r="Z254" s="1">
        <f t="shared" si="10"/>
        <v>14.247368421052631</v>
      </c>
      <c r="AA254" s="1">
        <f t="shared" si="11"/>
        <v>17.55259365994236</v>
      </c>
    </row>
    <row r="255" spans="1:27" x14ac:dyDescent="0.2">
      <c r="A255" t="s">
        <v>2203</v>
      </c>
      <c r="B255" t="s">
        <v>160</v>
      </c>
      <c r="C255" t="s">
        <v>1915</v>
      </c>
      <c r="D255">
        <v>1</v>
      </c>
      <c r="E255">
        <v>0</v>
      </c>
      <c r="F255">
        <v>0</v>
      </c>
      <c r="G255">
        <v>2</v>
      </c>
      <c r="H255">
        <v>7</v>
      </c>
      <c r="I255">
        <v>10</v>
      </c>
      <c r="J255">
        <v>12</v>
      </c>
      <c r="K255">
        <v>4</v>
      </c>
      <c r="L255">
        <v>13</v>
      </c>
      <c r="M255">
        <v>24</v>
      </c>
      <c r="N255">
        <v>10</v>
      </c>
      <c r="O255">
        <v>574</v>
      </c>
      <c r="P255">
        <v>15</v>
      </c>
      <c r="Q255">
        <v>10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40</v>
      </c>
      <c r="X255" t="s">
        <v>2202</v>
      </c>
      <c r="Y255">
        <f t="shared" si="9"/>
        <v>246.9</v>
      </c>
      <c r="Z255" s="1">
        <f t="shared" si="10"/>
        <v>15.43125</v>
      </c>
      <c r="AA255" s="1">
        <f t="shared" si="11"/>
        <v>17.552132701421801</v>
      </c>
    </row>
    <row r="256" spans="1:27" x14ac:dyDescent="0.2">
      <c r="A256" t="s">
        <v>2524</v>
      </c>
      <c r="B256" t="s">
        <v>160</v>
      </c>
      <c r="C256" t="s">
        <v>1905</v>
      </c>
      <c r="D256">
        <v>1</v>
      </c>
      <c r="E256">
        <v>0</v>
      </c>
      <c r="F256">
        <v>0</v>
      </c>
      <c r="G256">
        <v>0</v>
      </c>
      <c r="H256">
        <v>4</v>
      </c>
      <c r="I256">
        <v>5</v>
      </c>
      <c r="J256">
        <v>1</v>
      </c>
      <c r="K256">
        <v>0</v>
      </c>
      <c r="L256">
        <v>8</v>
      </c>
      <c r="M256">
        <v>5</v>
      </c>
      <c r="N256">
        <v>0</v>
      </c>
      <c r="O256">
        <v>31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237</v>
      </c>
      <c r="X256" t="s">
        <v>2523</v>
      </c>
      <c r="Y256">
        <f t="shared" si="9"/>
        <v>38.6</v>
      </c>
      <c r="Z256" s="1">
        <f t="shared" si="10"/>
        <v>12.866666666666667</v>
      </c>
      <c r="AA256" s="1">
        <f t="shared" si="11"/>
        <v>17.545454545454547</v>
      </c>
    </row>
    <row r="257" spans="1:27" x14ac:dyDescent="0.2">
      <c r="A257" t="s">
        <v>1882</v>
      </c>
      <c r="B257" t="s">
        <v>160</v>
      </c>
      <c r="C257" t="s">
        <v>1881</v>
      </c>
      <c r="D257">
        <v>0</v>
      </c>
      <c r="E257">
        <v>0</v>
      </c>
      <c r="F257">
        <v>0</v>
      </c>
      <c r="G257">
        <v>9</v>
      </c>
      <c r="H257">
        <v>36</v>
      </c>
      <c r="I257">
        <v>67</v>
      </c>
      <c r="J257">
        <v>8</v>
      </c>
      <c r="K257">
        <v>17</v>
      </c>
      <c r="L257">
        <v>32</v>
      </c>
      <c r="M257">
        <v>77</v>
      </c>
      <c r="N257">
        <v>22</v>
      </c>
      <c r="O257">
        <v>1596</v>
      </c>
      <c r="P257">
        <v>84</v>
      </c>
      <c r="Q257">
        <v>15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121</v>
      </c>
      <c r="X257" t="s">
        <v>403</v>
      </c>
      <c r="Y257">
        <f t="shared" si="9"/>
        <v>563.1</v>
      </c>
      <c r="Z257" s="1">
        <f t="shared" si="10"/>
        <v>16.561764705882354</v>
      </c>
      <c r="AA257" s="1">
        <f t="shared" si="11"/>
        <v>17.523858921161825</v>
      </c>
    </row>
    <row r="258" spans="1:27" x14ac:dyDescent="0.2">
      <c r="A258" t="s">
        <v>2301</v>
      </c>
      <c r="B258" t="s">
        <v>160</v>
      </c>
      <c r="C258" t="s">
        <v>548</v>
      </c>
      <c r="D258">
        <v>0</v>
      </c>
      <c r="E258">
        <v>1</v>
      </c>
      <c r="F258">
        <v>2</v>
      </c>
      <c r="G258">
        <v>3</v>
      </c>
      <c r="H258">
        <v>22</v>
      </c>
      <c r="I258">
        <v>19</v>
      </c>
      <c r="J258">
        <v>11</v>
      </c>
      <c r="K258">
        <v>0</v>
      </c>
      <c r="L258">
        <v>15</v>
      </c>
      <c r="M258">
        <v>7</v>
      </c>
      <c r="N258">
        <v>23</v>
      </c>
      <c r="O258">
        <v>466</v>
      </c>
      <c r="P258">
        <v>22</v>
      </c>
      <c r="Q258">
        <v>6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127</v>
      </c>
      <c r="X258" t="s">
        <v>2300</v>
      </c>
      <c r="Y258">
        <f t="shared" si="9"/>
        <v>239.6</v>
      </c>
      <c r="Z258" s="1">
        <f t="shared" si="10"/>
        <v>9.9833333333333325</v>
      </c>
      <c r="AA258" s="1">
        <f t="shared" si="11"/>
        <v>17.474878444084279</v>
      </c>
    </row>
    <row r="259" spans="1:27" x14ac:dyDescent="0.2">
      <c r="A259" t="s">
        <v>2248</v>
      </c>
      <c r="B259" t="s">
        <v>160</v>
      </c>
      <c r="C259" t="s">
        <v>1933</v>
      </c>
      <c r="D259">
        <v>1</v>
      </c>
      <c r="E259">
        <v>0</v>
      </c>
      <c r="F259">
        <v>1</v>
      </c>
      <c r="G259">
        <v>8</v>
      </c>
      <c r="H259">
        <v>24</v>
      </c>
      <c r="I259">
        <v>46</v>
      </c>
      <c r="J259">
        <v>2</v>
      </c>
      <c r="K259">
        <v>5</v>
      </c>
      <c r="L259">
        <v>60</v>
      </c>
      <c r="M259">
        <v>73</v>
      </c>
      <c r="N259">
        <v>16</v>
      </c>
      <c r="O259">
        <v>827</v>
      </c>
      <c r="P259">
        <v>72</v>
      </c>
      <c r="Q259">
        <v>7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90</v>
      </c>
      <c r="X259" t="s">
        <v>2247</v>
      </c>
      <c r="Y259">
        <f t="shared" ref="Y259:Y322" si="12">D259*10+E259*(-10)+F259*5+G259*(-5)+H259*2+I259*(-2)+J259*4+K259*3+L259*1.5+M259*1.5+N259*3+O259*0.1+P259*2+Q259*2+R259*5+S259*(-8)+T259*15+U259+V259*(-4)</f>
        <v>442.2</v>
      </c>
      <c r="Z259" s="1">
        <f t="shared" ref="Z259:Z322" si="13">Y259/W259</f>
        <v>17.007692307692306</v>
      </c>
      <c r="AA259" s="1">
        <f t="shared" ref="AA259:AA322" si="14">Y259/X259*90</f>
        <v>17.447610697062693</v>
      </c>
    </row>
    <row r="260" spans="1:27" x14ac:dyDescent="0.2">
      <c r="A260" t="s">
        <v>1984</v>
      </c>
      <c r="B260" t="s">
        <v>160</v>
      </c>
      <c r="C260" t="s">
        <v>1905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3</v>
      </c>
      <c r="J260">
        <v>0</v>
      </c>
      <c r="K260">
        <v>5</v>
      </c>
      <c r="L260">
        <v>15</v>
      </c>
      <c r="M260">
        <v>4</v>
      </c>
      <c r="N260">
        <v>1</v>
      </c>
      <c r="O260">
        <v>53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177</v>
      </c>
      <c r="X260" t="s">
        <v>1983</v>
      </c>
      <c r="Y260">
        <f t="shared" si="12"/>
        <v>44.8</v>
      </c>
      <c r="Z260" s="1">
        <f t="shared" si="13"/>
        <v>11.2</v>
      </c>
      <c r="AA260" s="1">
        <f t="shared" si="14"/>
        <v>17.379310344827587</v>
      </c>
    </row>
    <row r="261" spans="1:27" x14ac:dyDescent="0.2">
      <c r="A261" t="s">
        <v>2176</v>
      </c>
      <c r="B261" t="s">
        <v>160</v>
      </c>
      <c r="C261" t="s">
        <v>1946</v>
      </c>
      <c r="D261">
        <v>1</v>
      </c>
      <c r="E261">
        <v>1</v>
      </c>
      <c r="F261">
        <v>0</v>
      </c>
      <c r="G261">
        <v>10</v>
      </c>
      <c r="H261">
        <v>60</v>
      </c>
      <c r="I261">
        <v>57</v>
      </c>
      <c r="J261">
        <v>4</v>
      </c>
      <c r="K261">
        <v>8</v>
      </c>
      <c r="L261">
        <v>47</v>
      </c>
      <c r="M261">
        <v>49</v>
      </c>
      <c r="N261">
        <v>10</v>
      </c>
      <c r="O261">
        <v>895</v>
      </c>
      <c r="P261">
        <v>33</v>
      </c>
      <c r="Q261">
        <v>20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90</v>
      </c>
      <c r="X261" t="s">
        <v>2175</v>
      </c>
      <c r="Y261">
        <f t="shared" si="12"/>
        <v>365.5</v>
      </c>
      <c r="Z261" s="1">
        <f t="shared" si="13"/>
        <v>14.057692307692308</v>
      </c>
      <c r="AA261" s="1">
        <f t="shared" si="14"/>
        <v>17.304050499736981</v>
      </c>
    </row>
    <row r="262" spans="1:27" x14ac:dyDescent="0.2">
      <c r="A262" t="s">
        <v>2398</v>
      </c>
      <c r="B262" t="s">
        <v>160</v>
      </c>
      <c r="C262" t="s">
        <v>1908</v>
      </c>
      <c r="D262">
        <v>3</v>
      </c>
      <c r="E262">
        <v>1</v>
      </c>
      <c r="F262">
        <v>1</v>
      </c>
      <c r="G262">
        <v>8</v>
      </c>
      <c r="H262">
        <v>50</v>
      </c>
      <c r="I262">
        <v>67</v>
      </c>
      <c r="J262">
        <v>14</v>
      </c>
      <c r="K262">
        <v>6</v>
      </c>
      <c r="L262">
        <v>31</v>
      </c>
      <c r="M262">
        <v>82</v>
      </c>
      <c r="N262">
        <v>13</v>
      </c>
      <c r="O262">
        <v>1187</v>
      </c>
      <c r="P262">
        <v>51</v>
      </c>
      <c r="Q262">
        <v>12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36</v>
      </c>
      <c r="X262" t="s">
        <v>2397</v>
      </c>
      <c r="Y262">
        <f t="shared" si="12"/>
        <v>478.2</v>
      </c>
      <c r="Z262" s="1">
        <f t="shared" si="13"/>
        <v>15.425806451612903</v>
      </c>
      <c r="AA262" s="1">
        <f t="shared" si="14"/>
        <v>17.235883059671607</v>
      </c>
    </row>
    <row r="263" spans="1:27" x14ac:dyDescent="0.2">
      <c r="A263" t="s">
        <v>2354</v>
      </c>
      <c r="B263" t="s">
        <v>160</v>
      </c>
      <c r="C263" t="s">
        <v>1938</v>
      </c>
      <c r="D263">
        <v>4</v>
      </c>
      <c r="E263">
        <v>0</v>
      </c>
      <c r="F263">
        <v>1</v>
      </c>
      <c r="G263">
        <v>3</v>
      </c>
      <c r="H263">
        <v>34</v>
      </c>
      <c r="I263">
        <v>41</v>
      </c>
      <c r="J263">
        <v>18</v>
      </c>
      <c r="K263">
        <v>1</v>
      </c>
      <c r="L263">
        <v>33</v>
      </c>
      <c r="M263">
        <v>7</v>
      </c>
      <c r="N263">
        <v>19</v>
      </c>
      <c r="O263">
        <v>303</v>
      </c>
      <c r="P263">
        <v>14</v>
      </c>
      <c r="Q263">
        <v>7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187</v>
      </c>
      <c r="X263" t="s">
        <v>1399</v>
      </c>
      <c r="Y263">
        <f t="shared" si="12"/>
        <v>280.3</v>
      </c>
      <c r="Z263" s="1">
        <f t="shared" si="13"/>
        <v>12.740909090909092</v>
      </c>
      <c r="AA263" s="1">
        <f t="shared" si="14"/>
        <v>17.231557377049182</v>
      </c>
    </row>
    <row r="264" spans="1:27" x14ac:dyDescent="0.2">
      <c r="A264" t="s">
        <v>2601</v>
      </c>
      <c r="B264" t="s">
        <v>160</v>
      </c>
      <c r="C264" t="s">
        <v>989</v>
      </c>
      <c r="D264">
        <v>10</v>
      </c>
      <c r="E264">
        <v>0</v>
      </c>
      <c r="F264">
        <v>1</v>
      </c>
      <c r="G264">
        <v>5</v>
      </c>
      <c r="H264">
        <v>28</v>
      </c>
      <c r="I264">
        <v>42</v>
      </c>
      <c r="J264">
        <v>28</v>
      </c>
      <c r="K264">
        <v>1</v>
      </c>
      <c r="L264">
        <v>16</v>
      </c>
      <c r="M264">
        <v>3</v>
      </c>
      <c r="N264">
        <v>11</v>
      </c>
      <c r="O264">
        <v>284</v>
      </c>
      <c r="P264">
        <v>9</v>
      </c>
      <c r="Q264">
        <v>13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90</v>
      </c>
      <c r="X264" t="s">
        <v>435</v>
      </c>
      <c r="Y264">
        <f t="shared" si="12"/>
        <v>300.89999999999998</v>
      </c>
      <c r="Z264" s="1">
        <f t="shared" si="13"/>
        <v>11.573076923076922</v>
      </c>
      <c r="AA264" s="1">
        <f t="shared" si="14"/>
        <v>17.216147488874761</v>
      </c>
    </row>
    <row r="265" spans="1:27" x14ac:dyDescent="0.2">
      <c r="A265" t="s">
        <v>2270</v>
      </c>
      <c r="B265" t="s">
        <v>160</v>
      </c>
      <c r="C265" t="s">
        <v>1902</v>
      </c>
      <c r="D265">
        <v>0</v>
      </c>
      <c r="E265">
        <v>1</v>
      </c>
      <c r="F265">
        <v>3</v>
      </c>
      <c r="G265">
        <v>9</v>
      </c>
      <c r="H265">
        <v>24</v>
      </c>
      <c r="I265">
        <v>41</v>
      </c>
      <c r="J265">
        <v>3</v>
      </c>
      <c r="K265">
        <v>5</v>
      </c>
      <c r="L265">
        <v>79</v>
      </c>
      <c r="M265">
        <v>65</v>
      </c>
      <c r="N265">
        <v>27</v>
      </c>
      <c r="O265">
        <v>595</v>
      </c>
      <c r="P265">
        <v>56</v>
      </c>
      <c r="Q265">
        <v>33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36</v>
      </c>
      <c r="X265" t="s">
        <v>2269</v>
      </c>
      <c r="Y265">
        <f t="shared" si="12"/>
        <v>487.5</v>
      </c>
      <c r="Z265" s="1">
        <f t="shared" si="13"/>
        <v>15.725806451612904</v>
      </c>
      <c r="AA265" s="1">
        <f t="shared" si="14"/>
        <v>17.199137593100744</v>
      </c>
    </row>
    <row r="266" spans="1:27" x14ac:dyDescent="0.2">
      <c r="A266" t="s">
        <v>2205</v>
      </c>
      <c r="B266" t="s">
        <v>160</v>
      </c>
      <c r="C266" t="s">
        <v>1908</v>
      </c>
      <c r="D266">
        <v>3</v>
      </c>
      <c r="E266">
        <v>1</v>
      </c>
      <c r="F266">
        <v>2</v>
      </c>
      <c r="G266">
        <v>10</v>
      </c>
      <c r="H266">
        <v>34</v>
      </c>
      <c r="I266">
        <v>48</v>
      </c>
      <c r="J266">
        <v>14</v>
      </c>
      <c r="K266">
        <v>10</v>
      </c>
      <c r="L266">
        <v>120</v>
      </c>
      <c r="M266">
        <v>60</v>
      </c>
      <c r="N266">
        <v>11</v>
      </c>
      <c r="O266">
        <v>1475</v>
      </c>
      <c r="P266">
        <v>30</v>
      </c>
      <c r="Q266">
        <v>12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121</v>
      </c>
      <c r="X266" t="s">
        <v>2204</v>
      </c>
      <c r="Y266">
        <f t="shared" si="12"/>
        <v>572.5</v>
      </c>
      <c r="Z266" s="1">
        <f t="shared" si="13"/>
        <v>16.838235294117649</v>
      </c>
      <c r="AA266" s="1">
        <f t="shared" si="14"/>
        <v>17.186457638425615</v>
      </c>
    </row>
    <row r="267" spans="1:27" x14ac:dyDescent="0.2">
      <c r="A267" t="s">
        <v>2426</v>
      </c>
      <c r="B267" t="s">
        <v>160</v>
      </c>
      <c r="C267" t="s">
        <v>994</v>
      </c>
      <c r="D267">
        <v>1</v>
      </c>
      <c r="E267">
        <v>0</v>
      </c>
      <c r="F267">
        <v>0</v>
      </c>
      <c r="G267">
        <v>4</v>
      </c>
      <c r="H267">
        <v>22</v>
      </c>
      <c r="I267">
        <v>23</v>
      </c>
      <c r="J267">
        <v>2</v>
      </c>
      <c r="K267">
        <v>7</v>
      </c>
      <c r="L267">
        <v>65</v>
      </c>
      <c r="M267">
        <v>50</v>
      </c>
      <c r="N267">
        <v>0</v>
      </c>
      <c r="O267">
        <v>1552</v>
      </c>
      <c r="P267">
        <v>23</v>
      </c>
      <c r="Q267">
        <v>8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28</v>
      </c>
      <c r="X267" t="s">
        <v>1693</v>
      </c>
      <c r="Y267">
        <f t="shared" si="12"/>
        <v>406.70000000000005</v>
      </c>
      <c r="Z267" s="1">
        <f t="shared" si="13"/>
        <v>16.268000000000001</v>
      </c>
      <c r="AA267" s="1">
        <f t="shared" si="14"/>
        <v>17.176442984514313</v>
      </c>
    </row>
    <row r="268" spans="1:27" x14ac:dyDescent="0.2">
      <c r="A268" t="s">
        <v>2045</v>
      </c>
      <c r="B268" t="s">
        <v>160</v>
      </c>
      <c r="C268" t="s">
        <v>161</v>
      </c>
      <c r="D268">
        <v>6</v>
      </c>
      <c r="E268">
        <v>0</v>
      </c>
      <c r="F268">
        <v>3</v>
      </c>
      <c r="G268">
        <v>3</v>
      </c>
      <c r="H268">
        <v>22</v>
      </c>
      <c r="I268">
        <v>19</v>
      </c>
      <c r="J268">
        <v>17</v>
      </c>
      <c r="K268">
        <v>0</v>
      </c>
      <c r="L268">
        <v>6</v>
      </c>
      <c r="M268">
        <v>2</v>
      </c>
      <c r="N268">
        <v>13</v>
      </c>
      <c r="O268">
        <v>331</v>
      </c>
      <c r="P268">
        <v>8</v>
      </c>
      <c r="Q268">
        <v>8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398</v>
      </c>
      <c r="X268" t="s">
        <v>1625</v>
      </c>
      <c r="Y268">
        <f t="shared" si="12"/>
        <v>250.1</v>
      </c>
      <c r="Z268" s="1">
        <f t="shared" si="13"/>
        <v>11.90952380952381</v>
      </c>
      <c r="AA268" s="1">
        <f t="shared" si="14"/>
        <v>17.117110266159695</v>
      </c>
    </row>
    <row r="269" spans="1:27" x14ac:dyDescent="0.2">
      <c r="A269" t="s">
        <v>1889</v>
      </c>
      <c r="B269" t="s">
        <v>160</v>
      </c>
      <c r="C269" t="s">
        <v>1888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6</v>
      </c>
      <c r="J269">
        <v>1</v>
      </c>
      <c r="K269">
        <v>0</v>
      </c>
      <c r="L269">
        <v>0</v>
      </c>
      <c r="M269">
        <v>0</v>
      </c>
      <c r="N269">
        <v>4</v>
      </c>
      <c r="O269">
        <v>11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79</v>
      </c>
      <c r="X269" t="s">
        <v>758</v>
      </c>
      <c r="Y269">
        <f t="shared" si="12"/>
        <v>24.1</v>
      </c>
      <c r="Z269" s="1">
        <f t="shared" si="13"/>
        <v>3.0125000000000002</v>
      </c>
      <c r="AA269" s="1">
        <f t="shared" si="14"/>
        <v>17.078740157480318</v>
      </c>
    </row>
    <row r="270" spans="1:27" x14ac:dyDescent="0.2">
      <c r="A270" t="s">
        <v>1889</v>
      </c>
      <c r="B270" t="s">
        <v>160</v>
      </c>
      <c r="C270" t="s">
        <v>1888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6</v>
      </c>
      <c r="J270">
        <v>1</v>
      </c>
      <c r="K270">
        <v>0</v>
      </c>
      <c r="L270">
        <v>0</v>
      </c>
      <c r="M270">
        <v>0</v>
      </c>
      <c r="N270">
        <v>4</v>
      </c>
      <c r="O270">
        <v>11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79</v>
      </c>
      <c r="X270" t="s">
        <v>758</v>
      </c>
      <c r="Y270">
        <f t="shared" si="12"/>
        <v>24.1</v>
      </c>
      <c r="Z270" s="1">
        <f t="shared" si="13"/>
        <v>3.0125000000000002</v>
      </c>
      <c r="AA270" s="1">
        <f t="shared" si="14"/>
        <v>17.078740157480318</v>
      </c>
    </row>
    <row r="271" spans="1:27" x14ac:dyDescent="0.2">
      <c r="A271" t="s">
        <v>2699</v>
      </c>
      <c r="B271" t="s">
        <v>160</v>
      </c>
      <c r="C271" t="s">
        <v>1054</v>
      </c>
      <c r="D271">
        <v>2</v>
      </c>
      <c r="E271">
        <v>1</v>
      </c>
      <c r="F271">
        <v>0</v>
      </c>
      <c r="G271">
        <v>2</v>
      </c>
      <c r="H271">
        <v>15</v>
      </c>
      <c r="I271">
        <v>32</v>
      </c>
      <c r="J271">
        <v>6</v>
      </c>
      <c r="K271">
        <v>7</v>
      </c>
      <c r="L271">
        <v>86</v>
      </c>
      <c r="M271">
        <v>77</v>
      </c>
      <c r="N271">
        <v>3</v>
      </c>
      <c r="O271">
        <v>623</v>
      </c>
      <c r="P271">
        <v>28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28</v>
      </c>
      <c r="X271" t="s">
        <v>2698</v>
      </c>
      <c r="Y271">
        <f t="shared" si="12"/>
        <v>384.8</v>
      </c>
      <c r="Z271" s="1">
        <f t="shared" si="13"/>
        <v>15.392000000000001</v>
      </c>
      <c r="AA271" s="1">
        <f t="shared" si="14"/>
        <v>17.076923076923077</v>
      </c>
    </row>
    <row r="272" spans="1:27" x14ac:dyDescent="0.2">
      <c r="A272" t="s">
        <v>2264</v>
      </c>
      <c r="B272" t="s">
        <v>160</v>
      </c>
      <c r="C272" t="s">
        <v>1908</v>
      </c>
      <c r="D272">
        <v>1</v>
      </c>
      <c r="E272">
        <v>0</v>
      </c>
      <c r="F272">
        <v>1</v>
      </c>
      <c r="G272">
        <v>5</v>
      </c>
      <c r="H272">
        <v>13</v>
      </c>
      <c r="I272">
        <v>27</v>
      </c>
      <c r="J272">
        <v>6</v>
      </c>
      <c r="K272">
        <v>13</v>
      </c>
      <c r="L272">
        <v>103</v>
      </c>
      <c r="M272">
        <v>81</v>
      </c>
      <c r="N272">
        <v>9</v>
      </c>
      <c r="O272">
        <v>1305</v>
      </c>
      <c r="P272">
        <v>26</v>
      </c>
      <c r="Q272">
        <v>10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184</v>
      </c>
      <c r="X272" t="s">
        <v>2263</v>
      </c>
      <c r="Y272">
        <f t="shared" si="12"/>
        <v>530.5</v>
      </c>
      <c r="Z272" s="1">
        <f t="shared" si="13"/>
        <v>16.578125</v>
      </c>
      <c r="AA272" s="1">
        <f t="shared" si="14"/>
        <v>17.057877813504824</v>
      </c>
    </row>
    <row r="273" spans="1:27" x14ac:dyDescent="0.2">
      <c r="A273" t="s">
        <v>2516</v>
      </c>
      <c r="B273" t="s">
        <v>160</v>
      </c>
      <c r="C273" t="s">
        <v>1946</v>
      </c>
      <c r="D273">
        <v>1</v>
      </c>
      <c r="E273">
        <v>0</v>
      </c>
      <c r="F273">
        <v>0</v>
      </c>
      <c r="G273">
        <v>3</v>
      </c>
      <c r="H273">
        <v>30</v>
      </c>
      <c r="I273">
        <v>36</v>
      </c>
      <c r="J273">
        <v>6</v>
      </c>
      <c r="K273">
        <v>8</v>
      </c>
      <c r="L273">
        <v>40</v>
      </c>
      <c r="M273">
        <v>40</v>
      </c>
      <c r="N273">
        <v>9</v>
      </c>
      <c r="O273">
        <v>1097</v>
      </c>
      <c r="P273">
        <v>51</v>
      </c>
      <c r="Q273">
        <v>33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36</v>
      </c>
      <c r="X273" t="s">
        <v>2515</v>
      </c>
      <c r="Y273">
        <f t="shared" si="12"/>
        <v>455.7</v>
      </c>
      <c r="Z273" s="1">
        <f t="shared" si="13"/>
        <v>14.7</v>
      </c>
      <c r="AA273" s="1">
        <f t="shared" si="14"/>
        <v>16.940520446096652</v>
      </c>
    </row>
    <row r="274" spans="1:27" x14ac:dyDescent="0.2">
      <c r="A274" t="s">
        <v>1922</v>
      </c>
      <c r="B274" t="s">
        <v>160</v>
      </c>
      <c r="C274" t="s">
        <v>1915</v>
      </c>
      <c r="D274">
        <v>1</v>
      </c>
      <c r="E274">
        <v>0</v>
      </c>
      <c r="F274">
        <v>1</v>
      </c>
      <c r="G274">
        <v>9</v>
      </c>
      <c r="H274">
        <v>10</v>
      </c>
      <c r="I274">
        <v>22</v>
      </c>
      <c r="J274">
        <v>5</v>
      </c>
      <c r="K274">
        <v>3</v>
      </c>
      <c r="L274">
        <v>17</v>
      </c>
      <c r="M274">
        <v>20</v>
      </c>
      <c r="N274">
        <v>11</v>
      </c>
      <c r="O274">
        <v>266</v>
      </c>
      <c r="P274">
        <v>23</v>
      </c>
      <c r="Q274">
        <v>9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395</v>
      </c>
      <c r="X274" t="s">
        <v>1921</v>
      </c>
      <c r="Y274">
        <f t="shared" si="12"/>
        <v>154.1</v>
      </c>
      <c r="Z274" s="1">
        <f t="shared" si="13"/>
        <v>9.0647058823529409</v>
      </c>
      <c r="AA274" s="1">
        <f t="shared" si="14"/>
        <v>16.934065934065934</v>
      </c>
    </row>
    <row r="275" spans="1:27" x14ac:dyDescent="0.2">
      <c r="A275" t="s">
        <v>2031</v>
      </c>
      <c r="B275" t="s">
        <v>160</v>
      </c>
      <c r="C275" t="s">
        <v>1938</v>
      </c>
      <c r="D275">
        <v>0</v>
      </c>
      <c r="E275">
        <v>1</v>
      </c>
      <c r="F275">
        <v>2</v>
      </c>
      <c r="G275">
        <v>11</v>
      </c>
      <c r="H275">
        <v>53</v>
      </c>
      <c r="I275">
        <v>72</v>
      </c>
      <c r="J275">
        <v>2</v>
      </c>
      <c r="K275">
        <v>9</v>
      </c>
      <c r="L275">
        <v>130</v>
      </c>
      <c r="M275">
        <v>94</v>
      </c>
      <c r="N275">
        <v>17</v>
      </c>
      <c r="O275">
        <v>825</v>
      </c>
      <c r="P275">
        <v>80</v>
      </c>
      <c r="Q275">
        <v>9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52</v>
      </c>
      <c r="X275" t="s">
        <v>2030</v>
      </c>
      <c r="Y275">
        <f t="shared" si="12"/>
        <v>589.5</v>
      </c>
      <c r="Z275" s="1">
        <f t="shared" si="13"/>
        <v>16.375</v>
      </c>
      <c r="AA275" s="1">
        <f t="shared" si="14"/>
        <v>16.853557814485388</v>
      </c>
    </row>
    <row r="276" spans="1:27" x14ac:dyDescent="0.2">
      <c r="A276" t="s">
        <v>1859</v>
      </c>
      <c r="B276" t="s">
        <v>160</v>
      </c>
      <c r="C276" t="s">
        <v>1858</v>
      </c>
      <c r="D276">
        <v>4</v>
      </c>
      <c r="E276">
        <v>0</v>
      </c>
      <c r="F276">
        <v>1</v>
      </c>
      <c r="G276">
        <v>4</v>
      </c>
      <c r="H276">
        <v>19</v>
      </c>
      <c r="I276">
        <v>19</v>
      </c>
      <c r="J276">
        <v>18</v>
      </c>
      <c r="K276">
        <v>0</v>
      </c>
      <c r="L276">
        <v>14</v>
      </c>
      <c r="M276">
        <v>2</v>
      </c>
      <c r="N276">
        <v>15</v>
      </c>
      <c r="O276">
        <v>214</v>
      </c>
      <c r="P276">
        <v>4</v>
      </c>
      <c r="Q276">
        <v>8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182</v>
      </c>
      <c r="X276" t="s">
        <v>1609</v>
      </c>
      <c r="Y276">
        <f t="shared" si="12"/>
        <v>211.4</v>
      </c>
      <c r="Z276" s="1">
        <f t="shared" si="13"/>
        <v>15.1</v>
      </c>
      <c r="AA276" s="1">
        <f t="shared" si="14"/>
        <v>16.852081488042515</v>
      </c>
    </row>
    <row r="277" spans="1:27" x14ac:dyDescent="0.2">
      <c r="A277" t="s">
        <v>2005</v>
      </c>
      <c r="B277" t="s">
        <v>160</v>
      </c>
      <c r="C277" t="s">
        <v>1933</v>
      </c>
      <c r="D277">
        <v>0</v>
      </c>
      <c r="E277">
        <v>0</v>
      </c>
      <c r="F277">
        <v>1</v>
      </c>
      <c r="G277">
        <v>0</v>
      </c>
      <c r="H277">
        <v>3</v>
      </c>
      <c r="I277">
        <v>2</v>
      </c>
      <c r="J277">
        <v>2</v>
      </c>
      <c r="K277">
        <v>0</v>
      </c>
      <c r="L277">
        <v>3</v>
      </c>
      <c r="M277">
        <v>10</v>
      </c>
      <c r="N277">
        <v>3</v>
      </c>
      <c r="O277">
        <v>70</v>
      </c>
      <c r="P277">
        <v>1</v>
      </c>
      <c r="Q277">
        <v>5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144</v>
      </c>
      <c r="X277" t="s">
        <v>2004</v>
      </c>
      <c r="Y277">
        <f t="shared" si="12"/>
        <v>62.5</v>
      </c>
      <c r="Z277" s="1">
        <f t="shared" si="13"/>
        <v>6.25</v>
      </c>
      <c r="AA277" s="1">
        <f t="shared" si="14"/>
        <v>16.791044776119403</v>
      </c>
    </row>
    <row r="278" spans="1:27" x14ac:dyDescent="0.2">
      <c r="A278" t="s">
        <v>2283</v>
      </c>
      <c r="B278" t="s">
        <v>160</v>
      </c>
      <c r="C278" t="s">
        <v>989</v>
      </c>
      <c r="D278">
        <v>1</v>
      </c>
      <c r="E278">
        <v>2</v>
      </c>
      <c r="F278">
        <v>1</v>
      </c>
      <c r="G278">
        <v>4</v>
      </c>
      <c r="H278">
        <v>13</v>
      </c>
      <c r="I278">
        <v>33</v>
      </c>
      <c r="J278">
        <v>2</v>
      </c>
      <c r="K278">
        <v>21</v>
      </c>
      <c r="L278">
        <v>119</v>
      </c>
      <c r="M278">
        <v>64</v>
      </c>
      <c r="N278">
        <v>5</v>
      </c>
      <c r="O278">
        <v>1077</v>
      </c>
      <c r="P278">
        <v>14</v>
      </c>
      <c r="Q278">
        <v>5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96</v>
      </c>
      <c r="X278" t="s">
        <v>1373</v>
      </c>
      <c r="Y278">
        <f t="shared" si="12"/>
        <v>441.2</v>
      </c>
      <c r="Z278" s="1">
        <f t="shared" si="13"/>
        <v>15.757142857142856</v>
      </c>
      <c r="AA278" s="1">
        <f t="shared" si="14"/>
        <v>16.782755705832628</v>
      </c>
    </row>
    <row r="279" spans="1:27" x14ac:dyDescent="0.2">
      <c r="A279" t="s">
        <v>2541</v>
      </c>
      <c r="B279" t="s">
        <v>160</v>
      </c>
      <c r="C279" t="s">
        <v>1912</v>
      </c>
      <c r="D279">
        <v>0</v>
      </c>
      <c r="E279">
        <v>0</v>
      </c>
      <c r="F279">
        <v>1</v>
      </c>
      <c r="G279">
        <v>0</v>
      </c>
      <c r="H279">
        <v>9</v>
      </c>
      <c r="I279">
        <v>10</v>
      </c>
      <c r="J279">
        <v>1</v>
      </c>
      <c r="K279">
        <v>1</v>
      </c>
      <c r="L279">
        <v>4</v>
      </c>
      <c r="M279">
        <v>11</v>
      </c>
      <c r="N279">
        <v>5</v>
      </c>
      <c r="O279">
        <v>136</v>
      </c>
      <c r="P279">
        <v>15</v>
      </c>
      <c r="Q279">
        <v>4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82</v>
      </c>
      <c r="X279" t="s">
        <v>2540</v>
      </c>
      <c r="Y279">
        <f t="shared" si="12"/>
        <v>99.1</v>
      </c>
      <c r="Z279" s="1">
        <f t="shared" si="13"/>
        <v>9.0090909090909079</v>
      </c>
      <c r="AA279" s="1">
        <f t="shared" si="14"/>
        <v>16.76503759398496</v>
      </c>
    </row>
    <row r="280" spans="1:27" x14ac:dyDescent="0.2">
      <c r="A280" t="s">
        <v>2668</v>
      </c>
      <c r="B280" t="s">
        <v>160</v>
      </c>
      <c r="C280" t="s">
        <v>2009</v>
      </c>
      <c r="D280">
        <v>0</v>
      </c>
      <c r="E280">
        <v>0</v>
      </c>
      <c r="F280">
        <v>0</v>
      </c>
      <c r="G280">
        <v>2</v>
      </c>
      <c r="H280">
        <v>4</v>
      </c>
      <c r="I280">
        <v>5</v>
      </c>
      <c r="J280">
        <v>1</v>
      </c>
      <c r="K280">
        <v>8</v>
      </c>
      <c r="L280">
        <v>31</v>
      </c>
      <c r="M280">
        <v>14</v>
      </c>
      <c r="N280">
        <v>0</v>
      </c>
      <c r="O280">
        <v>253</v>
      </c>
      <c r="P280">
        <v>12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144</v>
      </c>
      <c r="X280" t="s">
        <v>2667</v>
      </c>
      <c r="Y280">
        <f t="shared" si="12"/>
        <v>132.80000000000001</v>
      </c>
      <c r="Z280" s="1">
        <f t="shared" si="13"/>
        <v>13.280000000000001</v>
      </c>
      <c r="AA280" s="1">
        <f t="shared" si="14"/>
        <v>16.762973352033661</v>
      </c>
    </row>
    <row r="281" spans="1:27" x14ac:dyDescent="0.2">
      <c r="A281" t="s">
        <v>2238</v>
      </c>
      <c r="B281" t="s">
        <v>160</v>
      </c>
      <c r="C281" t="s">
        <v>1938</v>
      </c>
      <c r="D281">
        <v>1</v>
      </c>
      <c r="E281">
        <v>0</v>
      </c>
      <c r="F281">
        <v>0</v>
      </c>
      <c r="G281">
        <v>8</v>
      </c>
      <c r="H281">
        <v>14</v>
      </c>
      <c r="I281">
        <v>41</v>
      </c>
      <c r="J281">
        <v>5</v>
      </c>
      <c r="K281">
        <v>22</v>
      </c>
      <c r="L281">
        <v>136</v>
      </c>
      <c r="M281">
        <v>56</v>
      </c>
      <c r="N281">
        <v>2</v>
      </c>
      <c r="O281">
        <v>458</v>
      </c>
      <c r="P281">
        <v>33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28</v>
      </c>
      <c r="X281" t="s">
        <v>2237</v>
      </c>
      <c r="Y281">
        <f t="shared" si="12"/>
        <v>407.8</v>
      </c>
      <c r="Z281" s="1">
        <f t="shared" si="13"/>
        <v>16.312000000000001</v>
      </c>
      <c r="AA281" s="1">
        <f t="shared" si="14"/>
        <v>16.751255134641717</v>
      </c>
    </row>
    <row r="282" spans="1:27" x14ac:dyDescent="0.2">
      <c r="A282" t="s">
        <v>2238</v>
      </c>
      <c r="B282" t="s">
        <v>160</v>
      </c>
      <c r="C282" t="s">
        <v>1938</v>
      </c>
      <c r="D282">
        <v>1</v>
      </c>
      <c r="E282">
        <v>0</v>
      </c>
      <c r="F282">
        <v>0</v>
      </c>
      <c r="G282">
        <v>8</v>
      </c>
      <c r="H282">
        <v>14</v>
      </c>
      <c r="I282">
        <v>41</v>
      </c>
      <c r="J282">
        <v>5</v>
      </c>
      <c r="K282">
        <v>22</v>
      </c>
      <c r="L282">
        <v>136</v>
      </c>
      <c r="M282">
        <v>56</v>
      </c>
      <c r="N282">
        <v>2</v>
      </c>
      <c r="O282">
        <v>458</v>
      </c>
      <c r="P282">
        <v>33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28</v>
      </c>
      <c r="X282" t="s">
        <v>2237</v>
      </c>
      <c r="Y282">
        <f t="shared" si="12"/>
        <v>407.8</v>
      </c>
      <c r="Z282" s="1">
        <f t="shared" si="13"/>
        <v>16.312000000000001</v>
      </c>
      <c r="AA282" s="1">
        <f t="shared" si="14"/>
        <v>16.751255134641717</v>
      </c>
    </row>
    <row r="283" spans="1:27" x14ac:dyDescent="0.2">
      <c r="A283" t="s">
        <v>1977</v>
      </c>
      <c r="B283" t="s">
        <v>160</v>
      </c>
      <c r="C283" t="s">
        <v>1902</v>
      </c>
      <c r="D283">
        <v>0</v>
      </c>
      <c r="E283">
        <v>0</v>
      </c>
      <c r="F283">
        <v>0</v>
      </c>
      <c r="G283">
        <v>4</v>
      </c>
      <c r="H283">
        <v>11</v>
      </c>
      <c r="I283">
        <v>11</v>
      </c>
      <c r="J283">
        <v>3</v>
      </c>
      <c r="K283">
        <v>5</v>
      </c>
      <c r="L283">
        <v>65</v>
      </c>
      <c r="M283">
        <v>40</v>
      </c>
      <c r="N283">
        <v>3</v>
      </c>
      <c r="O283">
        <v>437</v>
      </c>
      <c r="P283">
        <v>23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66</v>
      </c>
      <c r="X283" t="s">
        <v>1976</v>
      </c>
      <c r="Y283">
        <f t="shared" si="12"/>
        <v>265.2</v>
      </c>
      <c r="Z283" s="1">
        <f t="shared" si="13"/>
        <v>13.26</v>
      </c>
      <c r="AA283" s="1">
        <f t="shared" si="14"/>
        <v>16.749473684210525</v>
      </c>
    </row>
    <row r="284" spans="1:27" x14ac:dyDescent="0.2">
      <c r="A284" t="s">
        <v>2208</v>
      </c>
      <c r="B284" t="s">
        <v>160</v>
      </c>
      <c r="C284" t="s">
        <v>548</v>
      </c>
      <c r="D284">
        <v>1</v>
      </c>
      <c r="E284">
        <v>0</v>
      </c>
      <c r="F284">
        <v>4</v>
      </c>
      <c r="G284">
        <v>7</v>
      </c>
      <c r="H284">
        <v>34</v>
      </c>
      <c r="I284">
        <v>20</v>
      </c>
      <c r="J284">
        <v>8</v>
      </c>
      <c r="K284">
        <v>0</v>
      </c>
      <c r="L284">
        <v>7</v>
      </c>
      <c r="M284">
        <v>12</v>
      </c>
      <c r="N284">
        <v>19</v>
      </c>
      <c r="O284">
        <v>519</v>
      </c>
      <c r="P284">
        <v>10</v>
      </c>
      <c r="Q284">
        <v>24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93</v>
      </c>
      <c r="X284" t="s">
        <v>2207</v>
      </c>
      <c r="Y284">
        <f t="shared" si="12"/>
        <v>260.39999999999998</v>
      </c>
      <c r="Z284" s="1">
        <f t="shared" si="13"/>
        <v>11.321739130434782</v>
      </c>
      <c r="AA284" s="1">
        <f t="shared" si="14"/>
        <v>16.680427046263343</v>
      </c>
    </row>
    <row r="285" spans="1:27" x14ac:dyDescent="0.2">
      <c r="A285" t="s">
        <v>2329</v>
      </c>
      <c r="B285" t="s">
        <v>160</v>
      </c>
      <c r="C285" t="s">
        <v>791</v>
      </c>
      <c r="D285">
        <v>0</v>
      </c>
      <c r="E285">
        <v>0</v>
      </c>
      <c r="F285">
        <v>0</v>
      </c>
      <c r="G285">
        <v>4</v>
      </c>
      <c r="H285">
        <v>4</v>
      </c>
      <c r="I285">
        <v>15</v>
      </c>
      <c r="J285">
        <v>0</v>
      </c>
      <c r="K285">
        <v>6</v>
      </c>
      <c r="L285">
        <v>51</v>
      </c>
      <c r="M285">
        <v>34</v>
      </c>
      <c r="N285">
        <v>2</v>
      </c>
      <c r="O285">
        <v>278</v>
      </c>
      <c r="P285">
        <v>11</v>
      </c>
      <c r="Q285">
        <v>2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140</v>
      </c>
      <c r="X285" t="s">
        <v>2328</v>
      </c>
      <c r="Y285">
        <f t="shared" si="12"/>
        <v>163.30000000000001</v>
      </c>
      <c r="Z285" s="1">
        <f t="shared" si="13"/>
        <v>12.561538461538463</v>
      </c>
      <c r="AA285" s="1">
        <f t="shared" si="14"/>
        <v>16.644394110985278</v>
      </c>
    </row>
    <row r="286" spans="1:27" x14ac:dyDescent="0.2">
      <c r="A286" t="s">
        <v>2014</v>
      </c>
      <c r="B286" t="s">
        <v>160</v>
      </c>
      <c r="C286" t="s">
        <v>989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58</v>
      </c>
      <c r="S286">
        <v>15</v>
      </c>
      <c r="T286">
        <v>11</v>
      </c>
      <c r="U286">
        <v>58</v>
      </c>
      <c r="V286">
        <v>1</v>
      </c>
      <c r="W286" t="s">
        <v>127</v>
      </c>
      <c r="X286" t="s">
        <v>2013</v>
      </c>
      <c r="Y286">
        <f t="shared" si="12"/>
        <v>389</v>
      </c>
      <c r="Z286" s="1">
        <f t="shared" si="13"/>
        <v>16.208333333333332</v>
      </c>
      <c r="AA286" s="1">
        <f t="shared" si="14"/>
        <v>16.639733840304185</v>
      </c>
    </row>
    <row r="287" spans="1:27" x14ac:dyDescent="0.2">
      <c r="A287" t="s">
        <v>2642</v>
      </c>
      <c r="B287" t="s">
        <v>160</v>
      </c>
      <c r="C287" t="s">
        <v>1905</v>
      </c>
      <c r="D287">
        <v>0</v>
      </c>
      <c r="E287">
        <v>0</v>
      </c>
      <c r="F287">
        <v>0</v>
      </c>
      <c r="G287">
        <v>0</v>
      </c>
      <c r="H287">
        <v>7</v>
      </c>
      <c r="I287">
        <v>5</v>
      </c>
      <c r="J287">
        <v>0</v>
      </c>
      <c r="K287">
        <v>1</v>
      </c>
      <c r="L287">
        <v>0</v>
      </c>
      <c r="M287">
        <v>1</v>
      </c>
      <c r="N287">
        <v>2</v>
      </c>
      <c r="O287">
        <v>37</v>
      </c>
      <c r="P287">
        <v>3</v>
      </c>
      <c r="Q287">
        <v>2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130</v>
      </c>
      <c r="X287" t="s">
        <v>2641</v>
      </c>
      <c r="Y287">
        <f t="shared" si="12"/>
        <v>28.2</v>
      </c>
      <c r="Z287" s="1">
        <f t="shared" si="13"/>
        <v>4.7</v>
      </c>
      <c r="AA287" s="1">
        <f t="shared" si="14"/>
        <v>16.588235294117645</v>
      </c>
    </row>
    <row r="288" spans="1:27" x14ac:dyDescent="0.2">
      <c r="A288" t="s">
        <v>1943</v>
      </c>
      <c r="B288" t="s">
        <v>160</v>
      </c>
      <c r="C288" t="s">
        <v>1281</v>
      </c>
      <c r="D288">
        <v>0</v>
      </c>
      <c r="E288">
        <v>0</v>
      </c>
      <c r="F288">
        <v>1</v>
      </c>
      <c r="G288">
        <v>4</v>
      </c>
      <c r="H288">
        <v>24</v>
      </c>
      <c r="I288">
        <v>17</v>
      </c>
      <c r="J288">
        <v>0</v>
      </c>
      <c r="K288">
        <v>3</v>
      </c>
      <c r="L288">
        <v>39</v>
      </c>
      <c r="M288">
        <v>20</v>
      </c>
      <c r="N288">
        <v>6</v>
      </c>
      <c r="O288">
        <v>471</v>
      </c>
      <c r="P288">
        <v>19</v>
      </c>
      <c r="Q288">
        <v>13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73</v>
      </c>
      <c r="X288" t="s">
        <v>343</v>
      </c>
      <c r="Y288">
        <f t="shared" si="12"/>
        <v>225.6</v>
      </c>
      <c r="Z288" s="1">
        <f t="shared" si="13"/>
        <v>15.04</v>
      </c>
      <c r="AA288" s="1">
        <f t="shared" si="14"/>
        <v>16.588235294117645</v>
      </c>
    </row>
    <row r="289" spans="1:27" x14ac:dyDescent="0.2">
      <c r="A289" t="s">
        <v>2408</v>
      </c>
      <c r="B289" t="s">
        <v>160</v>
      </c>
      <c r="C289" t="s">
        <v>1899</v>
      </c>
      <c r="D289">
        <v>7</v>
      </c>
      <c r="E289">
        <v>0</v>
      </c>
      <c r="F289">
        <v>1</v>
      </c>
      <c r="G289">
        <v>14</v>
      </c>
      <c r="H289">
        <v>66</v>
      </c>
      <c r="I289">
        <v>46</v>
      </c>
      <c r="J289">
        <v>22</v>
      </c>
      <c r="K289">
        <v>5</v>
      </c>
      <c r="L289">
        <v>62</v>
      </c>
      <c r="M289">
        <v>22</v>
      </c>
      <c r="N289">
        <v>24</v>
      </c>
      <c r="O289">
        <v>431</v>
      </c>
      <c r="P289">
        <v>30</v>
      </c>
      <c r="Q289">
        <v>13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184</v>
      </c>
      <c r="X289" t="s">
        <v>2407</v>
      </c>
      <c r="Y289">
        <f t="shared" si="12"/>
        <v>475.1</v>
      </c>
      <c r="Z289" s="1">
        <f t="shared" si="13"/>
        <v>14.846875000000001</v>
      </c>
      <c r="AA289" s="1">
        <f t="shared" si="14"/>
        <v>16.566834560247969</v>
      </c>
    </row>
    <row r="290" spans="1:27" x14ac:dyDescent="0.2">
      <c r="A290" t="s">
        <v>2470</v>
      </c>
      <c r="B290" t="s">
        <v>160</v>
      </c>
      <c r="C290" t="s">
        <v>1946</v>
      </c>
      <c r="D290">
        <v>1</v>
      </c>
      <c r="E290">
        <v>1</v>
      </c>
      <c r="F290">
        <v>1</v>
      </c>
      <c r="G290">
        <v>7</v>
      </c>
      <c r="H290">
        <v>5</v>
      </c>
      <c r="I290">
        <v>20</v>
      </c>
      <c r="J290">
        <v>3</v>
      </c>
      <c r="K290">
        <v>9</v>
      </c>
      <c r="L290">
        <v>58</v>
      </c>
      <c r="M290">
        <v>36</v>
      </c>
      <c r="N290">
        <v>1</v>
      </c>
      <c r="O290">
        <v>777</v>
      </c>
      <c r="P290">
        <v>30</v>
      </c>
      <c r="Q290">
        <v>4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395</v>
      </c>
      <c r="X290" t="s">
        <v>396</v>
      </c>
      <c r="Y290">
        <f t="shared" si="12"/>
        <v>268.7</v>
      </c>
      <c r="Z290" s="1">
        <f t="shared" si="13"/>
        <v>15.805882352941175</v>
      </c>
      <c r="AA290" s="1">
        <f t="shared" si="14"/>
        <v>16.563698630136987</v>
      </c>
    </row>
    <row r="291" spans="1:27" x14ac:dyDescent="0.2">
      <c r="A291" t="s">
        <v>2579</v>
      </c>
      <c r="B291" t="s">
        <v>160</v>
      </c>
      <c r="C291" t="s">
        <v>989</v>
      </c>
      <c r="D291">
        <v>0</v>
      </c>
      <c r="E291">
        <v>0</v>
      </c>
      <c r="F291">
        <v>2</v>
      </c>
      <c r="G291">
        <v>6</v>
      </c>
      <c r="H291">
        <v>9</v>
      </c>
      <c r="I291">
        <v>24</v>
      </c>
      <c r="J291">
        <v>0</v>
      </c>
      <c r="K291">
        <v>21</v>
      </c>
      <c r="L291">
        <v>112</v>
      </c>
      <c r="M291">
        <v>34</v>
      </c>
      <c r="N291">
        <v>2</v>
      </c>
      <c r="O291">
        <v>673</v>
      </c>
      <c r="P291">
        <v>36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93</v>
      </c>
      <c r="X291" t="s">
        <v>2578</v>
      </c>
      <c r="Y291">
        <f t="shared" si="12"/>
        <v>379.3</v>
      </c>
      <c r="Z291" s="1">
        <f t="shared" si="13"/>
        <v>16.491304347826087</v>
      </c>
      <c r="AA291" s="1">
        <f t="shared" si="14"/>
        <v>16.52323330106486</v>
      </c>
    </row>
    <row r="292" spans="1:27" x14ac:dyDescent="0.2">
      <c r="A292" t="s">
        <v>2307</v>
      </c>
      <c r="B292" t="s">
        <v>160</v>
      </c>
      <c r="C292" t="s">
        <v>1915</v>
      </c>
      <c r="D292">
        <v>0</v>
      </c>
      <c r="E292">
        <v>0</v>
      </c>
      <c r="F292">
        <v>1</v>
      </c>
      <c r="G292">
        <v>3</v>
      </c>
      <c r="H292">
        <v>10</v>
      </c>
      <c r="I292">
        <v>14</v>
      </c>
      <c r="J292">
        <v>0</v>
      </c>
      <c r="K292">
        <v>2</v>
      </c>
      <c r="L292">
        <v>41</v>
      </c>
      <c r="M292">
        <v>26</v>
      </c>
      <c r="N292">
        <v>4</v>
      </c>
      <c r="O292">
        <v>251</v>
      </c>
      <c r="P292">
        <v>16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40</v>
      </c>
      <c r="X292" t="s">
        <v>1904</v>
      </c>
      <c r="Y292">
        <f t="shared" si="12"/>
        <v>159.6</v>
      </c>
      <c r="Z292" s="1">
        <f t="shared" si="13"/>
        <v>9.9749999999999996</v>
      </c>
      <c r="AA292" s="1">
        <f t="shared" si="14"/>
        <v>16.510344827586206</v>
      </c>
    </row>
    <row r="293" spans="1:27" x14ac:dyDescent="0.2">
      <c r="A293" t="s">
        <v>2593</v>
      </c>
      <c r="B293" t="s">
        <v>160</v>
      </c>
      <c r="C293" t="s">
        <v>548</v>
      </c>
      <c r="D293">
        <v>0</v>
      </c>
      <c r="E293">
        <v>0</v>
      </c>
      <c r="F293">
        <v>0</v>
      </c>
      <c r="G293">
        <v>6</v>
      </c>
      <c r="H293">
        <v>25</v>
      </c>
      <c r="I293">
        <v>26</v>
      </c>
      <c r="J293">
        <v>0</v>
      </c>
      <c r="K293">
        <v>10</v>
      </c>
      <c r="L293">
        <v>88</v>
      </c>
      <c r="M293">
        <v>45</v>
      </c>
      <c r="N293">
        <v>13</v>
      </c>
      <c r="O293">
        <v>584</v>
      </c>
      <c r="P293">
        <v>35</v>
      </c>
      <c r="Q293">
        <v>6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28</v>
      </c>
      <c r="X293" t="s">
        <v>1838</v>
      </c>
      <c r="Y293">
        <f t="shared" si="12"/>
        <v>376.9</v>
      </c>
      <c r="Z293" s="1">
        <f t="shared" si="13"/>
        <v>15.075999999999999</v>
      </c>
      <c r="AA293" s="1">
        <f t="shared" si="14"/>
        <v>16.506569343065692</v>
      </c>
    </row>
    <row r="294" spans="1:27" x14ac:dyDescent="0.2">
      <c r="A294" t="s">
        <v>1927</v>
      </c>
      <c r="B294" t="s">
        <v>160</v>
      </c>
      <c r="C294" t="s">
        <v>994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5</v>
      </c>
      <c r="M294">
        <v>2</v>
      </c>
      <c r="N294">
        <v>0</v>
      </c>
      <c r="O294">
        <v>164</v>
      </c>
      <c r="P294">
        <v>2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49</v>
      </c>
      <c r="X294" t="s">
        <v>238</v>
      </c>
      <c r="Y294">
        <f t="shared" si="12"/>
        <v>32.900000000000006</v>
      </c>
      <c r="Z294" s="1">
        <f t="shared" si="13"/>
        <v>16.450000000000003</v>
      </c>
      <c r="AA294" s="1">
        <f t="shared" si="14"/>
        <v>16.450000000000003</v>
      </c>
    </row>
    <row r="295" spans="1:27" x14ac:dyDescent="0.2">
      <c r="A295" t="s">
        <v>2458</v>
      </c>
      <c r="B295" t="s">
        <v>160</v>
      </c>
      <c r="C295" t="s">
        <v>1915</v>
      </c>
      <c r="D295">
        <v>0</v>
      </c>
      <c r="E295">
        <v>0</v>
      </c>
      <c r="F295">
        <v>0</v>
      </c>
      <c r="G295">
        <v>2</v>
      </c>
      <c r="H295">
        <v>10</v>
      </c>
      <c r="I295">
        <v>28</v>
      </c>
      <c r="J295">
        <v>0</v>
      </c>
      <c r="K295">
        <v>5</v>
      </c>
      <c r="L295">
        <v>86</v>
      </c>
      <c r="M295">
        <v>38</v>
      </c>
      <c r="N295">
        <v>1</v>
      </c>
      <c r="O295">
        <v>421</v>
      </c>
      <c r="P295">
        <v>29</v>
      </c>
      <c r="Q295">
        <v>8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395</v>
      </c>
      <c r="X295" t="s">
        <v>1678</v>
      </c>
      <c r="Y295">
        <f t="shared" si="12"/>
        <v>274.10000000000002</v>
      </c>
      <c r="Z295" s="1">
        <f t="shared" si="13"/>
        <v>16.123529411764707</v>
      </c>
      <c r="AA295" s="1">
        <f t="shared" si="14"/>
        <v>16.435043304463694</v>
      </c>
    </row>
    <row r="296" spans="1:27" x14ac:dyDescent="0.2">
      <c r="A296" t="s">
        <v>2164</v>
      </c>
      <c r="B296" t="s">
        <v>160</v>
      </c>
      <c r="C296" t="s">
        <v>1899</v>
      </c>
      <c r="D296">
        <v>1</v>
      </c>
      <c r="E296">
        <v>0</v>
      </c>
      <c r="F296">
        <v>0</v>
      </c>
      <c r="G296">
        <v>4</v>
      </c>
      <c r="H296">
        <v>6</v>
      </c>
      <c r="I296">
        <v>9</v>
      </c>
      <c r="J296">
        <v>1</v>
      </c>
      <c r="K296">
        <v>7</v>
      </c>
      <c r="L296">
        <v>52</v>
      </c>
      <c r="M296">
        <v>9</v>
      </c>
      <c r="N296">
        <v>2</v>
      </c>
      <c r="O296">
        <v>249</v>
      </c>
      <c r="P296">
        <v>5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144</v>
      </c>
      <c r="X296" t="s">
        <v>2163</v>
      </c>
      <c r="Y296">
        <f t="shared" si="12"/>
        <v>143.4</v>
      </c>
      <c r="Z296" s="1">
        <f t="shared" si="13"/>
        <v>14.34</v>
      </c>
      <c r="AA296" s="1">
        <f t="shared" si="14"/>
        <v>16.357414448669203</v>
      </c>
    </row>
    <row r="297" spans="1:27" x14ac:dyDescent="0.2">
      <c r="A297" t="s">
        <v>2104</v>
      </c>
      <c r="B297" t="s">
        <v>160</v>
      </c>
      <c r="C297" t="s">
        <v>1281</v>
      </c>
      <c r="D297">
        <v>0</v>
      </c>
      <c r="E297">
        <v>0</v>
      </c>
      <c r="F297">
        <v>0</v>
      </c>
      <c r="G297">
        <v>1</v>
      </c>
      <c r="H297">
        <v>9</v>
      </c>
      <c r="I297">
        <v>19</v>
      </c>
      <c r="J297">
        <v>1</v>
      </c>
      <c r="K297">
        <v>3</v>
      </c>
      <c r="L297">
        <v>28</v>
      </c>
      <c r="M297">
        <v>23</v>
      </c>
      <c r="N297">
        <v>6</v>
      </c>
      <c r="O297">
        <v>713</v>
      </c>
      <c r="P297">
        <v>21</v>
      </c>
      <c r="Q297">
        <v>3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395</v>
      </c>
      <c r="X297" t="s">
        <v>2103</v>
      </c>
      <c r="Y297">
        <f t="shared" si="12"/>
        <v>201.8</v>
      </c>
      <c r="Z297" s="1">
        <f t="shared" si="13"/>
        <v>11.870588235294118</v>
      </c>
      <c r="AA297" s="1">
        <f t="shared" si="14"/>
        <v>16.347434743474349</v>
      </c>
    </row>
    <row r="298" spans="1:27" x14ac:dyDescent="0.2">
      <c r="A298" t="s">
        <v>2097</v>
      </c>
      <c r="B298" t="s">
        <v>160</v>
      </c>
      <c r="C298" t="s">
        <v>1905</v>
      </c>
      <c r="D298">
        <v>0</v>
      </c>
      <c r="E298">
        <v>1</v>
      </c>
      <c r="F298">
        <v>0</v>
      </c>
      <c r="G298">
        <v>7</v>
      </c>
      <c r="H298">
        <v>16</v>
      </c>
      <c r="I298">
        <v>19</v>
      </c>
      <c r="J298">
        <v>2</v>
      </c>
      <c r="K298">
        <v>20</v>
      </c>
      <c r="L298">
        <v>124</v>
      </c>
      <c r="M298">
        <v>64</v>
      </c>
      <c r="N298">
        <v>3</v>
      </c>
      <c r="O298">
        <v>856</v>
      </c>
      <c r="P298">
        <v>39</v>
      </c>
      <c r="Q298">
        <v>16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36</v>
      </c>
      <c r="X298" t="s">
        <v>720</v>
      </c>
      <c r="Y298">
        <f t="shared" si="12"/>
        <v>503.6</v>
      </c>
      <c r="Z298" s="1">
        <f t="shared" si="13"/>
        <v>16.245161290322581</v>
      </c>
      <c r="AA298" s="1">
        <f t="shared" si="14"/>
        <v>16.344752975117203</v>
      </c>
    </row>
    <row r="299" spans="1:27" x14ac:dyDescent="0.2">
      <c r="A299" t="s">
        <v>1353</v>
      </c>
      <c r="B299" t="s">
        <v>43</v>
      </c>
      <c r="C299" t="s">
        <v>800</v>
      </c>
      <c r="D299">
        <v>0</v>
      </c>
      <c r="E299" s="3">
        <v>0</v>
      </c>
      <c r="F299">
        <v>2</v>
      </c>
      <c r="G299">
        <v>2</v>
      </c>
      <c r="H299">
        <v>9</v>
      </c>
      <c r="I299">
        <v>34</v>
      </c>
      <c r="J299">
        <v>1</v>
      </c>
      <c r="K299">
        <v>14</v>
      </c>
      <c r="L299">
        <v>105</v>
      </c>
      <c r="M299">
        <v>70</v>
      </c>
      <c r="N299">
        <v>23</v>
      </c>
      <c r="O299">
        <v>1259</v>
      </c>
      <c r="P299">
        <v>41</v>
      </c>
      <c r="Q299">
        <v>13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101</v>
      </c>
      <c r="X299" t="s">
        <v>1352</v>
      </c>
      <c r="Y299">
        <f t="shared" si="12"/>
        <v>561.4</v>
      </c>
      <c r="Z299" s="1">
        <f t="shared" si="13"/>
        <v>16.04</v>
      </c>
      <c r="AA299" s="1">
        <f t="shared" si="14"/>
        <v>16.340879689521344</v>
      </c>
    </row>
    <row r="300" spans="1:27" x14ac:dyDescent="0.2">
      <c r="A300" t="s">
        <v>2001</v>
      </c>
      <c r="B300" t="s">
        <v>160</v>
      </c>
      <c r="C300" t="s">
        <v>1902</v>
      </c>
      <c r="D300">
        <v>7</v>
      </c>
      <c r="E300">
        <v>0</v>
      </c>
      <c r="F300">
        <v>1</v>
      </c>
      <c r="G300">
        <v>3</v>
      </c>
      <c r="H300">
        <v>21</v>
      </c>
      <c r="I300">
        <v>34</v>
      </c>
      <c r="J300">
        <v>23</v>
      </c>
      <c r="K300">
        <v>2</v>
      </c>
      <c r="L300">
        <v>12</v>
      </c>
      <c r="M300">
        <v>10</v>
      </c>
      <c r="N300">
        <v>11</v>
      </c>
      <c r="O300">
        <v>395</v>
      </c>
      <c r="P300">
        <v>16</v>
      </c>
      <c r="Q300">
        <v>5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96</v>
      </c>
      <c r="X300" t="s">
        <v>247</v>
      </c>
      <c r="Y300">
        <f t="shared" si="12"/>
        <v>279.5</v>
      </c>
      <c r="Z300" s="1">
        <f t="shared" si="13"/>
        <v>9.9821428571428577</v>
      </c>
      <c r="AA300" s="1">
        <f t="shared" si="14"/>
        <v>16.302657161373947</v>
      </c>
    </row>
    <row r="301" spans="1:27" x14ac:dyDescent="0.2">
      <c r="A301" t="s">
        <v>2318</v>
      </c>
      <c r="B301" t="s">
        <v>160</v>
      </c>
      <c r="C301" t="s">
        <v>1933</v>
      </c>
      <c r="D301">
        <v>0</v>
      </c>
      <c r="E301">
        <v>0</v>
      </c>
      <c r="F301">
        <v>0</v>
      </c>
      <c r="G301">
        <v>5</v>
      </c>
      <c r="H301">
        <v>24</v>
      </c>
      <c r="I301">
        <v>46</v>
      </c>
      <c r="J301">
        <v>1</v>
      </c>
      <c r="K301">
        <v>7</v>
      </c>
      <c r="L301">
        <v>79</v>
      </c>
      <c r="M301">
        <v>50</v>
      </c>
      <c r="N301">
        <v>22</v>
      </c>
      <c r="O301">
        <v>767</v>
      </c>
      <c r="P301">
        <v>49</v>
      </c>
      <c r="Q301">
        <v>38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110</v>
      </c>
      <c r="X301" t="s">
        <v>2317</v>
      </c>
      <c r="Y301">
        <f t="shared" si="12"/>
        <v>466.2</v>
      </c>
      <c r="Z301" s="1">
        <f t="shared" si="13"/>
        <v>15.54</v>
      </c>
      <c r="AA301" s="1">
        <f t="shared" si="14"/>
        <v>16.212519319938174</v>
      </c>
    </row>
    <row r="302" spans="1:27" x14ac:dyDescent="0.2">
      <c r="A302" t="s">
        <v>2436</v>
      </c>
      <c r="B302" t="s">
        <v>160</v>
      </c>
      <c r="C302" t="s">
        <v>1912</v>
      </c>
      <c r="D302">
        <v>1</v>
      </c>
      <c r="E302">
        <v>0</v>
      </c>
      <c r="F302">
        <v>0</v>
      </c>
      <c r="G302">
        <v>9</v>
      </c>
      <c r="H302">
        <v>43</v>
      </c>
      <c r="I302">
        <v>37</v>
      </c>
      <c r="J302">
        <v>4</v>
      </c>
      <c r="K302">
        <v>7</v>
      </c>
      <c r="L302">
        <v>144</v>
      </c>
      <c r="M302">
        <v>72</v>
      </c>
      <c r="N302">
        <v>3</v>
      </c>
      <c r="O302">
        <v>724</v>
      </c>
      <c r="P302">
        <v>29</v>
      </c>
      <c r="Q302">
        <v>4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36</v>
      </c>
      <c r="X302" t="s">
        <v>1619</v>
      </c>
      <c r="Y302">
        <f t="shared" si="12"/>
        <v>485.4</v>
      </c>
      <c r="Z302" s="1">
        <f t="shared" si="13"/>
        <v>15.658064516129032</v>
      </c>
      <c r="AA302" s="1">
        <f t="shared" si="14"/>
        <v>16.204005934718101</v>
      </c>
    </row>
    <row r="303" spans="1:27" x14ac:dyDescent="0.2">
      <c r="A303" t="s">
        <v>2590</v>
      </c>
      <c r="B303" t="s">
        <v>160</v>
      </c>
      <c r="C303" t="s">
        <v>1946</v>
      </c>
      <c r="D303">
        <v>0</v>
      </c>
      <c r="E303">
        <v>0</v>
      </c>
      <c r="F303">
        <v>2</v>
      </c>
      <c r="G303">
        <v>1</v>
      </c>
      <c r="H303">
        <v>17</v>
      </c>
      <c r="I303">
        <v>11</v>
      </c>
      <c r="J303">
        <v>5</v>
      </c>
      <c r="K303">
        <v>1</v>
      </c>
      <c r="L303">
        <v>16</v>
      </c>
      <c r="M303">
        <v>2</v>
      </c>
      <c r="N303">
        <v>3</v>
      </c>
      <c r="O303">
        <v>198</v>
      </c>
      <c r="P303">
        <v>7</v>
      </c>
      <c r="Q303">
        <v>5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140</v>
      </c>
      <c r="X303" t="s">
        <v>2589</v>
      </c>
      <c r="Y303">
        <f t="shared" si="12"/>
        <v>119.8</v>
      </c>
      <c r="Z303" s="1">
        <f t="shared" si="13"/>
        <v>9.2153846153846146</v>
      </c>
      <c r="AA303" s="1">
        <f t="shared" si="14"/>
        <v>16.189189189189189</v>
      </c>
    </row>
    <row r="304" spans="1:27" x14ac:dyDescent="0.2">
      <c r="A304" t="s">
        <v>2616</v>
      </c>
      <c r="B304" t="s">
        <v>160</v>
      </c>
      <c r="C304" t="s">
        <v>1054</v>
      </c>
      <c r="D304">
        <v>0</v>
      </c>
      <c r="E304">
        <v>0</v>
      </c>
      <c r="F304">
        <v>0</v>
      </c>
      <c r="G304">
        <v>0</v>
      </c>
      <c r="H304">
        <v>7</v>
      </c>
      <c r="I304">
        <v>5</v>
      </c>
      <c r="J304">
        <v>0</v>
      </c>
      <c r="K304">
        <v>0</v>
      </c>
      <c r="L304">
        <v>15</v>
      </c>
      <c r="M304">
        <v>5</v>
      </c>
      <c r="N304">
        <v>1</v>
      </c>
      <c r="O304">
        <v>77</v>
      </c>
      <c r="P304">
        <v>8</v>
      </c>
      <c r="Q304">
        <v>4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45</v>
      </c>
      <c r="X304" t="s">
        <v>2529</v>
      </c>
      <c r="Y304">
        <f t="shared" si="12"/>
        <v>68.7</v>
      </c>
      <c r="Z304" s="1">
        <f t="shared" si="13"/>
        <v>13.74</v>
      </c>
      <c r="AA304" s="1">
        <f t="shared" si="14"/>
        <v>16.18586387434555</v>
      </c>
    </row>
    <row r="305" spans="1:27" x14ac:dyDescent="0.2">
      <c r="A305" t="s">
        <v>2556</v>
      </c>
      <c r="B305" t="s">
        <v>160</v>
      </c>
      <c r="C305" t="s">
        <v>1054</v>
      </c>
      <c r="D305">
        <v>3</v>
      </c>
      <c r="E305">
        <v>0</v>
      </c>
      <c r="F305">
        <v>2</v>
      </c>
      <c r="G305">
        <v>9</v>
      </c>
      <c r="H305">
        <v>28</v>
      </c>
      <c r="I305">
        <v>33</v>
      </c>
      <c r="J305">
        <v>9</v>
      </c>
      <c r="K305">
        <v>3</v>
      </c>
      <c r="L305">
        <v>8</v>
      </c>
      <c r="M305">
        <v>16</v>
      </c>
      <c r="N305">
        <v>13</v>
      </c>
      <c r="O305">
        <v>585</v>
      </c>
      <c r="P305">
        <v>33</v>
      </c>
      <c r="Q305">
        <v>7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325</v>
      </c>
      <c r="X305" t="s">
        <v>2555</v>
      </c>
      <c r="Y305">
        <f t="shared" si="12"/>
        <v>243.5</v>
      </c>
      <c r="Z305" s="1">
        <f t="shared" si="13"/>
        <v>13.527777777777779</v>
      </c>
      <c r="AA305" s="1">
        <f t="shared" si="14"/>
        <v>16.185376661742986</v>
      </c>
    </row>
    <row r="306" spans="1:27" x14ac:dyDescent="0.2">
      <c r="A306" t="s">
        <v>1894</v>
      </c>
      <c r="B306" t="s">
        <v>160</v>
      </c>
      <c r="C306" t="s">
        <v>989</v>
      </c>
      <c r="D306">
        <v>1</v>
      </c>
      <c r="E306">
        <v>0</v>
      </c>
      <c r="F306">
        <v>1</v>
      </c>
      <c r="G306">
        <v>7</v>
      </c>
      <c r="H306">
        <v>16</v>
      </c>
      <c r="I306">
        <v>15</v>
      </c>
      <c r="J306">
        <v>3</v>
      </c>
      <c r="K306">
        <v>8</v>
      </c>
      <c r="L306">
        <v>109</v>
      </c>
      <c r="M306">
        <v>28</v>
      </c>
      <c r="N306">
        <v>1</v>
      </c>
      <c r="O306">
        <v>817</v>
      </c>
      <c r="P306">
        <v>24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127</v>
      </c>
      <c r="X306" t="s">
        <v>1893</v>
      </c>
      <c r="Y306">
        <f t="shared" si="12"/>
        <v>356.2</v>
      </c>
      <c r="Z306" s="1">
        <f t="shared" si="13"/>
        <v>14.841666666666667</v>
      </c>
      <c r="AA306" s="1">
        <f t="shared" si="14"/>
        <v>16.18273599192327</v>
      </c>
    </row>
    <row r="307" spans="1:27" x14ac:dyDescent="0.2">
      <c r="A307" t="s">
        <v>2364</v>
      </c>
      <c r="B307" t="s">
        <v>160</v>
      </c>
      <c r="C307" t="s">
        <v>1902</v>
      </c>
      <c r="D307">
        <v>11</v>
      </c>
      <c r="E307">
        <v>0</v>
      </c>
      <c r="F307">
        <v>7</v>
      </c>
      <c r="G307">
        <v>5</v>
      </c>
      <c r="H307">
        <v>48</v>
      </c>
      <c r="I307">
        <v>61</v>
      </c>
      <c r="J307">
        <v>34</v>
      </c>
      <c r="K307">
        <v>2</v>
      </c>
      <c r="L307">
        <v>25</v>
      </c>
      <c r="M307">
        <v>9</v>
      </c>
      <c r="N307">
        <v>29</v>
      </c>
      <c r="O307">
        <v>632</v>
      </c>
      <c r="P307">
        <v>23</v>
      </c>
      <c r="Q307">
        <v>13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205</v>
      </c>
      <c r="X307" t="s">
        <v>2363</v>
      </c>
      <c r="Y307">
        <f t="shared" si="12"/>
        <v>509.2</v>
      </c>
      <c r="Z307" s="1">
        <f t="shared" si="13"/>
        <v>13.4</v>
      </c>
      <c r="AA307" s="1">
        <f t="shared" si="14"/>
        <v>16.182203389830509</v>
      </c>
    </row>
    <row r="308" spans="1:27" x14ac:dyDescent="0.2">
      <c r="A308" t="s">
        <v>2129</v>
      </c>
      <c r="B308" t="s">
        <v>160</v>
      </c>
      <c r="C308" t="s">
        <v>2009</v>
      </c>
      <c r="D308">
        <v>1</v>
      </c>
      <c r="E308">
        <v>0</v>
      </c>
      <c r="F308">
        <v>2</v>
      </c>
      <c r="G308">
        <v>2</v>
      </c>
      <c r="H308">
        <v>5</v>
      </c>
      <c r="I308">
        <v>4</v>
      </c>
      <c r="J308">
        <v>5</v>
      </c>
      <c r="K308">
        <v>0</v>
      </c>
      <c r="L308">
        <v>6</v>
      </c>
      <c r="M308">
        <v>2</v>
      </c>
      <c r="N308">
        <v>2</v>
      </c>
      <c r="O308">
        <v>69</v>
      </c>
      <c r="P308">
        <v>9</v>
      </c>
      <c r="Q308">
        <v>3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140</v>
      </c>
      <c r="X308" t="s">
        <v>2128</v>
      </c>
      <c r="Y308">
        <f t="shared" si="12"/>
        <v>80.900000000000006</v>
      </c>
      <c r="Z308" s="1">
        <f t="shared" si="13"/>
        <v>6.2230769230769232</v>
      </c>
      <c r="AA308" s="1">
        <f t="shared" si="14"/>
        <v>16.144124168514413</v>
      </c>
    </row>
    <row r="309" spans="1:27" x14ac:dyDescent="0.2">
      <c r="A309" t="s">
        <v>2240</v>
      </c>
      <c r="B309" t="s">
        <v>160</v>
      </c>
      <c r="C309" t="s">
        <v>1938</v>
      </c>
      <c r="D309">
        <v>0</v>
      </c>
      <c r="E309">
        <v>0</v>
      </c>
      <c r="F309">
        <v>0</v>
      </c>
      <c r="G309">
        <v>3</v>
      </c>
      <c r="H309">
        <v>7</v>
      </c>
      <c r="I309">
        <v>18</v>
      </c>
      <c r="J309">
        <v>0</v>
      </c>
      <c r="K309">
        <v>3</v>
      </c>
      <c r="L309">
        <v>31</v>
      </c>
      <c r="M309">
        <v>23</v>
      </c>
      <c r="N309">
        <v>11</v>
      </c>
      <c r="O309">
        <v>215</v>
      </c>
      <c r="P309">
        <v>29</v>
      </c>
      <c r="Q309">
        <v>9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73</v>
      </c>
      <c r="X309" t="s">
        <v>2239</v>
      </c>
      <c r="Y309">
        <f t="shared" si="12"/>
        <v>183.5</v>
      </c>
      <c r="Z309" s="1">
        <f t="shared" si="13"/>
        <v>12.233333333333333</v>
      </c>
      <c r="AA309" s="1">
        <f t="shared" si="14"/>
        <v>16.049562682215743</v>
      </c>
    </row>
    <row r="310" spans="1:27" x14ac:dyDescent="0.2">
      <c r="A310" t="s">
        <v>2435</v>
      </c>
      <c r="B310" t="s">
        <v>160</v>
      </c>
      <c r="C310" t="s">
        <v>1912</v>
      </c>
      <c r="D310">
        <v>1</v>
      </c>
      <c r="E310">
        <v>0</v>
      </c>
      <c r="F310">
        <v>1</v>
      </c>
      <c r="G310">
        <v>6</v>
      </c>
      <c r="H310">
        <v>15</v>
      </c>
      <c r="I310">
        <v>42</v>
      </c>
      <c r="J310">
        <v>8</v>
      </c>
      <c r="K310">
        <v>4</v>
      </c>
      <c r="L310">
        <v>54</v>
      </c>
      <c r="M310">
        <v>52</v>
      </c>
      <c r="N310">
        <v>10</v>
      </c>
      <c r="O310">
        <v>508</v>
      </c>
      <c r="P310">
        <v>42</v>
      </c>
      <c r="Q310">
        <v>12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93</v>
      </c>
      <c r="X310" t="s">
        <v>1156</v>
      </c>
      <c r="Y310">
        <f t="shared" si="12"/>
        <v>322.8</v>
      </c>
      <c r="Z310" s="1">
        <f t="shared" si="13"/>
        <v>14.034782608695652</v>
      </c>
      <c r="AA310" s="1">
        <f t="shared" si="14"/>
        <v>16.02426916712631</v>
      </c>
    </row>
    <row r="311" spans="1:27" x14ac:dyDescent="0.2">
      <c r="A311" t="s">
        <v>2629</v>
      </c>
      <c r="B311" t="s">
        <v>160</v>
      </c>
      <c r="C311" t="s">
        <v>1858</v>
      </c>
      <c r="D311">
        <v>0</v>
      </c>
      <c r="E311">
        <v>0</v>
      </c>
      <c r="F311">
        <v>0</v>
      </c>
      <c r="G311">
        <v>0</v>
      </c>
      <c r="H311">
        <v>14</v>
      </c>
      <c r="I311">
        <v>4</v>
      </c>
      <c r="J311">
        <v>2</v>
      </c>
      <c r="K311">
        <v>7</v>
      </c>
      <c r="L311">
        <v>17</v>
      </c>
      <c r="M311">
        <v>17</v>
      </c>
      <c r="N311">
        <v>3</v>
      </c>
      <c r="O311">
        <v>353</v>
      </c>
      <c r="P311">
        <v>5</v>
      </c>
      <c r="Q311">
        <v>6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220</v>
      </c>
      <c r="X311" t="s">
        <v>2628</v>
      </c>
      <c r="Y311">
        <f t="shared" si="12"/>
        <v>166.3</v>
      </c>
      <c r="Z311" s="1">
        <f t="shared" si="13"/>
        <v>13.858333333333334</v>
      </c>
      <c r="AA311" s="1">
        <f t="shared" si="14"/>
        <v>16.007486631016047</v>
      </c>
    </row>
    <row r="312" spans="1:27" x14ac:dyDescent="0.2">
      <c r="A312" t="s">
        <v>2051</v>
      </c>
      <c r="B312" t="s">
        <v>160</v>
      </c>
      <c r="C312" t="s">
        <v>1899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5</v>
      </c>
      <c r="S312">
        <v>1</v>
      </c>
      <c r="T312">
        <v>1</v>
      </c>
      <c r="U312">
        <v>0</v>
      </c>
      <c r="V312">
        <v>0</v>
      </c>
      <c r="W312" t="s">
        <v>49</v>
      </c>
      <c r="X312" t="s">
        <v>238</v>
      </c>
      <c r="Y312">
        <f t="shared" si="12"/>
        <v>32</v>
      </c>
      <c r="Z312" s="1">
        <f t="shared" si="13"/>
        <v>16</v>
      </c>
      <c r="AA312" s="1">
        <f t="shared" si="14"/>
        <v>16</v>
      </c>
    </row>
    <row r="313" spans="1:27" x14ac:dyDescent="0.2">
      <c r="A313" t="s">
        <v>2154</v>
      </c>
      <c r="B313" t="s">
        <v>160</v>
      </c>
      <c r="C313" t="s">
        <v>1902</v>
      </c>
      <c r="D313">
        <v>7</v>
      </c>
      <c r="E313">
        <v>0</v>
      </c>
      <c r="F313">
        <v>1</v>
      </c>
      <c r="G313">
        <v>8</v>
      </c>
      <c r="H313">
        <v>35</v>
      </c>
      <c r="I313">
        <v>26</v>
      </c>
      <c r="J313">
        <v>19</v>
      </c>
      <c r="K313">
        <v>1</v>
      </c>
      <c r="L313">
        <v>25</v>
      </c>
      <c r="M313">
        <v>8</v>
      </c>
      <c r="N313">
        <v>10</v>
      </c>
      <c r="O313">
        <v>268</v>
      </c>
      <c r="P313">
        <v>10</v>
      </c>
      <c r="Q313">
        <v>7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127</v>
      </c>
      <c r="X313" t="s">
        <v>2153</v>
      </c>
      <c r="Y313">
        <f t="shared" si="12"/>
        <v>272.3</v>
      </c>
      <c r="Z313" s="1">
        <f t="shared" si="13"/>
        <v>11.345833333333333</v>
      </c>
      <c r="AA313" s="1">
        <f t="shared" si="14"/>
        <v>15.986301369863014</v>
      </c>
    </row>
    <row r="314" spans="1:27" x14ac:dyDescent="0.2">
      <c r="A314" t="s">
        <v>2390</v>
      </c>
      <c r="B314" t="s">
        <v>160</v>
      </c>
      <c r="C314" t="s">
        <v>1858</v>
      </c>
      <c r="D314">
        <v>2</v>
      </c>
      <c r="E314">
        <v>0</v>
      </c>
      <c r="F314">
        <v>0</v>
      </c>
      <c r="G314">
        <v>6</v>
      </c>
      <c r="H314">
        <v>2</v>
      </c>
      <c r="I314">
        <v>20</v>
      </c>
      <c r="J314">
        <v>3</v>
      </c>
      <c r="K314">
        <v>18</v>
      </c>
      <c r="L314">
        <v>95</v>
      </c>
      <c r="M314">
        <v>38</v>
      </c>
      <c r="N314">
        <v>5</v>
      </c>
      <c r="O314">
        <v>574</v>
      </c>
      <c r="P314">
        <v>16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398</v>
      </c>
      <c r="X314" t="s">
        <v>162</v>
      </c>
      <c r="Y314">
        <f t="shared" si="12"/>
        <v>325.89999999999998</v>
      </c>
      <c r="Z314" s="1">
        <f t="shared" si="13"/>
        <v>15.519047619047617</v>
      </c>
      <c r="AA314" s="1">
        <f t="shared" si="14"/>
        <v>15.940760869565215</v>
      </c>
    </row>
    <row r="315" spans="1:27" x14ac:dyDescent="0.2">
      <c r="A315" t="s">
        <v>2598</v>
      </c>
      <c r="B315" t="s">
        <v>160</v>
      </c>
      <c r="C315" t="s">
        <v>1915</v>
      </c>
      <c r="D315">
        <v>3</v>
      </c>
      <c r="E315">
        <v>0</v>
      </c>
      <c r="F315">
        <v>2</v>
      </c>
      <c r="G315">
        <v>2</v>
      </c>
      <c r="H315">
        <v>54</v>
      </c>
      <c r="I315">
        <v>43</v>
      </c>
      <c r="J315">
        <v>24</v>
      </c>
      <c r="K315">
        <v>1</v>
      </c>
      <c r="L315">
        <v>20</v>
      </c>
      <c r="M315">
        <v>5</v>
      </c>
      <c r="N315">
        <v>6</v>
      </c>
      <c r="O315">
        <v>271</v>
      </c>
      <c r="P315">
        <v>5</v>
      </c>
      <c r="Q315">
        <v>6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28</v>
      </c>
      <c r="X315" t="s">
        <v>2597</v>
      </c>
      <c r="Y315">
        <f t="shared" si="12"/>
        <v>255.6</v>
      </c>
      <c r="Z315" s="1">
        <f t="shared" si="13"/>
        <v>10.224</v>
      </c>
      <c r="AA315" s="1">
        <f t="shared" si="14"/>
        <v>15.930747922437671</v>
      </c>
    </row>
    <row r="316" spans="1:27" x14ac:dyDescent="0.2">
      <c r="A316" t="s">
        <v>2659</v>
      </c>
      <c r="B316" t="s">
        <v>160</v>
      </c>
      <c r="C316" t="s">
        <v>161</v>
      </c>
      <c r="D316">
        <v>0</v>
      </c>
      <c r="E316">
        <v>1</v>
      </c>
      <c r="F316">
        <v>0</v>
      </c>
      <c r="G316">
        <v>4</v>
      </c>
      <c r="H316">
        <v>15</v>
      </c>
      <c r="I316">
        <v>23</v>
      </c>
      <c r="J316">
        <v>3</v>
      </c>
      <c r="K316">
        <v>13</v>
      </c>
      <c r="L316">
        <v>94</v>
      </c>
      <c r="M316">
        <v>33</v>
      </c>
      <c r="N316">
        <v>2</v>
      </c>
      <c r="O316">
        <v>774</v>
      </c>
      <c r="P316">
        <v>15</v>
      </c>
      <c r="Q316">
        <v>3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398</v>
      </c>
      <c r="X316" t="s">
        <v>2658</v>
      </c>
      <c r="Y316">
        <f t="shared" si="12"/>
        <v>314.89999999999998</v>
      </c>
      <c r="Z316" s="1">
        <f t="shared" si="13"/>
        <v>14.995238095238093</v>
      </c>
      <c r="AA316" s="1">
        <f t="shared" si="14"/>
        <v>15.895120583286596</v>
      </c>
    </row>
    <row r="317" spans="1:27" x14ac:dyDescent="0.2">
      <c r="A317" t="s">
        <v>2098</v>
      </c>
      <c r="B317" t="s">
        <v>160</v>
      </c>
      <c r="C317" t="s">
        <v>1905</v>
      </c>
      <c r="D317">
        <v>2</v>
      </c>
      <c r="E317">
        <v>0</v>
      </c>
      <c r="F317">
        <v>1</v>
      </c>
      <c r="G317">
        <v>9</v>
      </c>
      <c r="H317">
        <v>45</v>
      </c>
      <c r="I317">
        <v>83</v>
      </c>
      <c r="J317">
        <v>6</v>
      </c>
      <c r="K317">
        <v>15</v>
      </c>
      <c r="L317">
        <v>54</v>
      </c>
      <c r="M317">
        <v>68</v>
      </c>
      <c r="N317">
        <v>19</v>
      </c>
      <c r="O317">
        <v>1102</v>
      </c>
      <c r="P317">
        <v>87</v>
      </c>
      <c r="Q317">
        <v>15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52</v>
      </c>
      <c r="X317" t="s">
        <v>165</v>
      </c>
      <c r="Y317">
        <f t="shared" si="12"/>
        <v>527.20000000000005</v>
      </c>
      <c r="Z317" s="1">
        <f t="shared" si="13"/>
        <v>14.644444444444446</v>
      </c>
      <c r="AA317" s="1">
        <f t="shared" si="14"/>
        <v>15.794940079893477</v>
      </c>
    </row>
    <row r="318" spans="1:27" x14ac:dyDescent="0.2">
      <c r="A318" t="s">
        <v>2098</v>
      </c>
      <c r="B318" t="s">
        <v>160</v>
      </c>
      <c r="C318" t="s">
        <v>1905</v>
      </c>
      <c r="D318">
        <v>2</v>
      </c>
      <c r="E318">
        <v>0</v>
      </c>
      <c r="F318">
        <v>1</v>
      </c>
      <c r="G318">
        <v>9</v>
      </c>
      <c r="H318">
        <v>45</v>
      </c>
      <c r="I318">
        <v>83</v>
      </c>
      <c r="J318">
        <v>6</v>
      </c>
      <c r="K318">
        <v>15</v>
      </c>
      <c r="L318">
        <v>54</v>
      </c>
      <c r="M318">
        <v>68</v>
      </c>
      <c r="N318">
        <v>19</v>
      </c>
      <c r="O318">
        <v>1102</v>
      </c>
      <c r="P318">
        <v>87</v>
      </c>
      <c r="Q318">
        <v>15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52</v>
      </c>
      <c r="X318" t="s">
        <v>165</v>
      </c>
      <c r="Y318">
        <f t="shared" si="12"/>
        <v>527.20000000000005</v>
      </c>
      <c r="Z318" s="1">
        <f t="shared" si="13"/>
        <v>14.644444444444446</v>
      </c>
      <c r="AA318" s="1">
        <f t="shared" si="14"/>
        <v>15.794940079893477</v>
      </c>
    </row>
    <row r="319" spans="1:27" x14ac:dyDescent="0.2">
      <c r="A319" t="s">
        <v>2339</v>
      </c>
      <c r="B319" t="s">
        <v>160</v>
      </c>
      <c r="C319" t="s">
        <v>989</v>
      </c>
      <c r="D319">
        <v>8</v>
      </c>
      <c r="E319">
        <v>0</v>
      </c>
      <c r="F319">
        <v>3</v>
      </c>
      <c r="G319">
        <v>7</v>
      </c>
      <c r="H319">
        <v>41</v>
      </c>
      <c r="I319">
        <v>28</v>
      </c>
      <c r="J319">
        <v>26</v>
      </c>
      <c r="K319">
        <v>3</v>
      </c>
      <c r="L319">
        <v>3</v>
      </c>
      <c r="M319">
        <v>8</v>
      </c>
      <c r="N319">
        <v>17</v>
      </c>
      <c r="O319">
        <v>400</v>
      </c>
      <c r="P319">
        <v>13</v>
      </c>
      <c r="Q319">
        <v>19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184</v>
      </c>
      <c r="X319" t="s">
        <v>2338</v>
      </c>
      <c r="Y319">
        <f t="shared" si="12"/>
        <v>370.5</v>
      </c>
      <c r="Z319" s="1">
        <f t="shared" si="13"/>
        <v>11.578125</v>
      </c>
      <c r="AA319" s="1">
        <f t="shared" si="14"/>
        <v>15.773415326395458</v>
      </c>
    </row>
    <row r="320" spans="1:27" x14ac:dyDescent="0.2">
      <c r="A320" t="s">
        <v>2297</v>
      </c>
      <c r="B320" t="s">
        <v>160</v>
      </c>
      <c r="C320" t="s">
        <v>1912</v>
      </c>
      <c r="D320">
        <v>0</v>
      </c>
      <c r="E320">
        <v>0</v>
      </c>
      <c r="F320">
        <v>1</v>
      </c>
      <c r="G320">
        <v>11</v>
      </c>
      <c r="H320">
        <v>42</v>
      </c>
      <c r="I320">
        <v>59</v>
      </c>
      <c r="J320">
        <v>5</v>
      </c>
      <c r="K320">
        <v>11</v>
      </c>
      <c r="L320">
        <v>36</v>
      </c>
      <c r="M320">
        <v>68</v>
      </c>
      <c r="N320">
        <v>16</v>
      </c>
      <c r="O320">
        <v>935</v>
      </c>
      <c r="P320">
        <v>57</v>
      </c>
      <c r="Q320">
        <v>14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110</v>
      </c>
      <c r="X320" t="s">
        <v>2267</v>
      </c>
      <c r="Y320">
        <f t="shared" si="12"/>
        <v>408.5</v>
      </c>
      <c r="Z320" s="1">
        <f t="shared" si="13"/>
        <v>13.616666666666667</v>
      </c>
      <c r="AA320" s="1">
        <f t="shared" si="14"/>
        <v>15.745182012847964</v>
      </c>
    </row>
    <row r="321" spans="1:27" x14ac:dyDescent="0.2">
      <c r="A321" t="s">
        <v>2705</v>
      </c>
      <c r="B321" t="s">
        <v>160</v>
      </c>
      <c r="C321" t="s">
        <v>1858</v>
      </c>
      <c r="D321">
        <v>5</v>
      </c>
      <c r="E321">
        <v>0</v>
      </c>
      <c r="F321">
        <v>2</v>
      </c>
      <c r="G321">
        <v>2</v>
      </c>
      <c r="H321">
        <v>18</v>
      </c>
      <c r="I321">
        <v>15</v>
      </c>
      <c r="J321">
        <v>16</v>
      </c>
      <c r="K321">
        <v>2</v>
      </c>
      <c r="L321">
        <v>19</v>
      </c>
      <c r="M321">
        <v>4</v>
      </c>
      <c r="N321">
        <v>11</v>
      </c>
      <c r="O321">
        <v>264</v>
      </c>
      <c r="P321">
        <v>6</v>
      </c>
      <c r="Q321">
        <v>5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90</v>
      </c>
      <c r="X321" t="s">
        <v>2704</v>
      </c>
      <c r="Y321">
        <f t="shared" si="12"/>
        <v>241.9</v>
      </c>
      <c r="Z321" s="1">
        <f t="shared" si="13"/>
        <v>9.3038461538461537</v>
      </c>
      <c r="AA321" s="1">
        <f t="shared" si="14"/>
        <v>15.696467195385726</v>
      </c>
    </row>
    <row r="322" spans="1:27" x14ac:dyDescent="0.2">
      <c r="A322" t="s">
        <v>2713</v>
      </c>
      <c r="B322" t="s">
        <v>160</v>
      </c>
      <c r="C322" t="s">
        <v>994</v>
      </c>
      <c r="D322">
        <v>1</v>
      </c>
      <c r="E322">
        <v>0</v>
      </c>
      <c r="F322">
        <v>0</v>
      </c>
      <c r="G322">
        <v>0</v>
      </c>
      <c r="H322">
        <v>4</v>
      </c>
      <c r="I322">
        <v>11</v>
      </c>
      <c r="J322">
        <v>1</v>
      </c>
      <c r="K322">
        <v>4</v>
      </c>
      <c r="L322">
        <v>30</v>
      </c>
      <c r="M322">
        <v>16</v>
      </c>
      <c r="N322">
        <v>2</v>
      </c>
      <c r="O322">
        <v>662</v>
      </c>
      <c r="P322">
        <v>12</v>
      </c>
      <c r="Q322">
        <v>2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140</v>
      </c>
      <c r="X322" t="s">
        <v>407</v>
      </c>
      <c r="Y322">
        <f t="shared" si="12"/>
        <v>181.2</v>
      </c>
      <c r="Z322" s="1">
        <f t="shared" si="13"/>
        <v>13.938461538461537</v>
      </c>
      <c r="AA322" s="1">
        <f t="shared" si="14"/>
        <v>15.695861405197302</v>
      </c>
    </row>
    <row r="323" spans="1:27" x14ac:dyDescent="0.2">
      <c r="A323" t="s">
        <v>2076</v>
      </c>
      <c r="B323" t="s">
        <v>160</v>
      </c>
      <c r="C323" t="s">
        <v>1281</v>
      </c>
      <c r="D323">
        <v>0</v>
      </c>
      <c r="E323">
        <v>0</v>
      </c>
      <c r="F323">
        <v>4</v>
      </c>
      <c r="G323">
        <v>5</v>
      </c>
      <c r="H323">
        <v>30</v>
      </c>
      <c r="I323">
        <v>15</v>
      </c>
      <c r="J323">
        <v>0</v>
      </c>
      <c r="K323">
        <v>6</v>
      </c>
      <c r="L323">
        <v>54</v>
      </c>
      <c r="M323">
        <v>25</v>
      </c>
      <c r="N323">
        <v>11</v>
      </c>
      <c r="O323">
        <v>950</v>
      </c>
      <c r="P323">
        <v>28</v>
      </c>
      <c r="Q323">
        <v>9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28</v>
      </c>
      <c r="X323" t="s">
        <v>755</v>
      </c>
      <c r="Y323">
        <f t="shared" ref="Y323:Y386" si="15">D323*10+E323*(-10)+F323*5+G323*(-5)+H323*2+I323*(-2)+J323*4+K323*3+L323*1.5+M323*1.5+N323*3+O323*0.1+P323*2+Q323*2+R323*5+S323*(-8)+T323*15+U323+V323*(-4)</f>
        <v>363.5</v>
      </c>
      <c r="Z323" s="1">
        <f t="shared" ref="Z323:Z386" si="16">Y323/W323</f>
        <v>14.54</v>
      </c>
      <c r="AA323" s="1">
        <f t="shared" ref="AA323:AA386" si="17">Y323/X323*90</f>
        <v>15.690647482014388</v>
      </c>
    </row>
    <row r="324" spans="1:27" x14ac:dyDescent="0.2">
      <c r="A324" t="s">
        <v>2110</v>
      </c>
      <c r="B324" t="s">
        <v>160</v>
      </c>
      <c r="C324" t="s">
        <v>1933</v>
      </c>
      <c r="D324">
        <v>0</v>
      </c>
      <c r="E324">
        <v>0</v>
      </c>
      <c r="F324">
        <v>1</v>
      </c>
      <c r="G324">
        <v>3</v>
      </c>
      <c r="H324">
        <v>20</v>
      </c>
      <c r="I324">
        <v>28</v>
      </c>
      <c r="J324">
        <v>0</v>
      </c>
      <c r="K324">
        <v>4</v>
      </c>
      <c r="L324">
        <v>56</v>
      </c>
      <c r="M324">
        <v>35</v>
      </c>
      <c r="N324">
        <v>4</v>
      </c>
      <c r="O324">
        <v>350</v>
      </c>
      <c r="P324">
        <v>43</v>
      </c>
      <c r="Q324">
        <v>4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86</v>
      </c>
      <c r="X324" t="s">
        <v>2109</v>
      </c>
      <c r="Y324">
        <f t="shared" si="15"/>
        <v>263.5</v>
      </c>
      <c r="Z324" s="1">
        <f t="shared" si="16"/>
        <v>13.868421052631579</v>
      </c>
      <c r="AA324" s="1">
        <f t="shared" si="17"/>
        <v>15.581471747700395</v>
      </c>
    </row>
    <row r="325" spans="1:27" x14ac:dyDescent="0.2">
      <c r="A325" t="s">
        <v>2350</v>
      </c>
      <c r="B325" t="s">
        <v>160</v>
      </c>
      <c r="C325" t="s">
        <v>1899</v>
      </c>
      <c r="D325">
        <v>0</v>
      </c>
      <c r="E325">
        <v>0</v>
      </c>
      <c r="F325">
        <v>2</v>
      </c>
      <c r="G325">
        <v>6</v>
      </c>
      <c r="H325">
        <v>22</v>
      </c>
      <c r="I325">
        <v>17</v>
      </c>
      <c r="J325">
        <v>2</v>
      </c>
      <c r="K325">
        <v>4</v>
      </c>
      <c r="L325">
        <v>47</v>
      </c>
      <c r="M325">
        <v>44</v>
      </c>
      <c r="N325">
        <v>17</v>
      </c>
      <c r="O325">
        <v>933</v>
      </c>
      <c r="P325">
        <v>41</v>
      </c>
      <c r="Q325">
        <v>30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36</v>
      </c>
      <c r="X325" t="s">
        <v>2349</v>
      </c>
      <c r="Y325">
        <f t="shared" si="15"/>
        <v>432.8</v>
      </c>
      <c r="Z325" s="1">
        <f t="shared" si="16"/>
        <v>13.961290322580645</v>
      </c>
      <c r="AA325" s="1">
        <f t="shared" si="17"/>
        <v>15.5808</v>
      </c>
    </row>
    <row r="326" spans="1:27" x14ac:dyDescent="0.2">
      <c r="A326" t="s">
        <v>1997</v>
      </c>
      <c r="B326" t="s">
        <v>160</v>
      </c>
      <c r="C326" t="s">
        <v>1858</v>
      </c>
      <c r="D326">
        <v>0</v>
      </c>
      <c r="E326">
        <v>0</v>
      </c>
      <c r="F326">
        <v>1</v>
      </c>
      <c r="G326">
        <v>4</v>
      </c>
      <c r="H326">
        <v>1</v>
      </c>
      <c r="I326">
        <v>17</v>
      </c>
      <c r="J326">
        <v>0</v>
      </c>
      <c r="K326">
        <v>12</v>
      </c>
      <c r="L326">
        <v>56</v>
      </c>
      <c r="M326">
        <v>36</v>
      </c>
      <c r="N326">
        <v>1</v>
      </c>
      <c r="O326">
        <v>354</v>
      </c>
      <c r="P326">
        <v>22</v>
      </c>
      <c r="Q326">
        <v>8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40</v>
      </c>
      <c r="X326" t="s">
        <v>1996</v>
      </c>
      <c r="Y326">
        <f t="shared" si="15"/>
        <v>225.4</v>
      </c>
      <c r="Z326" s="1">
        <f t="shared" si="16"/>
        <v>14.0875</v>
      </c>
      <c r="AA326" s="1">
        <f t="shared" si="17"/>
        <v>15.53292496171516</v>
      </c>
    </row>
    <row r="327" spans="1:27" x14ac:dyDescent="0.2">
      <c r="A327" t="s">
        <v>2531</v>
      </c>
      <c r="B327" t="s">
        <v>160</v>
      </c>
      <c r="C327" t="s">
        <v>1881</v>
      </c>
      <c r="D327">
        <v>0</v>
      </c>
      <c r="E327">
        <v>0</v>
      </c>
      <c r="F327">
        <v>0</v>
      </c>
      <c r="G327">
        <v>2</v>
      </c>
      <c r="H327">
        <v>17</v>
      </c>
      <c r="I327">
        <v>14</v>
      </c>
      <c r="J327">
        <v>0</v>
      </c>
      <c r="K327">
        <v>6</v>
      </c>
      <c r="L327">
        <v>63</v>
      </c>
      <c r="M327">
        <v>24</v>
      </c>
      <c r="N327">
        <v>0</v>
      </c>
      <c r="O327">
        <v>380</v>
      </c>
      <c r="P327">
        <v>14</v>
      </c>
      <c r="Q327">
        <v>3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73</v>
      </c>
      <c r="X327" t="s">
        <v>1267</v>
      </c>
      <c r="Y327">
        <f t="shared" si="15"/>
        <v>216.5</v>
      </c>
      <c r="Z327" s="1">
        <f t="shared" si="16"/>
        <v>14.433333333333334</v>
      </c>
      <c r="AA327" s="1">
        <f t="shared" si="17"/>
        <v>15.525896414342629</v>
      </c>
    </row>
    <row r="328" spans="1:27" x14ac:dyDescent="0.2">
      <c r="A328" t="s">
        <v>2472</v>
      </c>
      <c r="B328" t="s">
        <v>160</v>
      </c>
      <c r="C328" t="s">
        <v>1858</v>
      </c>
      <c r="D328">
        <v>0</v>
      </c>
      <c r="E328">
        <v>0</v>
      </c>
      <c r="F328">
        <v>0</v>
      </c>
      <c r="G328">
        <v>3</v>
      </c>
      <c r="H328">
        <v>16</v>
      </c>
      <c r="I328">
        <v>14</v>
      </c>
      <c r="J328">
        <v>0</v>
      </c>
      <c r="K328">
        <v>2</v>
      </c>
      <c r="L328">
        <v>36</v>
      </c>
      <c r="M328">
        <v>32</v>
      </c>
      <c r="N328">
        <v>4</v>
      </c>
      <c r="O328">
        <v>232</v>
      </c>
      <c r="P328">
        <v>11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220</v>
      </c>
      <c r="X328" t="s">
        <v>99</v>
      </c>
      <c r="Y328">
        <f t="shared" si="15"/>
        <v>168.2</v>
      </c>
      <c r="Z328" s="1">
        <f t="shared" si="16"/>
        <v>14.016666666666666</v>
      </c>
      <c r="AA328" s="1">
        <f t="shared" si="17"/>
        <v>15.510245901639344</v>
      </c>
    </row>
    <row r="329" spans="1:27" x14ac:dyDescent="0.2">
      <c r="A329" t="s">
        <v>2141</v>
      </c>
      <c r="B329" t="s">
        <v>160</v>
      </c>
      <c r="C329" t="s">
        <v>2009</v>
      </c>
      <c r="D329">
        <v>1</v>
      </c>
      <c r="E329">
        <v>0</v>
      </c>
      <c r="F329">
        <v>4</v>
      </c>
      <c r="G329">
        <v>3</v>
      </c>
      <c r="H329">
        <v>12</v>
      </c>
      <c r="I329">
        <v>27</v>
      </c>
      <c r="J329">
        <v>5</v>
      </c>
      <c r="K329">
        <v>5</v>
      </c>
      <c r="L329">
        <v>38</v>
      </c>
      <c r="M329">
        <v>34</v>
      </c>
      <c r="N329">
        <v>20</v>
      </c>
      <c r="O329">
        <v>826</v>
      </c>
      <c r="P329">
        <v>40</v>
      </c>
      <c r="Q329">
        <v>10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56</v>
      </c>
      <c r="X329" t="s">
        <v>2140</v>
      </c>
      <c r="Y329">
        <f t="shared" si="15"/>
        <v>370.6</v>
      </c>
      <c r="Z329" s="1">
        <f t="shared" si="16"/>
        <v>13.725925925925926</v>
      </c>
      <c r="AA329" s="1">
        <f t="shared" si="17"/>
        <v>15.463143254520169</v>
      </c>
    </row>
    <row r="330" spans="1:27" x14ac:dyDescent="0.2">
      <c r="A330" t="s">
        <v>2143</v>
      </c>
      <c r="B330" t="s">
        <v>160</v>
      </c>
      <c r="C330" t="s">
        <v>1905</v>
      </c>
      <c r="D330">
        <v>0</v>
      </c>
      <c r="E330">
        <v>0</v>
      </c>
      <c r="F330">
        <v>1</v>
      </c>
      <c r="G330">
        <v>17</v>
      </c>
      <c r="H330">
        <v>21</v>
      </c>
      <c r="I330">
        <v>49</v>
      </c>
      <c r="J330">
        <v>2</v>
      </c>
      <c r="K330">
        <v>19</v>
      </c>
      <c r="L330">
        <v>141</v>
      </c>
      <c r="M330">
        <v>71</v>
      </c>
      <c r="N330">
        <v>4</v>
      </c>
      <c r="O330">
        <v>542</v>
      </c>
      <c r="P330">
        <v>28</v>
      </c>
      <c r="Q330">
        <v>6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56</v>
      </c>
      <c r="X330" t="s">
        <v>1388</v>
      </c>
      <c r="Y330">
        <f t="shared" si="15"/>
        <v>381.2</v>
      </c>
      <c r="Z330" s="1">
        <f t="shared" si="16"/>
        <v>14.118518518518519</v>
      </c>
      <c r="AA330" s="1">
        <f t="shared" si="17"/>
        <v>15.44709590274651</v>
      </c>
    </row>
    <row r="331" spans="1:27" x14ac:dyDescent="0.2">
      <c r="A331" t="s">
        <v>2455</v>
      </c>
      <c r="B331" t="s">
        <v>160</v>
      </c>
      <c r="C331" t="s">
        <v>1905</v>
      </c>
      <c r="D331">
        <v>0</v>
      </c>
      <c r="E331">
        <v>1</v>
      </c>
      <c r="F331">
        <v>0</v>
      </c>
      <c r="G331">
        <v>7</v>
      </c>
      <c r="H331">
        <v>37</v>
      </c>
      <c r="I331">
        <v>42</v>
      </c>
      <c r="J331">
        <v>3</v>
      </c>
      <c r="K331">
        <v>7</v>
      </c>
      <c r="L331">
        <v>105</v>
      </c>
      <c r="M331">
        <v>57</v>
      </c>
      <c r="N331">
        <v>8</v>
      </c>
      <c r="O331">
        <v>595</v>
      </c>
      <c r="P331">
        <v>31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28</v>
      </c>
      <c r="X331" t="s">
        <v>433</v>
      </c>
      <c r="Y331">
        <f t="shared" si="15"/>
        <v>366.5</v>
      </c>
      <c r="Z331" s="1">
        <f t="shared" si="16"/>
        <v>14.66</v>
      </c>
      <c r="AA331" s="1">
        <f t="shared" si="17"/>
        <v>15.442415730337078</v>
      </c>
    </row>
    <row r="332" spans="1:27" x14ac:dyDescent="0.2">
      <c r="A332" t="s">
        <v>2608</v>
      </c>
      <c r="B332" t="s">
        <v>160</v>
      </c>
      <c r="C332" t="s">
        <v>1915</v>
      </c>
      <c r="D332">
        <v>0</v>
      </c>
      <c r="E332">
        <v>0</v>
      </c>
      <c r="F332">
        <v>0</v>
      </c>
      <c r="G332">
        <v>2</v>
      </c>
      <c r="H332">
        <v>5</v>
      </c>
      <c r="I332">
        <v>9</v>
      </c>
      <c r="J332">
        <v>4</v>
      </c>
      <c r="K332">
        <v>3</v>
      </c>
      <c r="L332">
        <v>30</v>
      </c>
      <c r="M332">
        <v>19</v>
      </c>
      <c r="N332">
        <v>10</v>
      </c>
      <c r="O332">
        <v>269</v>
      </c>
      <c r="P332">
        <v>13</v>
      </c>
      <c r="Q332">
        <v>2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182</v>
      </c>
      <c r="X332" t="s">
        <v>566</v>
      </c>
      <c r="Y332">
        <f t="shared" si="15"/>
        <v>167.4</v>
      </c>
      <c r="Z332" s="1">
        <f t="shared" si="16"/>
        <v>11.957142857142857</v>
      </c>
      <c r="AA332" s="1">
        <f t="shared" si="17"/>
        <v>15.389172625127681</v>
      </c>
    </row>
    <row r="333" spans="1:27" x14ac:dyDescent="0.2">
      <c r="A333" t="s">
        <v>2549</v>
      </c>
      <c r="B333" t="s">
        <v>160</v>
      </c>
      <c r="C333" t="s">
        <v>989</v>
      </c>
      <c r="D333">
        <v>4</v>
      </c>
      <c r="E333">
        <v>0</v>
      </c>
      <c r="F333">
        <v>3</v>
      </c>
      <c r="G333">
        <v>8</v>
      </c>
      <c r="H333">
        <v>22</v>
      </c>
      <c r="I333">
        <v>13</v>
      </c>
      <c r="J333">
        <v>10</v>
      </c>
      <c r="K333">
        <v>1</v>
      </c>
      <c r="L333">
        <v>5</v>
      </c>
      <c r="M333">
        <v>4</v>
      </c>
      <c r="N333">
        <v>11</v>
      </c>
      <c r="O333">
        <v>173</v>
      </c>
      <c r="P333">
        <v>6</v>
      </c>
      <c r="Q333">
        <v>2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220</v>
      </c>
      <c r="X333" t="s">
        <v>362</v>
      </c>
      <c r="Y333">
        <f t="shared" si="15"/>
        <v>155.80000000000001</v>
      </c>
      <c r="Z333" s="1">
        <f t="shared" si="16"/>
        <v>12.983333333333334</v>
      </c>
      <c r="AA333" s="1">
        <f t="shared" si="17"/>
        <v>15.291166848418758</v>
      </c>
    </row>
    <row r="334" spans="1:27" x14ac:dyDescent="0.2">
      <c r="A334" t="s">
        <v>2410</v>
      </c>
      <c r="B334" t="s">
        <v>160</v>
      </c>
      <c r="C334" t="s">
        <v>1946</v>
      </c>
      <c r="D334">
        <v>1</v>
      </c>
      <c r="E334">
        <v>0</v>
      </c>
      <c r="F334">
        <v>3</v>
      </c>
      <c r="G334">
        <v>3</v>
      </c>
      <c r="H334">
        <v>36</v>
      </c>
      <c r="I334">
        <v>14</v>
      </c>
      <c r="J334">
        <v>8</v>
      </c>
      <c r="K334">
        <v>0</v>
      </c>
      <c r="L334">
        <v>13</v>
      </c>
      <c r="M334">
        <v>14</v>
      </c>
      <c r="N334">
        <v>16</v>
      </c>
      <c r="O334">
        <v>464</v>
      </c>
      <c r="P334">
        <v>21</v>
      </c>
      <c r="Q334">
        <v>52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110</v>
      </c>
      <c r="X334" t="s">
        <v>2409</v>
      </c>
      <c r="Y334">
        <f t="shared" si="15"/>
        <v>366.9</v>
      </c>
      <c r="Z334" s="1">
        <f t="shared" si="16"/>
        <v>12.229999999999999</v>
      </c>
      <c r="AA334" s="1">
        <f t="shared" si="17"/>
        <v>15.26629680998613</v>
      </c>
    </row>
    <row r="335" spans="1:27" x14ac:dyDescent="0.2">
      <c r="A335" t="s">
        <v>2125</v>
      </c>
      <c r="B335" t="s">
        <v>160</v>
      </c>
      <c r="C335" t="s">
        <v>1915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2</v>
      </c>
      <c r="J335">
        <v>0</v>
      </c>
      <c r="K335">
        <v>0</v>
      </c>
      <c r="L335">
        <v>4</v>
      </c>
      <c r="M335">
        <v>2</v>
      </c>
      <c r="N335">
        <v>1</v>
      </c>
      <c r="O335">
        <v>77</v>
      </c>
      <c r="P335">
        <v>4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177</v>
      </c>
      <c r="X335" t="s">
        <v>596</v>
      </c>
      <c r="Y335">
        <f t="shared" si="15"/>
        <v>25.7</v>
      </c>
      <c r="Z335" s="1">
        <f t="shared" si="16"/>
        <v>6.4249999999999998</v>
      </c>
      <c r="AA335" s="1">
        <f t="shared" si="17"/>
        <v>15.217105263157894</v>
      </c>
    </row>
    <row r="336" spans="1:27" x14ac:dyDescent="0.2">
      <c r="A336" t="s">
        <v>2479</v>
      </c>
      <c r="B336" t="s">
        <v>160</v>
      </c>
      <c r="C336" t="s">
        <v>2009</v>
      </c>
      <c r="D336">
        <v>1</v>
      </c>
      <c r="E336">
        <v>1</v>
      </c>
      <c r="F336">
        <v>1</v>
      </c>
      <c r="G336">
        <v>3</v>
      </c>
      <c r="H336">
        <v>25</v>
      </c>
      <c r="I336">
        <v>19</v>
      </c>
      <c r="J336">
        <v>2</v>
      </c>
      <c r="K336">
        <v>3</v>
      </c>
      <c r="L336">
        <v>74</v>
      </c>
      <c r="M336">
        <v>37</v>
      </c>
      <c r="N336">
        <v>17</v>
      </c>
      <c r="O336">
        <v>773</v>
      </c>
      <c r="P336">
        <v>58</v>
      </c>
      <c r="Q336">
        <v>25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292</v>
      </c>
      <c r="X336" t="s">
        <v>2478</v>
      </c>
      <c r="Y336">
        <f t="shared" si="15"/>
        <v>479.8</v>
      </c>
      <c r="Z336" s="1">
        <f t="shared" si="16"/>
        <v>14.539393939393939</v>
      </c>
      <c r="AA336" s="1">
        <f t="shared" si="17"/>
        <v>15.167544783983139</v>
      </c>
    </row>
    <row r="337" spans="1:27" x14ac:dyDescent="0.2">
      <c r="A337" t="s">
        <v>2055</v>
      </c>
      <c r="B337" t="s">
        <v>160</v>
      </c>
      <c r="C337" t="s">
        <v>1899</v>
      </c>
      <c r="D337">
        <v>3</v>
      </c>
      <c r="E337">
        <v>0</v>
      </c>
      <c r="F337">
        <v>1</v>
      </c>
      <c r="G337">
        <v>8</v>
      </c>
      <c r="H337">
        <v>44</v>
      </c>
      <c r="I337">
        <v>58</v>
      </c>
      <c r="J337">
        <v>10</v>
      </c>
      <c r="K337">
        <v>9</v>
      </c>
      <c r="L337">
        <v>50</v>
      </c>
      <c r="M337">
        <v>33</v>
      </c>
      <c r="N337">
        <v>9</v>
      </c>
      <c r="O337">
        <v>661</v>
      </c>
      <c r="P337">
        <v>51</v>
      </c>
      <c r="Q337">
        <v>8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56</v>
      </c>
      <c r="X337" t="s">
        <v>2054</v>
      </c>
      <c r="Y337">
        <f t="shared" si="15"/>
        <v>369.6</v>
      </c>
      <c r="Z337" s="1">
        <f t="shared" si="16"/>
        <v>13.68888888888889</v>
      </c>
      <c r="AA337" s="1">
        <f t="shared" si="17"/>
        <v>15.154441913439635</v>
      </c>
    </row>
    <row r="338" spans="1:27" x14ac:dyDescent="0.2">
      <c r="A338" t="s">
        <v>2314</v>
      </c>
      <c r="B338" t="s">
        <v>160</v>
      </c>
      <c r="C338" t="s">
        <v>1908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4</v>
      </c>
      <c r="J338">
        <v>0</v>
      </c>
      <c r="K338">
        <v>0</v>
      </c>
      <c r="L338">
        <v>26</v>
      </c>
      <c r="M338">
        <v>12</v>
      </c>
      <c r="N338">
        <v>1</v>
      </c>
      <c r="O338">
        <v>174</v>
      </c>
      <c r="P338">
        <v>7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32</v>
      </c>
      <c r="X338" t="s">
        <v>282</v>
      </c>
      <c r="Y338">
        <f t="shared" si="15"/>
        <v>77.400000000000006</v>
      </c>
      <c r="Z338" s="1">
        <f t="shared" si="16"/>
        <v>8.6000000000000014</v>
      </c>
      <c r="AA338" s="1">
        <f t="shared" si="17"/>
        <v>15.077922077922079</v>
      </c>
    </row>
    <row r="339" spans="1:27" x14ac:dyDescent="0.2">
      <c r="A339" t="s">
        <v>2441</v>
      </c>
      <c r="B339" t="s">
        <v>160</v>
      </c>
      <c r="C339" t="s">
        <v>1054</v>
      </c>
      <c r="D339">
        <v>0</v>
      </c>
      <c r="E339">
        <v>0</v>
      </c>
      <c r="F339">
        <v>0</v>
      </c>
      <c r="G339">
        <v>4</v>
      </c>
      <c r="H339">
        <v>3</v>
      </c>
      <c r="I339">
        <v>14</v>
      </c>
      <c r="J339">
        <v>2</v>
      </c>
      <c r="K339">
        <v>9</v>
      </c>
      <c r="L339">
        <v>55</v>
      </c>
      <c r="M339">
        <v>46</v>
      </c>
      <c r="N339">
        <v>0</v>
      </c>
      <c r="O339">
        <v>366</v>
      </c>
      <c r="P339">
        <v>10</v>
      </c>
      <c r="Q339">
        <v>5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73</v>
      </c>
      <c r="X339" t="s">
        <v>2440</v>
      </c>
      <c r="Y339">
        <f t="shared" si="15"/>
        <v>211.1</v>
      </c>
      <c r="Z339" s="1">
        <f t="shared" si="16"/>
        <v>14.073333333333332</v>
      </c>
      <c r="AA339" s="1">
        <f t="shared" si="17"/>
        <v>15.030854430379748</v>
      </c>
    </row>
    <row r="340" spans="1:27" x14ac:dyDescent="0.2">
      <c r="A340" t="s">
        <v>2501</v>
      </c>
      <c r="B340" t="s">
        <v>160</v>
      </c>
      <c r="C340" t="s">
        <v>1899</v>
      </c>
      <c r="D340">
        <v>2</v>
      </c>
      <c r="E340">
        <v>0</v>
      </c>
      <c r="F340">
        <v>0</v>
      </c>
      <c r="G340">
        <v>3</v>
      </c>
      <c r="H340">
        <v>14</v>
      </c>
      <c r="I340">
        <v>19</v>
      </c>
      <c r="J340">
        <v>2</v>
      </c>
      <c r="K340">
        <v>1</v>
      </c>
      <c r="L340">
        <v>7</v>
      </c>
      <c r="M340">
        <v>16</v>
      </c>
      <c r="N340">
        <v>7</v>
      </c>
      <c r="O340">
        <v>189</v>
      </c>
      <c r="P340">
        <v>14</v>
      </c>
      <c r="Q340">
        <v>9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182</v>
      </c>
      <c r="X340" t="s">
        <v>1128</v>
      </c>
      <c r="Y340">
        <f t="shared" si="15"/>
        <v>126.4</v>
      </c>
      <c r="Z340" s="1">
        <f t="shared" si="16"/>
        <v>9.0285714285714285</v>
      </c>
      <c r="AA340" s="1">
        <f t="shared" si="17"/>
        <v>15.007915567282321</v>
      </c>
    </row>
    <row r="341" spans="1:27" x14ac:dyDescent="0.2">
      <c r="A341" t="s">
        <v>2058</v>
      </c>
      <c r="B341" t="s">
        <v>160</v>
      </c>
      <c r="C341" t="s">
        <v>548</v>
      </c>
      <c r="D341">
        <v>1</v>
      </c>
      <c r="E341">
        <v>0</v>
      </c>
      <c r="F341">
        <v>0</v>
      </c>
      <c r="G341">
        <v>2</v>
      </c>
      <c r="H341">
        <v>1</v>
      </c>
      <c r="I341">
        <v>9</v>
      </c>
      <c r="J341">
        <v>2</v>
      </c>
      <c r="K341">
        <v>1</v>
      </c>
      <c r="L341">
        <v>13</v>
      </c>
      <c r="M341">
        <v>9</v>
      </c>
      <c r="N341">
        <v>4</v>
      </c>
      <c r="O341">
        <v>240</v>
      </c>
      <c r="P341">
        <v>13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79</v>
      </c>
      <c r="X341" t="s">
        <v>2057</v>
      </c>
      <c r="Y341">
        <f t="shared" si="15"/>
        <v>92</v>
      </c>
      <c r="Z341" s="1">
        <f t="shared" si="16"/>
        <v>11.5</v>
      </c>
      <c r="AA341" s="1">
        <f t="shared" si="17"/>
        <v>14.972875226039783</v>
      </c>
    </row>
    <row r="342" spans="1:27" x14ac:dyDescent="0.2">
      <c r="A342" t="s">
        <v>2514</v>
      </c>
      <c r="B342" t="s">
        <v>160</v>
      </c>
      <c r="C342" t="s">
        <v>1905</v>
      </c>
      <c r="D342">
        <v>4</v>
      </c>
      <c r="E342">
        <v>0</v>
      </c>
      <c r="F342">
        <v>1</v>
      </c>
      <c r="G342">
        <v>1</v>
      </c>
      <c r="H342">
        <v>14</v>
      </c>
      <c r="I342">
        <v>14</v>
      </c>
      <c r="J342">
        <v>12</v>
      </c>
      <c r="K342">
        <v>1</v>
      </c>
      <c r="L342">
        <v>2</v>
      </c>
      <c r="M342">
        <v>1</v>
      </c>
      <c r="N342">
        <v>11</v>
      </c>
      <c r="O342">
        <v>176</v>
      </c>
      <c r="P342">
        <v>6</v>
      </c>
      <c r="Q342">
        <v>6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28</v>
      </c>
      <c r="X342" t="s">
        <v>2513</v>
      </c>
      <c r="Y342">
        <f t="shared" si="15"/>
        <v>170.1</v>
      </c>
      <c r="Z342" s="1">
        <f t="shared" si="16"/>
        <v>6.8039999999999994</v>
      </c>
      <c r="AA342" s="1">
        <f t="shared" si="17"/>
        <v>14.892023346303501</v>
      </c>
    </row>
    <row r="343" spans="1:27" x14ac:dyDescent="0.2">
      <c r="A343" t="s">
        <v>2268</v>
      </c>
      <c r="B343" t="s">
        <v>160</v>
      </c>
      <c r="C343" t="s">
        <v>548</v>
      </c>
      <c r="D343">
        <v>1</v>
      </c>
      <c r="E343">
        <v>1</v>
      </c>
      <c r="F343">
        <v>1</v>
      </c>
      <c r="G343">
        <v>10</v>
      </c>
      <c r="H343">
        <v>8</v>
      </c>
      <c r="I343">
        <v>31</v>
      </c>
      <c r="J343">
        <v>4</v>
      </c>
      <c r="K343">
        <v>24</v>
      </c>
      <c r="L343">
        <v>123</v>
      </c>
      <c r="M343">
        <v>44</v>
      </c>
      <c r="N343">
        <v>3</v>
      </c>
      <c r="O343">
        <v>818</v>
      </c>
      <c r="P343">
        <v>22</v>
      </c>
      <c r="Q343">
        <v>2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56</v>
      </c>
      <c r="X343" t="s">
        <v>2267</v>
      </c>
      <c r="Y343">
        <f t="shared" si="15"/>
        <v>386.3</v>
      </c>
      <c r="Z343" s="1">
        <f t="shared" si="16"/>
        <v>14.307407407407409</v>
      </c>
      <c r="AA343" s="1">
        <f t="shared" si="17"/>
        <v>14.889507494646681</v>
      </c>
    </row>
    <row r="344" spans="1:27" x14ac:dyDescent="0.2">
      <c r="A344" t="s">
        <v>2535</v>
      </c>
      <c r="B344" t="s">
        <v>160</v>
      </c>
      <c r="C344" t="s">
        <v>1858</v>
      </c>
      <c r="D344">
        <v>0</v>
      </c>
      <c r="E344">
        <v>0</v>
      </c>
      <c r="F344">
        <v>2</v>
      </c>
      <c r="G344">
        <v>2</v>
      </c>
      <c r="H344">
        <v>16</v>
      </c>
      <c r="I344">
        <v>7</v>
      </c>
      <c r="J344">
        <v>0</v>
      </c>
      <c r="K344">
        <v>1</v>
      </c>
      <c r="L344">
        <v>19</v>
      </c>
      <c r="M344">
        <v>13</v>
      </c>
      <c r="N344">
        <v>6</v>
      </c>
      <c r="O344">
        <v>212</v>
      </c>
      <c r="P344">
        <v>13</v>
      </c>
      <c r="Q344">
        <v>8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140</v>
      </c>
      <c r="X344" t="s">
        <v>2534</v>
      </c>
      <c r="Y344">
        <f t="shared" si="15"/>
        <v>150.19999999999999</v>
      </c>
      <c r="Z344" s="1">
        <f t="shared" si="16"/>
        <v>11.553846153846154</v>
      </c>
      <c r="AA344" s="1">
        <f t="shared" si="17"/>
        <v>14.854945054945052</v>
      </c>
    </row>
    <row r="345" spans="1:27" x14ac:dyDescent="0.2">
      <c r="A345" t="s">
        <v>2042</v>
      </c>
      <c r="B345" t="s">
        <v>160</v>
      </c>
      <c r="C345" t="s">
        <v>1054</v>
      </c>
      <c r="D345">
        <v>0</v>
      </c>
      <c r="E345">
        <v>0</v>
      </c>
      <c r="F345">
        <v>1</v>
      </c>
      <c r="G345">
        <v>6</v>
      </c>
      <c r="H345">
        <v>20</v>
      </c>
      <c r="I345">
        <v>31</v>
      </c>
      <c r="J345">
        <v>1</v>
      </c>
      <c r="K345">
        <v>5</v>
      </c>
      <c r="L345">
        <v>53</v>
      </c>
      <c r="M345">
        <v>40</v>
      </c>
      <c r="N345">
        <v>10</v>
      </c>
      <c r="O345">
        <v>497</v>
      </c>
      <c r="P345">
        <v>35</v>
      </c>
      <c r="Q345">
        <v>3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398</v>
      </c>
      <c r="X345" t="s">
        <v>2041</v>
      </c>
      <c r="Y345">
        <f t="shared" si="15"/>
        <v>267.2</v>
      </c>
      <c r="Z345" s="1">
        <f t="shared" si="16"/>
        <v>12.723809523809523</v>
      </c>
      <c r="AA345" s="1">
        <f t="shared" si="17"/>
        <v>14.853613341568868</v>
      </c>
    </row>
    <row r="346" spans="1:27" x14ac:dyDescent="0.2">
      <c r="A346" t="s">
        <v>2262</v>
      </c>
      <c r="B346" t="s">
        <v>160</v>
      </c>
      <c r="C346" t="s">
        <v>1933</v>
      </c>
      <c r="D346">
        <v>0</v>
      </c>
      <c r="E346">
        <v>0</v>
      </c>
      <c r="F346">
        <v>0</v>
      </c>
      <c r="G346">
        <v>4</v>
      </c>
      <c r="H346">
        <v>2</v>
      </c>
      <c r="I346">
        <v>8</v>
      </c>
      <c r="J346">
        <v>0</v>
      </c>
      <c r="K346">
        <v>13</v>
      </c>
      <c r="L346">
        <v>55</v>
      </c>
      <c r="M346">
        <v>22</v>
      </c>
      <c r="N346">
        <v>1</v>
      </c>
      <c r="O346">
        <v>386</v>
      </c>
      <c r="P346">
        <v>10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73</v>
      </c>
      <c r="X346" t="s">
        <v>2261</v>
      </c>
      <c r="Y346">
        <f t="shared" si="15"/>
        <v>186.1</v>
      </c>
      <c r="Z346" s="1">
        <f t="shared" si="16"/>
        <v>12.406666666666666</v>
      </c>
      <c r="AA346" s="1">
        <f t="shared" si="17"/>
        <v>14.82212389380531</v>
      </c>
    </row>
    <row r="347" spans="1:27" x14ac:dyDescent="0.2">
      <c r="A347" t="s">
        <v>1968</v>
      </c>
      <c r="B347" t="s">
        <v>160</v>
      </c>
      <c r="C347" t="s">
        <v>1281</v>
      </c>
      <c r="D347">
        <v>1</v>
      </c>
      <c r="E347">
        <v>0</v>
      </c>
      <c r="F347">
        <v>2</v>
      </c>
      <c r="G347">
        <v>14</v>
      </c>
      <c r="H347">
        <v>53</v>
      </c>
      <c r="I347">
        <v>58</v>
      </c>
      <c r="J347">
        <v>10</v>
      </c>
      <c r="K347">
        <v>6</v>
      </c>
      <c r="L347">
        <v>21</v>
      </c>
      <c r="M347">
        <v>40</v>
      </c>
      <c r="N347">
        <v>17</v>
      </c>
      <c r="O347">
        <v>2185</v>
      </c>
      <c r="P347">
        <v>34</v>
      </c>
      <c r="Q347">
        <v>36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101</v>
      </c>
      <c r="X347" t="s">
        <v>1967</v>
      </c>
      <c r="Y347">
        <f t="shared" si="15"/>
        <v>499</v>
      </c>
      <c r="Z347" s="1">
        <f t="shared" si="16"/>
        <v>14.257142857142858</v>
      </c>
      <c r="AA347" s="1">
        <f t="shared" si="17"/>
        <v>14.797364085667216</v>
      </c>
    </row>
    <row r="348" spans="1:27" x14ac:dyDescent="0.2">
      <c r="A348" t="s">
        <v>2596</v>
      </c>
      <c r="B348" t="s">
        <v>160</v>
      </c>
      <c r="C348" t="s">
        <v>994</v>
      </c>
      <c r="D348">
        <v>0</v>
      </c>
      <c r="E348">
        <v>0</v>
      </c>
      <c r="F348">
        <v>3</v>
      </c>
      <c r="G348">
        <v>9</v>
      </c>
      <c r="H348">
        <v>35</v>
      </c>
      <c r="I348">
        <v>41</v>
      </c>
      <c r="J348">
        <v>0</v>
      </c>
      <c r="K348">
        <v>3</v>
      </c>
      <c r="L348">
        <v>19</v>
      </c>
      <c r="M348">
        <v>50</v>
      </c>
      <c r="N348">
        <v>11</v>
      </c>
      <c r="O348">
        <v>1887</v>
      </c>
      <c r="P348">
        <v>56</v>
      </c>
      <c r="Q348">
        <v>18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292</v>
      </c>
      <c r="X348" t="s">
        <v>2595</v>
      </c>
      <c r="Y348">
        <f t="shared" si="15"/>
        <v>440.20000000000005</v>
      </c>
      <c r="Z348" s="1">
        <f t="shared" si="16"/>
        <v>13.339393939393942</v>
      </c>
      <c r="AA348" s="1">
        <f t="shared" si="17"/>
        <v>14.755307262569833</v>
      </c>
    </row>
    <row r="349" spans="1:27" x14ac:dyDescent="0.2">
      <c r="A349" t="s">
        <v>2091</v>
      </c>
      <c r="B349" t="s">
        <v>160</v>
      </c>
      <c r="C349" t="s">
        <v>548</v>
      </c>
      <c r="D349">
        <v>0</v>
      </c>
      <c r="E349">
        <v>0</v>
      </c>
      <c r="F349">
        <v>0</v>
      </c>
      <c r="G349">
        <v>0</v>
      </c>
      <c r="H349">
        <v>6</v>
      </c>
      <c r="I349">
        <v>5</v>
      </c>
      <c r="J349">
        <v>1</v>
      </c>
      <c r="K349">
        <v>0</v>
      </c>
      <c r="L349">
        <v>3</v>
      </c>
      <c r="M349">
        <v>2</v>
      </c>
      <c r="N349">
        <v>2</v>
      </c>
      <c r="O349">
        <v>37</v>
      </c>
      <c r="P349">
        <v>3</v>
      </c>
      <c r="Q349">
        <v>3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69</v>
      </c>
      <c r="X349" t="s">
        <v>2090</v>
      </c>
      <c r="Y349">
        <f t="shared" si="15"/>
        <v>35.200000000000003</v>
      </c>
      <c r="Z349" s="1">
        <f t="shared" si="16"/>
        <v>5.0285714285714294</v>
      </c>
      <c r="AA349" s="1">
        <f t="shared" si="17"/>
        <v>14.734883720930235</v>
      </c>
    </row>
    <row r="350" spans="1:27" x14ac:dyDescent="0.2">
      <c r="A350" t="s">
        <v>2117</v>
      </c>
      <c r="B350" t="s">
        <v>160</v>
      </c>
      <c r="C350" t="s">
        <v>1915</v>
      </c>
      <c r="D350">
        <v>2</v>
      </c>
      <c r="E350">
        <v>0</v>
      </c>
      <c r="F350">
        <v>2</v>
      </c>
      <c r="G350">
        <v>3</v>
      </c>
      <c r="H350">
        <v>10</v>
      </c>
      <c r="I350">
        <v>14</v>
      </c>
      <c r="J350">
        <v>5</v>
      </c>
      <c r="K350">
        <v>1</v>
      </c>
      <c r="L350">
        <v>25</v>
      </c>
      <c r="M350">
        <v>12</v>
      </c>
      <c r="N350">
        <v>9</v>
      </c>
      <c r="O350">
        <v>383</v>
      </c>
      <c r="P350">
        <v>21</v>
      </c>
      <c r="Q350">
        <v>9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325</v>
      </c>
      <c r="X350" t="s">
        <v>1607</v>
      </c>
      <c r="Y350">
        <f t="shared" si="15"/>
        <v>210.8</v>
      </c>
      <c r="Z350" s="1">
        <f t="shared" si="16"/>
        <v>11.711111111111112</v>
      </c>
      <c r="AA350" s="1">
        <f t="shared" si="17"/>
        <v>14.706976744186045</v>
      </c>
    </row>
    <row r="351" spans="1:27" x14ac:dyDescent="0.2">
      <c r="A351" t="s">
        <v>2029</v>
      </c>
      <c r="B351" t="s">
        <v>160</v>
      </c>
      <c r="C351" t="s">
        <v>989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48</v>
      </c>
      <c r="S351">
        <v>18</v>
      </c>
      <c r="T351">
        <v>5</v>
      </c>
      <c r="U351">
        <v>48</v>
      </c>
      <c r="V351">
        <v>1</v>
      </c>
      <c r="W351" t="s">
        <v>73</v>
      </c>
      <c r="X351" t="s">
        <v>2028</v>
      </c>
      <c r="Y351">
        <f t="shared" si="15"/>
        <v>215</v>
      </c>
      <c r="Z351" s="1">
        <f t="shared" si="16"/>
        <v>14.333333333333334</v>
      </c>
      <c r="AA351" s="1">
        <f t="shared" si="17"/>
        <v>14.703647416413373</v>
      </c>
    </row>
    <row r="352" spans="1:27" x14ac:dyDescent="0.2">
      <c r="A352" t="s">
        <v>2148</v>
      </c>
      <c r="B352" t="s">
        <v>160</v>
      </c>
      <c r="C352" t="s">
        <v>1899</v>
      </c>
      <c r="D352">
        <v>1</v>
      </c>
      <c r="E352">
        <v>0</v>
      </c>
      <c r="F352">
        <v>1</v>
      </c>
      <c r="G352">
        <v>4</v>
      </c>
      <c r="H352">
        <v>22</v>
      </c>
      <c r="I352">
        <v>18</v>
      </c>
      <c r="J352">
        <v>6</v>
      </c>
      <c r="K352">
        <v>3</v>
      </c>
      <c r="L352">
        <v>16</v>
      </c>
      <c r="M352">
        <v>11</v>
      </c>
      <c r="N352">
        <v>13</v>
      </c>
      <c r="O352">
        <v>225</v>
      </c>
      <c r="P352">
        <v>21</v>
      </c>
      <c r="Q352">
        <v>11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93</v>
      </c>
      <c r="X352" t="s">
        <v>2147</v>
      </c>
      <c r="Y352">
        <f t="shared" si="15"/>
        <v>202</v>
      </c>
      <c r="Z352" s="1">
        <f t="shared" si="16"/>
        <v>8.7826086956521738</v>
      </c>
      <c r="AA352" s="1">
        <f t="shared" si="17"/>
        <v>14.67312348668281</v>
      </c>
    </row>
    <row r="353" spans="1:27" x14ac:dyDescent="0.2">
      <c r="A353" t="s">
        <v>2721</v>
      </c>
      <c r="B353" t="s">
        <v>160</v>
      </c>
      <c r="C353" t="s">
        <v>1908</v>
      </c>
      <c r="D353">
        <v>0</v>
      </c>
      <c r="E353">
        <v>0</v>
      </c>
      <c r="F353">
        <v>4</v>
      </c>
      <c r="G353">
        <v>0</v>
      </c>
      <c r="H353">
        <v>13</v>
      </c>
      <c r="I353">
        <v>13</v>
      </c>
      <c r="J353">
        <v>0</v>
      </c>
      <c r="K353">
        <v>2</v>
      </c>
      <c r="L353">
        <v>23</v>
      </c>
      <c r="M353">
        <v>10</v>
      </c>
      <c r="N353">
        <v>13</v>
      </c>
      <c r="O353">
        <v>401</v>
      </c>
      <c r="P353">
        <v>11</v>
      </c>
      <c r="Q353">
        <v>16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73</v>
      </c>
      <c r="X353" t="s">
        <v>2720</v>
      </c>
      <c r="Y353">
        <f t="shared" si="15"/>
        <v>208.6</v>
      </c>
      <c r="Z353" s="1">
        <f t="shared" si="16"/>
        <v>13.906666666666666</v>
      </c>
      <c r="AA353" s="1">
        <f t="shared" si="17"/>
        <v>14.632891660171472</v>
      </c>
    </row>
    <row r="354" spans="1:27" x14ac:dyDescent="0.2">
      <c r="A354" t="s">
        <v>2712</v>
      </c>
      <c r="B354" t="s">
        <v>160</v>
      </c>
      <c r="C354" t="s">
        <v>1905</v>
      </c>
      <c r="D354">
        <v>2</v>
      </c>
      <c r="E354">
        <v>0</v>
      </c>
      <c r="F354">
        <v>1</v>
      </c>
      <c r="G354">
        <v>4</v>
      </c>
      <c r="H354">
        <v>13</v>
      </c>
      <c r="I354">
        <v>15</v>
      </c>
      <c r="J354">
        <v>3</v>
      </c>
      <c r="K354">
        <v>7</v>
      </c>
      <c r="L354">
        <v>55</v>
      </c>
      <c r="M354">
        <v>24</v>
      </c>
      <c r="N354">
        <v>12</v>
      </c>
      <c r="O354">
        <v>384</v>
      </c>
      <c r="P354">
        <v>27</v>
      </c>
      <c r="Q354">
        <v>2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66</v>
      </c>
      <c r="X354" t="s">
        <v>911</v>
      </c>
      <c r="Y354">
        <f t="shared" si="15"/>
        <v>284.89999999999998</v>
      </c>
      <c r="Z354" s="1">
        <f t="shared" si="16"/>
        <v>14.244999999999999</v>
      </c>
      <c r="AA354" s="1">
        <f t="shared" si="17"/>
        <v>14.62692527096406</v>
      </c>
    </row>
    <row r="355" spans="1:27" x14ac:dyDescent="0.2">
      <c r="A355" t="s">
        <v>2392</v>
      </c>
      <c r="B355" t="s">
        <v>160</v>
      </c>
      <c r="C355" t="s">
        <v>548</v>
      </c>
      <c r="D355">
        <v>5</v>
      </c>
      <c r="E355">
        <v>0</v>
      </c>
      <c r="F355">
        <v>1</v>
      </c>
      <c r="G355">
        <v>7</v>
      </c>
      <c r="H355">
        <v>14</v>
      </c>
      <c r="I355">
        <v>18</v>
      </c>
      <c r="J355">
        <v>16</v>
      </c>
      <c r="K355">
        <v>0</v>
      </c>
      <c r="L355">
        <v>7</v>
      </c>
      <c r="M355">
        <v>2</v>
      </c>
      <c r="N355">
        <v>5</v>
      </c>
      <c r="O355">
        <v>200</v>
      </c>
      <c r="P355">
        <v>8</v>
      </c>
      <c r="Q355">
        <v>3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66</v>
      </c>
      <c r="X355" t="s">
        <v>2391</v>
      </c>
      <c r="Y355">
        <f t="shared" si="15"/>
        <v>146.5</v>
      </c>
      <c r="Z355" s="1">
        <f t="shared" si="16"/>
        <v>7.3250000000000002</v>
      </c>
      <c r="AA355" s="1">
        <f t="shared" si="17"/>
        <v>14.617516629711751</v>
      </c>
    </row>
    <row r="356" spans="1:27" x14ac:dyDescent="0.2">
      <c r="A356" t="s">
        <v>2447</v>
      </c>
      <c r="B356" t="s">
        <v>160</v>
      </c>
      <c r="C356" t="s">
        <v>1915</v>
      </c>
      <c r="D356">
        <v>1</v>
      </c>
      <c r="E356">
        <v>0</v>
      </c>
      <c r="F356">
        <v>0</v>
      </c>
      <c r="G356">
        <v>9</v>
      </c>
      <c r="H356">
        <v>7</v>
      </c>
      <c r="I356">
        <v>19</v>
      </c>
      <c r="J356">
        <v>1</v>
      </c>
      <c r="K356">
        <v>7</v>
      </c>
      <c r="L356">
        <v>62</v>
      </c>
      <c r="M356">
        <v>44</v>
      </c>
      <c r="N356">
        <v>3</v>
      </c>
      <c r="O356">
        <v>397</v>
      </c>
      <c r="P356">
        <v>17</v>
      </c>
      <c r="Q356">
        <v>4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40</v>
      </c>
      <c r="X356" t="s">
        <v>2446</v>
      </c>
      <c r="Y356">
        <f t="shared" si="15"/>
        <v>215.7</v>
      </c>
      <c r="Z356" s="1">
        <f t="shared" si="16"/>
        <v>13.481249999999999</v>
      </c>
      <c r="AA356" s="1">
        <f t="shared" si="17"/>
        <v>14.58527422990233</v>
      </c>
    </row>
    <row r="357" spans="1:27" x14ac:dyDescent="0.2">
      <c r="A357" t="s">
        <v>1939</v>
      </c>
      <c r="B357" t="s">
        <v>160</v>
      </c>
      <c r="C357" t="s">
        <v>1938</v>
      </c>
      <c r="D357">
        <v>0</v>
      </c>
      <c r="E357">
        <v>0</v>
      </c>
      <c r="F357">
        <v>0</v>
      </c>
      <c r="G357">
        <v>2</v>
      </c>
      <c r="H357">
        <v>2</v>
      </c>
      <c r="I357">
        <v>12</v>
      </c>
      <c r="J357">
        <v>3</v>
      </c>
      <c r="K357">
        <v>0</v>
      </c>
      <c r="L357">
        <v>20</v>
      </c>
      <c r="M357">
        <v>23</v>
      </c>
      <c r="N357">
        <v>3</v>
      </c>
      <c r="O357">
        <v>167</v>
      </c>
      <c r="P357">
        <v>7</v>
      </c>
      <c r="Q357">
        <v>3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69</v>
      </c>
      <c r="X357" t="s">
        <v>1937</v>
      </c>
      <c r="Y357">
        <f t="shared" si="15"/>
        <v>92.2</v>
      </c>
      <c r="Z357" s="1">
        <f t="shared" si="16"/>
        <v>13.171428571428573</v>
      </c>
      <c r="AA357" s="1">
        <f t="shared" si="17"/>
        <v>14.557894736842107</v>
      </c>
    </row>
    <row r="358" spans="1:27" x14ac:dyDescent="0.2">
      <c r="A358" t="s">
        <v>2681</v>
      </c>
      <c r="B358" t="s">
        <v>160</v>
      </c>
      <c r="C358" t="s">
        <v>1902</v>
      </c>
      <c r="D358">
        <v>0</v>
      </c>
      <c r="E358">
        <v>0</v>
      </c>
      <c r="F358">
        <v>0</v>
      </c>
      <c r="G358">
        <v>1</v>
      </c>
      <c r="H358">
        <v>4</v>
      </c>
      <c r="I358">
        <v>5</v>
      </c>
      <c r="J358">
        <v>0</v>
      </c>
      <c r="K358">
        <v>4</v>
      </c>
      <c r="L358">
        <v>35</v>
      </c>
      <c r="M358">
        <v>18</v>
      </c>
      <c r="N358">
        <v>0</v>
      </c>
      <c r="O358">
        <v>207</v>
      </c>
      <c r="P358">
        <v>9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82</v>
      </c>
      <c r="X358" t="s">
        <v>2680</v>
      </c>
      <c r="Y358">
        <f t="shared" si="15"/>
        <v>123.2</v>
      </c>
      <c r="Z358" s="1">
        <f t="shared" si="16"/>
        <v>11.200000000000001</v>
      </c>
      <c r="AA358" s="1">
        <f t="shared" si="17"/>
        <v>14.532110091743121</v>
      </c>
    </row>
    <row r="359" spans="1:27" x14ac:dyDescent="0.2">
      <c r="A359" t="s">
        <v>2037</v>
      </c>
      <c r="B359" t="s">
        <v>160</v>
      </c>
      <c r="C359" t="s">
        <v>2009</v>
      </c>
      <c r="D359">
        <v>1</v>
      </c>
      <c r="E359">
        <v>0</v>
      </c>
      <c r="F359">
        <v>0</v>
      </c>
      <c r="G359">
        <v>4</v>
      </c>
      <c r="H359">
        <v>9</v>
      </c>
      <c r="I359">
        <v>10</v>
      </c>
      <c r="J359">
        <v>3</v>
      </c>
      <c r="K359">
        <v>0</v>
      </c>
      <c r="L359">
        <v>6</v>
      </c>
      <c r="M359">
        <v>8</v>
      </c>
      <c r="N359">
        <v>4</v>
      </c>
      <c r="O359">
        <v>207</v>
      </c>
      <c r="P359">
        <v>7</v>
      </c>
      <c r="Q359">
        <v>6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325</v>
      </c>
      <c r="X359" t="s">
        <v>2036</v>
      </c>
      <c r="Y359">
        <f t="shared" si="15"/>
        <v>79.7</v>
      </c>
      <c r="Z359" s="1">
        <f t="shared" si="16"/>
        <v>4.427777777777778</v>
      </c>
      <c r="AA359" s="1">
        <f t="shared" si="17"/>
        <v>14.520242914979757</v>
      </c>
    </row>
    <row r="360" spans="1:27" x14ac:dyDescent="0.2">
      <c r="A360" t="s">
        <v>1916</v>
      </c>
      <c r="B360" t="s">
        <v>160</v>
      </c>
      <c r="C360" t="s">
        <v>1915</v>
      </c>
      <c r="D360">
        <v>2</v>
      </c>
      <c r="E360">
        <v>2</v>
      </c>
      <c r="F360">
        <v>3</v>
      </c>
      <c r="G360">
        <v>6</v>
      </c>
      <c r="H360">
        <v>13</v>
      </c>
      <c r="I360">
        <v>35</v>
      </c>
      <c r="J360">
        <v>4</v>
      </c>
      <c r="K360">
        <v>3</v>
      </c>
      <c r="L360">
        <v>44</v>
      </c>
      <c r="M360">
        <v>21</v>
      </c>
      <c r="N360">
        <v>14</v>
      </c>
      <c r="O360">
        <v>439</v>
      </c>
      <c r="P360">
        <v>28</v>
      </c>
      <c r="Q360">
        <v>37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93</v>
      </c>
      <c r="X360" t="s">
        <v>1914</v>
      </c>
      <c r="Y360">
        <f t="shared" si="15"/>
        <v>279.39999999999998</v>
      </c>
      <c r="Z360" s="1">
        <f t="shared" si="16"/>
        <v>12.14782608695652</v>
      </c>
      <c r="AA360" s="1">
        <f t="shared" si="17"/>
        <v>14.426850258175557</v>
      </c>
    </row>
    <row r="361" spans="1:27" x14ac:dyDescent="0.2">
      <c r="A361" t="s">
        <v>2139</v>
      </c>
      <c r="B361" t="s">
        <v>160</v>
      </c>
      <c r="C361" t="s">
        <v>1912</v>
      </c>
      <c r="D361">
        <v>1</v>
      </c>
      <c r="E361">
        <v>0</v>
      </c>
      <c r="F361">
        <v>0</v>
      </c>
      <c r="G361">
        <v>3</v>
      </c>
      <c r="H361">
        <v>13</v>
      </c>
      <c r="I361">
        <v>27</v>
      </c>
      <c r="J361">
        <v>4</v>
      </c>
      <c r="K361">
        <v>10</v>
      </c>
      <c r="L361">
        <v>71</v>
      </c>
      <c r="M361">
        <v>58</v>
      </c>
      <c r="N361">
        <v>2</v>
      </c>
      <c r="O361">
        <v>473</v>
      </c>
      <c r="P361">
        <v>21</v>
      </c>
      <c r="Q361">
        <v>3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105</v>
      </c>
      <c r="X361" t="s">
        <v>2138</v>
      </c>
      <c r="Y361">
        <f t="shared" si="15"/>
        <v>307.8</v>
      </c>
      <c r="Z361" s="1">
        <f t="shared" si="16"/>
        <v>10.613793103448277</v>
      </c>
      <c r="AA361" s="1">
        <f t="shared" si="17"/>
        <v>14.420614263404477</v>
      </c>
    </row>
    <row r="362" spans="1:27" x14ac:dyDescent="0.2">
      <c r="A362" t="s">
        <v>2473</v>
      </c>
      <c r="B362" t="s">
        <v>160</v>
      </c>
      <c r="C362" t="s">
        <v>994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102</v>
      </c>
      <c r="S362">
        <v>33</v>
      </c>
      <c r="T362">
        <v>13</v>
      </c>
      <c r="U362">
        <v>82</v>
      </c>
      <c r="V362">
        <v>1</v>
      </c>
      <c r="W362" t="s">
        <v>52</v>
      </c>
      <c r="X362" t="s">
        <v>53</v>
      </c>
      <c r="Y362">
        <f t="shared" si="15"/>
        <v>519</v>
      </c>
      <c r="Z362" s="1">
        <f t="shared" si="16"/>
        <v>14.416666666666666</v>
      </c>
      <c r="AA362" s="1">
        <f t="shared" si="17"/>
        <v>14.416666666666666</v>
      </c>
    </row>
    <row r="363" spans="1:27" x14ac:dyDescent="0.2">
      <c r="A363" t="s">
        <v>2653</v>
      </c>
      <c r="B363" t="s">
        <v>160</v>
      </c>
      <c r="C363" t="s">
        <v>1915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6</v>
      </c>
      <c r="J363">
        <v>0</v>
      </c>
      <c r="K363">
        <v>2</v>
      </c>
      <c r="L363">
        <v>13</v>
      </c>
      <c r="M363">
        <v>14</v>
      </c>
      <c r="N363">
        <v>1</v>
      </c>
      <c r="O363">
        <v>155</v>
      </c>
      <c r="P363">
        <v>10</v>
      </c>
      <c r="Q363">
        <v>2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130</v>
      </c>
      <c r="X363" t="s">
        <v>2652</v>
      </c>
      <c r="Y363">
        <f t="shared" si="15"/>
        <v>79</v>
      </c>
      <c r="Z363" s="1">
        <f t="shared" si="16"/>
        <v>13.166666666666666</v>
      </c>
      <c r="AA363" s="1">
        <f t="shared" si="17"/>
        <v>14.334677419354838</v>
      </c>
    </row>
    <row r="364" spans="1:27" x14ac:dyDescent="0.2">
      <c r="A364" t="s">
        <v>2033</v>
      </c>
      <c r="B364" t="s">
        <v>160</v>
      </c>
      <c r="C364" t="s">
        <v>1938</v>
      </c>
      <c r="D364">
        <v>1</v>
      </c>
      <c r="E364">
        <v>0</v>
      </c>
      <c r="F364">
        <v>0</v>
      </c>
      <c r="G364">
        <v>3</v>
      </c>
      <c r="H364">
        <v>4</v>
      </c>
      <c r="I364">
        <v>11</v>
      </c>
      <c r="J364">
        <v>3</v>
      </c>
      <c r="K364">
        <v>4</v>
      </c>
      <c r="L364">
        <v>51</v>
      </c>
      <c r="M364">
        <v>29</v>
      </c>
      <c r="N364">
        <v>1</v>
      </c>
      <c r="O364">
        <v>206</v>
      </c>
      <c r="P364">
        <v>7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220</v>
      </c>
      <c r="X364" t="s">
        <v>2032</v>
      </c>
      <c r="Y364">
        <f t="shared" si="15"/>
        <v>164.6</v>
      </c>
      <c r="Z364" s="1">
        <f t="shared" si="16"/>
        <v>13.716666666666667</v>
      </c>
      <c r="AA364" s="1">
        <f t="shared" si="17"/>
        <v>14.31304347826087</v>
      </c>
    </row>
    <row r="365" spans="1:27" x14ac:dyDescent="0.2">
      <c r="A365" t="s">
        <v>2182</v>
      </c>
      <c r="B365" t="s">
        <v>160</v>
      </c>
      <c r="C365" t="s">
        <v>1858</v>
      </c>
      <c r="D365">
        <v>0</v>
      </c>
      <c r="E365" s="3">
        <v>0</v>
      </c>
      <c r="F365">
        <v>0</v>
      </c>
      <c r="G365">
        <v>6</v>
      </c>
      <c r="H365">
        <v>17</v>
      </c>
      <c r="I365">
        <v>20</v>
      </c>
      <c r="J365">
        <v>1</v>
      </c>
      <c r="K365">
        <v>7</v>
      </c>
      <c r="L365">
        <v>58</v>
      </c>
      <c r="M365">
        <v>40</v>
      </c>
      <c r="N365">
        <v>6</v>
      </c>
      <c r="O365">
        <v>518</v>
      </c>
      <c r="P365">
        <v>29</v>
      </c>
      <c r="Q365">
        <v>7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187</v>
      </c>
      <c r="X365" t="s">
        <v>2181</v>
      </c>
      <c r="Y365">
        <f t="shared" si="15"/>
        <v>277.8</v>
      </c>
      <c r="Z365" s="1">
        <f t="shared" si="16"/>
        <v>12.627272727272727</v>
      </c>
      <c r="AA365" s="1">
        <f t="shared" si="17"/>
        <v>14.303203661327233</v>
      </c>
    </row>
    <row r="366" spans="1:27" x14ac:dyDescent="0.2">
      <c r="A366" t="s">
        <v>2184</v>
      </c>
      <c r="B366" t="s">
        <v>160</v>
      </c>
      <c r="C366" t="s">
        <v>161</v>
      </c>
      <c r="D366">
        <v>0</v>
      </c>
      <c r="E366" s="3">
        <v>0</v>
      </c>
      <c r="F366">
        <v>0</v>
      </c>
      <c r="G366">
        <v>0</v>
      </c>
      <c r="H366">
        <v>0</v>
      </c>
      <c r="I366">
        <v>2</v>
      </c>
      <c r="J366">
        <v>0</v>
      </c>
      <c r="K366">
        <v>0</v>
      </c>
      <c r="L366">
        <v>1</v>
      </c>
      <c r="M366">
        <v>2</v>
      </c>
      <c r="N366">
        <v>1</v>
      </c>
      <c r="O366">
        <v>155</v>
      </c>
      <c r="P366">
        <v>2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49</v>
      </c>
      <c r="X366" t="s">
        <v>2183</v>
      </c>
      <c r="Y366">
        <f t="shared" si="15"/>
        <v>27</v>
      </c>
      <c r="Z366" s="1">
        <f t="shared" si="16"/>
        <v>13.5</v>
      </c>
      <c r="AA366" s="1">
        <f t="shared" si="17"/>
        <v>14.294117647058822</v>
      </c>
    </row>
    <row r="367" spans="1:27" x14ac:dyDescent="0.2">
      <c r="A367" t="s">
        <v>2566</v>
      </c>
      <c r="B367" t="s">
        <v>160</v>
      </c>
      <c r="C367" t="s">
        <v>1902</v>
      </c>
      <c r="D367">
        <v>1</v>
      </c>
      <c r="E367">
        <v>1</v>
      </c>
      <c r="F367">
        <v>1</v>
      </c>
      <c r="G367">
        <v>9</v>
      </c>
      <c r="H367">
        <v>32</v>
      </c>
      <c r="I367">
        <v>52</v>
      </c>
      <c r="J367">
        <v>3</v>
      </c>
      <c r="K367">
        <v>5</v>
      </c>
      <c r="L367">
        <v>45</v>
      </c>
      <c r="M367">
        <v>76</v>
      </c>
      <c r="N367">
        <v>21</v>
      </c>
      <c r="O367">
        <v>1353</v>
      </c>
      <c r="P367">
        <v>81</v>
      </c>
      <c r="Q367">
        <v>8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52</v>
      </c>
      <c r="X367" t="s">
        <v>2565</v>
      </c>
      <c r="Y367">
        <f t="shared" si="15"/>
        <v>504.8</v>
      </c>
      <c r="Z367" s="1">
        <f t="shared" si="16"/>
        <v>14.022222222222222</v>
      </c>
      <c r="AA367" s="1">
        <f t="shared" si="17"/>
        <v>14.27781269641735</v>
      </c>
    </row>
    <row r="368" spans="1:27" x14ac:dyDescent="0.2">
      <c r="A368" t="s">
        <v>2711</v>
      </c>
      <c r="B368" t="s">
        <v>160</v>
      </c>
      <c r="C368" t="s">
        <v>548</v>
      </c>
      <c r="D368">
        <v>12</v>
      </c>
      <c r="E368">
        <v>0</v>
      </c>
      <c r="F368">
        <v>2</v>
      </c>
      <c r="G368">
        <v>6</v>
      </c>
      <c r="H368">
        <v>35</v>
      </c>
      <c r="I368">
        <v>92</v>
      </c>
      <c r="J368">
        <v>56</v>
      </c>
      <c r="K368">
        <v>3</v>
      </c>
      <c r="L368">
        <v>31</v>
      </c>
      <c r="M368">
        <v>4</v>
      </c>
      <c r="N368">
        <v>14</v>
      </c>
      <c r="O368">
        <v>294</v>
      </c>
      <c r="P368">
        <v>17</v>
      </c>
      <c r="Q368">
        <v>41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113</v>
      </c>
      <c r="X368" t="s">
        <v>943</v>
      </c>
      <c r="Y368">
        <f t="shared" si="15"/>
        <v>458.9</v>
      </c>
      <c r="Z368" s="1">
        <f t="shared" si="16"/>
        <v>12.402702702702703</v>
      </c>
      <c r="AA368" s="1">
        <f t="shared" si="17"/>
        <v>14.271250863856253</v>
      </c>
    </row>
    <row r="369" spans="1:27" x14ac:dyDescent="0.2">
      <c r="A369" t="s">
        <v>2575</v>
      </c>
      <c r="B369" t="s">
        <v>160</v>
      </c>
      <c r="C369" t="s">
        <v>1905</v>
      </c>
      <c r="D369">
        <v>2</v>
      </c>
      <c r="E369">
        <v>0</v>
      </c>
      <c r="F369">
        <v>5</v>
      </c>
      <c r="G369">
        <v>5</v>
      </c>
      <c r="H369">
        <v>10</v>
      </c>
      <c r="I369">
        <v>44</v>
      </c>
      <c r="J369">
        <v>11</v>
      </c>
      <c r="K369">
        <v>4</v>
      </c>
      <c r="L369">
        <v>8</v>
      </c>
      <c r="M369">
        <v>10</v>
      </c>
      <c r="N369">
        <v>29</v>
      </c>
      <c r="O369">
        <v>654</v>
      </c>
      <c r="P369">
        <v>22</v>
      </c>
      <c r="Q369">
        <v>32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90</v>
      </c>
      <c r="X369" t="s">
        <v>2574</v>
      </c>
      <c r="Y369">
        <f t="shared" si="15"/>
        <v>295.39999999999998</v>
      </c>
      <c r="Z369" s="1">
        <f t="shared" si="16"/>
        <v>11.36153846153846</v>
      </c>
      <c r="AA369" s="1">
        <f t="shared" si="17"/>
        <v>14.262875536480687</v>
      </c>
    </row>
    <row r="370" spans="1:27" x14ac:dyDescent="0.2">
      <c r="A370" t="s">
        <v>1957</v>
      </c>
      <c r="B370" t="s">
        <v>160</v>
      </c>
      <c r="C370" t="s">
        <v>161</v>
      </c>
      <c r="D370">
        <v>0</v>
      </c>
      <c r="E370">
        <v>0</v>
      </c>
      <c r="F370">
        <v>0</v>
      </c>
      <c r="G370">
        <v>0</v>
      </c>
      <c r="H370">
        <v>5</v>
      </c>
      <c r="I370">
        <v>4</v>
      </c>
      <c r="J370">
        <v>0</v>
      </c>
      <c r="K370">
        <v>0</v>
      </c>
      <c r="L370">
        <v>0</v>
      </c>
      <c r="M370">
        <v>4</v>
      </c>
      <c r="N370">
        <v>1</v>
      </c>
      <c r="O370">
        <v>32</v>
      </c>
      <c r="P370">
        <v>1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177</v>
      </c>
      <c r="X370" t="s">
        <v>1956</v>
      </c>
      <c r="Y370">
        <f t="shared" si="15"/>
        <v>18.2</v>
      </c>
      <c r="Z370" s="1">
        <f t="shared" si="16"/>
        <v>4.55</v>
      </c>
      <c r="AA370" s="1">
        <f t="shared" si="17"/>
        <v>14.243478260869564</v>
      </c>
    </row>
    <row r="371" spans="1:27" x14ac:dyDescent="0.2">
      <c r="A371" t="s">
        <v>2146</v>
      </c>
      <c r="B371" t="s">
        <v>160</v>
      </c>
      <c r="C371" t="s">
        <v>2009</v>
      </c>
      <c r="D371">
        <v>0</v>
      </c>
      <c r="E371">
        <v>0</v>
      </c>
      <c r="F371">
        <v>1</v>
      </c>
      <c r="G371">
        <v>3</v>
      </c>
      <c r="H371">
        <v>12</v>
      </c>
      <c r="I371">
        <v>26</v>
      </c>
      <c r="J371">
        <v>1</v>
      </c>
      <c r="K371">
        <v>1</v>
      </c>
      <c r="L371">
        <v>19</v>
      </c>
      <c r="M371">
        <v>34</v>
      </c>
      <c r="N371">
        <v>10</v>
      </c>
      <c r="O371">
        <v>567</v>
      </c>
      <c r="P371">
        <v>22</v>
      </c>
      <c r="Q371">
        <v>2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127</v>
      </c>
      <c r="X371" t="s">
        <v>2145</v>
      </c>
      <c r="Y371">
        <f t="shared" si="15"/>
        <v>183.2</v>
      </c>
      <c r="Z371" s="1">
        <f t="shared" si="16"/>
        <v>7.6333333333333329</v>
      </c>
      <c r="AA371" s="1">
        <f t="shared" si="17"/>
        <v>14.213793103448275</v>
      </c>
    </row>
    <row r="372" spans="1:27" x14ac:dyDescent="0.2">
      <c r="A372" t="s">
        <v>2418</v>
      </c>
      <c r="B372" t="s">
        <v>160</v>
      </c>
      <c r="C372" t="s">
        <v>1899</v>
      </c>
      <c r="D372">
        <v>0</v>
      </c>
      <c r="E372">
        <v>0</v>
      </c>
      <c r="F372">
        <v>3</v>
      </c>
      <c r="G372">
        <v>1</v>
      </c>
      <c r="H372">
        <v>6</v>
      </c>
      <c r="I372">
        <v>16</v>
      </c>
      <c r="J372">
        <v>0</v>
      </c>
      <c r="K372">
        <v>1</v>
      </c>
      <c r="L372">
        <v>37</v>
      </c>
      <c r="M372">
        <v>24</v>
      </c>
      <c r="N372">
        <v>4</v>
      </c>
      <c r="O372">
        <v>219</v>
      </c>
      <c r="P372">
        <v>11</v>
      </c>
      <c r="Q372">
        <v>6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86</v>
      </c>
      <c r="X372" t="s">
        <v>2417</v>
      </c>
      <c r="Y372">
        <f t="shared" si="15"/>
        <v>152.4</v>
      </c>
      <c r="Z372" s="1">
        <f t="shared" si="16"/>
        <v>8.0210526315789483</v>
      </c>
      <c r="AA372" s="1">
        <f t="shared" si="17"/>
        <v>14.198757763975156</v>
      </c>
    </row>
    <row r="373" spans="1:27" x14ac:dyDescent="0.2">
      <c r="A373" t="s">
        <v>2717</v>
      </c>
      <c r="B373" t="s">
        <v>160</v>
      </c>
      <c r="C373" t="s">
        <v>994</v>
      </c>
      <c r="D373">
        <v>3</v>
      </c>
      <c r="E373">
        <v>0</v>
      </c>
      <c r="F373">
        <v>1</v>
      </c>
      <c r="G373">
        <v>3</v>
      </c>
      <c r="H373">
        <v>17</v>
      </c>
      <c r="I373">
        <v>40</v>
      </c>
      <c r="J373">
        <v>9</v>
      </c>
      <c r="K373">
        <v>0</v>
      </c>
      <c r="L373">
        <v>13</v>
      </c>
      <c r="M373">
        <v>11</v>
      </c>
      <c r="N373">
        <v>12</v>
      </c>
      <c r="O373">
        <v>857</v>
      </c>
      <c r="P373">
        <v>25</v>
      </c>
      <c r="Q373">
        <v>17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110</v>
      </c>
      <c r="X373" t="s">
        <v>2716</v>
      </c>
      <c r="Y373">
        <f t="shared" si="15"/>
        <v>251.7</v>
      </c>
      <c r="Z373" s="1">
        <f t="shared" si="16"/>
        <v>8.3899999999999988</v>
      </c>
      <c r="AA373" s="1">
        <f t="shared" si="17"/>
        <v>14.175844806007509</v>
      </c>
    </row>
    <row r="374" spans="1:27" x14ac:dyDescent="0.2">
      <c r="A374" t="s">
        <v>2666</v>
      </c>
      <c r="B374" t="s">
        <v>160</v>
      </c>
      <c r="C374" t="s">
        <v>1946</v>
      </c>
      <c r="D374">
        <v>1</v>
      </c>
      <c r="E374">
        <v>0</v>
      </c>
      <c r="F374">
        <v>2</v>
      </c>
      <c r="G374">
        <v>1</v>
      </c>
      <c r="H374">
        <v>18</v>
      </c>
      <c r="I374">
        <v>12</v>
      </c>
      <c r="J374">
        <v>5</v>
      </c>
      <c r="K374">
        <v>1</v>
      </c>
      <c r="L374">
        <v>5</v>
      </c>
      <c r="M374">
        <v>3</v>
      </c>
      <c r="N374">
        <v>6</v>
      </c>
      <c r="O374">
        <v>124</v>
      </c>
      <c r="P374">
        <v>2</v>
      </c>
      <c r="Q374">
        <v>4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140</v>
      </c>
      <c r="X374" t="s">
        <v>351</v>
      </c>
      <c r="Y374">
        <f t="shared" si="15"/>
        <v>104.4</v>
      </c>
      <c r="Z374" s="1">
        <f t="shared" si="16"/>
        <v>8.0307692307692307</v>
      </c>
      <c r="AA374" s="1">
        <f t="shared" si="17"/>
        <v>14.150602409638553</v>
      </c>
    </row>
    <row r="375" spans="1:27" x14ac:dyDescent="0.2">
      <c r="A375" t="s">
        <v>2142</v>
      </c>
      <c r="B375" t="s">
        <v>160</v>
      </c>
      <c r="C375" t="s">
        <v>2009</v>
      </c>
      <c r="D375">
        <v>4</v>
      </c>
      <c r="E375">
        <v>0</v>
      </c>
      <c r="F375">
        <v>1</v>
      </c>
      <c r="G375">
        <v>9</v>
      </c>
      <c r="H375">
        <v>15</v>
      </c>
      <c r="I375">
        <v>51</v>
      </c>
      <c r="J375">
        <v>12</v>
      </c>
      <c r="K375">
        <v>9</v>
      </c>
      <c r="L375">
        <v>35</v>
      </c>
      <c r="M375">
        <v>65</v>
      </c>
      <c r="N375">
        <v>14</v>
      </c>
      <c r="O375">
        <v>927</v>
      </c>
      <c r="P375">
        <v>59</v>
      </c>
      <c r="Q375">
        <v>9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101</v>
      </c>
      <c r="X375" t="s">
        <v>304</v>
      </c>
      <c r="Y375">
        <f t="shared" si="15"/>
        <v>423.7</v>
      </c>
      <c r="Z375" s="1">
        <f t="shared" si="16"/>
        <v>12.105714285714285</v>
      </c>
      <c r="AA375" s="1">
        <f t="shared" si="17"/>
        <v>14.11810440577564</v>
      </c>
    </row>
    <row r="376" spans="1:27" x14ac:dyDescent="0.2">
      <c r="A376" t="s">
        <v>2309</v>
      </c>
      <c r="B376" t="s">
        <v>160</v>
      </c>
      <c r="C376" t="s">
        <v>2009</v>
      </c>
      <c r="D376">
        <v>0</v>
      </c>
      <c r="E376">
        <v>0</v>
      </c>
      <c r="F376">
        <v>0</v>
      </c>
      <c r="G376">
        <v>1</v>
      </c>
      <c r="H376">
        <v>2</v>
      </c>
      <c r="I376">
        <v>4</v>
      </c>
      <c r="J376">
        <v>0</v>
      </c>
      <c r="K376">
        <v>1</v>
      </c>
      <c r="L376">
        <v>4</v>
      </c>
      <c r="M376">
        <v>14</v>
      </c>
      <c r="N376">
        <v>0</v>
      </c>
      <c r="O376">
        <v>137</v>
      </c>
      <c r="P376">
        <v>5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130</v>
      </c>
      <c r="X376" t="s">
        <v>2308</v>
      </c>
      <c r="Y376">
        <f t="shared" si="15"/>
        <v>44.7</v>
      </c>
      <c r="Z376" s="1">
        <f t="shared" si="16"/>
        <v>7.45</v>
      </c>
      <c r="AA376" s="1">
        <f t="shared" si="17"/>
        <v>14.066433566433568</v>
      </c>
    </row>
    <row r="377" spans="1:27" x14ac:dyDescent="0.2">
      <c r="A377" t="s">
        <v>2489</v>
      </c>
      <c r="B377" t="s">
        <v>160</v>
      </c>
      <c r="C377" t="s">
        <v>1902</v>
      </c>
      <c r="D377">
        <v>2</v>
      </c>
      <c r="E377">
        <v>0</v>
      </c>
      <c r="F377">
        <v>1</v>
      </c>
      <c r="G377">
        <v>5</v>
      </c>
      <c r="H377">
        <v>9</v>
      </c>
      <c r="I377">
        <v>26</v>
      </c>
      <c r="J377">
        <v>6</v>
      </c>
      <c r="K377">
        <v>4</v>
      </c>
      <c r="L377">
        <v>8</v>
      </c>
      <c r="M377">
        <v>33</v>
      </c>
      <c r="N377">
        <v>8</v>
      </c>
      <c r="O377">
        <v>424</v>
      </c>
      <c r="P377">
        <v>29</v>
      </c>
      <c r="Q377">
        <v>2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395</v>
      </c>
      <c r="X377" t="s">
        <v>2488</v>
      </c>
      <c r="Y377">
        <f t="shared" si="15"/>
        <v>191.9</v>
      </c>
      <c r="Z377" s="1">
        <f t="shared" si="16"/>
        <v>11.288235294117648</v>
      </c>
      <c r="AA377" s="1">
        <f t="shared" si="17"/>
        <v>14.030056864337938</v>
      </c>
    </row>
    <row r="378" spans="1:27" x14ac:dyDescent="0.2">
      <c r="A378" t="s">
        <v>2420</v>
      </c>
      <c r="B378" t="s">
        <v>160</v>
      </c>
      <c r="C378" t="s">
        <v>1946</v>
      </c>
      <c r="D378">
        <v>2</v>
      </c>
      <c r="E378">
        <v>1</v>
      </c>
      <c r="F378">
        <v>1</v>
      </c>
      <c r="G378">
        <v>10</v>
      </c>
      <c r="H378">
        <v>12</v>
      </c>
      <c r="I378">
        <v>39</v>
      </c>
      <c r="J378">
        <v>5</v>
      </c>
      <c r="K378">
        <v>8</v>
      </c>
      <c r="L378">
        <v>60</v>
      </c>
      <c r="M378">
        <v>63</v>
      </c>
      <c r="N378">
        <v>10</v>
      </c>
      <c r="O378">
        <v>669</v>
      </c>
      <c r="P378">
        <v>32</v>
      </c>
      <c r="Q378">
        <v>5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93</v>
      </c>
      <c r="X378" t="s">
        <v>2419</v>
      </c>
      <c r="Y378">
        <f t="shared" si="15"/>
        <v>310.39999999999998</v>
      </c>
      <c r="Z378" s="1">
        <f t="shared" si="16"/>
        <v>13.495652173913042</v>
      </c>
      <c r="AA378" s="1">
        <f t="shared" si="17"/>
        <v>14.017059708981433</v>
      </c>
    </row>
    <row r="379" spans="1:27" x14ac:dyDescent="0.2">
      <c r="A379" t="s">
        <v>2120</v>
      </c>
      <c r="B379" t="s">
        <v>160</v>
      </c>
      <c r="C379" t="s">
        <v>548</v>
      </c>
      <c r="D379">
        <v>0</v>
      </c>
      <c r="E379">
        <v>0</v>
      </c>
      <c r="F379">
        <v>2</v>
      </c>
      <c r="G379">
        <v>6</v>
      </c>
      <c r="H379">
        <v>27</v>
      </c>
      <c r="I379">
        <v>44</v>
      </c>
      <c r="J379">
        <v>0</v>
      </c>
      <c r="K379">
        <v>3</v>
      </c>
      <c r="L379">
        <v>45</v>
      </c>
      <c r="M379">
        <v>42</v>
      </c>
      <c r="N379">
        <v>10</v>
      </c>
      <c r="O379">
        <v>521</v>
      </c>
      <c r="P379">
        <v>44</v>
      </c>
      <c r="Q379">
        <v>20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90</v>
      </c>
      <c r="X379" t="s">
        <v>1935</v>
      </c>
      <c r="Y379">
        <f t="shared" si="15"/>
        <v>295.60000000000002</v>
      </c>
      <c r="Z379" s="1">
        <f t="shared" si="16"/>
        <v>11.36923076923077</v>
      </c>
      <c r="AA379" s="1">
        <f t="shared" si="17"/>
        <v>13.928795811518327</v>
      </c>
    </row>
    <row r="380" spans="1:27" x14ac:dyDescent="0.2">
      <c r="A380" t="s">
        <v>2322</v>
      </c>
      <c r="B380" t="s">
        <v>160</v>
      </c>
      <c r="C380" t="s">
        <v>1938</v>
      </c>
      <c r="D380">
        <v>10</v>
      </c>
      <c r="E380">
        <v>0</v>
      </c>
      <c r="F380">
        <v>0</v>
      </c>
      <c r="G380">
        <v>4</v>
      </c>
      <c r="H380">
        <v>32</v>
      </c>
      <c r="I380">
        <v>22</v>
      </c>
      <c r="J380">
        <v>41</v>
      </c>
      <c r="K380">
        <v>0</v>
      </c>
      <c r="L380">
        <v>3</v>
      </c>
      <c r="M380">
        <v>3</v>
      </c>
      <c r="N380">
        <v>7</v>
      </c>
      <c r="O380">
        <v>208</v>
      </c>
      <c r="P380">
        <v>1</v>
      </c>
      <c r="Q380">
        <v>27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292</v>
      </c>
      <c r="X380" t="s">
        <v>1078</v>
      </c>
      <c r="Y380">
        <f t="shared" si="15"/>
        <v>370.8</v>
      </c>
      <c r="Z380" s="1">
        <f t="shared" si="16"/>
        <v>11.236363636363636</v>
      </c>
      <c r="AA380" s="1">
        <f t="shared" si="17"/>
        <v>13.922403003754694</v>
      </c>
    </row>
    <row r="381" spans="1:27" x14ac:dyDescent="0.2">
      <c r="A381" t="s">
        <v>2313</v>
      </c>
      <c r="B381" t="s">
        <v>160</v>
      </c>
      <c r="C381" t="s">
        <v>1938</v>
      </c>
      <c r="D381">
        <v>0</v>
      </c>
      <c r="E381">
        <v>0</v>
      </c>
      <c r="F381">
        <v>0</v>
      </c>
      <c r="G381">
        <v>1</v>
      </c>
      <c r="H381">
        <v>7</v>
      </c>
      <c r="I381">
        <v>11</v>
      </c>
      <c r="J381">
        <v>0</v>
      </c>
      <c r="K381">
        <v>2</v>
      </c>
      <c r="L381">
        <v>8</v>
      </c>
      <c r="M381">
        <v>18</v>
      </c>
      <c r="N381">
        <v>1</v>
      </c>
      <c r="O381">
        <v>143</v>
      </c>
      <c r="P381">
        <v>14</v>
      </c>
      <c r="Q381">
        <v>2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79</v>
      </c>
      <c r="X381" t="s">
        <v>2312</v>
      </c>
      <c r="Y381">
        <f t="shared" si="15"/>
        <v>81.3</v>
      </c>
      <c r="Z381" s="1">
        <f t="shared" si="16"/>
        <v>10.1625</v>
      </c>
      <c r="AA381" s="1">
        <f t="shared" si="17"/>
        <v>13.910646387832699</v>
      </c>
    </row>
    <row r="382" spans="1:27" x14ac:dyDescent="0.2">
      <c r="A382" t="s">
        <v>2453</v>
      </c>
      <c r="B382" t="s">
        <v>160</v>
      </c>
      <c r="C382" t="s">
        <v>1912</v>
      </c>
      <c r="D382">
        <v>0</v>
      </c>
      <c r="E382">
        <v>0</v>
      </c>
      <c r="F382">
        <v>1</v>
      </c>
      <c r="G382">
        <v>10</v>
      </c>
      <c r="H382">
        <v>18</v>
      </c>
      <c r="I382">
        <v>43</v>
      </c>
      <c r="J382">
        <v>4</v>
      </c>
      <c r="K382">
        <v>5</v>
      </c>
      <c r="L382">
        <v>61</v>
      </c>
      <c r="M382">
        <v>62</v>
      </c>
      <c r="N382">
        <v>7</v>
      </c>
      <c r="O382">
        <v>514</v>
      </c>
      <c r="P382">
        <v>40</v>
      </c>
      <c r="Q382">
        <v>2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187</v>
      </c>
      <c r="X382" t="s">
        <v>2452</v>
      </c>
      <c r="Y382">
        <f t="shared" si="15"/>
        <v>276.89999999999998</v>
      </c>
      <c r="Z382" s="1">
        <f t="shared" si="16"/>
        <v>12.586363636363636</v>
      </c>
      <c r="AA382" s="1">
        <f t="shared" si="17"/>
        <v>13.906808035714286</v>
      </c>
    </row>
    <row r="383" spans="1:27" x14ac:dyDescent="0.2">
      <c r="A383" t="s">
        <v>1953</v>
      </c>
      <c r="B383" t="s">
        <v>160</v>
      </c>
      <c r="C383" t="s">
        <v>1908</v>
      </c>
      <c r="D383">
        <v>0</v>
      </c>
      <c r="E383">
        <v>1</v>
      </c>
      <c r="F383">
        <v>1</v>
      </c>
      <c r="G383">
        <v>2</v>
      </c>
      <c r="H383">
        <v>19</v>
      </c>
      <c r="I383">
        <v>24</v>
      </c>
      <c r="J383">
        <v>2</v>
      </c>
      <c r="K383">
        <v>3</v>
      </c>
      <c r="L383">
        <v>19</v>
      </c>
      <c r="M383">
        <v>22</v>
      </c>
      <c r="N383">
        <v>9</v>
      </c>
      <c r="O383">
        <v>339</v>
      </c>
      <c r="P383">
        <v>23</v>
      </c>
      <c r="Q383">
        <v>5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182</v>
      </c>
      <c r="X383" t="s">
        <v>1952</v>
      </c>
      <c r="Y383">
        <f t="shared" si="15"/>
        <v>170.4</v>
      </c>
      <c r="Z383" s="1">
        <f t="shared" si="16"/>
        <v>12.171428571428573</v>
      </c>
      <c r="AA383" s="1">
        <f t="shared" si="17"/>
        <v>13.891304347826086</v>
      </c>
    </row>
    <row r="384" spans="1:27" x14ac:dyDescent="0.2">
      <c r="A384" t="s">
        <v>2522</v>
      </c>
      <c r="B384" t="s">
        <v>160</v>
      </c>
      <c r="C384" t="s">
        <v>1905</v>
      </c>
      <c r="D384">
        <v>0</v>
      </c>
      <c r="E384">
        <v>0</v>
      </c>
      <c r="F384">
        <v>0</v>
      </c>
      <c r="G384">
        <v>3</v>
      </c>
      <c r="H384">
        <v>12</v>
      </c>
      <c r="I384">
        <v>7</v>
      </c>
      <c r="J384">
        <v>0</v>
      </c>
      <c r="K384">
        <v>0</v>
      </c>
      <c r="L384">
        <v>4</v>
      </c>
      <c r="M384">
        <v>6</v>
      </c>
      <c r="N384">
        <v>3</v>
      </c>
      <c r="O384">
        <v>225</v>
      </c>
      <c r="P384">
        <v>9</v>
      </c>
      <c r="Q384">
        <v>8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79</v>
      </c>
      <c r="X384" t="s">
        <v>2521</v>
      </c>
      <c r="Y384">
        <f t="shared" si="15"/>
        <v>75.5</v>
      </c>
      <c r="Z384" s="1">
        <f t="shared" si="16"/>
        <v>9.4375</v>
      </c>
      <c r="AA384" s="1">
        <f t="shared" si="17"/>
        <v>13.810975609756097</v>
      </c>
    </row>
    <row r="385" spans="1:27" x14ac:dyDescent="0.2">
      <c r="A385" t="s">
        <v>2546</v>
      </c>
      <c r="B385" t="s">
        <v>160</v>
      </c>
      <c r="C385" t="s">
        <v>1905</v>
      </c>
      <c r="D385">
        <v>9</v>
      </c>
      <c r="E385">
        <v>0</v>
      </c>
      <c r="F385">
        <v>3</v>
      </c>
      <c r="G385">
        <v>7</v>
      </c>
      <c r="H385">
        <v>26</v>
      </c>
      <c r="I385">
        <v>36</v>
      </c>
      <c r="J385">
        <v>31</v>
      </c>
      <c r="K385">
        <v>1</v>
      </c>
      <c r="L385">
        <v>36</v>
      </c>
      <c r="M385">
        <v>8</v>
      </c>
      <c r="N385">
        <v>18</v>
      </c>
      <c r="O385">
        <v>369</v>
      </c>
      <c r="P385">
        <v>7</v>
      </c>
      <c r="Q385">
        <v>7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184</v>
      </c>
      <c r="X385" t="s">
        <v>2545</v>
      </c>
      <c r="Y385">
        <f t="shared" si="15"/>
        <v>361.9</v>
      </c>
      <c r="Z385" s="1">
        <f t="shared" si="16"/>
        <v>11.309374999999999</v>
      </c>
      <c r="AA385" s="1">
        <f t="shared" si="17"/>
        <v>13.748839172646685</v>
      </c>
    </row>
    <row r="386" spans="1:27" x14ac:dyDescent="0.2">
      <c r="A386" t="s">
        <v>2223</v>
      </c>
      <c r="B386" t="s">
        <v>160</v>
      </c>
      <c r="C386" t="s">
        <v>1905</v>
      </c>
      <c r="D386">
        <v>2</v>
      </c>
      <c r="E386">
        <v>0</v>
      </c>
      <c r="F386">
        <v>0</v>
      </c>
      <c r="G386">
        <v>2</v>
      </c>
      <c r="H386">
        <v>4</v>
      </c>
      <c r="I386">
        <v>15</v>
      </c>
      <c r="J386">
        <v>10</v>
      </c>
      <c r="K386">
        <v>0</v>
      </c>
      <c r="L386">
        <v>7</v>
      </c>
      <c r="M386">
        <v>3</v>
      </c>
      <c r="N386">
        <v>4</v>
      </c>
      <c r="O386">
        <v>55</v>
      </c>
      <c r="P386">
        <v>3</v>
      </c>
      <c r="Q386">
        <v>2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79</v>
      </c>
      <c r="X386" t="s">
        <v>282</v>
      </c>
      <c r="Y386">
        <f t="shared" si="15"/>
        <v>70.5</v>
      </c>
      <c r="Z386" s="1">
        <f t="shared" si="16"/>
        <v>8.8125</v>
      </c>
      <c r="AA386" s="1">
        <f t="shared" si="17"/>
        <v>13.733766233766234</v>
      </c>
    </row>
    <row r="387" spans="1:27" x14ac:dyDescent="0.2">
      <c r="A387" t="s">
        <v>2156</v>
      </c>
      <c r="B387" t="s">
        <v>160</v>
      </c>
      <c r="C387" t="s">
        <v>1908</v>
      </c>
      <c r="D387">
        <v>0</v>
      </c>
      <c r="E387">
        <v>0</v>
      </c>
      <c r="F387">
        <v>0</v>
      </c>
      <c r="G387">
        <v>2</v>
      </c>
      <c r="H387">
        <v>2</v>
      </c>
      <c r="I387">
        <v>8</v>
      </c>
      <c r="J387">
        <v>0</v>
      </c>
      <c r="K387">
        <v>0</v>
      </c>
      <c r="L387">
        <v>29</v>
      </c>
      <c r="M387">
        <v>17</v>
      </c>
      <c r="N387">
        <v>0</v>
      </c>
      <c r="O387">
        <v>288</v>
      </c>
      <c r="P387">
        <v>7</v>
      </c>
      <c r="Q387">
        <v>6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32</v>
      </c>
      <c r="X387" t="s">
        <v>2155</v>
      </c>
      <c r="Y387">
        <f t="shared" ref="Y387:Y450" si="18">D387*10+E387*(-10)+F387*5+G387*(-5)+H387*2+I387*(-2)+J387*4+K387*3+L387*1.5+M387*1.5+N387*3+O387*0.1+P387*2+Q387*2+R387*5+S387*(-8)+T387*15+U387+V387*(-4)</f>
        <v>101.8</v>
      </c>
      <c r="Z387" s="1">
        <f t="shared" ref="Z387:Z450" si="19">Y387/W387</f>
        <v>11.31111111111111</v>
      </c>
      <c r="AA387" s="1">
        <f t="shared" ref="AA387:AA450" si="20">Y387/X387*90</f>
        <v>13.715568862275449</v>
      </c>
    </row>
    <row r="388" spans="1:27" x14ac:dyDescent="0.2">
      <c r="A388" t="s">
        <v>2603</v>
      </c>
      <c r="B388" t="s">
        <v>160</v>
      </c>
      <c r="C388" t="s">
        <v>1912</v>
      </c>
      <c r="D388">
        <v>4</v>
      </c>
      <c r="E388">
        <v>0</v>
      </c>
      <c r="F388">
        <v>2</v>
      </c>
      <c r="G388">
        <v>3</v>
      </c>
      <c r="H388">
        <v>13</v>
      </c>
      <c r="I388">
        <v>23</v>
      </c>
      <c r="J388">
        <v>10</v>
      </c>
      <c r="K388">
        <v>2</v>
      </c>
      <c r="L388">
        <v>12</v>
      </c>
      <c r="M388">
        <v>6</v>
      </c>
      <c r="N388">
        <v>9</v>
      </c>
      <c r="O388">
        <v>266</v>
      </c>
      <c r="P388">
        <v>14</v>
      </c>
      <c r="Q388">
        <v>5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28</v>
      </c>
      <c r="X388" t="s">
        <v>2602</v>
      </c>
      <c r="Y388">
        <f t="shared" si="18"/>
        <v>179.6</v>
      </c>
      <c r="Z388" s="1">
        <f t="shared" si="19"/>
        <v>7.1840000000000002</v>
      </c>
      <c r="AA388" s="1">
        <f t="shared" si="20"/>
        <v>13.709923664122137</v>
      </c>
    </row>
    <row r="389" spans="1:27" x14ac:dyDescent="0.2">
      <c r="A389" t="s">
        <v>2644</v>
      </c>
      <c r="B389" t="s">
        <v>160</v>
      </c>
      <c r="C389" t="s">
        <v>1899</v>
      </c>
      <c r="D389">
        <v>0</v>
      </c>
      <c r="E389">
        <v>0</v>
      </c>
      <c r="F389">
        <v>0</v>
      </c>
      <c r="G389">
        <v>1</v>
      </c>
      <c r="H389">
        <v>4</v>
      </c>
      <c r="I389">
        <v>4</v>
      </c>
      <c r="J389">
        <v>1</v>
      </c>
      <c r="K389">
        <v>0</v>
      </c>
      <c r="L389">
        <v>2</v>
      </c>
      <c r="M389">
        <v>3</v>
      </c>
      <c r="N389">
        <v>3</v>
      </c>
      <c r="O389">
        <v>33</v>
      </c>
      <c r="P389">
        <v>2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130</v>
      </c>
      <c r="X389" t="s">
        <v>2643</v>
      </c>
      <c r="Y389">
        <f t="shared" si="18"/>
        <v>24.8</v>
      </c>
      <c r="Z389" s="1">
        <f t="shared" si="19"/>
        <v>4.1333333333333337</v>
      </c>
      <c r="AA389" s="1">
        <f t="shared" si="20"/>
        <v>13.693251533742332</v>
      </c>
    </row>
    <row r="390" spans="1:27" x14ac:dyDescent="0.2">
      <c r="A390" t="s">
        <v>2257</v>
      </c>
      <c r="B390" t="s">
        <v>160</v>
      </c>
      <c r="C390" t="s">
        <v>1054</v>
      </c>
      <c r="D390">
        <v>3</v>
      </c>
      <c r="E390">
        <v>0</v>
      </c>
      <c r="F390">
        <v>1</v>
      </c>
      <c r="G390">
        <v>5</v>
      </c>
      <c r="H390">
        <v>24</v>
      </c>
      <c r="I390">
        <v>16</v>
      </c>
      <c r="J390">
        <v>17</v>
      </c>
      <c r="K390">
        <v>3</v>
      </c>
      <c r="L390">
        <v>13</v>
      </c>
      <c r="M390">
        <v>3</v>
      </c>
      <c r="N390">
        <v>6</v>
      </c>
      <c r="O390">
        <v>187</v>
      </c>
      <c r="P390">
        <v>4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398</v>
      </c>
      <c r="X390" t="s">
        <v>2256</v>
      </c>
      <c r="Y390">
        <f t="shared" si="18"/>
        <v>173.7</v>
      </c>
      <c r="Z390" s="1">
        <f t="shared" si="19"/>
        <v>8.2714285714285705</v>
      </c>
      <c r="AA390" s="1">
        <f t="shared" si="20"/>
        <v>13.605744125326371</v>
      </c>
    </row>
    <row r="391" spans="1:27" x14ac:dyDescent="0.2">
      <c r="A391" t="s">
        <v>2053</v>
      </c>
      <c r="B391" t="s">
        <v>160</v>
      </c>
      <c r="C391" t="s">
        <v>1899</v>
      </c>
      <c r="D391">
        <v>0</v>
      </c>
      <c r="E391">
        <v>0</v>
      </c>
      <c r="F391">
        <v>0</v>
      </c>
      <c r="G391">
        <v>7</v>
      </c>
      <c r="H391">
        <v>18</v>
      </c>
      <c r="I391">
        <v>32</v>
      </c>
      <c r="J391">
        <v>3</v>
      </c>
      <c r="K391">
        <v>9</v>
      </c>
      <c r="L391">
        <v>30</v>
      </c>
      <c r="M391">
        <v>38</v>
      </c>
      <c r="N391">
        <v>4</v>
      </c>
      <c r="O391">
        <v>552</v>
      </c>
      <c r="P391">
        <v>27</v>
      </c>
      <c r="Q391">
        <v>9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398</v>
      </c>
      <c r="X391" t="s">
        <v>2052</v>
      </c>
      <c r="Y391">
        <f t="shared" si="18"/>
        <v>217.2</v>
      </c>
      <c r="Z391" s="1">
        <f t="shared" si="19"/>
        <v>10.342857142857142</v>
      </c>
      <c r="AA391" s="1">
        <f t="shared" si="20"/>
        <v>13.584433634468381</v>
      </c>
    </row>
    <row r="392" spans="1:27" x14ac:dyDescent="0.2">
      <c r="A392" t="s">
        <v>2404</v>
      </c>
      <c r="B392" t="s">
        <v>160</v>
      </c>
      <c r="C392" t="s">
        <v>1858</v>
      </c>
      <c r="D392">
        <v>0</v>
      </c>
      <c r="E392">
        <v>0</v>
      </c>
      <c r="F392">
        <v>2</v>
      </c>
      <c r="G392">
        <v>5</v>
      </c>
      <c r="H392">
        <v>16</v>
      </c>
      <c r="I392">
        <v>33</v>
      </c>
      <c r="J392">
        <v>0</v>
      </c>
      <c r="K392">
        <v>4</v>
      </c>
      <c r="L392">
        <v>57</v>
      </c>
      <c r="M392">
        <v>28</v>
      </c>
      <c r="N392">
        <v>8</v>
      </c>
      <c r="O392">
        <v>529</v>
      </c>
      <c r="P392">
        <v>33</v>
      </c>
      <c r="Q392">
        <v>24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187</v>
      </c>
      <c r="X392" t="s">
        <v>2403</v>
      </c>
      <c r="Y392">
        <f t="shared" si="18"/>
        <v>281.39999999999998</v>
      </c>
      <c r="Z392" s="1">
        <f t="shared" si="19"/>
        <v>12.790909090909089</v>
      </c>
      <c r="AA392" s="1">
        <f t="shared" si="20"/>
        <v>13.521623064602242</v>
      </c>
    </row>
    <row r="393" spans="1:27" x14ac:dyDescent="0.2">
      <c r="A393" t="s">
        <v>1924</v>
      </c>
      <c r="B393" t="s">
        <v>160</v>
      </c>
      <c r="C393" t="s">
        <v>1912</v>
      </c>
      <c r="D393">
        <v>2</v>
      </c>
      <c r="E393">
        <v>1</v>
      </c>
      <c r="F393">
        <v>1</v>
      </c>
      <c r="G393">
        <v>7</v>
      </c>
      <c r="H393">
        <v>13</v>
      </c>
      <c r="I393">
        <v>33</v>
      </c>
      <c r="J393">
        <v>6</v>
      </c>
      <c r="K393">
        <v>5</v>
      </c>
      <c r="L393">
        <v>37</v>
      </c>
      <c r="M393">
        <v>42</v>
      </c>
      <c r="N393">
        <v>21</v>
      </c>
      <c r="O393">
        <v>653</v>
      </c>
      <c r="P393">
        <v>19</v>
      </c>
      <c r="Q393">
        <v>9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127</v>
      </c>
      <c r="X393" t="s">
        <v>1923</v>
      </c>
      <c r="Y393">
        <f t="shared" si="18"/>
        <v>281.8</v>
      </c>
      <c r="Z393" s="1">
        <f t="shared" si="19"/>
        <v>11.741666666666667</v>
      </c>
      <c r="AA393" s="1">
        <f t="shared" si="20"/>
        <v>13.490425531914894</v>
      </c>
    </row>
    <row r="394" spans="1:27" x14ac:dyDescent="0.2">
      <c r="A394" t="s">
        <v>2234</v>
      </c>
      <c r="B394" t="s">
        <v>160</v>
      </c>
      <c r="C394" t="s">
        <v>1938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3</v>
      </c>
      <c r="M394">
        <v>4</v>
      </c>
      <c r="N394">
        <v>1</v>
      </c>
      <c r="O394">
        <v>21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177</v>
      </c>
      <c r="X394" t="s">
        <v>2233</v>
      </c>
      <c r="Y394">
        <f t="shared" si="18"/>
        <v>19.600000000000001</v>
      </c>
      <c r="Z394" s="1">
        <f t="shared" si="19"/>
        <v>4.9000000000000004</v>
      </c>
      <c r="AA394" s="1">
        <f t="shared" si="20"/>
        <v>13.465648854961833</v>
      </c>
    </row>
    <row r="395" spans="1:27" x14ac:dyDescent="0.2">
      <c r="A395" t="s">
        <v>2011</v>
      </c>
      <c r="B395" t="s">
        <v>160</v>
      </c>
      <c r="C395" t="s">
        <v>1905</v>
      </c>
      <c r="D395">
        <v>0</v>
      </c>
      <c r="E395">
        <v>0</v>
      </c>
      <c r="F395">
        <v>3</v>
      </c>
      <c r="G395">
        <v>5</v>
      </c>
      <c r="H395">
        <v>15</v>
      </c>
      <c r="I395">
        <v>23</v>
      </c>
      <c r="J395">
        <v>3</v>
      </c>
      <c r="K395">
        <v>4</v>
      </c>
      <c r="L395">
        <v>40</v>
      </c>
      <c r="M395">
        <v>30</v>
      </c>
      <c r="N395">
        <v>11</v>
      </c>
      <c r="O395">
        <v>387</v>
      </c>
      <c r="P395">
        <v>28</v>
      </c>
      <c r="Q395">
        <v>14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56</v>
      </c>
      <c r="X395" t="s">
        <v>540</v>
      </c>
      <c r="Y395">
        <f t="shared" si="18"/>
        <v>258.7</v>
      </c>
      <c r="Z395" s="1">
        <f t="shared" si="19"/>
        <v>9.5814814814814806</v>
      </c>
      <c r="AA395" s="1">
        <f t="shared" si="20"/>
        <v>13.388729154686599</v>
      </c>
    </row>
    <row r="396" spans="1:27" x14ac:dyDescent="0.2">
      <c r="A396" t="s">
        <v>2215</v>
      </c>
      <c r="B396" t="s">
        <v>160</v>
      </c>
      <c r="C396" t="s">
        <v>1946</v>
      </c>
      <c r="D396">
        <v>1</v>
      </c>
      <c r="E396">
        <v>0</v>
      </c>
      <c r="F396">
        <v>2</v>
      </c>
      <c r="G396">
        <v>5</v>
      </c>
      <c r="H396">
        <v>11</v>
      </c>
      <c r="I396">
        <v>25</v>
      </c>
      <c r="J396">
        <v>3</v>
      </c>
      <c r="K396">
        <v>2</v>
      </c>
      <c r="L396">
        <v>17</v>
      </c>
      <c r="M396">
        <v>32</v>
      </c>
      <c r="N396">
        <v>13</v>
      </c>
      <c r="O396">
        <v>979</v>
      </c>
      <c r="P396">
        <v>19</v>
      </c>
      <c r="Q396">
        <v>6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90</v>
      </c>
      <c r="X396" t="s">
        <v>2214</v>
      </c>
      <c r="Y396">
        <f t="shared" si="18"/>
        <v>245.4</v>
      </c>
      <c r="Z396" s="1">
        <f t="shared" si="19"/>
        <v>9.4384615384615387</v>
      </c>
      <c r="AA396" s="1">
        <f t="shared" si="20"/>
        <v>13.385454545454547</v>
      </c>
    </row>
    <row r="397" spans="1:27" x14ac:dyDescent="0.2">
      <c r="A397" t="s">
        <v>2320</v>
      </c>
      <c r="B397" t="s">
        <v>160</v>
      </c>
      <c r="C397" t="s">
        <v>1938</v>
      </c>
      <c r="D397">
        <v>1</v>
      </c>
      <c r="E397">
        <v>0</v>
      </c>
      <c r="F397">
        <v>0</v>
      </c>
      <c r="G397">
        <v>5</v>
      </c>
      <c r="H397">
        <v>7</v>
      </c>
      <c r="I397">
        <v>29</v>
      </c>
      <c r="J397">
        <v>5</v>
      </c>
      <c r="K397">
        <v>1</v>
      </c>
      <c r="L397">
        <v>6</v>
      </c>
      <c r="M397">
        <v>14</v>
      </c>
      <c r="N397">
        <v>7</v>
      </c>
      <c r="O397">
        <v>317</v>
      </c>
      <c r="P397">
        <v>25</v>
      </c>
      <c r="Q397">
        <v>12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73</v>
      </c>
      <c r="X397" t="s">
        <v>2319</v>
      </c>
      <c r="Y397">
        <f t="shared" si="18"/>
        <v>120.7</v>
      </c>
      <c r="Z397" s="1">
        <f t="shared" si="19"/>
        <v>8.0466666666666669</v>
      </c>
      <c r="AA397" s="1">
        <f t="shared" si="20"/>
        <v>13.378078817733991</v>
      </c>
    </row>
    <row r="398" spans="1:27" x14ac:dyDescent="0.2">
      <c r="A398" t="s">
        <v>2116</v>
      </c>
      <c r="B398" t="s">
        <v>160</v>
      </c>
      <c r="C398" t="s">
        <v>1858</v>
      </c>
      <c r="D398">
        <v>0</v>
      </c>
      <c r="E398">
        <v>0</v>
      </c>
      <c r="F398">
        <v>1</v>
      </c>
      <c r="G398">
        <v>1</v>
      </c>
      <c r="H398">
        <v>7</v>
      </c>
      <c r="I398">
        <v>11</v>
      </c>
      <c r="J398">
        <v>1</v>
      </c>
      <c r="K398">
        <v>2</v>
      </c>
      <c r="L398">
        <v>3</v>
      </c>
      <c r="M398">
        <v>7</v>
      </c>
      <c r="N398">
        <v>3</v>
      </c>
      <c r="O398">
        <v>68</v>
      </c>
      <c r="P398">
        <v>6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79</v>
      </c>
      <c r="X398" t="s">
        <v>2115</v>
      </c>
      <c r="Y398">
        <f t="shared" si="18"/>
        <v>46.8</v>
      </c>
      <c r="Z398" s="1">
        <f t="shared" si="19"/>
        <v>5.85</v>
      </c>
      <c r="AA398" s="1">
        <f t="shared" si="20"/>
        <v>13.329113924050631</v>
      </c>
    </row>
    <row r="399" spans="1:27" x14ac:dyDescent="0.2">
      <c r="A399" t="s">
        <v>2510</v>
      </c>
      <c r="B399" t="s">
        <v>160</v>
      </c>
      <c r="C399" t="s">
        <v>1912</v>
      </c>
      <c r="D399">
        <v>0</v>
      </c>
      <c r="E399">
        <v>0</v>
      </c>
      <c r="F399">
        <v>0</v>
      </c>
      <c r="G399">
        <v>3</v>
      </c>
      <c r="H399">
        <v>2</v>
      </c>
      <c r="I399">
        <v>15</v>
      </c>
      <c r="J399">
        <v>5</v>
      </c>
      <c r="K399">
        <v>4</v>
      </c>
      <c r="L399">
        <v>26</v>
      </c>
      <c r="M399">
        <v>16</v>
      </c>
      <c r="N399">
        <v>6</v>
      </c>
      <c r="O399">
        <v>191</v>
      </c>
      <c r="P399">
        <v>17</v>
      </c>
      <c r="Q399">
        <v>5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140</v>
      </c>
      <c r="X399" t="s">
        <v>2509</v>
      </c>
      <c r="Y399">
        <f t="shared" si="18"/>
        <v>135.1</v>
      </c>
      <c r="Z399" s="1">
        <f t="shared" si="19"/>
        <v>10.392307692307693</v>
      </c>
      <c r="AA399" s="1">
        <f t="shared" si="20"/>
        <v>13.317634173055859</v>
      </c>
    </row>
    <row r="400" spans="1:27" x14ac:dyDescent="0.2">
      <c r="A400" t="s">
        <v>1728</v>
      </c>
      <c r="B400" t="s">
        <v>160</v>
      </c>
      <c r="C400" t="s">
        <v>1054</v>
      </c>
      <c r="D400">
        <v>0</v>
      </c>
      <c r="E400">
        <v>1</v>
      </c>
      <c r="F400">
        <v>0</v>
      </c>
      <c r="G400">
        <v>1</v>
      </c>
      <c r="H400">
        <v>2</v>
      </c>
      <c r="I400">
        <v>12</v>
      </c>
      <c r="J400">
        <v>2</v>
      </c>
      <c r="K400">
        <v>1</v>
      </c>
      <c r="L400">
        <v>4</v>
      </c>
      <c r="M400">
        <v>6</v>
      </c>
      <c r="N400">
        <v>7</v>
      </c>
      <c r="O400">
        <v>188</v>
      </c>
      <c r="P400">
        <v>10</v>
      </c>
      <c r="Q400">
        <v>8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130</v>
      </c>
      <c r="X400" t="s">
        <v>1727</v>
      </c>
      <c r="Y400">
        <f t="shared" si="18"/>
        <v>66.8</v>
      </c>
      <c r="Z400" s="1">
        <f t="shared" si="19"/>
        <v>11.133333333333333</v>
      </c>
      <c r="AA400" s="1">
        <f t="shared" si="20"/>
        <v>13.300884955752212</v>
      </c>
    </row>
    <row r="401" spans="1:27" x14ac:dyDescent="0.2">
      <c r="A401" t="s">
        <v>2251</v>
      </c>
      <c r="B401" t="s">
        <v>160</v>
      </c>
      <c r="C401" t="s">
        <v>1054</v>
      </c>
      <c r="D401">
        <v>0</v>
      </c>
      <c r="E401">
        <v>0</v>
      </c>
      <c r="F401">
        <v>0</v>
      </c>
      <c r="G401">
        <v>4</v>
      </c>
      <c r="H401">
        <v>5</v>
      </c>
      <c r="I401">
        <v>14</v>
      </c>
      <c r="J401">
        <v>3</v>
      </c>
      <c r="K401">
        <v>11</v>
      </c>
      <c r="L401">
        <v>55</v>
      </c>
      <c r="M401">
        <v>32</v>
      </c>
      <c r="N401">
        <v>5</v>
      </c>
      <c r="O401">
        <v>422</v>
      </c>
      <c r="P401">
        <v>18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187</v>
      </c>
      <c r="X401" t="s">
        <v>2250</v>
      </c>
      <c r="Y401">
        <f t="shared" si="18"/>
        <v>230.7</v>
      </c>
      <c r="Z401" s="1">
        <f t="shared" si="19"/>
        <v>10.486363636363636</v>
      </c>
      <c r="AA401" s="1">
        <f t="shared" si="20"/>
        <v>13.241709183673468</v>
      </c>
    </row>
    <row r="402" spans="1:27" x14ac:dyDescent="0.2">
      <c r="A402" t="s">
        <v>2210</v>
      </c>
      <c r="B402" t="s">
        <v>160</v>
      </c>
      <c r="C402" t="s">
        <v>1881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244</v>
      </c>
      <c r="X402" t="s">
        <v>73</v>
      </c>
      <c r="Y402">
        <f t="shared" si="18"/>
        <v>2.2000000000000002</v>
      </c>
      <c r="Z402" s="1">
        <f t="shared" si="19"/>
        <v>2.2000000000000002</v>
      </c>
      <c r="AA402" s="1">
        <f t="shared" si="20"/>
        <v>13.2</v>
      </c>
    </row>
    <row r="403" spans="1:27" x14ac:dyDescent="0.2">
      <c r="A403" t="s">
        <v>2096</v>
      </c>
      <c r="B403" t="s">
        <v>160</v>
      </c>
      <c r="C403" t="s">
        <v>548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16</v>
      </c>
      <c r="P403">
        <v>1</v>
      </c>
      <c r="Q403">
        <v>2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244</v>
      </c>
      <c r="X403" t="s">
        <v>792</v>
      </c>
      <c r="Y403">
        <f t="shared" si="18"/>
        <v>6.6</v>
      </c>
      <c r="Z403" s="1">
        <f t="shared" si="19"/>
        <v>6.6</v>
      </c>
      <c r="AA403" s="1">
        <f t="shared" si="20"/>
        <v>13.2</v>
      </c>
    </row>
    <row r="404" spans="1:27" x14ac:dyDescent="0.2">
      <c r="A404" t="s">
        <v>2217</v>
      </c>
      <c r="B404" t="s">
        <v>160</v>
      </c>
      <c r="C404" t="s">
        <v>1915</v>
      </c>
      <c r="D404">
        <v>2</v>
      </c>
      <c r="E404">
        <v>0</v>
      </c>
      <c r="F404">
        <v>0</v>
      </c>
      <c r="G404">
        <v>5</v>
      </c>
      <c r="H404">
        <v>17</v>
      </c>
      <c r="I404">
        <v>19</v>
      </c>
      <c r="J404">
        <v>6</v>
      </c>
      <c r="K404">
        <v>2</v>
      </c>
      <c r="L404">
        <v>12</v>
      </c>
      <c r="M404">
        <v>12</v>
      </c>
      <c r="N404">
        <v>10</v>
      </c>
      <c r="O404">
        <v>455</v>
      </c>
      <c r="P404">
        <v>11</v>
      </c>
      <c r="Q404">
        <v>7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66</v>
      </c>
      <c r="X404" t="s">
        <v>2216</v>
      </c>
      <c r="Y404">
        <f t="shared" si="18"/>
        <v>168.5</v>
      </c>
      <c r="Z404" s="1">
        <f t="shared" si="19"/>
        <v>8.4250000000000007</v>
      </c>
      <c r="AA404" s="1">
        <f t="shared" si="20"/>
        <v>13.175499565595135</v>
      </c>
    </row>
    <row r="405" spans="1:27" x14ac:dyDescent="0.2">
      <c r="A405" t="s">
        <v>2537</v>
      </c>
      <c r="B405" t="s">
        <v>160</v>
      </c>
      <c r="C405" t="s">
        <v>1933</v>
      </c>
      <c r="D405">
        <v>0</v>
      </c>
      <c r="E405">
        <v>0</v>
      </c>
      <c r="F405">
        <v>0</v>
      </c>
      <c r="G405">
        <v>0</v>
      </c>
      <c r="H405">
        <v>11</v>
      </c>
      <c r="I405">
        <v>2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81</v>
      </c>
      <c r="P405">
        <v>5</v>
      </c>
      <c r="Q405">
        <v>4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82</v>
      </c>
      <c r="X405" t="s">
        <v>2536</v>
      </c>
      <c r="Y405">
        <f t="shared" si="18"/>
        <v>45.6</v>
      </c>
      <c r="Z405" s="1">
        <f t="shared" si="19"/>
        <v>4.1454545454545455</v>
      </c>
      <c r="AA405" s="1">
        <f t="shared" si="20"/>
        <v>13.111821086261982</v>
      </c>
    </row>
    <row r="406" spans="1:27" x14ac:dyDescent="0.2">
      <c r="A406" t="s">
        <v>2086</v>
      </c>
      <c r="B406" t="s">
        <v>160</v>
      </c>
      <c r="C406" t="s">
        <v>1858</v>
      </c>
      <c r="D406">
        <v>0</v>
      </c>
      <c r="E406">
        <v>0</v>
      </c>
      <c r="F406">
        <v>0</v>
      </c>
      <c r="G406">
        <v>4</v>
      </c>
      <c r="H406">
        <v>3</v>
      </c>
      <c r="I406">
        <v>14</v>
      </c>
      <c r="J406">
        <v>0</v>
      </c>
      <c r="K406">
        <v>1</v>
      </c>
      <c r="L406">
        <v>9</v>
      </c>
      <c r="M406">
        <v>17</v>
      </c>
      <c r="N406">
        <v>6</v>
      </c>
      <c r="O406">
        <v>349</v>
      </c>
      <c r="P406">
        <v>18</v>
      </c>
      <c r="Q406">
        <v>5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144</v>
      </c>
      <c r="X406" t="s">
        <v>2085</v>
      </c>
      <c r="Y406">
        <f t="shared" si="18"/>
        <v>98.9</v>
      </c>
      <c r="Z406" s="1">
        <f t="shared" si="19"/>
        <v>9.89</v>
      </c>
      <c r="AA406" s="1">
        <f t="shared" si="20"/>
        <v>13.051319648093841</v>
      </c>
    </row>
    <row r="407" spans="1:27" x14ac:dyDescent="0.2">
      <c r="A407" t="s">
        <v>2402</v>
      </c>
      <c r="B407" t="s">
        <v>160</v>
      </c>
      <c r="C407" t="s">
        <v>1908</v>
      </c>
      <c r="D407">
        <v>0</v>
      </c>
      <c r="E407">
        <v>0</v>
      </c>
      <c r="F407">
        <v>0</v>
      </c>
      <c r="G407">
        <v>0</v>
      </c>
      <c r="H407">
        <v>9</v>
      </c>
      <c r="I407">
        <v>5</v>
      </c>
      <c r="J407">
        <v>0</v>
      </c>
      <c r="K407">
        <v>0</v>
      </c>
      <c r="L407">
        <v>2</v>
      </c>
      <c r="M407">
        <v>5</v>
      </c>
      <c r="N407">
        <v>1</v>
      </c>
      <c r="O407">
        <v>91</v>
      </c>
      <c r="P407">
        <v>5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130</v>
      </c>
      <c r="X407" t="s">
        <v>145</v>
      </c>
      <c r="Y407">
        <f t="shared" si="18"/>
        <v>42.6</v>
      </c>
      <c r="Z407" s="1">
        <f t="shared" si="19"/>
        <v>7.1000000000000005</v>
      </c>
      <c r="AA407" s="1">
        <f t="shared" si="20"/>
        <v>13.040816326530614</v>
      </c>
    </row>
    <row r="408" spans="1:27" x14ac:dyDescent="0.2">
      <c r="A408" t="s">
        <v>2588</v>
      </c>
      <c r="B408" t="s">
        <v>160</v>
      </c>
      <c r="C408" t="s">
        <v>1054</v>
      </c>
      <c r="D408">
        <v>1</v>
      </c>
      <c r="E408">
        <v>0</v>
      </c>
      <c r="F408">
        <v>1</v>
      </c>
      <c r="G408">
        <v>2</v>
      </c>
      <c r="H408">
        <v>1</v>
      </c>
      <c r="I408">
        <v>10</v>
      </c>
      <c r="J408">
        <v>7</v>
      </c>
      <c r="K408">
        <v>1</v>
      </c>
      <c r="L408">
        <v>5</v>
      </c>
      <c r="M408">
        <v>1</v>
      </c>
      <c r="N408">
        <v>2</v>
      </c>
      <c r="O408">
        <v>35</v>
      </c>
      <c r="P408">
        <v>4</v>
      </c>
      <c r="Q408">
        <v>2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140</v>
      </c>
      <c r="X408" t="s">
        <v>2587</v>
      </c>
      <c r="Y408">
        <f t="shared" si="18"/>
        <v>48.5</v>
      </c>
      <c r="Z408" s="1">
        <f t="shared" si="19"/>
        <v>3.7307692307692308</v>
      </c>
      <c r="AA408" s="1">
        <f t="shared" si="20"/>
        <v>12.991071428571427</v>
      </c>
    </row>
    <row r="409" spans="1:27" x14ac:dyDescent="0.2">
      <c r="A409" t="s">
        <v>2657</v>
      </c>
      <c r="B409" t="s">
        <v>160</v>
      </c>
      <c r="C409" t="s">
        <v>1905</v>
      </c>
      <c r="D409">
        <v>2</v>
      </c>
      <c r="E409">
        <v>0</v>
      </c>
      <c r="F409">
        <v>1</v>
      </c>
      <c r="G409">
        <v>6</v>
      </c>
      <c r="H409">
        <v>29</v>
      </c>
      <c r="I409">
        <v>26</v>
      </c>
      <c r="J409">
        <v>6</v>
      </c>
      <c r="K409">
        <v>2</v>
      </c>
      <c r="L409">
        <v>13</v>
      </c>
      <c r="M409">
        <v>22</v>
      </c>
      <c r="N409">
        <v>9</v>
      </c>
      <c r="O409">
        <v>542</v>
      </c>
      <c r="P409">
        <v>20</v>
      </c>
      <c r="Q409">
        <v>10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187</v>
      </c>
      <c r="X409" t="s">
        <v>2656</v>
      </c>
      <c r="Y409">
        <f t="shared" si="18"/>
        <v>224.7</v>
      </c>
      <c r="Z409" s="1">
        <f t="shared" si="19"/>
        <v>10.213636363636363</v>
      </c>
      <c r="AA409" s="1">
        <f t="shared" si="20"/>
        <v>12.955156950672645</v>
      </c>
    </row>
    <row r="410" spans="1:27" x14ac:dyDescent="0.2">
      <c r="A410" t="s">
        <v>2552</v>
      </c>
      <c r="B410" t="s">
        <v>160</v>
      </c>
      <c r="C410" t="s">
        <v>1908</v>
      </c>
      <c r="D410">
        <v>11</v>
      </c>
      <c r="E410">
        <v>1</v>
      </c>
      <c r="F410">
        <v>0</v>
      </c>
      <c r="G410">
        <v>7</v>
      </c>
      <c r="H410">
        <v>23</v>
      </c>
      <c r="I410">
        <v>32</v>
      </c>
      <c r="J410">
        <v>28</v>
      </c>
      <c r="K410">
        <v>0</v>
      </c>
      <c r="L410">
        <v>4</v>
      </c>
      <c r="M410">
        <v>4</v>
      </c>
      <c r="N410">
        <v>7</v>
      </c>
      <c r="O410">
        <v>338</v>
      </c>
      <c r="P410">
        <v>14</v>
      </c>
      <c r="Q410">
        <v>5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101</v>
      </c>
      <c r="X410" t="s">
        <v>280</v>
      </c>
      <c r="Y410">
        <f t="shared" si="18"/>
        <v>263.8</v>
      </c>
      <c r="Z410" s="1">
        <f t="shared" si="19"/>
        <v>7.5371428571428574</v>
      </c>
      <c r="AA410" s="1">
        <f t="shared" si="20"/>
        <v>12.826580226904376</v>
      </c>
    </row>
    <row r="411" spans="1:27" x14ac:dyDescent="0.2">
      <c r="A411" t="s">
        <v>2093</v>
      </c>
      <c r="B411" t="s">
        <v>160</v>
      </c>
      <c r="C411" t="s">
        <v>1946</v>
      </c>
      <c r="D411">
        <v>1</v>
      </c>
      <c r="E411">
        <v>0</v>
      </c>
      <c r="F411">
        <v>0</v>
      </c>
      <c r="G411">
        <v>2</v>
      </c>
      <c r="H411">
        <v>4</v>
      </c>
      <c r="I411">
        <v>8</v>
      </c>
      <c r="J411">
        <v>1</v>
      </c>
      <c r="K411">
        <v>1</v>
      </c>
      <c r="L411">
        <v>9</v>
      </c>
      <c r="M411">
        <v>12</v>
      </c>
      <c r="N411">
        <v>1</v>
      </c>
      <c r="O411">
        <v>108</v>
      </c>
      <c r="P411">
        <v>6</v>
      </c>
      <c r="Q411">
        <v>3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45</v>
      </c>
      <c r="X411" t="s">
        <v>2092</v>
      </c>
      <c r="Y411">
        <f t="shared" si="18"/>
        <v>62.3</v>
      </c>
      <c r="Z411" s="1">
        <f t="shared" si="19"/>
        <v>12.459999999999999</v>
      </c>
      <c r="AA411" s="1">
        <f t="shared" si="20"/>
        <v>12.801369863013697</v>
      </c>
    </row>
    <row r="412" spans="1:27" x14ac:dyDescent="0.2">
      <c r="A412" t="s">
        <v>2133</v>
      </c>
      <c r="B412" t="s">
        <v>160</v>
      </c>
      <c r="C412" t="s">
        <v>1933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98</v>
      </c>
      <c r="S412">
        <v>38</v>
      </c>
      <c r="T412">
        <v>11</v>
      </c>
      <c r="U412">
        <v>95</v>
      </c>
      <c r="V412">
        <v>1</v>
      </c>
      <c r="W412" t="s">
        <v>101</v>
      </c>
      <c r="X412" t="s">
        <v>2132</v>
      </c>
      <c r="Y412">
        <f t="shared" si="18"/>
        <v>442</v>
      </c>
      <c r="Z412" s="1">
        <f t="shared" si="19"/>
        <v>12.628571428571428</v>
      </c>
      <c r="AA412" s="1">
        <f t="shared" si="20"/>
        <v>12.782776349614394</v>
      </c>
    </row>
    <row r="413" spans="1:27" x14ac:dyDescent="0.2">
      <c r="A413" t="s">
        <v>2173</v>
      </c>
      <c r="B413" t="s">
        <v>160</v>
      </c>
      <c r="C413" t="s">
        <v>1881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52</v>
      </c>
      <c r="S413">
        <v>21</v>
      </c>
      <c r="T413">
        <v>15</v>
      </c>
      <c r="U413">
        <v>59</v>
      </c>
      <c r="V413">
        <v>0</v>
      </c>
      <c r="W413" t="s">
        <v>110</v>
      </c>
      <c r="X413" t="s">
        <v>2172</v>
      </c>
      <c r="Y413">
        <f t="shared" si="18"/>
        <v>376</v>
      </c>
      <c r="Z413" s="1">
        <f t="shared" si="19"/>
        <v>12.533333333333333</v>
      </c>
      <c r="AA413" s="1">
        <f t="shared" si="20"/>
        <v>12.769811320754718</v>
      </c>
    </row>
    <row r="414" spans="1:27" x14ac:dyDescent="0.2">
      <c r="A414" t="s">
        <v>1974</v>
      </c>
      <c r="B414" t="s">
        <v>160</v>
      </c>
      <c r="C414" t="s">
        <v>1858</v>
      </c>
      <c r="D414">
        <v>0</v>
      </c>
      <c r="E414">
        <v>0</v>
      </c>
      <c r="F414">
        <v>0</v>
      </c>
      <c r="G414">
        <v>2</v>
      </c>
      <c r="H414">
        <v>13</v>
      </c>
      <c r="I414">
        <v>16</v>
      </c>
      <c r="J414">
        <v>5</v>
      </c>
      <c r="K414">
        <v>0</v>
      </c>
      <c r="L414">
        <v>1</v>
      </c>
      <c r="M414">
        <v>10</v>
      </c>
      <c r="N414">
        <v>3</v>
      </c>
      <c r="O414">
        <v>56</v>
      </c>
      <c r="P414">
        <v>9</v>
      </c>
      <c r="Q414">
        <v>10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82</v>
      </c>
      <c r="X414" t="s">
        <v>1973</v>
      </c>
      <c r="Y414">
        <f t="shared" si="18"/>
        <v>73.099999999999994</v>
      </c>
      <c r="Z414" s="1">
        <f t="shared" si="19"/>
        <v>6.6454545454545446</v>
      </c>
      <c r="AA414" s="1">
        <f t="shared" si="20"/>
        <v>12.725338491295938</v>
      </c>
    </row>
    <row r="415" spans="1:27" x14ac:dyDescent="0.2">
      <c r="A415" t="s">
        <v>1900</v>
      </c>
      <c r="B415" t="s">
        <v>160</v>
      </c>
      <c r="C415" t="s">
        <v>1899</v>
      </c>
      <c r="D415">
        <v>2</v>
      </c>
      <c r="E415">
        <v>1</v>
      </c>
      <c r="F415">
        <v>1</v>
      </c>
      <c r="G415">
        <v>11</v>
      </c>
      <c r="H415">
        <v>7</v>
      </c>
      <c r="I415">
        <v>18</v>
      </c>
      <c r="J415">
        <v>2</v>
      </c>
      <c r="K415">
        <v>5</v>
      </c>
      <c r="L415">
        <v>102</v>
      </c>
      <c r="M415">
        <v>32</v>
      </c>
      <c r="N415">
        <v>0</v>
      </c>
      <c r="O415">
        <v>600</v>
      </c>
      <c r="P415">
        <v>15</v>
      </c>
      <c r="Q415">
        <v>3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127</v>
      </c>
      <c r="X415" t="s">
        <v>1460</v>
      </c>
      <c r="Y415">
        <f t="shared" si="18"/>
        <v>258</v>
      </c>
      <c r="Z415" s="1">
        <f t="shared" si="19"/>
        <v>10.75</v>
      </c>
      <c r="AA415" s="1">
        <f t="shared" si="20"/>
        <v>12.71631982475356</v>
      </c>
    </row>
    <row r="416" spans="1:27" x14ac:dyDescent="0.2">
      <c r="A416" t="s">
        <v>2236</v>
      </c>
      <c r="B416" t="s">
        <v>160</v>
      </c>
      <c r="C416" t="s">
        <v>1938</v>
      </c>
      <c r="D416">
        <v>0</v>
      </c>
      <c r="E416">
        <v>1</v>
      </c>
      <c r="F416">
        <v>1</v>
      </c>
      <c r="G416">
        <v>2</v>
      </c>
      <c r="H416">
        <v>6</v>
      </c>
      <c r="I416">
        <v>15</v>
      </c>
      <c r="J416">
        <v>0</v>
      </c>
      <c r="K416">
        <v>5</v>
      </c>
      <c r="L416">
        <v>31</v>
      </c>
      <c r="M416">
        <v>24</v>
      </c>
      <c r="N416">
        <v>2</v>
      </c>
      <c r="O416">
        <v>148</v>
      </c>
      <c r="P416">
        <v>8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82</v>
      </c>
      <c r="X416" t="s">
        <v>2235</v>
      </c>
      <c r="Y416">
        <f t="shared" si="18"/>
        <v>103.3</v>
      </c>
      <c r="Z416" s="1">
        <f t="shared" si="19"/>
        <v>9.3909090909090907</v>
      </c>
      <c r="AA416" s="1">
        <f t="shared" si="20"/>
        <v>12.666212534059945</v>
      </c>
    </row>
    <row r="417" spans="1:27" x14ac:dyDescent="0.2">
      <c r="A417" t="s">
        <v>2676</v>
      </c>
      <c r="B417" t="s">
        <v>160</v>
      </c>
      <c r="C417" t="s">
        <v>1946</v>
      </c>
      <c r="D417">
        <v>1</v>
      </c>
      <c r="E417">
        <v>0</v>
      </c>
      <c r="F417">
        <v>0</v>
      </c>
      <c r="G417">
        <v>3</v>
      </c>
      <c r="H417">
        <v>18</v>
      </c>
      <c r="I417">
        <v>25</v>
      </c>
      <c r="J417">
        <v>1</v>
      </c>
      <c r="K417">
        <v>2</v>
      </c>
      <c r="L417">
        <v>4</v>
      </c>
      <c r="M417">
        <v>4</v>
      </c>
      <c r="N417">
        <v>5</v>
      </c>
      <c r="O417">
        <v>235</v>
      </c>
      <c r="P417">
        <v>13</v>
      </c>
      <c r="Q417">
        <v>8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40</v>
      </c>
      <c r="X417" t="s">
        <v>2675</v>
      </c>
      <c r="Y417">
        <f t="shared" si="18"/>
        <v>83.5</v>
      </c>
      <c r="Z417" s="1">
        <f t="shared" si="19"/>
        <v>5.21875</v>
      </c>
      <c r="AA417" s="1">
        <f t="shared" si="20"/>
        <v>12.651515151515152</v>
      </c>
    </row>
    <row r="418" spans="1:27" x14ac:dyDescent="0.2">
      <c r="A418" t="s">
        <v>2316</v>
      </c>
      <c r="B418" t="s">
        <v>160</v>
      </c>
      <c r="C418" t="s">
        <v>1933</v>
      </c>
      <c r="D418">
        <v>0</v>
      </c>
      <c r="E418">
        <v>0</v>
      </c>
      <c r="F418">
        <v>1</v>
      </c>
      <c r="G418">
        <v>4</v>
      </c>
      <c r="H418">
        <v>10</v>
      </c>
      <c r="I418">
        <v>28</v>
      </c>
      <c r="J418">
        <v>4</v>
      </c>
      <c r="K418">
        <v>2</v>
      </c>
      <c r="L418">
        <v>14</v>
      </c>
      <c r="M418">
        <v>19</v>
      </c>
      <c r="N418">
        <v>6</v>
      </c>
      <c r="O418">
        <v>606</v>
      </c>
      <c r="P418">
        <v>27</v>
      </c>
      <c r="Q418">
        <v>16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28</v>
      </c>
      <c r="X418" t="s">
        <v>2315</v>
      </c>
      <c r="Y418">
        <f t="shared" si="18"/>
        <v>185.1</v>
      </c>
      <c r="Z418" s="1">
        <f t="shared" si="19"/>
        <v>7.4039999999999999</v>
      </c>
      <c r="AA418" s="1">
        <f t="shared" si="20"/>
        <v>12.572830188679244</v>
      </c>
    </row>
    <row r="419" spans="1:27" x14ac:dyDescent="0.2">
      <c r="A419" t="s">
        <v>2449</v>
      </c>
      <c r="B419" t="s">
        <v>160</v>
      </c>
      <c r="C419" t="s">
        <v>1908</v>
      </c>
      <c r="D419">
        <v>0</v>
      </c>
      <c r="E419">
        <v>0</v>
      </c>
      <c r="F419">
        <v>0</v>
      </c>
      <c r="G419">
        <v>0</v>
      </c>
      <c r="H419">
        <v>3</v>
      </c>
      <c r="I419">
        <v>2</v>
      </c>
      <c r="J419">
        <v>0</v>
      </c>
      <c r="K419">
        <v>0</v>
      </c>
      <c r="L419">
        <v>1</v>
      </c>
      <c r="M419">
        <v>2</v>
      </c>
      <c r="N419">
        <v>1</v>
      </c>
      <c r="O419">
        <v>23</v>
      </c>
      <c r="P419">
        <v>0</v>
      </c>
      <c r="Q419">
        <v>3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79</v>
      </c>
      <c r="X419" t="s">
        <v>2448</v>
      </c>
      <c r="Y419">
        <f t="shared" si="18"/>
        <v>17.8</v>
      </c>
      <c r="Z419" s="1">
        <f t="shared" si="19"/>
        <v>2.2250000000000001</v>
      </c>
      <c r="AA419" s="1">
        <f t="shared" si="20"/>
        <v>12.515625</v>
      </c>
    </row>
    <row r="420" spans="1:27" x14ac:dyDescent="0.2">
      <c r="A420" t="s">
        <v>2663</v>
      </c>
      <c r="B420" t="s">
        <v>160</v>
      </c>
      <c r="C420" t="s">
        <v>989</v>
      </c>
      <c r="D420">
        <v>0</v>
      </c>
      <c r="E420">
        <v>0</v>
      </c>
      <c r="F420">
        <v>0</v>
      </c>
      <c r="G420">
        <v>2</v>
      </c>
      <c r="H420">
        <v>7</v>
      </c>
      <c r="I420">
        <v>7</v>
      </c>
      <c r="J420">
        <v>0</v>
      </c>
      <c r="K420">
        <v>5</v>
      </c>
      <c r="L420">
        <v>17</v>
      </c>
      <c r="M420">
        <v>8</v>
      </c>
      <c r="N420">
        <v>1</v>
      </c>
      <c r="O420">
        <v>214</v>
      </c>
      <c r="P420">
        <v>4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130</v>
      </c>
      <c r="X420" t="s">
        <v>2639</v>
      </c>
      <c r="Y420">
        <f t="shared" si="18"/>
        <v>74.900000000000006</v>
      </c>
      <c r="Z420" s="1">
        <f t="shared" si="19"/>
        <v>12.483333333333334</v>
      </c>
      <c r="AA420" s="1">
        <f t="shared" si="20"/>
        <v>12.483333333333334</v>
      </c>
    </row>
    <row r="421" spans="1:27" x14ac:dyDescent="0.2">
      <c r="A421" t="s">
        <v>2569</v>
      </c>
      <c r="B421" t="s">
        <v>160</v>
      </c>
      <c r="C421" t="s">
        <v>1933</v>
      </c>
      <c r="D421">
        <v>3</v>
      </c>
      <c r="E421">
        <v>0</v>
      </c>
      <c r="F421">
        <v>1</v>
      </c>
      <c r="G421">
        <v>8</v>
      </c>
      <c r="H421">
        <v>27</v>
      </c>
      <c r="I421">
        <v>60</v>
      </c>
      <c r="J421">
        <v>10</v>
      </c>
      <c r="K421">
        <v>0</v>
      </c>
      <c r="L421">
        <v>11</v>
      </c>
      <c r="M421">
        <v>31</v>
      </c>
      <c r="N421">
        <v>15</v>
      </c>
      <c r="O421">
        <v>391</v>
      </c>
      <c r="P421">
        <v>34</v>
      </c>
      <c r="Q421">
        <v>31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184</v>
      </c>
      <c r="X421" t="s">
        <v>2452</v>
      </c>
      <c r="Y421">
        <f t="shared" si="18"/>
        <v>246.1</v>
      </c>
      <c r="Z421" s="1">
        <f t="shared" si="19"/>
        <v>7.6906249999999998</v>
      </c>
      <c r="AA421" s="1">
        <f t="shared" si="20"/>
        <v>12.359933035714286</v>
      </c>
    </row>
    <row r="422" spans="1:27" x14ac:dyDescent="0.2">
      <c r="A422" t="s">
        <v>2474</v>
      </c>
      <c r="B422" t="s">
        <v>160</v>
      </c>
      <c r="C422" t="s">
        <v>1899</v>
      </c>
      <c r="D422">
        <v>3</v>
      </c>
      <c r="E422">
        <v>0</v>
      </c>
      <c r="F422">
        <v>1</v>
      </c>
      <c r="G422">
        <v>4</v>
      </c>
      <c r="H422">
        <v>28</v>
      </c>
      <c r="I422">
        <v>31</v>
      </c>
      <c r="J422">
        <v>10</v>
      </c>
      <c r="K422">
        <v>1</v>
      </c>
      <c r="L422">
        <v>17</v>
      </c>
      <c r="M422">
        <v>12</v>
      </c>
      <c r="N422">
        <v>26</v>
      </c>
      <c r="O422">
        <v>790</v>
      </c>
      <c r="P422">
        <v>22</v>
      </c>
      <c r="Q422">
        <v>23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36</v>
      </c>
      <c r="X422" t="s">
        <v>2397</v>
      </c>
      <c r="Y422">
        <f t="shared" si="18"/>
        <v>342.5</v>
      </c>
      <c r="Z422" s="1">
        <f t="shared" si="19"/>
        <v>11.048387096774194</v>
      </c>
      <c r="AA422" s="1">
        <f t="shared" si="20"/>
        <v>12.344813776531838</v>
      </c>
    </row>
    <row r="423" spans="1:27" x14ac:dyDescent="0.2">
      <c r="A423" t="s">
        <v>2222</v>
      </c>
      <c r="B423" t="s">
        <v>160</v>
      </c>
      <c r="C423" t="s">
        <v>1915</v>
      </c>
      <c r="D423">
        <v>0</v>
      </c>
      <c r="E423">
        <v>1</v>
      </c>
      <c r="F423">
        <v>0</v>
      </c>
      <c r="G423">
        <v>0</v>
      </c>
      <c r="H423">
        <v>7</v>
      </c>
      <c r="I423">
        <v>3</v>
      </c>
      <c r="J423">
        <v>0</v>
      </c>
      <c r="K423">
        <v>0</v>
      </c>
      <c r="L423">
        <v>3</v>
      </c>
      <c r="M423">
        <v>1</v>
      </c>
      <c r="N423">
        <v>1</v>
      </c>
      <c r="O423">
        <v>56</v>
      </c>
      <c r="P423">
        <v>4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144</v>
      </c>
      <c r="X423" t="s">
        <v>2221</v>
      </c>
      <c r="Y423">
        <f t="shared" si="18"/>
        <v>22.6</v>
      </c>
      <c r="Z423" s="1">
        <f t="shared" si="19"/>
        <v>2.2600000000000002</v>
      </c>
      <c r="AA423" s="1">
        <f t="shared" si="20"/>
        <v>12.32727272727273</v>
      </c>
    </row>
    <row r="424" spans="1:27" x14ac:dyDescent="0.2">
      <c r="A424" t="s">
        <v>2695</v>
      </c>
      <c r="B424" t="s">
        <v>160</v>
      </c>
      <c r="C424" t="s">
        <v>1858</v>
      </c>
      <c r="D424">
        <v>0</v>
      </c>
      <c r="E424">
        <v>0</v>
      </c>
      <c r="F424">
        <v>0</v>
      </c>
      <c r="G424">
        <v>0</v>
      </c>
      <c r="H424">
        <v>7</v>
      </c>
      <c r="I424">
        <v>3</v>
      </c>
      <c r="J424">
        <v>0</v>
      </c>
      <c r="K424">
        <v>0</v>
      </c>
      <c r="L424">
        <v>0</v>
      </c>
      <c r="M424">
        <v>2</v>
      </c>
      <c r="N424">
        <v>5</v>
      </c>
      <c r="O424">
        <v>59</v>
      </c>
      <c r="P424">
        <v>4</v>
      </c>
      <c r="Q424">
        <v>2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32</v>
      </c>
      <c r="X424" t="s">
        <v>2694</v>
      </c>
      <c r="Y424">
        <f t="shared" si="18"/>
        <v>43.9</v>
      </c>
      <c r="Z424" s="1">
        <f t="shared" si="19"/>
        <v>4.8777777777777773</v>
      </c>
      <c r="AA424" s="1">
        <f t="shared" si="20"/>
        <v>12.308411214953271</v>
      </c>
    </row>
    <row r="425" spans="1:27" x14ac:dyDescent="0.2">
      <c r="A425" t="s">
        <v>2708</v>
      </c>
      <c r="B425" t="s">
        <v>160</v>
      </c>
      <c r="C425" t="s">
        <v>1912</v>
      </c>
      <c r="D425">
        <v>0</v>
      </c>
      <c r="E425">
        <v>0</v>
      </c>
      <c r="F425">
        <v>2</v>
      </c>
      <c r="G425">
        <v>3</v>
      </c>
      <c r="H425">
        <v>8</v>
      </c>
      <c r="I425">
        <v>17</v>
      </c>
      <c r="J425">
        <v>0</v>
      </c>
      <c r="K425">
        <v>1</v>
      </c>
      <c r="L425">
        <v>45</v>
      </c>
      <c r="M425">
        <v>14</v>
      </c>
      <c r="N425">
        <v>3</v>
      </c>
      <c r="O425">
        <v>163</v>
      </c>
      <c r="P425">
        <v>11</v>
      </c>
      <c r="Q425">
        <v>2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82</v>
      </c>
      <c r="X425" t="s">
        <v>2134</v>
      </c>
      <c r="Y425">
        <f t="shared" si="18"/>
        <v>119.8</v>
      </c>
      <c r="Z425" s="1">
        <f t="shared" si="19"/>
        <v>10.890909090909091</v>
      </c>
      <c r="AA425" s="1">
        <f t="shared" si="20"/>
        <v>12.29418472063854</v>
      </c>
    </row>
    <row r="426" spans="1:27" x14ac:dyDescent="0.2">
      <c r="A426" t="s">
        <v>2614</v>
      </c>
      <c r="B426" t="s">
        <v>160</v>
      </c>
      <c r="C426" t="s">
        <v>1912</v>
      </c>
      <c r="D426">
        <v>2</v>
      </c>
      <c r="E426">
        <v>0</v>
      </c>
      <c r="F426">
        <v>0</v>
      </c>
      <c r="G426">
        <v>2</v>
      </c>
      <c r="H426">
        <v>9</v>
      </c>
      <c r="I426">
        <v>24</v>
      </c>
      <c r="J426">
        <v>8</v>
      </c>
      <c r="K426">
        <v>1</v>
      </c>
      <c r="L426">
        <v>3</v>
      </c>
      <c r="M426">
        <v>8</v>
      </c>
      <c r="N426">
        <v>11</v>
      </c>
      <c r="O426">
        <v>391</v>
      </c>
      <c r="P426">
        <v>18</v>
      </c>
      <c r="Q426">
        <v>10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93</v>
      </c>
      <c r="X426" t="s">
        <v>2613</v>
      </c>
      <c r="Y426">
        <f t="shared" si="18"/>
        <v>159.6</v>
      </c>
      <c r="Z426" s="1">
        <f t="shared" si="19"/>
        <v>6.9391304347826086</v>
      </c>
      <c r="AA426" s="1">
        <f t="shared" si="20"/>
        <v>12.266438941076002</v>
      </c>
    </row>
    <row r="427" spans="1:27" x14ac:dyDescent="0.2">
      <c r="A427" t="s">
        <v>2230</v>
      </c>
      <c r="B427" t="s">
        <v>160</v>
      </c>
      <c r="C427" t="s">
        <v>1938</v>
      </c>
      <c r="D427">
        <v>1</v>
      </c>
      <c r="E427">
        <v>0</v>
      </c>
      <c r="F427">
        <v>0</v>
      </c>
      <c r="G427">
        <v>3</v>
      </c>
      <c r="H427">
        <v>6</v>
      </c>
      <c r="I427">
        <v>8</v>
      </c>
      <c r="J427">
        <v>1</v>
      </c>
      <c r="K427">
        <v>2</v>
      </c>
      <c r="L427">
        <v>5</v>
      </c>
      <c r="M427">
        <v>8</v>
      </c>
      <c r="N427">
        <v>3</v>
      </c>
      <c r="O427">
        <v>104</v>
      </c>
      <c r="P427">
        <v>12</v>
      </c>
      <c r="Q427">
        <v>2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182</v>
      </c>
      <c r="X427" t="s">
        <v>2229</v>
      </c>
      <c r="Y427">
        <f t="shared" si="18"/>
        <v>67.900000000000006</v>
      </c>
      <c r="Z427" s="1">
        <f t="shared" si="19"/>
        <v>4.8500000000000005</v>
      </c>
      <c r="AA427" s="1">
        <f t="shared" si="20"/>
        <v>12.246492985971946</v>
      </c>
    </row>
    <row r="428" spans="1:27" x14ac:dyDescent="0.2">
      <c r="A428" t="s">
        <v>2334</v>
      </c>
      <c r="B428" t="s">
        <v>160</v>
      </c>
      <c r="C428" t="s">
        <v>1858</v>
      </c>
      <c r="D428">
        <v>0</v>
      </c>
      <c r="E428">
        <v>0</v>
      </c>
      <c r="F428">
        <v>0</v>
      </c>
      <c r="G428">
        <v>3</v>
      </c>
      <c r="H428">
        <v>7</v>
      </c>
      <c r="I428">
        <v>8</v>
      </c>
      <c r="J428">
        <v>1</v>
      </c>
      <c r="K428">
        <v>0</v>
      </c>
      <c r="L428">
        <v>11</v>
      </c>
      <c r="M428">
        <v>4</v>
      </c>
      <c r="N428">
        <v>0</v>
      </c>
      <c r="O428">
        <v>120</v>
      </c>
      <c r="P428">
        <v>9</v>
      </c>
      <c r="Q428">
        <v>5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130</v>
      </c>
      <c r="X428" t="s">
        <v>131</v>
      </c>
      <c r="Y428">
        <f t="shared" si="18"/>
        <v>49.5</v>
      </c>
      <c r="Z428" s="1">
        <f t="shared" si="19"/>
        <v>8.25</v>
      </c>
      <c r="AA428" s="1">
        <f t="shared" si="20"/>
        <v>12.205479452054794</v>
      </c>
    </row>
    <row r="429" spans="1:27" x14ac:dyDescent="0.2">
      <c r="A429" t="s">
        <v>2249</v>
      </c>
      <c r="B429" t="s">
        <v>160</v>
      </c>
      <c r="C429" t="s">
        <v>1858</v>
      </c>
      <c r="D429">
        <v>1</v>
      </c>
      <c r="E429">
        <v>1</v>
      </c>
      <c r="F429">
        <v>1</v>
      </c>
      <c r="G429">
        <v>7</v>
      </c>
      <c r="H429">
        <v>18</v>
      </c>
      <c r="I429">
        <v>32</v>
      </c>
      <c r="J429">
        <v>5</v>
      </c>
      <c r="K429">
        <v>2</v>
      </c>
      <c r="L429">
        <v>7</v>
      </c>
      <c r="M429">
        <v>14</v>
      </c>
      <c r="N429">
        <v>6</v>
      </c>
      <c r="O429">
        <v>306</v>
      </c>
      <c r="P429">
        <v>24</v>
      </c>
      <c r="Q429">
        <v>10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82</v>
      </c>
      <c r="X429" t="s">
        <v>328</v>
      </c>
      <c r="Y429">
        <f t="shared" si="18"/>
        <v>116.1</v>
      </c>
      <c r="Z429" s="1">
        <f t="shared" si="19"/>
        <v>10.554545454545455</v>
      </c>
      <c r="AA429" s="1">
        <f t="shared" si="20"/>
        <v>12.051903114186851</v>
      </c>
    </row>
    <row r="430" spans="1:27" x14ac:dyDescent="0.2">
      <c r="A430" t="s">
        <v>2321</v>
      </c>
      <c r="B430" t="s">
        <v>160</v>
      </c>
      <c r="C430" t="s">
        <v>2009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1</v>
      </c>
      <c r="O430">
        <v>10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130</v>
      </c>
      <c r="X430" t="s">
        <v>258</v>
      </c>
      <c r="Y430">
        <f t="shared" si="18"/>
        <v>12</v>
      </c>
      <c r="Z430" s="1">
        <f t="shared" si="19"/>
        <v>2</v>
      </c>
      <c r="AA430" s="1">
        <f t="shared" si="20"/>
        <v>12</v>
      </c>
    </row>
    <row r="431" spans="1:27" x14ac:dyDescent="0.2">
      <c r="A431" t="s">
        <v>1942</v>
      </c>
      <c r="B431" t="s">
        <v>160</v>
      </c>
      <c r="C431" t="s">
        <v>1858</v>
      </c>
      <c r="D431">
        <v>0</v>
      </c>
      <c r="E431">
        <v>0</v>
      </c>
      <c r="F431">
        <v>0</v>
      </c>
      <c r="G431">
        <v>2</v>
      </c>
      <c r="H431">
        <v>2</v>
      </c>
      <c r="I431">
        <v>16</v>
      </c>
      <c r="J431">
        <v>1</v>
      </c>
      <c r="K431">
        <v>3</v>
      </c>
      <c r="L431">
        <v>30</v>
      </c>
      <c r="M431">
        <v>10</v>
      </c>
      <c r="N431">
        <v>3</v>
      </c>
      <c r="O431">
        <v>298</v>
      </c>
      <c r="P431">
        <v>9</v>
      </c>
      <c r="Q431">
        <v>7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144</v>
      </c>
      <c r="X431" t="s">
        <v>1941</v>
      </c>
      <c r="Y431">
        <f t="shared" si="18"/>
        <v>105.8</v>
      </c>
      <c r="Z431" s="1">
        <f t="shared" si="19"/>
        <v>10.58</v>
      </c>
      <c r="AA431" s="1">
        <f t="shared" si="20"/>
        <v>11.992443324937028</v>
      </c>
    </row>
    <row r="432" spans="1:27" x14ac:dyDescent="0.2">
      <c r="A432" t="s">
        <v>2591</v>
      </c>
      <c r="B432" t="s">
        <v>160</v>
      </c>
      <c r="C432" t="s">
        <v>989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237</v>
      </c>
      <c r="X432" t="s">
        <v>28</v>
      </c>
      <c r="Y432">
        <f t="shared" si="18"/>
        <v>3.3</v>
      </c>
      <c r="Z432" s="1">
        <f t="shared" si="19"/>
        <v>1.0999999999999999</v>
      </c>
      <c r="AA432" s="1">
        <f t="shared" si="20"/>
        <v>11.88</v>
      </c>
    </row>
    <row r="433" spans="1:27" x14ac:dyDescent="0.2">
      <c r="A433" t="s">
        <v>2039</v>
      </c>
      <c r="B433" t="s">
        <v>160</v>
      </c>
      <c r="C433" t="s">
        <v>791</v>
      </c>
      <c r="D433">
        <v>0</v>
      </c>
      <c r="E433">
        <v>0</v>
      </c>
      <c r="F433">
        <v>1</v>
      </c>
      <c r="G433">
        <v>2</v>
      </c>
      <c r="H433">
        <v>7</v>
      </c>
      <c r="I433">
        <v>5</v>
      </c>
      <c r="J433">
        <v>0</v>
      </c>
      <c r="K433">
        <v>1</v>
      </c>
      <c r="L433">
        <v>17</v>
      </c>
      <c r="M433">
        <v>4</v>
      </c>
      <c r="N433">
        <v>3</v>
      </c>
      <c r="O433">
        <v>142</v>
      </c>
      <c r="P433">
        <v>5</v>
      </c>
      <c r="Q433">
        <v>2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144</v>
      </c>
      <c r="X433" t="s">
        <v>2038</v>
      </c>
      <c r="Y433">
        <f t="shared" si="18"/>
        <v>70.7</v>
      </c>
      <c r="Z433" s="1">
        <f t="shared" si="19"/>
        <v>7.07</v>
      </c>
      <c r="AA433" s="1">
        <f t="shared" si="20"/>
        <v>11.718232044198897</v>
      </c>
    </row>
    <row r="434" spans="1:27" x14ac:dyDescent="0.2">
      <c r="A434" t="s">
        <v>2692</v>
      </c>
      <c r="B434" t="s">
        <v>160</v>
      </c>
      <c r="C434" t="s">
        <v>1938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2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244</v>
      </c>
      <c r="X434" t="s">
        <v>395</v>
      </c>
      <c r="Y434">
        <f t="shared" si="18"/>
        <v>2.2000000000000002</v>
      </c>
      <c r="Z434" s="1">
        <f t="shared" si="19"/>
        <v>2.2000000000000002</v>
      </c>
      <c r="AA434" s="1">
        <f t="shared" si="20"/>
        <v>11.647058823529413</v>
      </c>
    </row>
    <row r="435" spans="1:27" x14ac:dyDescent="0.2">
      <c r="A435" t="s">
        <v>2276</v>
      </c>
      <c r="B435" t="s">
        <v>160</v>
      </c>
      <c r="C435" t="s">
        <v>1902</v>
      </c>
      <c r="D435">
        <v>1</v>
      </c>
      <c r="E435">
        <v>0</v>
      </c>
      <c r="F435">
        <v>0</v>
      </c>
      <c r="G435">
        <v>0</v>
      </c>
      <c r="H435">
        <v>3</v>
      </c>
      <c r="I435">
        <v>8</v>
      </c>
      <c r="J435">
        <v>3</v>
      </c>
      <c r="K435">
        <v>0</v>
      </c>
      <c r="L435">
        <v>0</v>
      </c>
      <c r="M435">
        <v>0</v>
      </c>
      <c r="N435">
        <v>2</v>
      </c>
      <c r="O435">
        <v>21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130</v>
      </c>
      <c r="X435" t="s">
        <v>2187</v>
      </c>
      <c r="Y435">
        <f t="shared" si="18"/>
        <v>22.1</v>
      </c>
      <c r="Z435" s="1">
        <f t="shared" si="19"/>
        <v>3.6833333333333336</v>
      </c>
      <c r="AA435" s="1">
        <f t="shared" si="20"/>
        <v>11.631578947368421</v>
      </c>
    </row>
    <row r="436" spans="1:27" x14ac:dyDescent="0.2">
      <c r="A436" t="s">
        <v>2496</v>
      </c>
      <c r="B436" t="s">
        <v>160</v>
      </c>
      <c r="C436" t="s">
        <v>1054</v>
      </c>
      <c r="D436">
        <v>0</v>
      </c>
      <c r="E436">
        <v>0</v>
      </c>
      <c r="F436">
        <v>0</v>
      </c>
      <c r="G436">
        <v>1</v>
      </c>
      <c r="H436">
        <v>3</v>
      </c>
      <c r="I436">
        <v>2</v>
      </c>
      <c r="J436">
        <v>0</v>
      </c>
      <c r="K436">
        <v>1</v>
      </c>
      <c r="L436">
        <v>2</v>
      </c>
      <c r="M436">
        <v>3</v>
      </c>
      <c r="N436">
        <v>1</v>
      </c>
      <c r="O436">
        <v>110</v>
      </c>
      <c r="P436">
        <v>2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177</v>
      </c>
      <c r="X436" t="s">
        <v>2495</v>
      </c>
      <c r="Y436">
        <f t="shared" si="18"/>
        <v>27.5</v>
      </c>
      <c r="Z436" s="1">
        <f t="shared" si="19"/>
        <v>6.875</v>
      </c>
      <c r="AA436" s="1">
        <f t="shared" si="20"/>
        <v>11.565420560747663</v>
      </c>
    </row>
    <row r="437" spans="1:27" x14ac:dyDescent="0.2">
      <c r="A437" t="s">
        <v>2406</v>
      </c>
      <c r="B437" t="s">
        <v>160</v>
      </c>
      <c r="C437" t="s">
        <v>1938</v>
      </c>
      <c r="D437">
        <v>0</v>
      </c>
      <c r="E437">
        <v>0</v>
      </c>
      <c r="F437">
        <v>1</v>
      </c>
      <c r="G437">
        <v>5</v>
      </c>
      <c r="H437">
        <v>8</v>
      </c>
      <c r="I437">
        <v>22</v>
      </c>
      <c r="J437">
        <v>1</v>
      </c>
      <c r="K437">
        <v>7</v>
      </c>
      <c r="L437">
        <v>56</v>
      </c>
      <c r="M437">
        <v>23</v>
      </c>
      <c r="N437">
        <v>4</v>
      </c>
      <c r="O437">
        <v>305</v>
      </c>
      <c r="P437">
        <v>13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395</v>
      </c>
      <c r="X437" t="s">
        <v>94</v>
      </c>
      <c r="Y437">
        <f t="shared" si="18"/>
        <v>164</v>
      </c>
      <c r="Z437" s="1">
        <f t="shared" si="19"/>
        <v>9.6470588235294112</v>
      </c>
      <c r="AA437" s="1">
        <f t="shared" si="20"/>
        <v>11.495327102803737</v>
      </c>
    </row>
    <row r="438" spans="1:27" x14ac:dyDescent="0.2">
      <c r="A438" t="s">
        <v>1890</v>
      </c>
      <c r="B438" t="s">
        <v>160</v>
      </c>
      <c r="C438" t="s">
        <v>161</v>
      </c>
      <c r="D438">
        <v>0</v>
      </c>
      <c r="E438">
        <v>0</v>
      </c>
      <c r="F438">
        <v>0</v>
      </c>
      <c r="G438">
        <v>6</v>
      </c>
      <c r="H438">
        <v>15</v>
      </c>
      <c r="I438">
        <v>22</v>
      </c>
      <c r="J438">
        <v>0</v>
      </c>
      <c r="K438">
        <v>3</v>
      </c>
      <c r="L438">
        <v>20</v>
      </c>
      <c r="M438">
        <v>34</v>
      </c>
      <c r="N438">
        <v>3</v>
      </c>
      <c r="O438">
        <v>577</v>
      </c>
      <c r="P438">
        <v>21</v>
      </c>
      <c r="Q438">
        <v>5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398</v>
      </c>
      <c r="X438" t="s">
        <v>1607</v>
      </c>
      <c r="Y438">
        <f t="shared" si="18"/>
        <v>164.7</v>
      </c>
      <c r="Z438" s="1">
        <f t="shared" si="19"/>
        <v>7.8428571428571425</v>
      </c>
      <c r="AA438" s="1">
        <f t="shared" si="20"/>
        <v>11.490697674418604</v>
      </c>
    </row>
    <row r="439" spans="1:27" x14ac:dyDescent="0.2">
      <c r="A439" t="s">
        <v>2089</v>
      </c>
      <c r="B439" t="s">
        <v>160</v>
      </c>
      <c r="C439" t="s">
        <v>1902</v>
      </c>
      <c r="D439">
        <v>0</v>
      </c>
      <c r="E439">
        <v>0</v>
      </c>
      <c r="F439">
        <v>0</v>
      </c>
      <c r="G439">
        <v>3</v>
      </c>
      <c r="H439">
        <v>1</v>
      </c>
      <c r="I439">
        <v>12</v>
      </c>
      <c r="J439">
        <v>2</v>
      </c>
      <c r="K439">
        <v>3</v>
      </c>
      <c r="L439">
        <v>5</v>
      </c>
      <c r="M439">
        <v>21</v>
      </c>
      <c r="N439">
        <v>4</v>
      </c>
      <c r="O439">
        <v>221</v>
      </c>
      <c r="P439">
        <v>14</v>
      </c>
      <c r="Q439">
        <v>6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395</v>
      </c>
      <c r="X439" t="s">
        <v>2088</v>
      </c>
      <c r="Y439">
        <f t="shared" si="18"/>
        <v>93.1</v>
      </c>
      <c r="Z439" s="1">
        <f t="shared" si="19"/>
        <v>5.4764705882352942</v>
      </c>
      <c r="AA439" s="1">
        <f t="shared" si="20"/>
        <v>11.478082191780821</v>
      </c>
    </row>
    <row r="440" spans="1:27" x14ac:dyDescent="0.2">
      <c r="A440" t="s">
        <v>2500</v>
      </c>
      <c r="B440" t="s">
        <v>160</v>
      </c>
      <c r="C440" t="s">
        <v>1905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3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49</v>
      </c>
      <c r="X440" t="s">
        <v>90</v>
      </c>
      <c r="Y440">
        <f t="shared" si="18"/>
        <v>3.3</v>
      </c>
      <c r="Z440" s="1">
        <f t="shared" si="19"/>
        <v>1.65</v>
      </c>
      <c r="AA440" s="1">
        <f t="shared" si="20"/>
        <v>11.423076923076923</v>
      </c>
    </row>
    <row r="441" spans="1:27" x14ac:dyDescent="0.2">
      <c r="A441" t="s">
        <v>2079</v>
      </c>
      <c r="B441" t="s">
        <v>160</v>
      </c>
      <c r="C441" t="s">
        <v>1938</v>
      </c>
      <c r="D441">
        <v>1</v>
      </c>
      <c r="E441">
        <v>0</v>
      </c>
      <c r="F441">
        <v>2</v>
      </c>
      <c r="G441">
        <v>4</v>
      </c>
      <c r="H441">
        <v>18</v>
      </c>
      <c r="I441">
        <v>37</v>
      </c>
      <c r="J441">
        <v>6</v>
      </c>
      <c r="K441">
        <v>4</v>
      </c>
      <c r="L441">
        <v>25</v>
      </c>
      <c r="M441">
        <v>29</v>
      </c>
      <c r="N441">
        <v>12</v>
      </c>
      <c r="O441">
        <v>648</v>
      </c>
      <c r="P441">
        <v>27</v>
      </c>
      <c r="Q441">
        <v>10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90</v>
      </c>
      <c r="X441" t="s">
        <v>2078</v>
      </c>
      <c r="Y441">
        <f t="shared" si="18"/>
        <v>253.8</v>
      </c>
      <c r="Z441" s="1">
        <f t="shared" si="19"/>
        <v>9.7615384615384624</v>
      </c>
      <c r="AA441" s="1">
        <f t="shared" si="20"/>
        <v>11.375498007968128</v>
      </c>
    </row>
    <row r="442" spans="1:27" x14ac:dyDescent="0.2">
      <c r="A442" t="s">
        <v>2124</v>
      </c>
      <c r="B442" t="s">
        <v>160</v>
      </c>
      <c r="C442" t="s">
        <v>1938</v>
      </c>
      <c r="D442">
        <v>0</v>
      </c>
      <c r="E442">
        <v>0</v>
      </c>
      <c r="F442">
        <v>0</v>
      </c>
      <c r="G442">
        <v>8</v>
      </c>
      <c r="H442">
        <v>12</v>
      </c>
      <c r="I442">
        <v>45</v>
      </c>
      <c r="J442">
        <v>8</v>
      </c>
      <c r="K442">
        <v>4</v>
      </c>
      <c r="L442">
        <v>22</v>
      </c>
      <c r="M442">
        <v>33</v>
      </c>
      <c r="N442">
        <v>6</v>
      </c>
      <c r="O442">
        <v>302</v>
      </c>
      <c r="P442">
        <v>39</v>
      </c>
      <c r="Q442">
        <v>4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86</v>
      </c>
      <c r="X442" t="s">
        <v>2123</v>
      </c>
      <c r="Y442">
        <f t="shared" si="18"/>
        <v>154.69999999999999</v>
      </c>
      <c r="Z442" s="1">
        <f t="shared" si="19"/>
        <v>8.1421052631578945</v>
      </c>
      <c r="AA442" s="1">
        <f t="shared" si="20"/>
        <v>11.337947882736154</v>
      </c>
    </row>
    <row r="443" spans="1:27" x14ac:dyDescent="0.2">
      <c r="A443" t="s">
        <v>2362</v>
      </c>
      <c r="B443" t="s">
        <v>160</v>
      </c>
      <c r="C443" t="s">
        <v>1281</v>
      </c>
      <c r="D443">
        <v>5</v>
      </c>
      <c r="E443">
        <v>1</v>
      </c>
      <c r="F443">
        <v>3</v>
      </c>
      <c r="G443">
        <v>12</v>
      </c>
      <c r="H443">
        <v>34</v>
      </c>
      <c r="I443">
        <v>47</v>
      </c>
      <c r="J443">
        <v>18</v>
      </c>
      <c r="K443">
        <v>1</v>
      </c>
      <c r="L443">
        <v>7</v>
      </c>
      <c r="M443">
        <v>3</v>
      </c>
      <c r="N443">
        <v>17</v>
      </c>
      <c r="O443">
        <v>232</v>
      </c>
      <c r="P443">
        <v>12</v>
      </c>
      <c r="Q443">
        <v>12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28</v>
      </c>
      <c r="X443" t="s">
        <v>2361</v>
      </c>
      <c r="Y443">
        <f t="shared" si="18"/>
        <v>181.2</v>
      </c>
      <c r="Z443" s="1">
        <f t="shared" si="19"/>
        <v>7.2479999999999993</v>
      </c>
      <c r="AA443" s="1">
        <f t="shared" si="20"/>
        <v>11.262430939226519</v>
      </c>
    </row>
    <row r="444" spans="1:27" x14ac:dyDescent="0.2">
      <c r="A444" t="s">
        <v>2439</v>
      </c>
      <c r="B444" t="s">
        <v>160</v>
      </c>
      <c r="C444" t="s">
        <v>1054</v>
      </c>
      <c r="D444">
        <v>3</v>
      </c>
      <c r="E444">
        <v>0</v>
      </c>
      <c r="F444">
        <v>0</v>
      </c>
      <c r="G444">
        <v>3</v>
      </c>
      <c r="H444">
        <v>14</v>
      </c>
      <c r="I444">
        <v>21</v>
      </c>
      <c r="J444">
        <v>9</v>
      </c>
      <c r="K444">
        <v>0</v>
      </c>
      <c r="L444">
        <v>2</v>
      </c>
      <c r="M444">
        <v>3</v>
      </c>
      <c r="N444">
        <v>10</v>
      </c>
      <c r="O444">
        <v>82</v>
      </c>
      <c r="P444">
        <v>3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182</v>
      </c>
      <c r="X444" t="s">
        <v>2438</v>
      </c>
      <c r="Y444">
        <f t="shared" si="18"/>
        <v>92.7</v>
      </c>
      <c r="Z444" s="1">
        <f t="shared" si="19"/>
        <v>6.6214285714285719</v>
      </c>
      <c r="AA444" s="1">
        <f t="shared" si="20"/>
        <v>11.228802153432033</v>
      </c>
    </row>
    <row r="445" spans="1:27" x14ac:dyDescent="0.2">
      <c r="A445" t="s">
        <v>2425</v>
      </c>
      <c r="B445" t="s">
        <v>160</v>
      </c>
      <c r="C445" t="s">
        <v>1899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96</v>
      </c>
      <c r="S445">
        <v>42</v>
      </c>
      <c r="T445">
        <v>11</v>
      </c>
      <c r="U445">
        <v>95</v>
      </c>
      <c r="V445">
        <v>0</v>
      </c>
      <c r="W445" t="s">
        <v>52</v>
      </c>
      <c r="X445" t="s">
        <v>53</v>
      </c>
      <c r="Y445">
        <f t="shared" si="18"/>
        <v>404</v>
      </c>
      <c r="Z445" s="1">
        <f t="shared" si="19"/>
        <v>11.222222222222221</v>
      </c>
      <c r="AA445" s="1">
        <f t="shared" si="20"/>
        <v>11.222222222222223</v>
      </c>
    </row>
    <row r="446" spans="1:27" x14ac:dyDescent="0.2">
      <c r="A446" t="s">
        <v>2024</v>
      </c>
      <c r="B446" t="s">
        <v>160</v>
      </c>
      <c r="C446" t="s">
        <v>1938</v>
      </c>
      <c r="D446">
        <v>0</v>
      </c>
      <c r="E446">
        <v>0</v>
      </c>
      <c r="F446">
        <v>0</v>
      </c>
      <c r="G446">
        <v>1</v>
      </c>
      <c r="H446">
        <v>2</v>
      </c>
      <c r="I446">
        <v>4</v>
      </c>
      <c r="J446">
        <v>0</v>
      </c>
      <c r="K446">
        <v>1</v>
      </c>
      <c r="L446">
        <v>2</v>
      </c>
      <c r="M446">
        <v>3</v>
      </c>
      <c r="N446">
        <v>1</v>
      </c>
      <c r="O446">
        <v>54</v>
      </c>
      <c r="P446">
        <v>6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237</v>
      </c>
      <c r="X446" t="s">
        <v>2023</v>
      </c>
      <c r="Y446">
        <f t="shared" si="18"/>
        <v>23.9</v>
      </c>
      <c r="Z446" s="1">
        <f t="shared" si="19"/>
        <v>7.9666666666666659</v>
      </c>
      <c r="AA446" s="1">
        <f t="shared" si="20"/>
        <v>11.203124999999998</v>
      </c>
    </row>
    <row r="447" spans="1:27" x14ac:dyDescent="0.2">
      <c r="A447" t="s">
        <v>2707</v>
      </c>
      <c r="B447" t="s">
        <v>160</v>
      </c>
      <c r="C447" t="s">
        <v>1933</v>
      </c>
      <c r="D447">
        <v>1</v>
      </c>
      <c r="E447">
        <v>1</v>
      </c>
      <c r="F447">
        <v>0</v>
      </c>
      <c r="G447">
        <v>9</v>
      </c>
      <c r="H447">
        <v>22</v>
      </c>
      <c r="I447">
        <v>55</v>
      </c>
      <c r="J447">
        <v>3</v>
      </c>
      <c r="K447">
        <v>9</v>
      </c>
      <c r="L447">
        <v>52</v>
      </c>
      <c r="M447">
        <v>62</v>
      </c>
      <c r="N447">
        <v>6</v>
      </c>
      <c r="O447">
        <v>1000</v>
      </c>
      <c r="P447">
        <v>44</v>
      </c>
      <c r="Q447">
        <v>7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36</v>
      </c>
      <c r="X447" t="s">
        <v>2706</v>
      </c>
      <c r="Y447">
        <f t="shared" si="18"/>
        <v>319</v>
      </c>
      <c r="Z447" s="1">
        <f t="shared" si="19"/>
        <v>10.290322580645162</v>
      </c>
      <c r="AA447" s="1">
        <f t="shared" si="20"/>
        <v>11.179906542056075</v>
      </c>
    </row>
    <row r="448" spans="1:27" x14ac:dyDescent="0.2">
      <c r="A448" t="s">
        <v>2645</v>
      </c>
      <c r="B448" t="s">
        <v>160</v>
      </c>
      <c r="C448" t="s">
        <v>1902</v>
      </c>
      <c r="D448">
        <v>1</v>
      </c>
      <c r="E448">
        <v>0</v>
      </c>
      <c r="F448">
        <v>0</v>
      </c>
      <c r="G448">
        <v>3</v>
      </c>
      <c r="H448">
        <v>13</v>
      </c>
      <c r="I448">
        <v>21</v>
      </c>
      <c r="J448">
        <v>9</v>
      </c>
      <c r="K448">
        <v>1</v>
      </c>
      <c r="L448">
        <v>9</v>
      </c>
      <c r="M448">
        <v>15</v>
      </c>
      <c r="N448">
        <v>5</v>
      </c>
      <c r="O448">
        <v>160</v>
      </c>
      <c r="P448">
        <v>10</v>
      </c>
      <c r="Q448">
        <v>14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96</v>
      </c>
      <c r="X448" t="s">
        <v>2506</v>
      </c>
      <c r="Y448">
        <f t="shared" si="18"/>
        <v>133</v>
      </c>
      <c r="Z448" s="1">
        <f t="shared" si="19"/>
        <v>4.75</v>
      </c>
      <c r="AA448" s="1">
        <f t="shared" si="20"/>
        <v>11.155638397017707</v>
      </c>
    </row>
    <row r="449" spans="1:27" x14ac:dyDescent="0.2">
      <c r="A449" t="s">
        <v>2599</v>
      </c>
      <c r="B449" t="s">
        <v>160</v>
      </c>
      <c r="C449" t="s">
        <v>1912</v>
      </c>
      <c r="D449">
        <v>0</v>
      </c>
      <c r="E449">
        <v>0</v>
      </c>
      <c r="F449">
        <v>1</v>
      </c>
      <c r="G449">
        <v>7</v>
      </c>
      <c r="H449">
        <v>6</v>
      </c>
      <c r="I449">
        <v>12</v>
      </c>
      <c r="J449">
        <v>2</v>
      </c>
      <c r="K449">
        <v>1</v>
      </c>
      <c r="L449">
        <v>18</v>
      </c>
      <c r="M449">
        <v>18</v>
      </c>
      <c r="N449">
        <v>6</v>
      </c>
      <c r="O449">
        <v>333</v>
      </c>
      <c r="P449">
        <v>18</v>
      </c>
      <c r="Q449">
        <v>3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220</v>
      </c>
      <c r="X449" t="s">
        <v>1199</v>
      </c>
      <c r="Y449">
        <f t="shared" si="18"/>
        <v>116.30000000000001</v>
      </c>
      <c r="Z449" s="1">
        <f t="shared" si="19"/>
        <v>9.6916666666666682</v>
      </c>
      <c r="AA449" s="1">
        <f t="shared" si="20"/>
        <v>11.017894736842106</v>
      </c>
    </row>
    <row r="450" spans="1:27" x14ac:dyDescent="0.2">
      <c r="A450" t="s">
        <v>2491</v>
      </c>
      <c r="B450" t="s">
        <v>160</v>
      </c>
      <c r="C450" t="s">
        <v>1899</v>
      </c>
      <c r="D450">
        <v>3</v>
      </c>
      <c r="E450">
        <v>0</v>
      </c>
      <c r="F450">
        <v>1</v>
      </c>
      <c r="G450">
        <v>2</v>
      </c>
      <c r="H450">
        <v>6</v>
      </c>
      <c r="I450">
        <v>29</v>
      </c>
      <c r="J450">
        <v>11</v>
      </c>
      <c r="K450">
        <v>1</v>
      </c>
      <c r="L450">
        <v>15</v>
      </c>
      <c r="M450">
        <v>3</v>
      </c>
      <c r="N450">
        <v>5</v>
      </c>
      <c r="O450">
        <v>172</v>
      </c>
      <c r="P450">
        <v>9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398</v>
      </c>
      <c r="X450" t="s">
        <v>2490</v>
      </c>
      <c r="Y450">
        <f t="shared" si="18"/>
        <v>105.2</v>
      </c>
      <c r="Z450" s="1">
        <f t="shared" si="19"/>
        <v>5.0095238095238095</v>
      </c>
      <c r="AA450" s="1">
        <f t="shared" si="20"/>
        <v>10.996515679442508</v>
      </c>
    </row>
    <row r="451" spans="1:27" x14ac:dyDescent="0.2">
      <c r="A451" t="s">
        <v>2457</v>
      </c>
      <c r="B451" t="s">
        <v>160</v>
      </c>
      <c r="C451" t="s">
        <v>1858</v>
      </c>
      <c r="D451">
        <v>0</v>
      </c>
      <c r="E451">
        <v>2</v>
      </c>
      <c r="F451">
        <v>0</v>
      </c>
      <c r="G451">
        <v>13</v>
      </c>
      <c r="H451">
        <v>25</v>
      </c>
      <c r="I451">
        <v>82</v>
      </c>
      <c r="J451">
        <v>2</v>
      </c>
      <c r="K451">
        <v>5</v>
      </c>
      <c r="L451">
        <v>21</v>
      </c>
      <c r="M451">
        <v>58</v>
      </c>
      <c r="N451">
        <v>24</v>
      </c>
      <c r="O451">
        <v>1085</v>
      </c>
      <c r="P451">
        <v>50</v>
      </c>
      <c r="Q451">
        <v>33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36</v>
      </c>
      <c r="X451" t="s">
        <v>2456</v>
      </c>
      <c r="Y451">
        <f t="shared" ref="Y451:Y514" si="21">D451*10+E451*(-10)+F451*5+G451*(-5)+H451*2+I451*(-2)+J451*4+K451*3+L451*1.5+M451*1.5+N451*3+O451*0.1+P451*2+Q451*2+R451*5+S451*(-8)+T451*15+U451+V451*(-4)</f>
        <v>289</v>
      </c>
      <c r="Z451" s="1">
        <f t="shared" ref="Z451:Z514" si="22">Y451/W451</f>
        <v>9.32258064516129</v>
      </c>
      <c r="AA451" s="1">
        <f t="shared" ref="AA451:AA514" si="23">Y451/X451*90</f>
        <v>10.923981520369592</v>
      </c>
    </row>
    <row r="452" spans="1:27" x14ac:dyDescent="0.2">
      <c r="A452" t="s">
        <v>2060</v>
      </c>
      <c r="B452" t="s">
        <v>160</v>
      </c>
      <c r="C452" t="s">
        <v>548</v>
      </c>
      <c r="D452">
        <v>0</v>
      </c>
      <c r="E452">
        <v>1</v>
      </c>
      <c r="F452">
        <v>0</v>
      </c>
      <c r="G452">
        <v>0</v>
      </c>
      <c r="H452">
        <v>5</v>
      </c>
      <c r="I452">
        <v>14</v>
      </c>
      <c r="J452">
        <v>0</v>
      </c>
      <c r="K452">
        <v>2</v>
      </c>
      <c r="L452">
        <v>15</v>
      </c>
      <c r="M452">
        <v>11</v>
      </c>
      <c r="N452">
        <v>2</v>
      </c>
      <c r="O452">
        <v>104</v>
      </c>
      <c r="P452">
        <v>7</v>
      </c>
      <c r="Q452">
        <v>2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69</v>
      </c>
      <c r="X452" t="s">
        <v>2059</v>
      </c>
      <c r="Y452">
        <f t="shared" si="21"/>
        <v>51.4</v>
      </c>
      <c r="Z452" s="1">
        <f t="shared" si="22"/>
        <v>7.3428571428571425</v>
      </c>
      <c r="AA452" s="1">
        <f t="shared" si="23"/>
        <v>10.585812356979405</v>
      </c>
    </row>
    <row r="453" spans="1:27" x14ac:dyDescent="0.2">
      <c r="A453" t="s">
        <v>2512</v>
      </c>
      <c r="B453" t="s">
        <v>160</v>
      </c>
      <c r="C453" t="s">
        <v>1912</v>
      </c>
      <c r="D453">
        <v>5</v>
      </c>
      <c r="E453">
        <v>0</v>
      </c>
      <c r="F453">
        <v>1</v>
      </c>
      <c r="G453">
        <v>3</v>
      </c>
      <c r="H453">
        <v>28</v>
      </c>
      <c r="I453">
        <v>65</v>
      </c>
      <c r="J453">
        <v>23</v>
      </c>
      <c r="K453">
        <v>1</v>
      </c>
      <c r="L453">
        <v>20</v>
      </c>
      <c r="M453">
        <v>6</v>
      </c>
      <c r="N453">
        <v>18</v>
      </c>
      <c r="O453">
        <v>449</v>
      </c>
      <c r="P453">
        <v>9</v>
      </c>
      <c r="Q453">
        <v>15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36</v>
      </c>
      <c r="X453" t="s">
        <v>2511</v>
      </c>
      <c r="Y453">
        <f t="shared" si="21"/>
        <v>246.9</v>
      </c>
      <c r="Z453" s="1">
        <f t="shared" si="22"/>
        <v>7.9645161290322584</v>
      </c>
      <c r="AA453" s="1">
        <f t="shared" si="23"/>
        <v>10.373949579831933</v>
      </c>
    </row>
    <row r="454" spans="1:27" x14ac:dyDescent="0.2">
      <c r="A454" t="s">
        <v>2584</v>
      </c>
      <c r="B454" t="s">
        <v>160</v>
      </c>
      <c r="C454" t="s">
        <v>1902</v>
      </c>
      <c r="D454">
        <v>2</v>
      </c>
      <c r="E454">
        <v>1</v>
      </c>
      <c r="F454">
        <v>1</v>
      </c>
      <c r="G454">
        <v>10</v>
      </c>
      <c r="H454">
        <v>22</v>
      </c>
      <c r="I454">
        <v>49</v>
      </c>
      <c r="J454">
        <v>7</v>
      </c>
      <c r="K454">
        <v>3</v>
      </c>
      <c r="L454">
        <v>21</v>
      </c>
      <c r="M454">
        <v>41</v>
      </c>
      <c r="N454">
        <v>7</v>
      </c>
      <c r="O454">
        <v>634</v>
      </c>
      <c r="P454">
        <v>42</v>
      </c>
      <c r="Q454">
        <v>12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110</v>
      </c>
      <c r="X454" t="s">
        <v>2583</v>
      </c>
      <c r="Y454">
        <f t="shared" si="21"/>
        <v>233.4</v>
      </c>
      <c r="Z454" s="1">
        <f t="shared" si="22"/>
        <v>7.78</v>
      </c>
      <c r="AA454" s="1">
        <f t="shared" si="23"/>
        <v>10.342688330871491</v>
      </c>
    </row>
    <row r="455" spans="1:27" x14ac:dyDescent="0.2">
      <c r="A455" t="s">
        <v>2507</v>
      </c>
      <c r="B455" t="s">
        <v>160</v>
      </c>
      <c r="C455" t="s">
        <v>1946</v>
      </c>
      <c r="D455">
        <v>4</v>
      </c>
      <c r="E455">
        <v>0</v>
      </c>
      <c r="F455">
        <v>1</v>
      </c>
      <c r="G455">
        <v>8</v>
      </c>
      <c r="H455">
        <v>17</v>
      </c>
      <c r="I455">
        <v>27</v>
      </c>
      <c r="J455">
        <v>11</v>
      </c>
      <c r="K455">
        <v>2</v>
      </c>
      <c r="L455">
        <v>7</v>
      </c>
      <c r="M455">
        <v>4</v>
      </c>
      <c r="N455">
        <v>12</v>
      </c>
      <c r="O455">
        <v>198</v>
      </c>
      <c r="P455">
        <v>6</v>
      </c>
      <c r="Q455">
        <v>2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93</v>
      </c>
      <c r="X455" t="s">
        <v>2506</v>
      </c>
      <c r="Y455">
        <f t="shared" si="21"/>
        <v>123.3</v>
      </c>
      <c r="Z455" s="1">
        <f t="shared" si="22"/>
        <v>5.3608695652173912</v>
      </c>
      <c r="AA455" s="1">
        <f t="shared" si="23"/>
        <v>10.342031686859274</v>
      </c>
    </row>
    <row r="456" spans="1:27" x14ac:dyDescent="0.2">
      <c r="A456" t="s">
        <v>1913</v>
      </c>
      <c r="B456" t="s">
        <v>160</v>
      </c>
      <c r="C456" t="s">
        <v>1912</v>
      </c>
      <c r="D456">
        <v>0</v>
      </c>
      <c r="E456">
        <v>1</v>
      </c>
      <c r="F456">
        <v>0</v>
      </c>
      <c r="G456">
        <v>6</v>
      </c>
      <c r="H456">
        <v>5</v>
      </c>
      <c r="I456">
        <v>26</v>
      </c>
      <c r="J456">
        <v>0</v>
      </c>
      <c r="K456">
        <v>10</v>
      </c>
      <c r="L456">
        <v>19</v>
      </c>
      <c r="M456">
        <v>31</v>
      </c>
      <c r="N456">
        <v>6</v>
      </c>
      <c r="O456">
        <v>416</v>
      </c>
      <c r="P456">
        <v>25</v>
      </c>
      <c r="Q456">
        <v>2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40</v>
      </c>
      <c r="X456" t="s">
        <v>1911</v>
      </c>
      <c r="Y456">
        <f t="shared" si="21"/>
        <v>136.6</v>
      </c>
      <c r="Z456" s="1">
        <f t="shared" si="22"/>
        <v>8.5374999999999996</v>
      </c>
      <c r="AA456" s="1">
        <f t="shared" si="23"/>
        <v>10.339781328847771</v>
      </c>
    </row>
    <row r="457" spans="1:27" x14ac:dyDescent="0.2">
      <c r="A457" t="s">
        <v>2346</v>
      </c>
      <c r="B457" t="s">
        <v>160</v>
      </c>
      <c r="C457" t="s">
        <v>1858</v>
      </c>
      <c r="D457">
        <v>0</v>
      </c>
      <c r="E457">
        <v>0</v>
      </c>
      <c r="F457">
        <v>1</v>
      </c>
      <c r="G457">
        <v>6</v>
      </c>
      <c r="H457">
        <v>12</v>
      </c>
      <c r="I457">
        <v>29</v>
      </c>
      <c r="J457">
        <v>4</v>
      </c>
      <c r="K457">
        <v>4</v>
      </c>
      <c r="L457">
        <v>12</v>
      </c>
      <c r="M457">
        <v>27</v>
      </c>
      <c r="N457">
        <v>5</v>
      </c>
      <c r="O457">
        <v>577</v>
      </c>
      <c r="P457">
        <v>14</v>
      </c>
      <c r="Q457">
        <v>9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187</v>
      </c>
      <c r="X457" t="s">
        <v>2345</v>
      </c>
      <c r="Y457">
        <f t="shared" si="21"/>
        <v>146.19999999999999</v>
      </c>
      <c r="Z457" s="1">
        <f t="shared" si="22"/>
        <v>6.6454545454545446</v>
      </c>
      <c r="AA457" s="1">
        <f t="shared" si="23"/>
        <v>10.328100470957613</v>
      </c>
    </row>
    <row r="458" spans="1:27" x14ac:dyDescent="0.2">
      <c r="A458" t="s">
        <v>2095</v>
      </c>
      <c r="B458" t="s">
        <v>160</v>
      </c>
      <c r="C458" t="s">
        <v>1905</v>
      </c>
      <c r="D458">
        <v>0</v>
      </c>
      <c r="E458">
        <v>1</v>
      </c>
      <c r="F458">
        <v>0</v>
      </c>
      <c r="G458">
        <v>1</v>
      </c>
      <c r="H458">
        <v>4</v>
      </c>
      <c r="I458">
        <v>5</v>
      </c>
      <c r="J458">
        <v>0</v>
      </c>
      <c r="K458">
        <v>0</v>
      </c>
      <c r="L458">
        <v>17</v>
      </c>
      <c r="M458">
        <v>7</v>
      </c>
      <c r="N458">
        <v>0</v>
      </c>
      <c r="O458">
        <v>109</v>
      </c>
      <c r="P458">
        <v>7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69</v>
      </c>
      <c r="X458" t="s">
        <v>2094</v>
      </c>
      <c r="Y458">
        <f t="shared" si="21"/>
        <v>43.9</v>
      </c>
      <c r="Z458" s="1">
        <f t="shared" si="22"/>
        <v>6.2714285714285714</v>
      </c>
      <c r="AA458" s="1">
        <f t="shared" si="23"/>
        <v>10.31592689295039</v>
      </c>
    </row>
    <row r="459" spans="1:27" x14ac:dyDescent="0.2">
      <c r="A459" t="s">
        <v>2211</v>
      </c>
      <c r="B459" t="s">
        <v>160</v>
      </c>
      <c r="C459" t="s">
        <v>161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91</v>
      </c>
      <c r="S459">
        <v>45</v>
      </c>
      <c r="T459">
        <v>12</v>
      </c>
      <c r="U459">
        <v>86</v>
      </c>
      <c r="V459">
        <v>0</v>
      </c>
      <c r="W459" t="s">
        <v>101</v>
      </c>
      <c r="X459" t="s">
        <v>102</v>
      </c>
      <c r="Y459">
        <f t="shared" si="21"/>
        <v>361</v>
      </c>
      <c r="Z459" s="1">
        <f t="shared" si="22"/>
        <v>10.314285714285715</v>
      </c>
      <c r="AA459" s="1">
        <f t="shared" si="23"/>
        <v>10.314285714285715</v>
      </c>
    </row>
    <row r="460" spans="1:27" x14ac:dyDescent="0.2">
      <c r="A460" t="s">
        <v>2274</v>
      </c>
      <c r="B460" t="s">
        <v>160</v>
      </c>
      <c r="C460" t="s">
        <v>1908</v>
      </c>
      <c r="D460">
        <v>0</v>
      </c>
      <c r="E460">
        <v>0</v>
      </c>
      <c r="F460">
        <v>0</v>
      </c>
      <c r="G460">
        <v>1</v>
      </c>
      <c r="H460">
        <v>1</v>
      </c>
      <c r="I460">
        <v>2</v>
      </c>
      <c r="J460">
        <v>0</v>
      </c>
      <c r="K460">
        <v>1</v>
      </c>
      <c r="L460">
        <v>0</v>
      </c>
      <c r="M460">
        <v>2</v>
      </c>
      <c r="N460">
        <v>1</v>
      </c>
      <c r="O460">
        <v>131</v>
      </c>
      <c r="P460">
        <v>5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177</v>
      </c>
      <c r="X460" t="s">
        <v>2273</v>
      </c>
      <c r="Y460">
        <f t="shared" si="21"/>
        <v>29.1</v>
      </c>
      <c r="Z460" s="1">
        <f t="shared" si="22"/>
        <v>7.2750000000000004</v>
      </c>
      <c r="AA460" s="1">
        <f t="shared" si="23"/>
        <v>10.311023622047244</v>
      </c>
    </row>
    <row r="461" spans="1:27" x14ac:dyDescent="0.2">
      <c r="A461" t="s">
        <v>2475</v>
      </c>
      <c r="B461" t="s">
        <v>160</v>
      </c>
      <c r="C461" t="s">
        <v>1946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1</v>
      </c>
      <c r="J461">
        <v>0</v>
      </c>
      <c r="K461">
        <v>1</v>
      </c>
      <c r="L461">
        <v>2</v>
      </c>
      <c r="M461">
        <v>1</v>
      </c>
      <c r="N461">
        <v>0</v>
      </c>
      <c r="O461">
        <v>48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244</v>
      </c>
      <c r="X461" t="s">
        <v>258</v>
      </c>
      <c r="Y461">
        <f t="shared" si="21"/>
        <v>10.3</v>
      </c>
      <c r="Z461" s="1">
        <f t="shared" si="22"/>
        <v>10.3</v>
      </c>
      <c r="AA461" s="1">
        <f t="shared" si="23"/>
        <v>10.3</v>
      </c>
    </row>
    <row r="462" spans="1:27" x14ac:dyDescent="0.2">
      <c r="A462" t="s">
        <v>2617</v>
      </c>
      <c r="B462" t="s">
        <v>160</v>
      </c>
      <c r="C462" t="s">
        <v>1912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10</v>
      </c>
      <c r="S462">
        <v>4</v>
      </c>
      <c r="T462">
        <v>1</v>
      </c>
      <c r="U462">
        <v>8</v>
      </c>
      <c r="V462">
        <v>0</v>
      </c>
      <c r="W462" t="s">
        <v>177</v>
      </c>
      <c r="X462" t="s">
        <v>2072</v>
      </c>
      <c r="Y462">
        <f t="shared" si="21"/>
        <v>41</v>
      </c>
      <c r="Z462" s="1">
        <f t="shared" si="22"/>
        <v>10.25</v>
      </c>
      <c r="AA462" s="1">
        <f t="shared" si="23"/>
        <v>10.25</v>
      </c>
    </row>
    <row r="463" spans="1:27" x14ac:dyDescent="0.2">
      <c r="A463" t="s">
        <v>2226</v>
      </c>
      <c r="B463" t="s">
        <v>160</v>
      </c>
      <c r="C463" t="s">
        <v>1915</v>
      </c>
      <c r="D463">
        <v>4</v>
      </c>
      <c r="E463">
        <v>0</v>
      </c>
      <c r="F463">
        <v>1</v>
      </c>
      <c r="G463">
        <v>2</v>
      </c>
      <c r="H463">
        <v>28</v>
      </c>
      <c r="I463">
        <v>31</v>
      </c>
      <c r="J463">
        <v>14</v>
      </c>
      <c r="K463">
        <v>0</v>
      </c>
      <c r="L463">
        <v>7</v>
      </c>
      <c r="M463">
        <v>1</v>
      </c>
      <c r="N463">
        <v>5</v>
      </c>
      <c r="O463">
        <v>254</v>
      </c>
      <c r="P463">
        <v>9</v>
      </c>
      <c r="Q463">
        <v>7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187</v>
      </c>
      <c r="X463" t="s">
        <v>2225</v>
      </c>
      <c r="Y463">
        <f t="shared" si="21"/>
        <v>169.4</v>
      </c>
      <c r="Z463" s="1">
        <f t="shared" si="22"/>
        <v>7.7</v>
      </c>
      <c r="AA463" s="1">
        <f t="shared" si="23"/>
        <v>10.218498659517428</v>
      </c>
    </row>
    <row r="464" spans="1:27" x14ac:dyDescent="0.2">
      <c r="A464" t="s">
        <v>2071</v>
      </c>
      <c r="B464" t="s">
        <v>160</v>
      </c>
      <c r="C464" t="s">
        <v>989</v>
      </c>
      <c r="D464">
        <v>0</v>
      </c>
      <c r="E464">
        <v>0</v>
      </c>
      <c r="F464">
        <v>0</v>
      </c>
      <c r="G464">
        <v>1</v>
      </c>
      <c r="H464">
        <v>5</v>
      </c>
      <c r="I464">
        <v>12</v>
      </c>
      <c r="J464">
        <v>3</v>
      </c>
      <c r="K464">
        <v>0</v>
      </c>
      <c r="L464">
        <v>5</v>
      </c>
      <c r="M464">
        <v>5</v>
      </c>
      <c r="N464">
        <v>3</v>
      </c>
      <c r="O464">
        <v>97</v>
      </c>
      <c r="P464">
        <v>4</v>
      </c>
      <c r="Q464">
        <v>2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82</v>
      </c>
      <c r="X464" t="s">
        <v>2070</v>
      </c>
      <c r="Y464">
        <f t="shared" si="21"/>
        <v>38.700000000000003</v>
      </c>
      <c r="Z464" s="1">
        <f t="shared" si="22"/>
        <v>3.5181818181818185</v>
      </c>
      <c r="AA464" s="1">
        <f t="shared" si="23"/>
        <v>10.184210526315789</v>
      </c>
    </row>
    <row r="465" spans="1:27" x14ac:dyDescent="0.2">
      <c r="A465" t="s">
        <v>922</v>
      </c>
      <c r="B465" t="s">
        <v>160</v>
      </c>
      <c r="C465" t="s">
        <v>791</v>
      </c>
      <c r="D465">
        <v>6</v>
      </c>
      <c r="E465">
        <v>0</v>
      </c>
      <c r="F465">
        <v>1</v>
      </c>
      <c r="G465">
        <v>7</v>
      </c>
      <c r="H465">
        <v>13</v>
      </c>
      <c r="I465">
        <v>55</v>
      </c>
      <c r="J465">
        <v>20</v>
      </c>
      <c r="K465">
        <v>1</v>
      </c>
      <c r="L465">
        <v>6</v>
      </c>
      <c r="M465">
        <v>4</v>
      </c>
      <c r="N465">
        <v>11</v>
      </c>
      <c r="O465">
        <v>197</v>
      </c>
      <c r="P465">
        <v>18</v>
      </c>
      <c r="Q465">
        <v>11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66</v>
      </c>
      <c r="X465" t="s">
        <v>923</v>
      </c>
      <c r="Y465">
        <f t="shared" si="21"/>
        <v>154.69999999999999</v>
      </c>
      <c r="Z465" s="1">
        <f t="shared" si="22"/>
        <v>7.7349999999999994</v>
      </c>
      <c r="AA465" s="1">
        <f t="shared" si="23"/>
        <v>10.111111111111111</v>
      </c>
    </row>
    <row r="466" spans="1:27" x14ac:dyDescent="0.2">
      <c r="A466" t="s">
        <v>2102</v>
      </c>
      <c r="B466" t="s">
        <v>160</v>
      </c>
      <c r="C466" t="s">
        <v>1902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65</v>
      </c>
      <c r="S466">
        <v>32</v>
      </c>
      <c r="T466">
        <v>7</v>
      </c>
      <c r="U466">
        <v>64</v>
      </c>
      <c r="V466">
        <v>0</v>
      </c>
      <c r="W466" t="s">
        <v>28</v>
      </c>
      <c r="X466" t="s">
        <v>2101</v>
      </c>
      <c r="Y466">
        <f t="shared" si="21"/>
        <v>238</v>
      </c>
      <c r="Z466" s="1">
        <f t="shared" si="22"/>
        <v>9.52</v>
      </c>
      <c r="AA466" s="1">
        <f t="shared" si="23"/>
        <v>10.108541764983482</v>
      </c>
    </row>
    <row r="467" spans="1:27" x14ac:dyDescent="0.2">
      <c r="A467" t="s">
        <v>1906</v>
      </c>
      <c r="B467" t="s">
        <v>160</v>
      </c>
      <c r="C467" t="s">
        <v>1905</v>
      </c>
      <c r="D467">
        <v>0</v>
      </c>
      <c r="E467">
        <v>0</v>
      </c>
      <c r="F467">
        <v>0</v>
      </c>
      <c r="G467">
        <v>6</v>
      </c>
      <c r="H467">
        <v>10</v>
      </c>
      <c r="I467">
        <v>22</v>
      </c>
      <c r="J467">
        <v>5</v>
      </c>
      <c r="K467">
        <v>3</v>
      </c>
      <c r="L467">
        <v>29</v>
      </c>
      <c r="M467">
        <v>15</v>
      </c>
      <c r="N467">
        <v>3</v>
      </c>
      <c r="O467">
        <v>219</v>
      </c>
      <c r="P467">
        <v>11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395</v>
      </c>
      <c r="X467" t="s">
        <v>1904</v>
      </c>
      <c r="Y467">
        <f t="shared" si="21"/>
        <v>95.9</v>
      </c>
      <c r="Z467" s="1">
        <f t="shared" si="22"/>
        <v>5.6411764705882357</v>
      </c>
      <c r="AA467" s="1">
        <f t="shared" si="23"/>
        <v>9.9206896551724153</v>
      </c>
    </row>
    <row r="468" spans="1:27" x14ac:dyDescent="0.2">
      <c r="A468" t="s">
        <v>2050</v>
      </c>
      <c r="B468" t="s">
        <v>160</v>
      </c>
      <c r="C468" t="s">
        <v>1912</v>
      </c>
      <c r="D468">
        <v>0</v>
      </c>
      <c r="E468">
        <v>0</v>
      </c>
      <c r="F468">
        <v>0</v>
      </c>
      <c r="G468">
        <v>0</v>
      </c>
      <c r="H468">
        <v>4</v>
      </c>
      <c r="I468">
        <v>5</v>
      </c>
      <c r="J468">
        <v>1</v>
      </c>
      <c r="K468">
        <v>0</v>
      </c>
      <c r="L468">
        <v>1</v>
      </c>
      <c r="M468">
        <v>0</v>
      </c>
      <c r="N468">
        <v>2</v>
      </c>
      <c r="O468">
        <v>20</v>
      </c>
      <c r="P468">
        <v>2</v>
      </c>
      <c r="Q468">
        <v>2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  <c r="X468" t="s">
        <v>2049</v>
      </c>
      <c r="Y468">
        <f t="shared" si="21"/>
        <v>19.5</v>
      </c>
      <c r="Z468" s="1">
        <f t="shared" si="22"/>
        <v>3.9</v>
      </c>
      <c r="AA468" s="1">
        <f t="shared" si="23"/>
        <v>9.9152542372881349</v>
      </c>
    </row>
    <row r="469" spans="1:27" x14ac:dyDescent="0.2">
      <c r="A469" t="s">
        <v>2062</v>
      </c>
      <c r="B469" t="s">
        <v>160</v>
      </c>
      <c r="C469" t="s">
        <v>1281</v>
      </c>
      <c r="D469">
        <v>0</v>
      </c>
      <c r="E469">
        <v>1</v>
      </c>
      <c r="F469">
        <v>0</v>
      </c>
      <c r="G469">
        <v>5</v>
      </c>
      <c r="H469">
        <v>3</v>
      </c>
      <c r="I469">
        <v>15</v>
      </c>
      <c r="J469">
        <v>1</v>
      </c>
      <c r="K469">
        <v>6</v>
      </c>
      <c r="L469">
        <v>32</v>
      </c>
      <c r="M469">
        <v>18</v>
      </c>
      <c r="N469">
        <v>1</v>
      </c>
      <c r="O469">
        <v>489</v>
      </c>
      <c r="P469">
        <v>6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220</v>
      </c>
      <c r="X469" t="s">
        <v>2061</v>
      </c>
      <c r="Y469">
        <f t="shared" si="21"/>
        <v>101.9</v>
      </c>
      <c r="Z469" s="1">
        <f t="shared" si="22"/>
        <v>8.4916666666666671</v>
      </c>
      <c r="AA469" s="1">
        <f t="shared" si="23"/>
        <v>9.9038876889848826</v>
      </c>
    </row>
    <row r="470" spans="1:27" x14ac:dyDescent="0.2">
      <c r="A470" t="s">
        <v>2344</v>
      </c>
      <c r="B470" t="s">
        <v>160</v>
      </c>
      <c r="C470" t="s">
        <v>1912</v>
      </c>
      <c r="D470">
        <v>0</v>
      </c>
      <c r="E470">
        <v>0</v>
      </c>
      <c r="F470">
        <v>0</v>
      </c>
      <c r="G470">
        <v>2</v>
      </c>
      <c r="H470">
        <v>7</v>
      </c>
      <c r="I470">
        <v>12</v>
      </c>
      <c r="J470">
        <v>0</v>
      </c>
      <c r="K470">
        <v>2</v>
      </c>
      <c r="L470">
        <v>16</v>
      </c>
      <c r="M470">
        <v>14</v>
      </c>
      <c r="N470">
        <v>2</v>
      </c>
      <c r="O470">
        <v>177</v>
      </c>
      <c r="P470">
        <v>4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79</v>
      </c>
      <c r="X470" t="s">
        <v>794</v>
      </c>
      <c r="Y470">
        <f t="shared" si="21"/>
        <v>64.7</v>
      </c>
      <c r="Z470" s="1">
        <f t="shared" si="22"/>
        <v>8.0875000000000004</v>
      </c>
      <c r="AA470" s="1">
        <f t="shared" si="23"/>
        <v>9.7865546218487403</v>
      </c>
    </row>
    <row r="471" spans="1:27" x14ac:dyDescent="0.2">
      <c r="A471" t="s">
        <v>2258</v>
      </c>
      <c r="B471" t="s">
        <v>160</v>
      </c>
      <c r="C471" t="s">
        <v>1888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73</v>
      </c>
      <c r="S471">
        <v>31</v>
      </c>
      <c r="T471">
        <v>5</v>
      </c>
      <c r="U471">
        <v>75</v>
      </c>
      <c r="V471">
        <v>1</v>
      </c>
      <c r="W471" t="s">
        <v>56</v>
      </c>
      <c r="X471" t="s">
        <v>315</v>
      </c>
      <c r="Y471">
        <f t="shared" si="21"/>
        <v>263</v>
      </c>
      <c r="Z471" s="1">
        <f t="shared" si="22"/>
        <v>9.7407407407407405</v>
      </c>
      <c r="AA471" s="1">
        <f t="shared" si="23"/>
        <v>9.7407407407407405</v>
      </c>
    </row>
    <row r="472" spans="1:27" x14ac:dyDescent="0.2">
      <c r="A472" t="s">
        <v>2244</v>
      </c>
      <c r="B472" t="s">
        <v>160</v>
      </c>
      <c r="C472" t="s">
        <v>1888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18</v>
      </c>
      <c r="S472">
        <v>10</v>
      </c>
      <c r="T472">
        <v>5</v>
      </c>
      <c r="U472">
        <v>22</v>
      </c>
      <c r="V472">
        <v>0</v>
      </c>
      <c r="W472" t="s">
        <v>82</v>
      </c>
      <c r="X472" t="s">
        <v>1672</v>
      </c>
      <c r="Y472">
        <f t="shared" si="21"/>
        <v>107</v>
      </c>
      <c r="Z472" s="1">
        <f t="shared" si="22"/>
        <v>9.7272727272727266</v>
      </c>
      <c r="AA472" s="1">
        <f t="shared" si="23"/>
        <v>9.7272727272727266</v>
      </c>
    </row>
    <row r="473" spans="1:27" x14ac:dyDescent="0.2">
      <c r="A473" t="s">
        <v>2384</v>
      </c>
      <c r="B473" t="s">
        <v>160</v>
      </c>
      <c r="C473" t="s">
        <v>161</v>
      </c>
      <c r="D473">
        <v>0</v>
      </c>
      <c r="E473">
        <v>0</v>
      </c>
      <c r="F473">
        <v>0</v>
      </c>
      <c r="G473">
        <v>2</v>
      </c>
      <c r="H473">
        <v>2</v>
      </c>
      <c r="I473">
        <v>14</v>
      </c>
      <c r="J473">
        <v>0</v>
      </c>
      <c r="K473">
        <v>2</v>
      </c>
      <c r="L473">
        <v>21</v>
      </c>
      <c r="M473">
        <v>10</v>
      </c>
      <c r="N473">
        <v>1</v>
      </c>
      <c r="O473">
        <v>173</v>
      </c>
      <c r="P473">
        <v>3</v>
      </c>
      <c r="Q473">
        <v>2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130</v>
      </c>
      <c r="X473" t="s">
        <v>2383</v>
      </c>
      <c r="Y473">
        <f t="shared" si="21"/>
        <v>48.8</v>
      </c>
      <c r="Z473" s="1">
        <f t="shared" si="22"/>
        <v>8.1333333333333329</v>
      </c>
      <c r="AA473" s="1">
        <f t="shared" si="23"/>
        <v>9.6953642384105958</v>
      </c>
    </row>
    <row r="474" spans="1:27" x14ac:dyDescent="0.2">
      <c r="A474" t="s">
        <v>1969</v>
      </c>
      <c r="B474" t="s">
        <v>160</v>
      </c>
      <c r="C474" t="s">
        <v>1858</v>
      </c>
      <c r="D474">
        <v>0</v>
      </c>
      <c r="E474">
        <v>0</v>
      </c>
      <c r="F474">
        <v>0</v>
      </c>
      <c r="G474">
        <v>2</v>
      </c>
      <c r="H474">
        <v>2</v>
      </c>
      <c r="I474">
        <v>5</v>
      </c>
      <c r="J474">
        <v>0</v>
      </c>
      <c r="K474">
        <v>3</v>
      </c>
      <c r="L474">
        <v>5</v>
      </c>
      <c r="M474">
        <v>6</v>
      </c>
      <c r="N474">
        <v>0</v>
      </c>
      <c r="O474">
        <v>86</v>
      </c>
      <c r="P474">
        <v>5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45</v>
      </c>
      <c r="X474" t="s">
        <v>818</v>
      </c>
      <c r="Y474">
        <f t="shared" si="21"/>
        <v>28.1</v>
      </c>
      <c r="Z474" s="1">
        <f t="shared" si="22"/>
        <v>5.62</v>
      </c>
      <c r="AA474" s="1">
        <f t="shared" si="23"/>
        <v>9.3666666666666671</v>
      </c>
    </row>
    <row r="475" spans="1:27" x14ac:dyDescent="0.2">
      <c r="A475" t="s">
        <v>2290</v>
      </c>
      <c r="B475" t="s">
        <v>160</v>
      </c>
      <c r="C475" t="s">
        <v>791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9</v>
      </c>
      <c r="S475">
        <v>4</v>
      </c>
      <c r="T475">
        <v>1</v>
      </c>
      <c r="U475">
        <v>0</v>
      </c>
      <c r="V475">
        <v>0</v>
      </c>
      <c r="W475" t="s">
        <v>237</v>
      </c>
      <c r="X475" t="s">
        <v>818</v>
      </c>
      <c r="Y475">
        <f t="shared" si="21"/>
        <v>28</v>
      </c>
      <c r="Z475" s="1">
        <f t="shared" si="22"/>
        <v>9.3333333333333339</v>
      </c>
      <c r="AA475" s="1">
        <f t="shared" si="23"/>
        <v>9.3333333333333339</v>
      </c>
    </row>
    <row r="476" spans="1:27" x14ac:dyDescent="0.2">
      <c r="A476" t="s">
        <v>2067</v>
      </c>
      <c r="B476" t="s">
        <v>160</v>
      </c>
      <c r="C476" t="s">
        <v>1915</v>
      </c>
      <c r="D476">
        <v>1</v>
      </c>
      <c r="E476">
        <v>0</v>
      </c>
      <c r="F476">
        <v>1</v>
      </c>
      <c r="G476">
        <v>7</v>
      </c>
      <c r="H476">
        <v>22</v>
      </c>
      <c r="I476">
        <v>55</v>
      </c>
      <c r="J476">
        <v>4</v>
      </c>
      <c r="K476">
        <v>3</v>
      </c>
      <c r="L476">
        <v>20</v>
      </c>
      <c r="M476">
        <v>14</v>
      </c>
      <c r="N476">
        <v>14</v>
      </c>
      <c r="O476">
        <v>412</v>
      </c>
      <c r="P476">
        <v>33</v>
      </c>
      <c r="Q476">
        <v>14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28</v>
      </c>
      <c r="X476" t="s">
        <v>2066</v>
      </c>
      <c r="Y476">
        <f t="shared" si="21"/>
        <v>167.2</v>
      </c>
      <c r="Z476" s="1">
        <f t="shared" si="22"/>
        <v>6.6879999999999997</v>
      </c>
      <c r="AA476" s="1">
        <f t="shared" si="23"/>
        <v>9.2432432432432421</v>
      </c>
    </row>
    <row r="477" spans="1:27" x14ac:dyDescent="0.2">
      <c r="A477" t="s">
        <v>2356</v>
      </c>
      <c r="B477" t="s">
        <v>160</v>
      </c>
      <c r="C477" t="s">
        <v>1054</v>
      </c>
      <c r="D477">
        <v>0</v>
      </c>
      <c r="E477">
        <v>1</v>
      </c>
      <c r="F477">
        <v>0</v>
      </c>
      <c r="G477">
        <v>2</v>
      </c>
      <c r="H477">
        <v>2</v>
      </c>
      <c r="I477">
        <v>6</v>
      </c>
      <c r="J477">
        <v>0</v>
      </c>
      <c r="K477">
        <v>3</v>
      </c>
      <c r="L477">
        <v>16</v>
      </c>
      <c r="M477">
        <v>12</v>
      </c>
      <c r="N477">
        <v>1</v>
      </c>
      <c r="O477">
        <v>191</v>
      </c>
      <c r="P477">
        <v>5</v>
      </c>
      <c r="Q477">
        <v>2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69</v>
      </c>
      <c r="X477" t="s">
        <v>2355</v>
      </c>
      <c r="Y477">
        <f t="shared" si="21"/>
        <v>59.1</v>
      </c>
      <c r="Z477" s="1">
        <f t="shared" si="22"/>
        <v>8.4428571428571431</v>
      </c>
      <c r="AA477" s="1">
        <f t="shared" si="23"/>
        <v>8.8355481727574752</v>
      </c>
    </row>
    <row r="478" spans="1:27" x14ac:dyDescent="0.2">
      <c r="A478" t="s">
        <v>1963</v>
      </c>
      <c r="B478" t="s">
        <v>160</v>
      </c>
      <c r="C478" t="s">
        <v>1281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8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237</v>
      </c>
      <c r="X478" t="s">
        <v>1702</v>
      </c>
      <c r="Y478">
        <f t="shared" si="21"/>
        <v>3.8</v>
      </c>
      <c r="Z478" s="1">
        <f t="shared" si="22"/>
        <v>1.2666666666666666</v>
      </c>
      <c r="AA478" s="1">
        <f t="shared" si="23"/>
        <v>8.7692307692307701</v>
      </c>
    </row>
    <row r="479" spans="1:27" x14ac:dyDescent="0.2">
      <c r="A479" t="s">
        <v>2577</v>
      </c>
      <c r="B479" t="s">
        <v>160</v>
      </c>
      <c r="C479" t="s">
        <v>1899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6</v>
      </c>
      <c r="M479">
        <v>3</v>
      </c>
      <c r="N479">
        <v>0</v>
      </c>
      <c r="O479">
        <v>25</v>
      </c>
      <c r="P479">
        <v>2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49</v>
      </c>
      <c r="X479" t="s">
        <v>2576</v>
      </c>
      <c r="Y479">
        <f t="shared" si="21"/>
        <v>15</v>
      </c>
      <c r="Z479" s="1">
        <f t="shared" si="22"/>
        <v>7.5</v>
      </c>
      <c r="AA479" s="1">
        <f t="shared" si="23"/>
        <v>8.7096774193548381</v>
      </c>
    </row>
    <row r="480" spans="1:27" x14ac:dyDescent="0.2">
      <c r="A480" t="s">
        <v>2378</v>
      </c>
      <c r="B480" t="s">
        <v>160</v>
      </c>
      <c r="C480" t="s">
        <v>1902</v>
      </c>
      <c r="D480">
        <v>0</v>
      </c>
      <c r="E480">
        <v>0</v>
      </c>
      <c r="F480">
        <v>0</v>
      </c>
      <c r="G480">
        <v>0</v>
      </c>
      <c r="H480">
        <v>2</v>
      </c>
      <c r="I480">
        <v>3</v>
      </c>
      <c r="J480">
        <v>0</v>
      </c>
      <c r="K480">
        <v>0</v>
      </c>
      <c r="L480">
        <v>0</v>
      </c>
      <c r="M480">
        <v>1</v>
      </c>
      <c r="N480">
        <v>2</v>
      </c>
      <c r="O480">
        <v>32</v>
      </c>
      <c r="P480">
        <v>1</v>
      </c>
      <c r="Q480">
        <v>4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45</v>
      </c>
      <c r="X480" t="s">
        <v>2377</v>
      </c>
      <c r="Y480">
        <f t="shared" si="21"/>
        <v>18.7</v>
      </c>
      <c r="Z480" s="1">
        <f t="shared" si="22"/>
        <v>3.7399999999999998</v>
      </c>
      <c r="AA480" s="1">
        <f t="shared" si="23"/>
        <v>8.1699029126213585</v>
      </c>
    </row>
    <row r="481" spans="1:27" x14ac:dyDescent="0.2">
      <c r="A481" t="s">
        <v>2353</v>
      </c>
      <c r="B481" t="s">
        <v>160</v>
      </c>
      <c r="C481" t="s">
        <v>989</v>
      </c>
      <c r="D481">
        <v>0</v>
      </c>
      <c r="E481">
        <v>0</v>
      </c>
      <c r="F481">
        <v>0</v>
      </c>
      <c r="G481">
        <v>2</v>
      </c>
      <c r="H481">
        <v>0</v>
      </c>
      <c r="I481">
        <v>8</v>
      </c>
      <c r="J481">
        <v>0</v>
      </c>
      <c r="K481">
        <v>2</v>
      </c>
      <c r="L481">
        <v>14</v>
      </c>
      <c r="M481">
        <v>5</v>
      </c>
      <c r="N481">
        <v>2</v>
      </c>
      <c r="O481">
        <v>81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177</v>
      </c>
      <c r="X481" t="s">
        <v>2352</v>
      </c>
      <c r="Y481">
        <f t="shared" si="21"/>
        <v>24.6</v>
      </c>
      <c r="Z481" s="1">
        <f t="shared" si="22"/>
        <v>6.15</v>
      </c>
      <c r="AA481" s="1">
        <f t="shared" si="23"/>
        <v>8.0509090909090908</v>
      </c>
    </row>
    <row r="482" spans="1:27" x14ac:dyDescent="0.2">
      <c r="A482" t="s">
        <v>2370</v>
      </c>
      <c r="B482" t="s">
        <v>160</v>
      </c>
      <c r="C482" t="s">
        <v>1908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96</v>
      </c>
      <c r="S482">
        <v>53</v>
      </c>
      <c r="T482">
        <v>10</v>
      </c>
      <c r="U482">
        <v>97</v>
      </c>
      <c r="V482">
        <v>1</v>
      </c>
      <c r="W482" t="s">
        <v>205</v>
      </c>
      <c r="X482" t="s">
        <v>206</v>
      </c>
      <c r="Y482">
        <f t="shared" si="21"/>
        <v>299</v>
      </c>
      <c r="Z482" s="1">
        <f t="shared" si="22"/>
        <v>7.8684210526315788</v>
      </c>
      <c r="AA482" s="1">
        <f t="shared" si="23"/>
        <v>7.8684210526315796</v>
      </c>
    </row>
    <row r="483" spans="1:27" x14ac:dyDescent="0.2">
      <c r="A483" t="s">
        <v>2582</v>
      </c>
      <c r="B483" t="s">
        <v>160</v>
      </c>
      <c r="C483" t="s">
        <v>1858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6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244</v>
      </c>
      <c r="X483" t="s">
        <v>110</v>
      </c>
      <c r="Y483">
        <f t="shared" si="21"/>
        <v>2.6</v>
      </c>
      <c r="Z483" s="1">
        <f t="shared" si="22"/>
        <v>2.6</v>
      </c>
      <c r="AA483" s="1">
        <f t="shared" si="23"/>
        <v>7.8000000000000007</v>
      </c>
    </row>
    <row r="484" spans="1:27" x14ac:dyDescent="0.2">
      <c r="A484" t="s">
        <v>2528</v>
      </c>
      <c r="B484" t="s">
        <v>160</v>
      </c>
      <c r="C484" t="s">
        <v>548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67</v>
      </c>
      <c r="S484">
        <v>38</v>
      </c>
      <c r="T484">
        <v>6</v>
      </c>
      <c r="U484">
        <v>67</v>
      </c>
      <c r="V484">
        <v>0</v>
      </c>
      <c r="W484" t="s">
        <v>28</v>
      </c>
      <c r="X484" t="s">
        <v>2527</v>
      </c>
      <c r="Y484">
        <f t="shared" si="21"/>
        <v>188</v>
      </c>
      <c r="Z484" s="1">
        <f t="shared" si="22"/>
        <v>7.52</v>
      </c>
      <c r="AA484" s="1">
        <f t="shared" si="23"/>
        <v>7.6734693877551017</v>
      </c>
    </row>
    <row r="485" spans="1:27" x14ac:dyDescent="0.2">
      <c r="A485" t="s">
        <v>2651</v>
      </c>
      <c r="B485" t="s">
        <v>160</v>
      </c>
      <c r="C485" t="s">
        <v>1915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108</v>
      </c>
      <c r="S485">
        <v>62</v>
      </c>
      <c r="T485">
        <v>10</v>
      </c>
      <c r="U485">
        <v>92</v>
      </c>
      <c r="V485">
        <v>1</v>
      </c>
      <c r="W485" t="s">
        <v>113</v>
      </c>
      <c r="X485" t="s">
        <v>679</v>
      </c>
      <c r="Y485">
        <f t="shared" si="21"/>
        <v>282</v>
      </c>
      <c r="Z485" s="1">
        <f t="shared" si="22"/>
        <v>7.6216216216216219</v>
      </c>
      <c r="AA485" s="1">
        <f t="shared" si="23"/>
        <v>7.621621621621621</v>
      </c>
    </row>
    <row r="486" spans="1:27" x14ac:dyDescent="0.2">
      <c r="A486" t="s">
        <v>2539</v>
      </c>
      <c r="B486" t="s">
        <v>160</v>
      </c>
      <c r="C486" t="s">
        <v>1908</v>
      </c>
      <c r="D486">
        <v>0</v>
      </c>
      <c r="E486">
        <v>0</v>
      </c>
      <c r="F486">
        <v>0</v>
      </c>
      <c r="G486">
        <v>1</v>
      </c>
      <c r="H486">
        <v>2</v>
      </c>
      <c r="I486">
        <v>1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22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49</v>
      </c>
      <c r="X486" t="s">
        <v>90</v>
      </c>
      <c r="Y486">
        <f t="shared" si="21"/>
        <v>2.2000000000000002</v>
      </c>
      <c r="Z486" s="1">
        <f t="shared" si="22"/>
        <v>1.1000000000000001</v>
      </c>
      <c r="AA486" s="1">
        <f t="shared" si="23"/>
        <v>7.6153846153846159</v>
      </c>
    </row>
    <row r="487" spans="1:27" x14ac:dyDescent="0.2">
      <c r="A487" t="s">
        <v>2477</v>
      </c>
      <c r="B487" t="s">
        <v>160</v>
      </c>
      <c r="C487" t="s">
        <v>1905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9</v>
      </c>
      <c r="S487">
        <v>3</v>
      </c>
      <c r="T487">
        <v>0</v>
      </c>
      <c r="U487">
        <v>0</v>
      </c>
      <c r="V487">
        <v>0</v>
      </c>
      <c r="W487" t="s">
        <v>237</v>
      </c>
      <c r="X487" t="s">
        <v>2476</v>
      </c>
      <c r="Y487">
        <f t="shared" si="21"/>
        <v>21</v>
      </c>
      <c r="Z487" s="1">
        <f t="shared" si="22"/>
        <v>7</v>
      </c>
      <c r="AA487" s="1">
        <f t="shared" si="23"/>
        <v>7.5600000000000005</v>
      </c>
    </row>
    <row r="488" spans="1:27" x14ac:dyDescent="0.2">
      <c r="A488" t="s">
        <v>2327</v>
      </c>
      <c r="B488" t="s">
        <v>160</v>
      </c>
      <c r="C488" t="s">
        <v>1938</v>
      </c>
      <c r="D488">
        <v>0</v>
      </c>
      <c r="E488">
        <v>1</v>
      </c>
      <c r="F488">
        <v>1</v>
      </c>
      <c r="G488">
        <v>2</v>
      </c>
      <c r="H488">
        <v>9</v>
      </c>
      <c r="I488">
        <v>14</v>
      </c>
      <c r="J488">
        <v>7</v>
      </c>
      <c r="K488">
        <v>1</v>
      </c>
      <c r="L488">
        <v>6</v>
      </c>
      <c r="M488">
        <v>4</v>
      </c>
      <c r="N488">
        <v>3</v>
      </c>
      <c r="O488">
        <v>152</v>
      </c>
      <c r="P488">
        <v>6</v>
      </c>
      <c r="Q488">
        <v>5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73</v>
      </c>
      <c r="X488" t="s">
        <v>2105</v>
      </c>
      <c r="Y488">
        <f t="shared" si="21"/>
        <v>67.2</v>
      </c>
      <c r="Z488" s="1">
        <f t="shared" si="22"/>
        <v>4.4800000000000004</v>
      </c>
      <c r="AA488" s="1">
        <f t="shared" si="23"/>
        <v>7.5600000000000005</v>
      </c>
    </row>
    <row r="489" spans="1:27" x14ac:dyDescent="0.2">
      <c r="A489" t="s">
        <v>2198</v>
      </c>
      <c r="B489" t="s">
        <v>160</v>
      </c>
      <c r="C489" t="s">
        <v>1858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152</v>
      </c>
      <c r="S489">
        <v>82</v>
      </c>
      <c r="T489">
        <v>3</v>
      </c>
      <c r="U489">
        <v>142</v>
      </c>
      <c r="V489">
        <v>1</v>
      </c>
      <c r="W489" t="s">
        <v>205</v>
      </c>
      <c r="X489" t="s">
        <v>206</v>
      </c>
      <c r="Y489">
        <f t="shared" si="21"/>
        <v>287</v>
      </c>
      <c r="Z489" s="1">
        <f t="shared" si="22"/>
        <v>7.5526315789473681</v>
      </c>
      <c r="AA489" s="1">
        <f t="shared" si="23"/>
        <v>7.552631578947369</v>
      </c>
    </row>
    <row r="490" spans="1:27" x14ac:dyDescent="0.2">
      <c r="A490" t="s">
        <v>2619</v>
      </c>
      <c r="B490" t="s">
        <v>160</v>
      </c>
      <c r="C490" t="s">
        <v>1858</v>
      </c>
      <c r="D490">
        <v>2</v>
      </c>
      <c r="E490">
        <v>1</v>
      </c>
      <c r="F490">
        <v>0</v>
      </c>
      <c r="G490">
        <v>5</v>
      </c>
      <c r="H490">
        <v>17</v>
      </c>
      <c r="I490">
        <v>31</v>
      </c>
      <c r="J490">
        <v>9</v>
      </c>
      <c r="K490">
        <v>0</v>
      </c>
      <c r="L490">
        <v>12</v>
      </c>
      <c r="M490">
        <v>4</v>
      </c>
      <c r="N490">
        <v>9</v>
      </c>
      <c r="O490">
        <v>179</v>
      </c>
      <c r="P490">
        <v>5</v>
      </c>
      <c r="Q490">
        <v>12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28</v>
      </c>
      <c r="X490" t="s">
        <v>2618</v>
      </c>
      <c r="Y490">
        <f t="shared" si="21"/>
        <v>95.9</v>
      </c>
      <c r="Z490" s="1">
        <f t="shared" si="22"/>
        <v>3.8360000000000003</v>
      </c>
      <c r="AA490" s="1">
        <f t="shared" si="23"/>
        <v>7.54458041958042</v>
      </c>
    </row>
    <row r="491" spans="1:27" x14ac:dyDescent="0.2">
      <c r="A491" t="s">
        <v>2530</v>
      </c>
      <c r="B491" t="s">
        <v>160</v>
      </c>
      <c r="C491" t="s">
        <v>2009</v>
      </c>
      <c r="D491">
        <v>0</v>
      </c>
      <c r="E491">
        <v>0</v>
      </c>
      <c r="F491">
        <v>1</v>
      </c>
      <c r="G491">
        <v>2</v>
      </c>
      <c r="H491">
        <v>3</v>
      </c>
      <c r="I491">
        <v>12</v>
      </c>
      <c r="J491">
        <v>0</v>
      </c>
      <c r="K491">
        <v>1</v>
      </c>
      <c r="L491">
        <v>0</v>
      </c>
      <c r="M491">
        <v>6</v>
      </c>
      <c r="N491">
        <v>7</v>
      </c>
      <c r="O491">
        <v>106</v>
      </c>
      <c r="P491">
        <v>4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69</v>
      </c>
      <c r="X491" t="s">
        <v>2529</v>
      </c>
      <c r="Y491">
        <f t="shared" si="21"/>
        <v>30.6</v>
      </c>
      <c r="Z491" s="1">
        <f t="shared" si="22"/>
        <v>4.3714285714285719</v>
      </c>
      <c r="AA491" s="1">
        <f t="shared" si="23"/>
        <v>7.2094240837696342</v>
      </c>
    </row>
    <row r="492" spans="1:27" x14ac:dyDescent="0.2">
      <c r="A492" t="s">
        <v>1951</v>
      </c>
      <c r="B492" t="s">
        <v>160</v>
      </c>
      <c r="C492" t="s">
        <v>1946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27</v>
      </c>
      <c r="S492">
        <v>15</v>
      </c>
      <c r="T492">
        <v>2</v>
      </c>
      <c r="U492">
        <v>33</v>
      </c>
      <c r="V492">
        <v>0</v>
      </c>
      <c r="W492" t="s">
        <v>82</v>
      </c>
      <c r="X492" t="s">
        <v>1672</v>
      </c>
      <c r="Y492">
        <f t="shared" si="21"/>
        <v>78</v>
      </c>
      <c r="Z492" s="1">
        <f t="shared" si="22"/>
        <v>7.0909090909090908</v>
      </c>
      <c r="AA492" s="1">
        <f t="shared" si="23"/>
        <v>7.0909090909090899</v>
      </c>
    </row>
    <row r="493" spans="1:27" x14ac:dyDescent="0.2">
      <c r="A493" t="s">
        <v>988</v>
      </c>
      <c r="B493" t="s">
        <v>160</v>
      </c>
      <c r="C493" t="s">
        <v>989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6</v>
      </c>
      <c r="J493">
        <v>0</v>
      </c>
      <c r="K493">
        <v>1</v>
      </c>
      <c r="L493">
        <v>5</v>
      </c>
      <c r="M493">
        <v>2</v>
      </c>
      <c r="N493">
        <v>0</v>
      </c>
      <c r="O493">
        <v>24</v>
      </c>
      <c r="P493">
        <v>2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69</v>
      </c>
      <c r="X493" t="s">
        <v>990</v>
      </c>
      <c r="Y493">
        <f t="shared" si="21"/>
        <v>9.9</v>
      </c>
      <c r="Z493" s="1">
        <f t="shared" si="22"/>
        <v>1.4142857142857144</v>
      </c>
      <c r="AA493" s="1">
        <f t="shared" si="23"/>
        <v>6.75</v>
      </c>
    </row>
    <row r="494" spans="1:27" x14ac:dyDescent="0.2">
      <c r="A494" t="s">
        <v>2636</v>
      </c>
      <c r="B494" t="s">
        <v>160</v>
      </c>
      <c r="C494" t="s">
        <v>2009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36</v>
      </c>
      <c r="S494">
        <v>22</v>
      </c>
      <c r="T494">
        <v>7</v>
      </c>
      <c r="U494">
        <v>38</v>
      </c>
      <c r="V494">
        <v>0</v>
      </c>
      <c r="W494" t="s">
        <v>93</v>
      </c>
      <c r="X494" t="s">
        <v>2604</v>
      </c>
      <c r="Y494">
        <f t="shared" si="21"/>
        <v>147</v>
      </c>
      <c r="Z494" s="1">
        <f t="shared" si="22"/>
        <v>6.3913043478260869</v>
      </c>
      <c r="AA494" s="1">
        <f t="shared" si="23"/>
        <v>6.5657568238213395</v>
      </c>
    </row>
    <row r="495" spans="1:27" x14ac:dyDescent="0.2">
      <c r="A495" t="s">
        <v>2607</v>
      </c>
      <c r="B495" t="s">
        <v>160</v>
      </c>
      <c r="C495" t="s">
        <v>1933</v>
      </c>
      <c r="D495">
        <v>0</v>
      </c>
      <c r="E495">
        <v>0</v>
      </c>
      <c r="F495">
        <v>0</v>
      </c>
      <c r="G495">
        <v>1</v>
      </c>
      <c r="H495">
        <v>5</v>
      </c>
      <c r="I495">
        <v>6</v>
      </c>
      <c r="J495">
        <v>0</v>
      </c>
      <c r="K495">
        <v>0</v>
      </c>
      <c r="L495">
        <v>4</v>
      </c>
      <c r="M495">
        <v>2</v>
      </c>
      <c r="N495">
        <v>1</v>
      </c>
      <c r="O495">
        <v>103</v>
      </c>
      <c r="P495">
        <v>2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130</v>
      </c>
      <c r="X495" t="s">
        <v>2606</v>
      </c>
      <c r="Y495">
        <f t="shared" si="21"/>
        <v>19.3</v>
      </c>
      <c r="Z495" s="1">
        <f t="shared" si="22"/>
        <v>3.2166666666666668</v>
      </c>
      <c r="AA495" s="1">
        <f t="shared" si="23"/>
        <v>6.4813432835820901</v>
      </c>
    </row>
    <row r="496" spans="1:27" x14ac:dyDescent="0.2">
      <c r="A496" t="s">
        <v>2550</v>
      </c>
      <c r="B496" t="s">
        <v>160</v>
      </c>
      <c r="C496" t="s">
        <v>1933</v>
      </c>
      <c r="D496">
        <v>0</v>
      </c>
      <c r="E496">
        <v>0</v>
      </c>
      <c r="F496">
        <v>0</v>
      </c>
      <c r="G496">
        <v>6</v>
      </c>
      <c r="H496">
        <v>12</v>
      </c>
      <c r="I496">
        <v>33</v>
      </c>
      <c r="J496">
        <v>0</v>
      </c>
      <c r="K496">
        <v>2</v>
      </c>
      <c r="L496">
        <v>26</v>
      </c>
      <c r="M496">
        <v>18</v>
      </c>
      <c r="N496">
        <v>2</v>
      </c>
      <c r="O496">
        <v>218</v>
      </c>
      <c r="P496">
        <v>15</v>
      </c>
      <c r="Q496">
        <v>3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325</v>
      </c>
      <c r="X496" t="s">
        <v>83</v>
      </c>
      <c r="Y496">
        <f t="shared" si="21"/>
        <v>63.8</v>
      </c>
      <c r="Z496" s="1">
        <f t="shared" si="22"/>
        <v>3.5444444444444443</v>
      </c>
      <c r="AA496" s="1">
        <f t="shared" si="23"/>
        <v>6.2413043478260866</v>
      </c>
    </row>
    <row r="497" spans="1:27" x14ac:dyDescent="0.2">
      <c r="A497" t="s">
        <v>2073</v>
      </c>
      <c r="B497" t="s">
        <v>160</v>
      </c>
      <c r="C497" t="s">
        <v>1938</v>
      </c>
      <c r="D497">
        <v>0</v>
      </c>
      <c r="E497">
        <v>0</v>
      </c>
      <c r="F497">
        <v>1</v>
      </c>
      <c r="G497">
        <v>4</v>
      </c>
      <c r="H497">
        <v>1</v>
      </c>
      <c r="I497">
        <v>8</v>
      </c>
      <c r="J497">
        <v>0</v>
      </c>
      <c r="K497">
        <v>0</v>
      </c>
      <c r="L497">
        <v>19</v>
      </c>
      <c r="M497">
        <v>6</v>
      </c>
      <c r="N497">
        <v>0</v>
      </c>
      <c r="O497">
        <v>69</v>
      </c>
      <c r="P497">
        <v>4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177</v>
      </c>
      <c r="X497" t="s">
        <v>2072</v>
      </c>
      <c r="Y497">
        <f t="shared" si="21"/>
        <v>23.4</v>
      </c>
      <c r="Z497" s="1">
        <f t="shared" si="22"/>
        <v>5.85</v>
      </c>
      <c r="AA497" s="1">
        <f t="shared" si="23"/>
        <v>5.8500000000000005</v>
      </c>
    </row>
    <row r="498" spans="1:27" x14ac:dyDescent="0.2">
      <c r="A498" t="s">
        <v>2494</v>
      </c>
      <c r="B498" t="s">
        <v>160</v>
      </c>
      <c r="C498" t="s">
        <v>1912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36</v>
      </c>
      <c r="S498">
        <v>25</v>
      </c>
      <c r="T498">
        <v>6</v>
      </c>
      <c r="U498">
        <v>48</v>
      </c>
      <c r="V498">
        <v>0</v>
      </c>
      <c r="W498" t="s">
        <v>398</v>
      </c>
      <c r="X498" t="s">
        <v>1293</v>
      </c>
      <c r="Y498">
        <f t="shared" si="21"/>
        <v>118</v>
      </c>
      <c r="Z498" s="1">
        <f t="shared" si="22"/>
        <v>5.6190476190476186</v>
      </c>
      <c r="AA498" s="1">
        <f t="shared" si="23"/>
        <v>5.8191780821917813</v>
      </c>
    </row>
    <row r="499" spans="1:27" x14ac:dyDescent="0.2">
      <c r="A499" t="s">
        <v>2358</v>
      </c>
      <c r="B499" t="s">
        <v>160</v>
      </c>
      <c r="C499" t="s">
        <v>1054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79</v>
      </c>
      <c r="S499">
        <v>48</v>
      </c>
      <c r="T499">
        <v>8</v>
      </c>
      <c r="U499">
        <v>79</v>
      </c>
      <c r="V499">
        <v>2</v>
      </c>
      <c r="W499" t="s">
        <v>101</v>
      </c>
      <c r="X499" t="s">
        <v>102</v>
      </c>
      <c r="Y499">
        <f t="shared" si="21"/>
        <v>202</v>
      </c>
      <c r="Z499" s="1">
        <f t="shared" si="22"/>
        <v>5.7714285714285714</v>
      </c>
      <c r="AA499" s="1">
        <f t="shared" si="23"/>
        <v>5.7714285714285714</v>
      </c>
    </row>
    <row r="500" spans="1:27" x14ac:dyDescent="0.2">
      <c r="A500" t="s">
        <v>2729</v>
      </c>
      <c r="B500" t="s">
        <v>160</v>
      </c>
      <c r="C500" t="s">
        <v>1281</v>
      </c>
      <c r="D500">
        <v>0</v>
      </c>
      <c r="E500">
        <v>1</v>
      </c>
      <c r="F500">
        <v>0</v>
      </c>
      <c r="G500">
        <v>2</v>
      </c>
      <c r="H500">
        <v>8</v>
      </c>
      <c r="I500">
        <v>5</v>
      </c>
      <c r="J500">
        <v>0</v>
      </c>
      <c r="K500">
        <v>0</v>
      </c>
      <c r="L500">
        <v>1</v>
      </c>
      <c r="M500">
        <v>2</v>
      </c>
      <c r="N500">
        <v>1</v>
      </c>
      <c r="O500">
        <v>120</v>
      </c>
      <c r="P500">
        <v>3</v>
      </c>
      <c r="Q500">
        <v>4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144</v>
      </c>
      <c r="X500" t="s">
        <v>2728</v>
      </c>
      <c r="Y500">
        <f t="shared" si="21"/>
        <v>19.5</v>
      </c>
      <c r="Z500" s="1">
        <f t="shared" si="22"/>
        <v>1.95</v>
      </c>
      <c r="AA500" s="1">
        <f t="shared" si="23"/>
        <v>5.7166123778501632</v>
      </c>
    </row>
    <row r="501" spans="1:27" x14ac:dyDescent="0.2">
      <c r="A501" t="s">
        <v>2280</v>
      </c>
      <c r="B501" t="s">
        <v>160</v>
      </c>
      <c r="C501" t="s">
        <v>791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85</v>
      </c>
      <c r="S501">
        <v>56</v>
      </c>
      <c r="T501">
        <v>6</v>
      </c>
      <c r="U501">
        <v>93</v>
      </c>
      <c r="V501">
        <v>0</v>
      </c>
      <c r="W501" t="s">
        <v>292</v>
      </c>
      <c r="X501" t="s">
        <v>1225</v>
      </c>
      <c r="Y501">
        <f t="shared" si="21"/>
        <v>160</v>
      </c>
      <c r="Z501" s="1">
        <f t="shared" si="22"/>
        <v>4.8484848484848486</v>
      </c>
      <c r="AA501" s="1">
        <f t="shared" si="23"/>
        <v>4.8484848484848486</v>
      </c>
    </row>
    <row r="502" spans="1:27" x14ac:dyDescent="0.2">
      <c r="A502" t="s">
        <v>1920</v>
      </c>
      <c r="B502" t="s">
        <v>160</v>
      </c>
      <c r="C502" t="s">
        <v>1902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29</v>
      </c>
      <c r="S502">
        <v>19</v>
      </c>
      <c r="T502">
        <v>3</v>
      </c>
      <c r="U502">
        <v>33</v>
      </c>
      <c r="V502">
        <v>1</v>
      </c>
      <c r="W502" t="s">
        <v>40</v>
      </c>
      <c r="X502" t="s">
        <v>1919</v>
      </c>
      <c r="Y502">
        <f t="shared" si="21"/>
        <v>67</v>
      </c>
      <c r="Z502" s="1">
        <f t="shared" si="22"/>
        <v>4.1875</v>
      </c>
      <c r="AA502" s="1">
        <f t="shared" si="23"/>
        <v>4.8201438848920866</v>
      </c>
    </row>
    <row r="503" spans="1:27" x14ac:dyDescent="0.2">
      <c r="A503" t="s">
        <v>2027</v>
      </c>
      <c r="B503" t="s">
        <v>160</v>
      </c>
      <c r="C503" t="s">
        <v>1915</v>
      </c>
      <c r="D503">
        <v>0</v>
      </c>
      <c r="E503">
        <v>0</v>
      </c>
      <c r="F503">
        <v>0</v>
      </c>
      <c r="G503">
        <v>1</v>
      </c>
      <c r="H503">
        <v>1</v>
      </c>
      <c r="I503">
        <v>7</v>
      </c>
      <c r="J503">
        <v>2</v>
      </c>
      <c r="K503">
        <v>1</v>
      </c>
      <c r="L503">
        <v>0</v>
      </c>
      <c r="M503">
        <v>0</v>
      </c>
      <c r="N503">
        <v>3</v>
      </c>
      <c r="O503">
        <v>34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130</v>
      </c>
      <c r="X503" t="s">
        <v>2026</v>
      </c>
      <c r="Y503">
        <f t="shared" si="21"/>
        <v>8.4</v>
      </c>
      <c r="Z503" s="1">
        <f t="shared" si="22"/>
        <v>1.4000000000000001</v>
      </c>
      <c r="AA503" s="1">
        <f t="shared" si="23"/>
        <v>4.6956521739130439</v>
      </c>
    </row>
    <row r="504" spans="1:27" x14ac:dyDescent="0.2">
      <c r="A504" t="s">
        <v>2450</v>
      </c>
      <c r="B504" t="s">
        <v>160</v>
      </c>
      <c r="C504" t="s">
        <v>1905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106</v>
      </c>
      <c r="S504">
        <v>69</v>
      </c>
      <c r="T504">
        <v>7</v>
      </c>
      <c r="U504">
        <v>86</v>
      </c>
      <c r="V504">
        <v>0</v>
      </c>
      <c r="W504" t="s">
        <v>52</v>
      </c>
      <c r="X504" t="s">
        <v>53</v>
      </c>
      <c r="Y504">
        <f t="shared" si="21"/>
        <v>169</v>
      </c>
      <c r="Z504" s="1">
        <f t="shared" si="22"/>
        <v>4.6944444444444446</v>
      </c>
      <c r="AA504" s="1">
        <f t="shared" si="23"/>
        <v>4.6944444444444446</v>
      </c>
    </row>
    <row r="505" spans="1:27" x14ac:dyDescent="0.2">
      <c r="A505" t="s">
        <v>2064</v>
      </c>
      <c r="B505" t="s">
        <v>160</v>
      </c>
      <c r="C505" t="s">
        <v>1933</v>
      </c>
      <c r="D505">
        <v>2</v>
      </c>
      <c r="E505">
        <v>1</v>
      </c>
      <c r="F505">
        <v>1</v>
      </c>
      <c r="G505">
        <v>4</v>
      </c>
      <c r="H505">
        <v>17</v>
      </c>
      <c r="I505">
        <v>54</v>
      </c>
      <c r="J505">
        <v>10</v>
      </c>
      <c r="K505">
        <v>2</v>
      </c>
      <c r="L505">
        <v>9</v>
      </c>
      <c r="M505">
        <v>2</v>
      </c>
      <c r="N505">
        <v>4</v>
      </c>
      <c r="O505">
        <v>179</v>
      </c>
      <c r="P505">
        <v>16</v>
      </c>
      <c r="Q505">
        <v>10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56</v>
      </c>
      <c r="X505" t="s">
        <v>2063</v>
      </c>
      <c r="Y505">
        <f t="shared" si="21"/>
        <v>65.400000000000006</v>
      </c>
      <c r="Z505" s="1">
        <f t="shared" si="22"/>
        <v>2.4222222222222225</v>
      </c>
      <c r="AA505" s="1">
        <f t="shared" si="23"/>
        <v>4.5698757763975157</v>
      </c>
    </row>
    <row r="506" spans="1:27" x14ac:dyDescent="0.2">
      <c r="A506" t="s">
        <v>2084</v>
      </c>
      <c r="B506" t="s">
        <v>160</v>
      </c>
      <c r="C506" t="s">
        <v>1912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28</v>
      </c>
      <c r="S506">
        <v>22</v>
      </c>
      <c r="T506">
        <v>4</v>
      </c>
      <c r="U506">
        <v>36</v>
      </c>
      <c r="V506">
        <v>1</v>
      </c>
      <c r="W506" t="s">
        <v>140</v>
      </c>
      <c r="X506" t="s">
        <v>1299</v>
      </c>
      <c r="Y506">
        <f t="shared" si="21"/>
        <v>56</v>
      </c>
      <c r="Z506" s="1">
        <f t="shared" si="22"/>
        <v>4.3076923076923075</v>
      </c>
      <c r="AA506" s="1">
        <f t="shared" si="23"/>
        <v>4.5446348061316497</v>
      </c>
    </row>
    <row r="507" spans="1:27" x14ac:dyDescent="0.2">
      <c r="A507" t="s">
        <v>2351</v>
      </c>
      <c r="B507" t="s">
        <v>160</v>
      </c>
      <c r="C507" t="s">
        <v>1912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4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31</v>
      </c>
      <c r="P507">
        <v>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244</v>
      </c>
      <c r="X507" t="s">
        <v>258</v>
      </c>
      <c r="Y507">
        <f t="shared" si="21"/>
        <v>2.6</v>
      </c>
      <c r="Z507" s="1">
        <f t="shared" si="22"/>
        <v>2.6</v>
      </c>
      <c r="AA507" s="1">
        <f t="shared" si="23"/>
        <v>2.6</v>
      </c>
    </row>
    <row r="508" spans="1:27" x14ac:dyDescent="0.2">
      <c r="A508" t="s">
        <v>2437</v>
      </c>
      <c r="B508" t="s">
        <v>160</v>
      </c>
      <c r="C508" t="s">
        <v>1938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19</v>
      </c>
      <c r="S508">
        <v>14</v>
      </c>
      <c r="T508">
        <v>1</v>
      </c>
      <c r="U508">
        <v>22</v>
      </c>
      <c r="V508">
        <v>1</v>
      </c>
      <c r="W508" t="s">
        <v>69</v>
      </c>
      <c r="X508" t="s">
        <v>1291</v>
      </c>
      <c r="Y508">
        <f t="shared" si="21"/>
        <v>16</v>
      </c>
      <c r="Z508" s="1">
        <f t="shared" si="22"/>
        <v>2.2857142857142856</v>
      </c>
      <c r="AA508" s="1">
        <f t="shared" si="23"/>
        <v>2.4615384615384617</v>
      </c>
    </row>
    <row r="509" spans="1:27" x14ac:dyDescent="0.2">
      <c r="A509" t="s">
        <v>2287</v>
      </c>
      <c r="B509" t="s">
        <v>160</v>
      </c>
      <c r="C509" t="s">
        <v>791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 t="s">
        <v>244</v>
      </c>
      <c r="X509" t="s">
        <v>130</v>
      </c>
      <c r="Y509">
        <f t="shared" si="21"/>
        <v>0.1</v>
      </c>
      <c r="Z509" s="1">
        <f t="shared" si="22"/>
        <v>0.1</v>
      </c>
      <c r="AA509" s="1">
        <f t="shared" si="23"/>
        <v>1.5</v>
      </c>
    </row>
    <row r="510" spans="1:27" x14ac:dyDescent="0.2">
      <c r="A510" t="s">
        <v>2564</v>
      </c>
      <c r="B510" t="s">
        <v>160</v>
      </c>
      <c r="C510" t="s">
        <v>1905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6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t="s">
        <v>49</v>
      </c>
      <c r="X510" t="s">
        <v>805</v>
      </c>
      <c r="Y510">
        <f t="shared" si="21"/>
        <v>0.60000000000000009</v>
      </c>
      <c r="Z510" s="1">
        <f t="shared" si="22"/>
        <v>0.30000000000000004</v>
      </c>
      <c r="AA510" s="1">
        <f t="shared" si="23"/>
        <v>1.3170731707317076</v>
      </c>
    </row>
    <row r="511" spans="1:27" x14ac:dyDescent="0.2">
      <c r="A511" t="s">
        <v>1950</v>
      </c>
      <c r="B511" t="s">
        <v>160</v>
      </c>
      <c r="C511" t="s">
        <v>1281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63</v>
      </c>
      <c r="S511">
        <v>47</v>
      </c>
      <c r="T511">
        <v>2</v>
      </c>
      <c r="U511">
        <v>68</v>
      </c>
      <c r="V511">
        <v>2</v>
      </c>
      <c r="W511" t="s">
        <v>28</v>
      </c>
      <c r="X511" t="s">
        <v>1949</v>
      </c>
      <c r="Y511">
        <f t="shared" si="21"/>
        <v>29</v>
      </c>
      <c r="Z511" s="1">
        <f t="shared" si="22"/>
        <v>1.1599999999999999</v>
      </c>
      <c r="AA511" s="1">
        <f t="shared" si="23"/>
        <v>1.1599999999999999</v>
      </c>
    </row>
    <row r="512" spans="1:27" x14ac:dyDescent="0.2">
      <c r="A512" t="s">
        <v>2724</v>
      </c>
      <c r="B512" t="s">
        <v>160</v>
      </c>
      <c r="C512" t="s">
        <v>1281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30</v>
      </c>
      <c r="S512">
        <v>27</v>
      </c>
      <c r="T512">
        <v>3</v>
      </c>
      <c r="U512">
        <v>30</v>
      </c>
      <c r="V512">
        <v>0</v>
      </c>
      <c r="W512" t="s">
        <v>140</v>
      </c>
      <c r="X512" t="s">
        <v>1681</v>
      </c>
      <c r="Y512">
        <f t="shared" si="21"/>
        <v>9</v>
      </c>
      <c r="Z512" s="1">
        <f t="shared" si="22"/>
        <v>0.69230769230769229</v>
      </c>
      <c r="AA512" s="1">
        <f t="shared" si="23"/>
        <v>0.69230769230769229</v>
      </c>
    </row>
    <row r="513" spans="1:27" x14ac:dyDescent="0.2">
      <c r="A513" t="s">
        <v>1896</v>
      </c>
      <c r="B513" t="s">
        <v>160</v>
      </c>
      <c r="C513" t="s">
        <v>1858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8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49</v>
      </c>
      <c r="X513" t="s">
        <v>1895</v>
      </c>
      <c r="Y513">
        <f t="shared" si="21"/>
        <v>0.30000000000000004</v>
      </c>
      <c r="Z513" s="1">
        <f t="shared" si="22"/>
        <v>0.15000000000000002</v>
      </c>
      <c r="AA513" s="1">
        <f t="shared" si="23"/>
        <v>0.61363636363636376</v>
      </c>
    </row>
    <row r="514" spans="1:27" x14ac:dyDescent="0.2">
      <c r="A514" t="s">
        <v>2499</v>
      </c>
      <c r="B514" t="s">
        <v>160</v>
      </c>
      <c r="C514" t="s">
        <v>1938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244</v>
      </c>
      <c r="X514" t="s">
        <v>66</v>
      </c>
      <c r="Y514">
        <f t="shared" si="21"/>
        <v>0.1</v>
      </c>
      <c r="Z514" s="1">
        <f t="shared" si="22"/>
        <v>0.1</v>
      </c>
      <c r="AA514" s="1">
        <f t="shared" si="23"/>
        <v>0.45</v>
      </c>
    </row>
    <row r="515" spans="1:27" x14ac:dyDescent="0.2">
      <c r="A515" t="s">
        <v>2232</v>
      </c>
      <c r="B515" t="s">
        <v>160</v>
      </c>
      <c r="C515" t="s">
        <v>1938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2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7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237</v>
      </c>
      <c r="X515" t="s">
        <v>2231</v>
      </c>
      <c r="Y515">
        <f t="shared" ref="Y515:Y534" si="24">D515*10+E515*(-10)+F515*5+G515*(-5)+H515*2+I515*(-2)+J515*4+K515*3+L515*1.5+M515*1.5+N515*3+O515*0.1+P515*2+Q515*2+R515*5+S515*(-8)+T515*15+U515+V515*(-4)</f>
        <v>0.20000000000000007</v>
      </c>
      <c r="Z515" s="1">
        <f t="shared" ref="Z515:Z534" si="25">Y515/W515</f>
        <v>6.6666666666666693E-2</v>
      </c>
      <c r="AA515" s="1">
        <f t="shared" ref="AA515:AA534" si="26">Y515/X515*90</f>
        <v>0.3600000000000001</v>
      </c>
    </row>
    <row r="516" spans="1:27" x14ac:dyDescent="0.2">
      <c r="A516" t="s">
        <v>2087</v>
      </c>
      <c r="B516" t="s">
        <v>160</v>
      </c>
      <c r="C516" t="s">
        <v>1281</v>
      </c>
      <c r="D516">
        <v>0</v>
      </c>
      <c r="E516">
        <v>0</v>
      </c>
      <c r="F516">
        <v>0</v>
      </c>
      <c r="G516">
        <v>1</v>
      </c>
      <c r="H516">
        <v>1</v>
      </c>
      <c r="I516">
        <v>2</v>
      </c>
      <c r="J516">
        <v>0</v>
      </c>
      <c r="K516">
        <v>0</v>
      </c>
      <c r="L516">
        <v>0</v>
      </c>
      <c r="M516">
        <v>1</v>
      </c>
      <c r="N516">
        <v>1</v>
      </c>
      <c r="O516">
        <v>26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237</v>
      </c>
      <c r="X516" t="s">
        <v>792</v>
      </c>
      <c r="Y516">
        <f t="shared" si="24"/>
        <v>0.10000000000000009</v>
      </c>
      <c r="Z516" s="1">
        <f t="shared" si="25"/>
        <v>3.3333333333333361E-2</v>
      </c>
      <c r="AA516" s="1">
        <f t="shared" si="26"/>
        <v>0.20000000000000021</v>
      </c>
    </row>
    <row r="517" spans="1:27" x14ac:dyDescent="0.2">
      <c r="A517" t="s">
        <v>2427</v>
      </c>
      <c r="B517" t="s">
        <v>160</v>
      </c>
      <c r="C517" t="s">
        <v>989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244</v>
      </c>
      <c r="X517" t="s">
        <v>69</v>
      </c>
      <c r="Y517">
        <f t="shared" si="24"/>
        <v>0</v>
      </c>
      <c r="Z517" s="1">
        <f t="shared" si="25"/>
        <v>0</v>
      </c>
      <c r="AA517" s="1">
        <f t="shared" si="26"/>
        <v>0</v>
      </c>
    </row>
    <row r="518" spans="1:27" x14ac:dyDescent="0.2">
      <c r="A518" t="s">
        <v>2368</v>
      </c>
      <c r="B518" t="s">
        <v>160</v>
      </c>
      <c r="C518" t="s">
        <v>548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26</v>
      </c>
      <c r="S518">
        <v>23</v>
      </c>
      <c r="T518">
        <v>2</v>
      </c>
      <c r="U518">
        <v>24</v>
      </c>
      <c r="V518">
        <v>0</v>
      </c>
      <c r="W518" t="s">
        <v>140</v>
      </c>
      <c r="X518" t="s">
        <v>2367</v>
      </c>
      <c r="Y518">
        <f t="shared" si="24"/>
        <v>0</v>
      </c>
      <c r="Z518" s="1">
        <f t="shared" si="25"/>
        <v>0</v>
      </c>
      <c r="AA518" s="1">
        <f t="shared" si="26"/>
        <v>0</v>
      </c>
    </row>
    <row r="519" spans="1:27" x14ac:dyDescent="0.2">
      <c r="A519" t="s">
        <v>1960</v>
      </c>
      <c r="B519" t="s">
        <v>160</v>
      </c>
      <c r="C519" t="s">
        <v>791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49</v>
      </c>
      <c r="X519" t="s">
        <v>140</v>
      </c>
      <c r="Y519">
        <f t="shared" si="24"/>
        <v>0</v>
      </c>
      <c r="Z519" s="1">
        <f t="shared" si="25"/>
        <v>0</v>
      </c>
      <c r="AA519" s="1">
        <f t="shared" si="26"/>
        <v>0</v>
      </c>
    </row>
    <row r="520" spans="1:27" x14ac:dyDescent="0.2">
      <c r="A520" t="s">
        <v>2069</v>
      </c>
      <c r="B520" t="s">
        <v>160</v>
      </c>
      <c r="C520" t="s">
        <v>1054</v>
      </c>
      <c r="D520">
        <v>0</v>
      </c>
      <c r="E520">
        <v>0</v>
      </c>
      <c r="F520">
        <v>0</v>
      </c>
      <c r="G520">
        <v>1</v>
      </c>
      <c r="H520">
        <v>4</v>
      </c>
      <c r="I520">
        <v>10</v>
      </c>
      <c r="J520">
        <v>0</v>
      </c>
      <c r="K520">
        <v>1</v>
      </c>
      <c r="L520">
        <v>0</v>
      </c>
      <c r="M520">
        <v>0</v>
      </c>
      <c r="N520">
        <v>1</v>
      </c>
      <c r="O520">
        <v>29</v>
      </c>
      <c r="P520">
        <v>4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237</v>
      </c>
      <c r="X520" t="s">
        <v>2068</v>
      </c>
      <c r="Y520">
        <f t="shared" si="24"/>
        <v>-9.9999999999999645E-2</v>
      </c>
      <c r="Z520" s="1">
        <f t="shared" si="25"/>
        <v>-3.3333333333333215E-2</v>
      </c>
      <c r="AA520" s="1">
        <f t="shared" si="26"/>
        <v>-5.2325581395348653E-2</v>
      </c>
    </row>
    <row r="521" spans="1:27" x14ac:dyDescent="0.2">
      <c r="A521" t="s">
        <v>2710</v>
      </c>
      <c r="B521" t="s">
        <v>160</v>
      </c>
      <c r="C521" t="s">
        <v>1915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3</v>
      </c>
      <c r="S521">
        <v>2</v>
      </c>
      <c r="T521">
        <v>0</v>
      </c>
      <c r="U521">
        <v>0</v>
      </c>
      <c r="V521">
        <v>0</v>
      </c>
      <c r="W521" t="s">
        <v>49</v>
      </c>
      <c r="X521" t="s">
        <v>2709</v>
      </c>
      <c r="Y521">
        <f t="shared" si="24"/>
        <v>-1</v>
      </c>
      <c r="Z521" s="1">
        <f t="shared" si="25"/>
        <v>-0.5</v>
      </c>
      <c r="AA521" s="1">
        <f t="shared" si="26"/>
        <v>-0.51724137931034486</v>
      </c>
    </row>
    <row r="522" spans="1:27" x14ac:dyDescent="0.2">
      <c r="A522" t="s">
        <v>2432</v>
      </c>
      <c r="B522" t="s">
        <v>160</v>
      </c>
      <c r="C522" t="s">
        <v>1938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36</v>
      </c>
      <c r="S522">
        <v>29</v>
      </c>
      <c r="T522">
        <v>0</v>
      </c>
      <c r="U522">
        <v>41</v>
      </c>
      <c r="V522">
        <v>0</v>
      </c>
      <c r="W522" t="s">
        <v>140</v>
      </c>
      <c r="X522" t="s">
        <v>1681</v>
      </c>
      <c r="Y522">
        <f t="shared" si="24"/>
        <v>-11</v>
      </c>
      <c r="Z522" s="1">
        <f t="shared" si="25"/>
        <v>-0.84615384615384615</v>
      </c>
      <c r="AA522" s="1">
        <f t="shared" si="26"/>
        <v>-0.84615384615384615</v>
      </c>
    </row>
    <row r="523" spans="1:27" x14ac:dyDescent="0.2">
      <c r="A523" t="s">
        <v>2687</v>
      </c>
      <c r="B523" t="s">
        <v>160</v>
      </c>
      <c r="C523" t="s">
        <v>1281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6</v>
      </c>
      <c r="J523">
        <v>1</v>
      </c>
      <c r="K523">
        <v>0</v>
      </c>
      <c r="L523">
        <v>1</v>
      </c>
      <c r="M523">
        <v>0</v>
      </c>
      <c r="N523">
        <v>1</v>
      </c>
      <c r="O523">
        <v>19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t="s">
        <v>49</v>
      </c>
      <c r="X523" t="s">
        <v>2686</v>
      </c>
      <c r="Y523">
        <f t="shared" si="24"/>
        <v>-1.5999999999999999</v>
      </c>
      <c r="Z523" s="1">
        <f t="shared" si="25"/>
        <v>-0.79999999999999993</v>
      </c>
      <c r="AA523" s="1">
        <f t="shared" si="26"/>
        <v>-0.8674698795180722</v>
      </c>
    </row>
    <row r="524" spans="1:27" x14ac:dyDescent="0.2">
      <c r="A524" t="s">
        <v>2065</v>
      </c>
      <c r="B524" t="s">
        <v>160</v>
      </c>
      <c r="C524" t="s">
        <v>1912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1</v>
      </c>
      <c r="T524">
        <v>0</v>
      </c>
      <c r="U524">
        <v>2</v>
      </c>
      <c r="V524">
        <v>0</v>
      </c>
      <c r="W524" t="s">
        <v>244</v>
      </c>
      <c r="X524" t="s">
        <v>357</v>
      </c>
      <c r="Y524">
        <f t="shared" si="24"/>
        <v>-1</v>
      </c>
      <c r="Z524" s="1">
        <f t="shared" si="25"/>
        <v>-1</v>
      </c>
      <c r="AA524" s="1">
        <f t="shared" si="26"/>
        <v>-1.4516129032258065</v>
      </c>
    </row>
    <row r="525" spans="1:27" x14ac:dyDescent="0.2">
      <c r="A525" t="s">
        <v>2192</v>
      </c>
      <c r="B525" t="s">
        <v>160</v>
      </c>
      <c r="C525" t="s">
        <v>994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2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28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 t="s">
        <v>237</v>
      </c>
      <c r="X525" t="s">
        <v>792</v>
      </c>
      <c r="Y525">
        <f t="shared" si="24"/>
        <v>-2.6999999999999993</v>
      </c>
      <c r="Z525" s="1">
        <f t="shared" si="25"/>
        <v>-0.8999999999999998</v>
      </c>
      <c r="AA525" s="1">
        <f t="shared" si="26"/>
        <v>-5.3999999999999986</v>
      </c>
    </row>
    <row r="526" spans="1:27" x14ac:dyDescent="0.2">
      <c r="A526" t="s">
        <v>2201</v>
      </c>
      <c r="B526" t="s">
        <v>160</v>
      </c>
      <c r="C526" t="s">
        <v>1938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47</v>
      </c>
      <c r="S526">
        <v>51</v>
      </c>
      <c r="T526">
        <v>1</v>
      </c>
      <c r="U526">
        <v>59</v>
      </c>
      <c r="V526">
        <v>0</v>
      </c>
      <c r="W526" t="s">
        <v>325</v>
      </c>
      <c r="X526" t="s">
        <v>349</v>
      </c>
      <c r="Y526">
        <f t="shared" si="24"/>
        <v>-99</v>
      </c>
      <c r="Z526" s="1">
        <f t="shared" si="25"/>
        <v>-5.5</v>
      </c>
      <c r="AA526" s="1">
        <f t="shared" si="26"/>
        <v>-5.5</v>
      </c>
    </row>
    <row r="527" spans="1:27" x14ac:dyDescent="0.2">
      <c r="A527" t="s">
        <v>2046</v>
      </c>
      <c r="B527" t="s">
        <v>160</v>
      </c>
      <c r="C527" t="s">
        <v>994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2</v>
      </c>
      <c r="S527">
        <v>2</v>
      </c>
      <c r="T527">
        <v>0</v>
      </c>
      <c r="U527">
        <v>0</v>
      </c>
      <c r="V527">
        <v>0</v>
      </c>
      <c r="W527" t="s">
        <v>244</v>
      </c>
      <c r="X527" t="s">
        <v>258</v>
      </c>
      <c r="Y527">
        <f t="shared" si="24"/>
        <v>-6</v>
      </c>
      <c r="Z527" s="1">
        <f t="shared" si="25"/>
        <v>-6</v>
      </c>
      <c r="AA527" s="1">
        <f t="shared" si="26"/>
        <v>-6</v>
      </c>
    </row>
    <row r="528" spans="1:27" x14ac:dyDescent="0.2">
      <c r="A528" t="s">
        <v>1980</v>
      </c>
      <c r="B528" t="s">
        <v>160</v>
      </c>
      <c r="C528" t="s">
        <v>989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t="s">
        <v>49</v>
      </c>
      <c r="X528" t="s">
        <v>28</v>
      </c>
      <c r="Y528">
        <f t="shared" si="24"/>
        <v>-1.9</v>
      </c>
      <c r="Z528" s="1">
        <f t="shared" si="25"/>
        <v>-0.95</v>
      </c>
      <c r="AA528" s="1">
        <f t="shared" si="26"/>
        <v>-6.84</v>
      </c>
    </row>
    <row r="529" spans="1:27" x14ac:dyDescent="0.2">
      <c r="A529" t="s">
        <v>2195</v>
      </c>
      <c r="B529" t="s">
        <v>160</v>
      </c>
      <c r="C529" t="s">
        <v>1054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4</v>
      </c>
      <c r="S529">
        <v>7</v>
      </c>
      <c r="T529">
        <v>0</v>
      </c>
      <c r="U529">
        <v>0</v>
      </c>
      <c r="V529">
        <v>0</v>
      </c>
      <c r="W529" t="s">
        <v>237</v>
      </c>
      <c r="X529" t="s">
        <v>818</v>
      </c>
      <c r="Y529">
        <f t="shared" si="24"/>
        <v>-36</v>
      </c>
      <c r="Z529" s="1">
        <f t="shared" si="25"/>
        <v>-12</v>
      </c>
      <c r="AA529" s="1">
        <f t="shared" si="26"/>
        <v>-12</v>
      </c>
    </row>
    <row r="530" spans="1:27" x14ac:dyDescent="0.2">
      <c r="A530" t="s">
        <v>2040</v>
      </c>
      <c r="B530" t="s">
        <v>160</v>
      </c>
      <c r="C530" t="s">
        <v>1933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8</v>
      </c>
      <c r="S530">
        <v>12</v>
      </c>
      <c r="T530">
        <v>0</v>
      </c>
      <c r="U530">
        <v>14</v>
      </c>
      <c r="V530">
        <v>0</v>
      </c>
      <c r="W530" t="s">
        <v>177</v>
      </c>
      <c r="X530" t="s">
        <v>1130</v>
      </c>
      <c r="Y530">
        <f t="shared" si="24"/>
        <v>-42</v>
      </c>
      <c r="Z530" s="1">
        <f t="shared" si="25"/>
        <v>-10.5</v>
      </c>
      <c r="AA530" s="1">
        <f t="shared" si="26"/>
        <v>-12.272727272727272</v>
      </c>
    </row>
    <row r="531" spans="1:27" x14ac:dyDescent="0.2">
      <c r="A531" t="s">
        <v>1910</v>
      </c>
      <c r="B531" t="s">
        <v>160</v>
      </c>
      <c r="C531" t="s">
        <v>791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3</v>
      </c>
      <c r="S531">
        <v>5</v>
      </c>
      <c r="T531">
        <v>0</v>
      </c>
      <c r="U531">
        <v>0</v>
      </c>
      <c r="V531">
        <v>0</v>
      </c>
      <c r="W531" t="s">
        <v>49</v>
      </c>
      <c r="X531" t="s">
        <v>238</v>
      </c>
      <c r="Y531">
        <f t="shared" si="24"/>
        <v>-25</v>
      </c>
      <c r="Z531" s="1">
        <f t="shared" si="25"/>
        <v>-12.5</v>
      </c>
      <c r="AA531" s="1">
        <f t="shared" si="26"/>
        <v>-12.5</v>
      </c>
    </row>
    <row r="532" spans="1:27" x14ac:dyDescent="0.2">
      <c r="A532" t="s">
        <v>993</v>
      </c>
      <c r="B532" t="s">
        <v>160</v>
      </c>
      <c r="C532" t="s">
        <v>994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</v>
      </c>
      <c r="T532">
        <v>0</v>
      </c>
      <c r="U532">
        <v>0</v>
      </c>
      <c r="V532">
        <v>0</v>
      </c>
      <c r="W532" t="s">
        <v>244</v>
      </c>
      <c r="X532" t="s">
        <v>258</v>
      </c>
      <c r="Y532">
        <f t="shared" si="24"/>
        <v>-16</v>
      </c>
      <c r="Z532" s="1">
        <f t="shared" si="25"/>
        <v>-16</v>
      </c>
      <c r="AA532" s="1">
        <f t="shared" si="26"/>
        <v>-16</v>
      </c>
    </row>
    <row r="533" spans="1:27" x14ac:dyDescent="0.2">
      <c r="A533" t="s">
        <v>2077</v>
      </c>
      <c r="B533" t="s">
        <v>160</v>
      </c>
      <c r="C533" t="s">
        <v>1946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3</v>
      </c>
      <c r="T533">
        <v>0</v>
      </c>
      <c r="U533">
        <v>0</v>
      </c>
      <c r="V533">
        <v>0</v>
      </c>
      <c r="W533" t="s">
        <v>244</v>
      </c>
      <c r="X533" t="s">
        <v>258</v>
      </c>
      <c r="Y533">
        <f t="shared" si="24"/>
        <v>-19</v>
      </c>
      <c r="Z533" s="1">
        <f t="shared" si="25"/>
        <v>-19</v>
      </c>
      <c r="AA533" s="1">
        <f t="shared" si="26"/>
        <v>-19</v>
      </c>
    </row>
    <row r="534" spans="1:27" x14ac:dyDescent="0.2">
      <c r="A534" t="s">
        <v>2568</v>
      </c>
      <c r="B534" t="s">
        <v>160</v>
      </c>
      <c r="C534" t="s">
        <v>1912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>
        <v>0</v>
      </c>
      <c r="U534">
        <v>0</v>
      </c>
      <c r="V534">
        <v>0</v>
      </c>
      <c r="W534" t="s">
        <v>244</v>
      </c>
      <c r="X534" t="s">
        <v>2567</v>
      </c>
      <c r="Y534">
        <f t="shared" si="24"/>
        <v>-24</v>
      </c>
      <c r="Z534" s="1">
        <f t="shared" si="25"/>
        <v>-24</v>
      </c>
      <c r="AA534" s="1">
        <f t="shared" si="26"/>
        <v>-35.409836065573771</v>
      </c>
    </row>
  </sheetData>
  <sortState ref="A3:AA534">
    <sortCondition descending="1" ref="AA3:AA53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9"/>
  <sheetViews>
    <sheetView topLeftCell="A2" workbookViewId="0">
      <selection activeCell="A3" sqref="A3:AA529"/>
    </sheetView>
  </sheetViews>
  <sheetFormatPr baseColWidth="10" defaultColWidth="8.83203125" defaultRowHeight="15" x14ac:dyDescent="0.2"/>
  <cols>
    <col min="1" max="1" width="17.6640625" bestFit="1" customWidth="1"/>
    <col min="2" max="2" width="15.6640625" bestFit="1" customWidth="1"/>
    <col min="3" max="3" width="14" bestFit="1" customWidth="1"/>
    <col min="9" max="9" width="9.5" bestFit="1" customWidth="1"/>
    <col min="13" max="13" width="10.33203125" bestFit="1" customWidth="1"/>
    <col min="26" max="26" width="11.1640625" bestFit="1" customWidth="1"/>
  </cols>
  <sheetData>
    <row r="1" spans="1:27" hidden="1" x14ac:dyDescent="0.2">
      <c r="A1" t="s">
        <v>0</v>
      </c>
      <c r="B1" t="s">
        <v>1</v>
      </c>
    </row>
    <row r="2" spans="1:2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5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1066</v>
      </c>
      <c r="Z2" t="s">
        <v>1068</v>
      </c>
      <c r="AA2" t="s">
        <v>1067</v>
      </c>
    </row>
    <row r="3" spans="1:27" x14ac:dyDescent="0.2">
      <c r="A3" t="s">
        <v>2950</v>
      </c>
      <c r="B3" t="s">
        <v>138</v>
      </c>
      <c r="C3" t="s">
        <v>2754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 t="s">
        <v>244</v>
      </c>
      <c r="X3" t="s">
        <v>79</v>
      </c>
      <c r="Y3">
        <f t="shared" ref="Y3:Y66" si="0">D3*10+E3*(-10)+F3*5+G3*(-5)+H3*2+I3*(-2)+J3*4+K3*3+L3*1.5+M3*1.5+N3*3+O3*0.1+P3*2+Q3*2+R3*5+S3*(-8)+T3*15+U3+V3*(-4)</f>
        <v>8.1999999999999993</v>
      </c>
      <c r="Z3" s="1">
        <f t="shared" ref="Z3:Z66" si="1">Y3/W3</f>
        <v>8.1999999999999993</v>
      </c>
      <c r="AA3" s="1">
        <f t="shared" ref="AA3:AA66" si="2">Y3/X3*90</f>
        <v>92.249999999999986</v>
      </c>
    </row>
    <row r="4" spans="1:27" x14ac:dyDescent="0.2">
      <c r="A4" t="s">
        <v>3153</v>
      </c>
      <c r="B4" t="s">
        <v>138</v>
      </c>
      <c r="C4" t="s">
        <v>2740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244</v>
      </c>
      <c r="X4" t="s">
        <v>32</v>
      </c>
      <c r="Y4">
        <f t="shared" si="0"/>
        <v>6.1</v>
      </c>
      <c r="Z4" s="1">
        <f t="shared" si="1"/>
        <v>6.1</v>
      </c>
      <c r="AA4" s="1">
        <f t="shared" si="2"/>
        <v>60.999999999999993</v>
      </c>
    </row>
    <row r="5" spans="1:27" x14ac:dyDescent="0.2">
      <c r="A5" t="s">
        <v>3236</v>
      </c>
      <c r="B5" t="s">
        <v>138</v>
      </c>
      <c r="C5" t="s">
        <v>2778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4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244</v>
      </c>
      <c r="X5" t="s">
        <v>144</v>
      </c>
      <c r="Y5">
        <f t="shared" si="0"/>
        <v>5.4</v>
      </c>
      <c r="Z5" s="1">
        <f t="shared" si="1"/>
        <v>5.4</v>
      </c>
      <c r="AA5" s="1">
        <f t="shared" si="2"/>
        <v>48.6</v>
      </c>
    </row>
    <row r="6" spans="1:27" x14ac:dyDescent="0.2">
      <c r="A6" t="s">
        <v>3216</v>
      </c>
      <c r="B6" t="s">
        <v>138</v>
      </c>
      <c r="C6" t="s">
        <v>2738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237</v>
      </c>
      <c r="X6" t="s">
        <v>110</v>
      </c>
      <c r="Y6">
        <f t="shared" si="0"/>
        <v>16.100000000000001</v>
      </c>
      <c r="Z6" s="1">
        <f t="shared" si="1"/>
        <v>5.3666666666666671</v>
      </c>
      <c r="AA6" s="1">
        <f t="shared" si="2"/>
        <v>48.300000000000004</v>
      </c>
    </row>
    <row r="7" spans="1:27" x14ac:dyDescent="0.2">
      <c r="A7" t="s">
        <v>2930</v>
      </c>
      <c r="B7" t="s">
        <v>138</v>
      </c>
      <c r="C7" t="s">
        <v>2773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244</v>
      </c>
      <c r="X7" t="s">
        <v>130</v>
      </c>
      <c r="Y7">
        <f t="shared" si="0"/>
        <v>3.1</v>
      </c>
      <c r="Z7" s="1">
        <f t="shared" si="1"/>
        <v>3.1</v>
      </c>
      <c r="AA7" s="1">
        <f t="shared" si="2"/>
        <v>46.500000000000007</v>
      </c>
    </row>
    <row r="8" spans="1:27" x14ac:dyDescent="0.2">
      <c r="A8" t="s">
        <v>3330</v>
      </c>
      <c r="B8" t="s">
        <v>138</v>
      </c>
      <c r="C8" t="s">
        <v>1033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49</v>
      </c>
      <c r="X8" t="s">
        <v>398</v>
      </c>
      <c r="Y8">
        <f t="shared" si="0"/>
        <v>10.6</v>
      </c>
      <c r="Z8" s="1">
        <f t="shared" si="1"/>
        <v>5.3</v>
      </c>
      <c r="AA8" s="1">
        <f t="shared" si="2"/>
        <v>45.428571428571431</v>
      </c>
    </row>
    <row r="9" spans="1:27" x14ac:dyDescent="0.2">
      <c r="A9" t="s">
        <v>3056</v>
      </c>
      <c r="B9" t="s">
        <v>138</v>
      </c>
      <c r="C9" t="s">
        <v>2744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0</v>
      </c>
      <c r="N9">
        <v>0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244</v>
      </c>
      <c r="X9" t="s">
        <v>140</v>
      </c>
      <c r="Y9">
        <f t="shared" si="0"/>
        <v>6.3</v>
      </c>
      <c r="Z9" s="1">
        <f t="shared" si="1"/>
        <v>6.3</v>
      </c>
      <c r="AA9" s="1">
        <f t="shared" si="2"/>
        <v>43.615384615384613</v>
      </c>
    </row>
    <row r="10" spans="1:27" x14ac:dyDescent="0.2">
      <c r="A10" t="s">
        <v>3145</v>
      </c>
      <c r="B10" t="s">
        <v>138</v>
      </c>
      <c r="C10" t="s">
        <v>2773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2</v>
      </c>
      <c r="K10">
        <v>1</v>
      </c>
      <c r="L10">
        <v>0</v>
      </c>
      <c r="M10">
        <v>1</v>
      </c>
      <c r="N10">
        <v>0</v>
      </c>
      <c r="O10">
        <v>18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237</v>
      </c>
      <c r="X10" t="s">
        <v>614</v>
      </c>
      <c r="Y10">
        <f t="shared" si="0"/>
        <v>24.3</v>
      </c>
      <c r="Z10" s="1">
        <f t="shared" si="1"/>
        <v>8.1</v>
      </c>
      <c r="AA10" s="1">
        <f t="shared" si="2"/>
        <v>39.053571428571431</v>
      </c>
    </row>
    <row r="11" spans="1:27" x14ac:dyDescent="0.2">
      <c r="A11" t="s">
        <v>3338</v>
      </c>
      <c r="B11" t="s">
        <v>138</v>
      </c>
      <c r="C11" t="s">
        <v>2773</v>
      </c>
      <c r="D11">
        <v>1</v>
      </c>
      <c r="E11">
        <v>0</v>
      </c>
      <c r="F11">
        <v>2</v>
      </c>
      <c r="G11">
        <v>0</v>
      </c>
      <c r="H11">
        <v>3</v>
      </c>
      <c r="I11">
        <v>2</v>
      </c>
      <c r="J11">
        <v>8</v>
      </c>
      <c r="K11">
        <v>0</v>
      </c>
      <c r="L11">
        <v>3</v>
      </c>
      <c r="M11">
        <v>5</v>
      </c>
      <c r="N11">
        <v>17</v>
      </c>
      <c r="O11">
        <v>130</v>
      </c>
      <c r="P11">
        <v>3</v>
      </c>
      <c r="Q11">
        <v>8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32</v>
      </c>
      <c r="X11" t="s">
        <v>131</v>
      </c>
      <c r="Y11">
        <f t="shared" si="0"/>
        <v>152</v>
      </c>
      <c r="Z11" s="1">
        <f t="shared" si="1"/>
        <v>16.888888888888889</v>
      </c>
      <c r="AA11" s="1">
        <f t="shared" si="2"/>
        <v>37.479452054794521</v>
      </c>
    </row>
    <row r="12" spans="1:27" x14ac:dyDescent="0.2">
      <c r="A12" t="s">
        <v>3118</v>
      </c>
      <c r="B12" t="s">
        <v>138</v>
      </c>
      <c r="C12" t="s">
        <v>139</v>
      </c>
      <c r="D12">
        <v>28</v>
      </c>
      <c r="E12">
        <v>0</v>
      </c>
      <c r="F12">
        <v>9</v>
      </c>
      <c r="G12">
        <v>6</v>
      </c>
      <c r="H12">
        <v>55</v>
      </c>
      <c r="I12">
        <v>42</v>
      </c>
      <c r="J12">
        <v>87</v>
      </c>
      <c r="K12">
        <v>2</v>
      </c>
      <c r="L12">
        <v>9</v>
      </c>
      <c r="M12">
        <v>8</v>
      </c>
      <c r="N12">
        <v>48</v>
      </c>
      <c r="O12">
        <v>610</v>
      </c>
      <c r="P12">
        <v>14</v>
      </c>
      <c r="Q12">
        <v>61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101</v>
      </c>
      <c r="X12" t="s">
        <v>3117</v>
      </c>
      <c r="Y12">
        <f t="shared" si="0"/>
        <v>1055.5</v>
      </c>
      <c r="Z12" s="1">
        <f t="shared" si="1"/>
        <v>30.157142857142858</v>
      </c>
      <c r="AA12" s="1">
        <f t="shared" si="2"/>
        <v>37.107421875</v>
      </c>
    </row>
    <row r="13" spans="1:27" x14ac:dyDescent="0.2">
      <c r="A13" t="s">
        <v>367</v>
      </c>
      <c r="B13" t="s">
        <v>138</v>
      </c>
      <c r="C13" t="s">
        <v>368</v>
      </c>
      <c r="D13">
        <v>2</v>
      </c>
      <c r="E13">
        <v>0</v>
      </c>
      <c r="F13">
        <v>1</v>
      </c>
      <c r="G13">
        <v>1</v>
      </c>
      <c r="H13">
        <v>3</v>
      </c>
      <c r="I13">
        <v>6</v>
      </c>
      <c r="J13">
        <v>6</v>
      </c>
      <c r="K13">
        <v>0</v>
      </c>
      <c r="L13">
        <v>0</v>
      </c>
      <c r="M13">
        <v>1</v>
      </c>
      <c r="N13">
        <v>6</v>
      </c>
      <c r="O13">
        <v>71</v>
      </c>
      <c r="P13">
        <v>2</v>
      </c>
      <c r="Q13">
        <v>10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69</v>
      </c>
      <c r="X13" t="s">
        <v>369</v>
      </c>
      <c r="Y13">
        <f t="shared" si="0"/>
        <v>88.6</v>
      </c>
      <c r="Z13" s="1">
        <f t="shared" si="1"/>
        <v>12.657142857142857</v>
      </c>
      <c r="AA13" s="1">
        <f t="shared" si="2"/>
        <v>36.410958904109584</v>
      </c>
    </row>
    <row r="14" spans="1:27" x14ac:dyDescent="0.2">
      <c r="A14" t="s">
        <v>2886</v>
      </c>
      <c r="B14" t="s">
        <v>138</v>
      </c>
      <c r="C14" t="s">
        <v>2821</v>
      </c>
      <c r="D14">
        <v>2</v>
      </c>
      <c r="E14">
        <v>0</v>
      </c>
      <c r="F14">
        <v>3</v>
      </c>
      <c r="G14">
        <v>1</v>
      </c>
      <c r="H14">
        <v>7</v>
      </c>
      <c r="I14">
        <v>5</v>
      </c>
      <c r="J14">
        <v>6</v>
      </c>
      <c r="K14">
        <v>0</v>
      </c>
      <c r="L14">
        <v>1</v>
      </c>
      <c r="M14">
        <v>5</v>
      </c>
      <c r="N14">
        <v>20</v>
      </c>
      <c r="O14">
        <v>234</v>
      </c>
      <c r="P14">
        <v>3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325</v>
      </c>
      <c r="X14" t="s">
        <v>2553</v>
      </c>
      <c r="Y14">
        <f t="shared" si="0"/>
        <v>160.4</v>
      </c>
      <c r="Z14" s="1">
        <f t="shared" si="1"/>
        <v>8.9111111111111114</v>
      </c>
      <c r="AA14" s="1">
        <f t="shared" si="2"/>
        <v>36.090000000000003</v>
      </c>
    </row>
    <row r="15" spans="1:27" x14ac:dyDescent="0.2">
      <c r="A15" t="s">
        <v>3532</v>
      </c>
      <c r="B15" t="s">
        <v>138</v>
      </c>
      <c r="C15" t="s">
        <v>1033</v>
      </c>
      <c r="D15">
        <v>6</v>
      </c>
      <c r="E15">
        <v>1</v>
      </c>
      <c r="F15">
        <v>6</v>
      </c>
      <c r="G15">
        <v>3</v>
      </c>
      <c r="H15">
        <v>23</v>
      </c>
      <c r="I15">
        <v>18</v>
      </c>
      <c r="J15">
        <v>26</v>
      </c>
      <c r="K15">
        <v>1</v>
      </c>
      <c r="L15">
        <v>3</v>
      </c>
      <c r="M15">
        <v>13</v>
      </c>
      <c r="N15">
        <v>53</v>
      </c>
      <c r="O15">
        <v>957</v>
      </c>
      <c r="P15">
        <v>29</v>
      </c>
      <c r="Q15">
        <v>41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96</v>
      </c>
      <c r="X15" t="s">
        <v>3531</v>
      </c>
      <c r="Y15">
        <f t="shared" si="0"/>
        <v>600.70000000000005</v>
      </c>
      <c r="Z15" s="1">
        <f t="shared" si="1"/>
        <v>21.453571428571429</v>
      </c>
      <c r="AA15" s="1">
        <f t="shared" si="2"/>
        <v>34.700256739409504</v>
      </c>
    </row>
    <row r="16" spans="1:27" x14ac:dyDescent="0.2">
      <c r="A16" t="s">
        <v>2947</v>
      </c>
      <c r="B16" t="s">
        <v>138</v>
      </c>
      <c r="C16" t="s">
        <v>139</v>
      </c>
      <c r="D16">
        <v>18</v>
      </c>
      <c r="E16">
        <v>0</v>
      </c>
      <c r="F16">
        <v>9</v>
      </c>
      <c r="G16">
        <v>2</v>
      </c>
      <c r="H16">
        <v>22</v>
      </c>
      <c r="I16">
        <v>9</v>
      </c>
      <c r="J16">
        <v>68</v>
      </c>
      <c r="K16">
        <v>1</v>
      </c>
      <c r="L16">
        <v>10</v>
      </c>
      <c r="M16">
        <v>27</v>
      </c>
      <c r="N16">
        <v>57</v>
      </c>
      <c r="O16">
        <v>2003</v>
      </c>
      <c r="P16">
        <v>29</v>
      </c>
      <c r="Q16">
        <v>59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113</v>
      </c>
      <c r="X16" t="s">
        <v>2946</v>
      </c>
      <c r="Y16">
        <f t="shared" si="0"/>
        <v>1118.8</v>
      </c>
      <c r="Z16" s="1">
        <f t="shared" si="1"/>
        <v>30.237837837837837</v>
      </c>
      <c r="AA16" s="1">
        <f t="shared" si="2"/>
        <v>34.47175624786032</v>
      </c>
    </row>
    <row r="17" spans="1:27" x14ac:dyDescent="0.2">
      <c r="A17" t="s">
        <v>2999</v>
      </c>
      <c r="B17" t="s">
        <v>138</v>
      </c>
      <c r="C17" t="s">
        <v>2821</v>
      </c>
      <c r="D17">
        <v>8</v>
      </c>
      <c r="E17">
        <v>0</v>
      </c>
      <c r="F17">
        <v>6</v>
      </c>
      <c r="G17">
        <v>2</v>
      </c>
      <c r="H17">
        <v>52</v>
      </c>
      <c r="I17">
        <v>16</v>
      </c>
      <c r="J17">
        <v>27</v>
      </c>
      <c r="K17">
        <v>1</v>
      </c>
      <c r="L17">
        <v>12</v>
      </c>
      <c r="M17">
        <v>20</v>
      </c>
      <c r="N17">
        <v>38</v>
      </c>
      <c r="O17">
        <v>603</v>
      </c>
      <c r="P17">
        <v>32</v>
      </c>
      <c r="Q17">
        <v>53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184</v>
      </c>
      <c r="X17" t="s">
        <v>656</v>
      </c>
      <c r="Y17">
        <f t="shared" si="0"/>
        <v>675.3</v>
      </c>
      <c r="Z17" s="1">
        <f t="shared" si="1"/>
        <v>21.103124999999999</v>
      </c>
      <c r="AA17" s="1">
        <f t="shared" si="2"/>
        <v>34.454081632653057</v>
      </c>
    </row>
    <row r="18" spans="1:27" x14ac:dyDescent="0.2">
      <c r="A18" t="s">
        <v>3062</v>
      </c>
      <c r="B18" t="s">
        <v>138</v>
      </c>
      <c r="C18" t="s">
        <v>2770</v>
      </c>
      <c r="D18">
        <v>16</v>
      </c>
      <c r="E18">
        <v>0</v>
      </c>
      <c r="F18">
        <v>10</v>
      </c>
      <c r="G18">
        <v>6</v>
      </c>
      <c r="H18">
        <v>109</v>
      </c>
      <c r="I18">
        <v>34</v>
      </c>
      <c r="J18">
        <v>64</v>
      </c>
      <c r="K18">
        <v>0</v>
      </c>
      <c r="L18">
        <v>8</v>
      </c>
      <c r="M18">
        <v>27</v>
      </c>
      <c r="N18">
        <v>81</v>
      </c>
      <c r="O18">
        <v>943</v>
      </c>
      <c r="P18">
        <v>21</v>
      </c>
      <c r="Q18">
        <v>84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113</v>
      </c>
      <c r="X18" t="s">
        <v>3061</v>
      </c>
      <c r="Y18">
        <f t="shared" si="0"/>
        <v>1185.8</v>
      </c>
      <c r="Z18" s="1">
        <f t="shared" si="1"/>
        <v>32.048648648648644</v>
      </c>
      <c r="AA18" s="1">
        <f t="shared" si="2"/>
        <v>34.172910662824208</v>
      </c>
    </row>
    <row r="19" spans="1:27" x14ac:dyDescent="0.2">
      <c r="A19" t="s">
        <v>3515</v>
      </c>
      <c r="B19" t="s">
        <v>138</v>
      </c>
      <c r="C19" t="s">
        <v>2738</v>
      </c>
      <c r="D19">
        <v>11</v>
      </c>
      <c r="E19">
        <v>0</v>
      </c>
      <c r="F19">
        <v>7</v>
      </c>
      <c r="G19">
        <v>2</v>
      </c>
      <c r="H19">
        <v>52</v>
      </c>
      <c r="I19">
        <v>22</v>
      </c>
      <c r="J19">
        <v>44</v>
      </c>
      <c r="K19">
        <v>2</v>
      </c>
      <c r="L19">
        <v>1</v>
      </c>
      <c r="M19">
        <v>21</v>
      </c>
      <c r="N19">
        <v>51</v>
      </c>
      <c r="O19">
        <v>936</v>
      </c>
      <c r="P19">
        <v>11</v>
      </c>
      <c r="Q19">
        <v>67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36</v>
      </c>
      <c r="X19" t="s">
        <v>3514</v>
      </c>
      <c r="Y19">
        <f t="shared" si="0"/>
        <v>812.6</v>
      </c>
      <c r="Z19" s="1">
        <f t="shared" si="1"/>
        <v>26.212903225806453</v>
      </c>
      <c r="AA19" s="1">
        <f t="shared" si="2"/>
        <v>34.063344201210995</v>
      </c>
    </row>
    <row r="20" spans="1:27" x14ac:dyDescent="0.2">
      <c r="A20" t="s">
        <v>1798</v>
      </c>
      <c r="B20" t="s">
        <v>876</v>
      </c>
      <c r="C20" t="s">
        <v>877</v>
      </c>
      <c r="D20">
        <v>0</v>
      </c>
      <c r="E20">
        <v>0</v>
      </c>
      <c r="F20">
        <v>0</v>
      </c>
      <c r="G20">
        <v>0</v>
      </c>
      <c r="H20">
        <v>11</v>
      </c>
      <c r="I20">
        <v>4</v>
      </c>
      <c r="J20">
        <v>4</v>
      </c>
      <c r="K20">
        <v>1</v>
      </c>
      <c r="L20">
        <v>2</v>
      </c>
      <c r="M20">
        <v>1</v>
      </c>
      <c r="N20">
        <v>5</v>
      </c>
      <c r="O20">
        <v>37</v>
      </c>
      <c r="P20">
        <v>4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69</v>
      </c>
      <c r="X20" t="s">
        <v>1141</v>
      </c>
      <c r="Y20">
        <f t="shared" si="0"/>
        <v>68.2</v>
      </c>
      <c r="Z20" s="1">
        <f t="shared" si="1"/>
        <v>9.7428571428571438</v>
      </c>
      <c r="AA20" s="1">
        <f t="shared" si="2"/>
        <v>33.540983606557376</v>
      </c>
    </row>
    <row r="21" spans="1:27" x14ac:dyDescent="0.2">
      <c r="A21" t="s">
        <v>3173</v>
      </c>
      <c r="B21" t="s">
        <v>138</v>
      </c>
      <c r="C21" t="s">
        <v>2767</v>
      </c>
      <c r="D21">
        <v>0</v>
      </c>
      <c r="E21">
        <v>0</v>
      </c>
      <c r="F21">
        <v>0</v>
      </c>
      <c r="G21">
        <v>0</v>
      </c>
      <c r="H21">
        <v>2</v>
      </c>
      <c r="I21">
        <v>1</v>
      </c>
      <c r="J21">
        <v>0</v>
      </c>
      <c r="K21">
        <v>0</v>
      </c>
      <c r="L21">
        <v>1</v>
      </c>
      <c r="M21">
        <v>3</v>
      </c>
      <c r="N21">
        <v>0</v>
      </c>
      <c r="O21">
        <v>12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244</v>
      </c>
      <c r="X21" t="s">
        <v>28</v>
      </c>
      <c r="Y21">
        <f t="shared" si="0"/>
        <v>9.1999999999999993</v>
      </c>
      <c r="Z21" s="1">
        <f t="shared" si="1"/>
        <v>9.1999999999999993</v>
      </c>
      <c r="AA21" s="1">
        <f t="shared" si="2"/>
        <v>33.119999999999997</v>
      </c>
    </row>
    <row r="22" spans="1:27" x14ac:dyDescent="0.2">
      <c r="A22" t="s">
        <v>3179</v>
      </c>
      <c r="B22" t="s">
        <v>138</v>
      </c>
      <c r="C22" t="s">
        <v>2778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1</v>
      </c>
      <c r="N22">
        <v>1</v>
      </c>
      <c r="O22">
        <v>21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244</v>
      </c>
      <c r="X22" t="s">
        <v>56</v>
      </c>
      <c r="Y22">
        <f t="shared" si="0"/>
        <v>9.6</v>
      </c>
      <c r="Z22" s="1">
        <f t="shared" si="1"/>
        <v>9.6</v>
      </c>
      <c r="AA22" s="1">
        <f t="shared" si="2"/>
        <v>32</v>
      </c>
    </row>
    <row r="23" spans="1:27" x14ac:dyDescent="0.2">
      <c r="A23" t="s">
        <v>3327</v>
      </c>
      <c r="B23" t="s">
        <v>138</v>
      </c>
      <c r="C23" t="s">
        <v>368</v>
      </c>
      <c r="D23">
        <v>0</v>
      </c>
      <c r="E23">
        <v>0</v>
      </c>
      <c r="F23">
        <v>0</v>
      </c>
      <c r="G23">
        <v>1</v>
      </c>
      <c r="H23">
        <v>5</v>
      </c>
      <c r="I23">
        <v>1</v>
      </c>
      <c r="J23">
        <v>1</v>
      </c>
      <c r="K23">
        <v>0</v>
      </c>
      <c r="L23">
        <v>0</v>
      </c>
      <c r="M23">
        <v>0</v>
      </c>
      <c r="N23">
        <v>2</v>
      </c>
      <c r="O23">
        <v>27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49</v>
      </c>
      <c r="X23" t="s">
        <v>2231</v>
      </c>
      <c r="Y23">
        <f t="shared" si="0"/>
        <v>17.7</v>
      </c>
      <c r="Z23" s="1">
        <f t="shared" si="1"/>
        <v>8.85</v>
      </c>
      <c r="AA23" s="1">
        <f t="shared" si="2"/>
        <v>31.86</v>
      </c>
    </row>
    <row r="24" spans="1:27" x14ac:dyDescent="0.2">
      <c r="A24" t="s">
        <v>3480</v>
      </c>
      <c r="B24" t="s">
        <v>138</v>
      </c>
      <c r="C24" t="s">
        <v>386</v>
      </c>
      <c r="D24">
        <v>3</v>
      </c>
      <c r="E24">
        <v>0</v>
      </c>
      <c r="F24">
        <v>2</v>
      </c>
      <c r="G24">
        <v>3</v>
      </c>
      <c r="H24">
        <v>45</v>
      </c>
      <c r="I24">
        <v>15</v>
      </c>
      <c r="J24">
        <v>17</v>
      </c>
      <c r="K24">
        <v>2</v>
      </c>
      <c r="L24">
        <v>25</v>
      </c>
      <c r="M24">
        <v>23</v>
      </c>
      <c r="N24">
        <v>38</v>
      </c>
      <c r="O24">
        <v>615</v>
      </c>
      <c r="P24">
        <v>12</v>
      </c>
      <c r="Q24">
        <v>60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86</v>
      </c>
      <c r="X24" t="s">
        <v>3479</v>
      </c>
      <c r="Y24">
        <f t="shared" si="0"/>
        <v>550.5</v>
      </c>
      <c r="Z24" s="1">
        <f t="shared" si="1"/>
        <v>28.973684210526315</v>
      </c>
      <c r="AA24" s="1">
        <f t="shared" si="2"/>
        <v>31.617740906190171</v>
      </c>
    </row>
    <row r="25" spans="1:27" x14ac:dyDescent="0.2">
      <c r="A25" t="s">
        <v>3206</v>
      </c>
      <c r="B25" t="s">
        <v>138</v>
      </c>
      <c r="C25" t="s">
        <v>2773</v>
      </c>
      <c r="D25">
        <v>16</v>
      </c>
      <c r="E25">
        <v>1</v>
      </c>
      <c r="F25">
        <v>3</v>
      </c>
      <c r="G25">
        <v>5</v>
      </c>
      <c r="H25">
        <v>54</v>
      </c>
      <c r="I25">
        <v>19</v>
      </c>
      <c r="J25">
        <v>39</v>
      </c>
      <c r="K25">
        <v>0</v>
      </c>
      <c r="L25">
        <v>1</v>
      </c>
      <c r="M25">
        <v>4</v>
      </c>
      <c r="N25">
        <v>40</v>
      </c>
      <c r="O25">
        <v>555</v>
      </c>
      <c r="P25">
        <v>10</v>
      </c>
      <c r="Q25">
        <v>53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36</v>
      </c>
      <c r="X25" t="s">
        <v>3205</v>
      </c>
      <c r="Y25">
        <f t="shared" si="0"/>
        <v>675</v>
      </c>
      <c r="Z25" s="1">
        <f t="shared" si="1"/>
        <v>21.774193548387096</v>
      </c>
      <c r="AA25" s="1">
        <f t="shared" si="2"/>
        <v>31.558441558441558</v>
      </c>
    </row>
    <row r="26" spans="1:27" x14ac:dyDescent="0.2">
      <c r="A26" t="s">
        <v>2817</v>
      </c>
      <c r="B26" t="s">
        <v>138</v>
      </c>
      <c r="C26" t="s">
        <v>2773</v>
      </c>
      <c r="D26">
        <v>4</v>
      </c>
      <c r="E26">
        <v>0</v>
      </c>
      <c r="F26">
        <v>9</v>
      </c>
      <c r="G26">
        <v>5</v>
      </c>
      <c r="H26">
        <v>49</v>
      </c>
      <c r="I26">
        <v>45</v>
      </c>
      <c r="J26">
        <v>32</v>
      </c>
      <c r="K26">
        <v>0</v>
      </c>
      <c r="L26">
        <v>21</v>
      </c>
      <c r="M26">
        <v>55</v>
      </c>
      <c r="N26">
        <v>66</v>
      </c>
      <c r="O26">
        <v>1157</v>
      </c>
      <c r="P26">
        <v>79</v>
      </c>
      <c r="Q26">
        <v>117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52</v>
      </c>
      <c r="X26" t="s">
        <v>2816</v>
      </c>
      <c r="Y26">
        <f t="shared" si="0"/>
        <v>1015.7</v>
      </c>
      <c r="Z26" s="1">
        <f t="shared" si="1"/>
        <v>28.213888888888889</v>
      </c>
      <c r="AA26" s="1">
        <f t="shared" si="2"/>
        <v>31.435006877579092</v>
      </c>
    </row>
    <row r="27" spans="1:27" x14ac:dyDescent="0.2">
      <c r="A27" t="s">
        <v>3004</v>
      </c>
      <c r="B27" t="s">
        <v>138</v>
      </c>
      <c r="C27" t="s">
        <v>139</v>
      </c>
      <c r="D27">
        <v>12</v>
      </c>
      <c r="E27">
        <v>0</v>
      </c>
      <c r="F27">
        <v>10</v>
      </c>
      <c r="G27">
        <v>1</v>
      </c>
      <c r="H27">
        <v>31</v>
      </c>
      <c r="I27">
        <v>15</v>
      </c>
      <c r="J27">
        <v>41</v>
      </c>
      <c r="K27">
        <v>4</v>
      </c>
      <c r="L27">
        <v>31</v>
      </c>
      <c r="M27">
        <v>15</v>
      </c>
      <c r="N27">
        <v>67</v>
      </c>
      <c r="O27">
        <v>2699</v>
      </c>
      <c r="P27">
        <v>28</v>
      </c>
      <c r="Q27">
        <v>40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205</v>
      </c>
      <c r="X27" t="s">
        <v>3003</v>
      </c>
      <c r="Y27">
        <f t="shared" si="0"/>
        <v>1048.9000000000001</v>
      </c>
      <c r="Z27" s="1">
        <f t="shared" si="1"/>
        <v>27.602631578947371</v>
      </c>
      <c r="AA27" s="1">
        <f t="shared" si="2"/>
        <v>31.134894459102902</v>
      </c>
    </row>
    <row r="28" spans="1:27" x14ac:dyDescent="0.2">
      <c r="A28" t="s">
        <v>2866</v>
      </c>
      <c r="B28" t="s">
        <v>138</v>
      </c>
      <c r="C28" t="s">
        <v>368</v>
      </c>
      <c r="D28">
        <v>5</v>
      </c>
      <c r="E28">
        <v>0</v>
      </c>
      <c r="F28">
        <v>4</v>
      </c>
      <c r="G28">
        <v>2</v>
      </c>
      <c r="H28">
        <v>59</v>
      </c>
      <c r="I28">
        <v>21</v>
      </c>
      <c r="J28">
        <v>37</v>
      </c>
      <c r="K28">
        <v>0</v>
      </c>
      <c r="L28">
        <v>3</v>
      </c>
      <c r="M28">
        <v>12</v>
      </c>
      <c r="N28">
        <v>52</v>
      </c>
      <c r="O28">
        <v>713</v>
      </c>
      <c r="P28">
        <v>12</v>
      </c>
      <c r="Q28">
        <v>40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105</v>
      </c>
      <c r="X28" t="s">
        <v>896</v>
      </c>
      <c r="Y28">
        <f t="shared" si="0"/>
        <v>637.79999999999995</v>
      </c>
      <c r="Z28" s="1">
        <f t="shared" si="1"/>
        <v>21.993103448275861</v>
      </c>
      <c r="AA28" s="1">
        <f t="shared" si="2"/>
        <v>30.56549520766773</v>
      </c>
    </row>
    <row r="29" spans="1:27" x14ac:dyDescent="0.2">
      <c r="A29" t="s">
        <v>2733</v>
      </c>
      <c r="B29" t="s">
        <v>138</v>
      </c>
      <c r="C29" t="s">
        <v>2732</v>
      </c>
      <c r="D29">
        <v>1</v>
      </c>
      <c r="E29">
        <v>0</v>
      </c>
      <c r="F29">
        <v>0</v>
      </c>
      <c r="G29">
        <v>0</v>
      </c>
      <c r="H29">
        <v>3</v>
      </c>
      <c r="I29">
        <v>2</v>
      </c>
      <c r="J29">
        <v>3</v>
      </c>
      <c r="K29">
        <v>1</v>
      </c>
      <c r="L29">
        <v>1</v>
      </c>
      <c r="M29">
        <v>1</v>
      </c>
      <c r="N29">
        <v>5</v>
      </c>
      <c r="O29">
        <v>43</v>
      </c>
      <c r="P29">
        <v>2</v>
      </c>
      <c r="Q29">
        <v>5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45</v>
      </c>
      <c r="X29" t="s">
        <v>152</v>
      </c>
      <c r="Y29">
        <f t="shared" si="0"/>
        <v>63.3</v>
      </c>
      <c r="Z29" s="1">
        <f t="shared" si="1"/>
        <v>12.66</v>
      </c>
      <c r="AA29" s="1">
        <f t="shared" si="2"/>
        <v>29.984210526315788</v>
      </c>
    </row>
    <row r="30" spans="1:27" x14ac:dyDescent="0.2">
      <c r="A30" t="s">
        <v>3262</v>
      </c>
      <c r="B30" t="s">
        <v>138</v>
      </c>
      <c r="C30" t="s">
        <v>2821</v>
      </c>
      <c r="D30">
        <v>29</v>
      </c>
      <c r="E30">
        <v>0</v>
      </c>
      <c r="F30">
        <v>9</v>
      </c>
      <c r="G30">
        <v>4</v>
      </c>
      <c r="H30">
        <v>52</v>
      </c>
      <c r="I30">
        <v>50</v>
      </c>
      <c r="J30">
        <v>90</v>
      </c>
      <c r="K30">
        <v>5</v>
      </c>
      <c r="L30">
        <v>34</v>
      </c>
      <c r="M30">
        <v>10</v>
      </c>
      <c r="N30">
        <v>36</v>
      </c>
      <c r="O30">
        <v>586</v>
      </c>
      <c r="P30">
        <v>9</v>
      </c>
      <c r="Q30">
        <v>34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113</v>
      </c>
      <c r="X30" t="s">
        <v>3261</v>
      </c>
      <c r="Y30">
        <f t="shared" si="0"/>
        <v>1012.6</v>
      </c>
      <c r="Z30" s="1">
        <f t="shared" si="1"/>
        <v>27.367567567567569</v>
      </c>
      <c r="AA30" s="1">
        <f t="shared" si="2"/>
        <v>29.880000000000003</v>
      </c>
    </row>
    <row r="31" spans="1:27" x14ac:dyDescent="0.2">
      <c r="A31" t="s">
        <v>3100</v>
      </c>
      <c r="B31" t="s">
        <v>138</v>
      </c>
      <c r="C31" t="s">
        <v>2821</v>
      </c>
      <c r="D31">
        <v>8</v>
      </c>
      <c r="E31">
        <v>0</v>
      </c>
      <c r="F31">
        <v>4</v>
      </c>
      <c r="G31">
        <v>0</v>
      </c>
      <c r="H31">
        <v>29</v>
      </c>
      <c r="I31">
        <v>14</v>
      </c>
      <c r="J31">
        <v>40</v>
      </c>
      <c r="K31">
        <v>1</v>
      </c>
      <c r="L31">
        <v>16</v>
      </c>
      <c r="M31">
        <v>17</v>
      </c>
      <c r="N31">
        <v>16</v>
      </c>
      <c r="O31">
        <v>561</v>
      </c>
      <c r="P31">
        <v>11</v>
      </c>
      <c r="Q31">
        <v>36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184</v>
      </c>
      <c r="X31" t="s">
        <v>235</v>
      </c>
      <c r="Y31">
        <f t="shared" si="0"/>
        <v>540.6</v>
      </c>
      <c r="Z31" s="1">
        <f t="shared" si="1"/>
        <v>16.893750000000001</v>
      </c>
      <c r="AA31" s="1">
        <f t="shared" si="2"/>
        <v>29.849079754601227</v>
      </c>
    </row>
    <row r="32" spans="1:27" x14ac:dyDescent="0.2">
      <c r="A32" t="s">
        <v>3021</v>
      </c>
      <c r="B32" t="s">
        <v>138</v>
      </c>
      <c r="C32" t="s">
        <v>2791</v>
      </c>
      <c r="D32">
        <v>26</v>
      </c>
      <c r="E32">
        <v>0</v>
      </c>
      <c r="F32">
        <v>7</v>
      </c>
      <c r="G32">
        <v>5</v>
      </c>
      <c r="H32">
        <v>126</v>
      </c>
      <c r="I32">
        <v>82</v>
      </c>
      <c r="J32">
        <v>64</v>
      </c>
      <c r="K32">
        <v>6</v>
      </c>
      <c r="L32">
        <v>33</v>
      </c>
      <c r="M32">
        <v>11</v>
      </c>
      <c r="N32">
        <v>48</v>
      </c>
      <c r="O32">
        <v>530</v>
      </c>
      <c r="P32">
        <v>24</v>
      </c>
      <c r="Q32">
        <v>33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101</v>
      </c>
      <c r="X32" t="s">
        <v>136</v>
      </c>
      <c r="Y32">
        <f t="shared" si="0"/>
        <v>1009</v>
      </c>
      <c r="Z32" s="1">
        <f t="shared" si="1"/>
        <v>28.828571428571429</v>
      </c>
      <c r="AA32" s="1">
        <f t="shared" si="2"/>
        <v>29.570172582220774</v>
      </c>
    </row>
    <row r="33" spans="1:27" x14ac:dyDescent="0.2">
      <c r="A33" t="s">
        <v>3521</v>
      </c>
      <c r="B33" t="s">
        <v>138</v>
      </c>
      <c r="C33" t="s">
        <v>368</v>
      </c>
      <c r="D33">
        <v>11</v>
      </c>
      <c r="E33">
        <v>1</v>
      </c>
      <c r="F33">
        <v>4</v>
      </c>
      <c r="G33">
        <v>5</v>
      </c>
      <c r="H33">
        <v>62</v>
      </c>
      <c r="I33">
        <v>32</v>
      </c>
      <c r="J33">
        <v>43</v>
      </c>
      <c r="K33">
        <v>1</v>
      </c>
      <c r="L33">
        <v>14</v>
      </c>
      <c r="M33">
        <v>21</v>
      </c>
      <c r="N33">
        <v>53</v>
      </c>
      <c r="O33">
        <v>645</v>
      </c>
      <c r="P33">
        <v>10</v>
      </c>
      <c r="Q33">
        <v>60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184</v>
      </c>
      <c r="X33" t="s">
        <v>1172</v>
      </c>
      <c r="Y33">
        <f t="shared" si="0"/>
        <v>746</v>
      </c>
      <c r="Z33" s="1">
        <f t="shared" si="1"/>
        <v>23.3125</v>
      </c>
      <c r="AA33" s="1">
        <f t="shared" si="2"/>
        <v>29.229429690901174</v>
      </c>
    </row>
    <row r="34" spans="1:27" x14ac:dyDescent="0.2">
      <c r="A34" t="s">
        <v>3028</v>
      </c>
      <c r="B34" t="s">
        <v>138</v>
      </c>
      <c r="C34" t="s">
        <v>2738</v>
      </c>
      <c r="D34">
        <v>24</v>
      </c>
      <c r="E34">
        <v>0</v>
      </c>
      <c r="F34">
        <v>3</v>
      </c>
      <c r="G34">
        <v>1</v>
      </c>
      <c r="H34">
        <v>37</v>
      </c>
      <c r="I34">
        <v>21</v>
      </c>
      <c r="J34">
        <v>80</v>
      </c>
      <c r="K34">
        <v>4</v>
      </c>
      <c r="L34">
        <v>14</v>
      </c>
      <c r="M34">
        <v>8</v>
      </c>
      <c r="N34">
        <v>36</v>
      </c>
      <c r="O34">
        <v>624</v>
      </c>
      <c r="P34">
        <v>16</v>
      </c>
      <c r="Q34">
        <v>53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205</v>
      </c>
      <c r="X34" t="s">
        <v>3027</v>
      </c>
      <c r="Y34">
        <f t="shared" si="0"/>
        <v>955.4</v>
      </c>
      <c r="Z34" s="1">
        <f t="shared" si="1"/>
        <v>25.142105263157895</v>
      </c>
      <c r="AA34" s="1">
        <f t="shared" si="2"/>
        <v>28.980788675429725</v>
      </c>
    </row>
    <row r="35" spans="1:27" x14ac:dyDescent="0.2">
      <c r="A35" t="s">
        <v>3509</v>
      </c>
      <c r="B35" t="s">
        <v>138</v>
      </c>
      <c r="C35" t="s">
        <v>1033</v>
      </c>
      <c r="D35">
        <v>0</v>
      </c>
      <c r="E35">
        <v>0</v>
      </c>
      <c r="F35">
        <v>0</v>
      </c>
      <c r="G35">
        <v>0</v>
      </c>
      <c r="H35">
        <v>1</v>
      </c>
      <c r="I35">
        <v>2</v>
      </c>
      <c r="J35">
        <v>0</v>
      </c>
      <c r="K35">
        <v>1</v>
      </c>
      <c r="L35">
        <v>2</v>
      </c>
      <c r="M35">
        <v>3</v>
      </c>
      <c r="N35">
        <v>3</v>
      </c>
      <c r="O35">
        <v>61</v>
      </c>
      <c r="P35">
        <v>5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237</v>
      </c>
      <c r="X35" t="s">
        <v>3508</v>
      </c>
      <c r="Y35">
        <f t="shared" si="0"/>
        <v>39.6</v>
      </c>
      <c r="Z35" s="1">
        <f t="shared" si="1"/>
        <v>13.200000000000001</v>
      </c>
      <c r="AA35" s="1">
        <f t="shared" si="2"/>
        <v>28.512000000000004</v>
      </c>
    </row>
    <row r="36" spans="1:27" x14ac:dyDescent="0.2">
      <c r="A36" t="s">
        <v>3092</v>
      </c>
      <c r="B36" t="s">
        <v>138</v>
      </c>
      <c r="C36" t="s">
        <v>386</v>
      </c>
      <c r="D36">
        <v>1</v>
      </c>
      <c r="E36">
        <v>0</v>
      </c>
      <c r="F36">
        <v>0</v>
      </c>
      <c r="G36">
        <v>0</v>
      </c>
      <c r="H36">
        <v>4</v>
      </c>
      <c r="I36">
        <v>4</v>
      </c>
      <c r="J36">
        <v>3</v>
      </c>
      <c r="K36">
        <v>0</v>
      </c>
      <c r="L36">
        <v>1</v>
      </c>
      <c r="M36">
        <v>2</v>
      </c>
      <c r="N36">
        <v>11</v>
      </c>
      <c r="O36">
        <v>91</v>
      </c>
      <c r="P36">
        <v>0</v>
      </c>
      <c r="Q36">
        <v>4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79</v>
      </c>
      <c r="X36" t="s">
        <v>3091</v>
      </c>
      <c r="Y36">
        <f t="shared" si="0"/>
        <v>76.599999999999994</v>
      </c>
      <c r="Z36" s="1">
        <f t="shared" si="1"/>
        <v>9.5749999999999993</v>
      </c>
      <c r="AA36" s="1">
        <f t="shared" si="2"/>
        <v>28.138775510204081</v>
      </c>
    </row>
    <row r="37" spans="1:27" x14ac:dyDescent="0.2">
      <c r="A37" t="s">
        <v>3389</v>
      </c>
      <c r="B37" t="s">
        <v>138</v>
      </c>
      <c r="C37" t="s">
        <v>2738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244</v>
      </c>
      <c r="X37" t="s">
        <v>79</v>
      </c>
      <c r="Y37">
        <f t="shared" si="0"/>
        <v>2.5</v>
      </c>
      <c r="Z37" s="1">
        <f t="shared" si="1"/>
        <v>2.5</v>
      </c>
      <c r="AA37" s="1">
        <f t="shared" si="2"/>
        <v>28.125</v>
      </c>
    </row>
    <row r="38" spans="1:27" x14ac:dyDescent="0.2">
      <c r="A38" t="s">
        <v>2860</v>
      </c>
      <c r="B38" t="s">
        <v>138</v>
      </c>
      <c r="C38" t="s">
        <v>2821</v>
      </c>
      <c r="D38">
        <v>3</v>
      </c>
      <c r="E38">
        <v>0</v>
      </c>
      <c r="F38">
        <v>1</v>
      </c>
      <c r="G38">
        <v>4</v>
      </c>
      <c r="H38">
        <v>25</v>
      </c>
      <c r="I38">
        <v>25</v>
      </c>
      <c r="J38">
        <v>7</v>
      </c>
      <c r="K38">
        <v>5</v>
      </c>
      <c r="L38">
        <v>21</v>
      </c>
      <c r="M38">
        <v>37</v>
      </c>
      <c r="N38">
        <v>42</v>
      </c>
      <c r="O38">
        <v>1013</v>
      </c>
      <c r="P38">
        <v>33</v>
      </c>
      <c r="Q38">
        <v>14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56</v>
      </c>
      <c r="X38" t="s">
        <v>2859</v>
      </c>
      <c r="Y38">
        <f t="shared" si="0"/>
        <v>466.3</v>
      </c>
      <c r="Z38" s="1">
        <f t="shared" si="1"/>
        <v>17.270370370370372</v>
      </c>
      <c r="AA38" s="1">
        <f t="shared" si="2"/>
        <v>28.015353805073431</v>
      </c>
    </row>
    <row r="39" spans="1:27" x14ac:dyDescent="0.2">
      <c r="A39" t="s">
        <v>3429</v>
      </c>
      <c r="B39" t="s">
        <v>138</v>
      </c>
      <c r="C39" t="s">
        <v>2821</v>
      </c>
      <c r="D39">
        <v>2</v>
      </c>
      <c r="E39">
        <v>0</v>
      </c>
      <c r="F39">
        <v>1</v>
      </c>
      <c r="G39">
        <v>3</v>
      </c>
      <c r="H39">
        <v>19</v>
      </c>
      <c r="I39">
        <v>27</v>
      </c>
      <c r="J39">
        <v>6</v>
      </c>
      <c r="K39">
        <v>30</v>
      </c>
      <c r="L39">
        <v>270</v>
      </c>
      <c r="M39">
        <v>95</v>
      </c>
      <c r="N39">
        <v>8</v>
      </c>
      <c r="O39">
        <v>1557</v>
      </c>
      <c r="P39">
        <v>45</v>
      </c>
      <c r="Q39">
        <v>20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113</v>
      </c>
      <c r="X39" t="s">
        <v>3428</v>
      </c>
      <c r="Y39">
        <f t="shared" si="0"/>
        <v>965.2</v>
      </c>
      <c r="Z39" s="1">
        <f t="shared" si="1"/>
        <v>26.086486486486489</v>
      </c>
      <c r="AA39" s="1">
        <f t="shared" si="2"/>
        <v>27.878048780487806</v>
      </c>
    </row>
    <row r="40" spans="1:27" x14ac:dyDescent="0.2">
      <c r="A40" t="s">
        <v>394</v>
      </c>
      <c r="B40" t="s">
        <v>138</v>
      </c>
      <c r="C40" t="s">
        <v>386</v>
      </c>
      <c r="D40">
        <v>4</v>
      </c>
      <c r="E40">
        <v>0</v>
      </c>
      <c r="F40">
        <v>3</v>
      </c>
      <c r="G40">
        <v>4</v>
      </c>
      <c r="H40">
        <v>21</v>
      </c>
      <c r="I40">
        <v>12</v>
      </c>
      <c r="J40">
        <v>21</v>
      </c>
      <c r="K40">
        <v>0</v>
      </c>
      <c r="L40">
        <v>3</v>
      </c>
      <c r="M40">
        <v>11</v>
      </c>
      <c r="N40">
        <v>40</v>
      </c>
      <c r="O40">
        <v>490</v>
      </c>
      <c r="P40">
        <v>12</v>
      </c>
      <c r="Q40">
        <v>49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395</v>
      </c>
      <c r="X40" t="s">
        <v>396</v>
      </c>
      <c r="Y40">
        <f t="shared" si="0"/>
        <v>449</v>
      </c>
      <c r="Z40" s="1">
        <f t="shared" si="1"/>
        <v>26.411764705882351</v>
      </c>
      <c r="AA40" s="1">
        <f t="shared" si="2"/>
        <v>27.67808219178082</v>
      </c>
    </row>
    <row r="41" spans="1:27" x14ac:dyDescent="0.2">
      <c r="A41" t="s">
        <v>2993</v>
      </c>
      <c r="B41" t="s">
        <v>138</v>
      </c>
      <c r="C41" t="s">
        <v>2821</v>
      </c>
      <c r="D41">
        <v>15</v>
      </c>
      <c r="E41">
        <v>0</v>
      </c>
      <c r="F41">
        <v>11</v>
      </c>
      <c r="G41">
        <v>2</v>
      </c>
      <c r="H41">
        <v>26</v>
      </c>
      <c r="I41">
        <v>27</v>
      </c>
      <c r="J41">
        <v>42</v>
      </c>
      <c r="K41">
        <v>0</v>
      </c>
      <c r="L41">
        <v>6</v>
      </c>
      <c r="M41">
        <v>11</v>
      </c>
      <c r="N41">
        <v>60</v>
      </c>
      <c r="O41">
        <v>777</v>
      </c>
      <c r="P41">
        <v>22</v>
      </c>
      <c r="Q41">
        <v>36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36</v>
      </c>
      <c r="X41" t="s">
        <v>1477</v>
      </c>
      <c r="Y41">
        <f t="shared" si="0"/>
        <v>760.2</v>
      </c>
      <c r="Z41" s="1">
        <f t="shared" si="1"/>
        <v>24.522580645161291</v>
      </c>
      <c r="AA41" s="1">
        <f t="shared" si="2"/>
        <v>27.63247172859451</v>
      </c>
    </row>
    <row r="42" spans="1:27" x14ac:dyDescent="0.2">
      <c r="A42" t="s">
        <v>2845</v>
      </c>
      <c r="B42" t="s">
        <v>138</v>
      </c>
      <c r="C42" t="s">
        <v>2791</v>
      </c>
      <c r="D42">
        <v>10</v>
      </c>
      <c r="E42">
        <v>0</v>
      </c>
      <c r="F42">
        <v>8</v>
      </c>
      <c r="G42">
        <v>5</v>
      </c>
      <c r="H42">
        <v>29</v>
      </c>
      <c r="I42">
        <v>9</v>
      </c>
      <c r="J42">
        <v>39</v>
      </c>
      <c r="K42">
        <v>0</v>
      </c>
      <c r="L42">
        <v>16</v>
      </c>
      <c r="M42">
        <v>19</v>
      </c>
      <c r="N42">
        <v>52</v>
      </c>
      <c r="O42">
        <v>1184</v>
      </c>
      <c r="P42">
        <v>8</v>
      </c>
      <c r="Q42">
        <v>59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292</v>
      </c>
      <c r="X42" t="s">
        <v>476</v>
      </c>
      <c r="Y42">
        <f t="shared" si="0"/>
        <v>771.9</v>
      </c>
      <c r="Z42" s="1">
        <f t="shared" si="1"/>
        <v>23.390909090909091</v>
      </c>
      <c r="AA42" s="1">
        <f t="shared" si="2"/>
        <v>27.622664015904572</v>
      </c>
    </row>
    <row r="43" spans="1:27" x14ac:dyDescent="0.2">
      <c r="A43" t="s">
        <v>3315</v>
      </c>
      <c r="B43" t="s">
        <v>138</v>
      </c>
      <c r="C43" t="s">
        <v>2781</v>
      </c>
      <c r="D43">
        <v>4</v>
      </c>
      <c r="E43">
        <v>0</v>
      </c>
      <c r="F43">
        <v>0</v>
      </c>
      <c r="G43">
        <v>2</v>
      </c>
      <c r="H43">
        <v>38</v>
      </c>
      <c r="I43">
        <v>14</v>
      </c>
      <c r="J43">
        <v>11</v>
      </c>
      <c r="K43">
        <v>39</v>
      </c>
      <c r="L43">
        <v>245</v>
      </c>
      <c r="M43">
        <v>104</v>
      </c>
      <c r="N43">
        <v>8</v>
      </c>
      <c r="O43">
        <v>1345</v>
      </c>
      <c r="P43">
        <v>44</v>
      </c>
      <c r="Q43">
        <v>20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205</v>
      </c>
      <c r="X43" t="s">
        <v>206</v>
      </c>
      <c r="Y43">
        <f t="shared" si="0"/>
        <v>1049</v>
      </c>
      <c r="Z43" s="1">
        <f t="shared" si="1"/>
        <v>27.605263157894736</v>
      </c>
      <c r="AA43" s="1">
        <f t="shared" si="2"/>
        <v>27.605263157894736</v>
      </c>
    </row>
    <row r="44" spans="1:27" x14ac:dyDescent="0.2">
      <c r="A44" t="s">
        <v>3478</v>
      </c>
      <c r="B44" t="s">
        <v>138</v>
      </c>
      <c r="C44" t="s">
        <v>2747</v>
      </c>
      <c r="D44">
        <v>2</v>
      </c>
      <c r="E44">
        <v>1</v>
      </c>
      <c r="F44">
        <v>5</v>
      </c>
      <c r="G44">
        <v>5</v>
      </c>
      <c r="H44">
        <v>46</v>
      </c>
      <c r="I44">
        <v>13</v>
      </c>
      <c r="J44">
        <v>12</v>
      </c>
      <c r="K44">
        <v>6</v>
      </c>
      <c r="L44">
        <v>12</v>
      </c>
      <c r="M44">
        <v>25</v>
      </c>
      <c r="N44">
        <v>32</v>
      </c>
      <c r="O44">
        <v>588</v>
      </c>
      <c r="P44">
        <v>21</v>
      </c>
      <c r="Q44">
        <v>22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66</v>
      </c>
      <c r="X44" t="s">
        <v>3477</v>
      </c>
      <c r="Y44">
        <f t="shared" si="0"/>
        <v>438.3</v>
      </c>
      <c r="Z44" s="1">
        <f t="shared" si="1"/>
        <v>21.914999999999999</v>
      </c>
      <c r="AA44" s="1">
        <f t="shared" si="2"/>
        <v>27.566037735849054</v>
      </c>
    </row>
    <row r="45" spans="1:27" x14ac:dyDescent="0.2">
      <c r="A45" t="s">
        <v>3378</v>
      </c>
      <c r="B45" t="s">
        <v>43</v>
      </c>
      <c r="C45" t="s">
        <v>620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N45">
        <v>1</v>
      </c>
      <c r="O45">
        <v>27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177</v>
      </c>
      <c r="X45" t="s">
        <v>1712</v>
      </c>
      <c r="Y45">
        <f t="shared" si="0"/>
        <v>14.7</v>
      </c>
      <c r="Z45" s="1">
        <f t="shared" si="1"/>
        <v>3.6749999999999998</v>
      </c>
      <c r="AA45" s="1">
        <f t="shared" si="2"/>
        <v>27.562499999999996</v>
      </c>
    </row>
    <row r="46" spans="1:27" x14ac:dyDescent="0.2">
      <c r="A46" t="s">
        <v>460</v>
      </c>
      <c r="B46" t="s">
        <v>138</v>
      </c>
      <c r="C46" t="s">
        <v>368</v>
      </c>
      <c r="D46">
        <v>0</v>
      </c>
      <c r="E46">
        <v>0</v>
      </c>
      <c r="F46">
        <v>0</v>
      </c>
      <c r="G46">
        <v>0</v>
      </c>
      <c r="H46">
        <v>2</v>
      </c>
      <c r="I46">
        <v>3</v>
      </c>
      <c r="J46">
        <v>0</v>
      </c>
      <c r="K46">
        <v>1</v>
      </c>
      <c r="L46">
        <v>16</v>
      </c>
      <c r="M46">
        <v>2</v>
      </c>
      <c r="N46">
        <v>0</v>
      </c>
      <c r="O46">
        <v>88</v>
      </c>
      <c r="P46">
        <v>3</v>
      </c>
      <c r="Q46">
        <v>6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49</v>
      </c>
      <c r="X46" t="s">
        <v>238</v>
      </c>
      <c r="Y46">
        <f t="shared" si="0"/>
        <v>54.8</v>
      </c>
      <c r="Z46" s="1">
        <f t="shared" si="1"/>
        <v>27.4</v>
      </c>
      <c r="AA46" s="1">
        <f t="shared" si="2"/>
        <v>27.399999999999995</v>
      </c>
    </row>
    <row r="47" spans="1:27" x14ac:dyDescent="0.2">
      <c r="A47" t="s">
        <v>3049</v>
      </c>
      <c r="B47" t="s">
        <v>138</v>
      </c>
      <c r="C47" t="s">
        <v>2738</v>
      </c>
      <c r="D47">
        <v>3</v>
      </c>
      <c r="E47">
        <v>0</v>
      </c>
      <c r="F47">
        <v>4</v>
      </c>
      <c r="G47">
        <v>5</v>
      </c>
      <c r="H47">
        <v>55</v>
      </c>
      <c r="I47">
        <v>43</v>
      </c>
      <c r="J47">
        <v>8</v>
      </c>
      <c r="K47">
        <v>4</v>
      </c>
      <c r="L47">
        <v>63</v>
      </c>
      <c r="M47">
        <v>57</v>
      </c>
      <c r="N47">
        <v>46</v>
      </c>
      <c r="O47">
        <v>1059</v>
      </c>
      <c r="P47">
        <v>43</v>
      </c>
      <c r="Q47">
        <v>49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56</v>
      </c>
      <c r="X47" t="s">
        <v>3048</v>
      </c>
      <c r="Y47">
        <f t="shared" si="0"/>
        <v>700.9</v>
      </c>
      <c r="Z47" s="1">
        <f t="shared" si="1"/>
        <v>25.959259259259259</v>
      </c>
      <c r="AA47" s="1">
        <f t="shared" si="2"/>
        <v>27.284169550173008</v>
      </c>
    </row>
    <row r="48" spans="1:27" x14ac:dyDescent="0.2">
      <c r="A48" t="s">
        <v>2794</v>
      </c>
      <c r="B48" t="s">
        <v>138</v>
      </c>
      <c r="C48" t="s">
        <v>386</v>
      </c>
      <c r="D48">
        <v>0</v>
      </c>
      <c r="E48">
        <v>0</v>
      </c>
      <c r="F48">
        <v>0</v>
      </c>
      <c r="G48">
        <v>1</v>
      </c>
      <c r="H48">
        <v>8</v>
      </c>
      <c r="I48">
        <v>6</v>
      </c>
      <c r="J48">
        <v>1</v>
      </c>
      <c r="K48">
        <v>3</v>
      </c>
      <c r="L48">
        <v>16</v>
      </c>
      <c r="M48">
        <v>8</v>
      </c>
      <c r="N48">
        <v>2</v>
      </c>
      <c r="O48">
        <v>112</v>
      </c>
      <c r="P48">
        <v>12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69</v>
      </c>
      <c r="X48" t="s">
        <v>2793</v>
      </c>
      <c r="Y48">
        <f t="shared" si="0"/>
        <v>93.2</v>
      </c>
      <c r="Z48" s="1">
        <f t="shared" si="1"/>
        <v>13.314285714285715</v>
      </c>
      <c r="AA48" s="1">
        <f t="shared" si="2"/>
        <v>27.145631067961169</v>
      </c>
    </row>
    <row r="49" spans="1:27" x14ac:dyDescent="0.2">
      <c r="A49" t="s">
        <v>3032</v>
      </c>
      <c r="B49" t="s">
        <v>138</v>
      </c>
      <c r="C49" t="s">
        <v>1033</v>
      </c>
      <c r="D49">
        <v>11</v>
      </c>
      <c r="E49">
        <v>1</v>
      </c>
      <c r="F49">
        <v>8</v>
      </c>
      <c r="G49">
        <v>2</v>
      </c>
      <c r="H49">
        <v>15</v>
      </c>
      <c r="I49">
        <v>23</v>
      </c>
      <c r="J49">
        <v>51</v>
      </c>
      <c r="K49">
        <v>5</v>
      </c>
      <c r="L49">
        <v>28</v>
      </c>
      <c r="M49">
        <v>35</v>
      </c>
      <c r="N49">
        <v>53</v>
      </c>
      <c r="O49">
        <v>860</v>
      </c>
      <c r="P49">
        <v>37</v>
      </c>
      <c r="Q49">
        <v>41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52</v>
      </c>
      <c r="X49" t="s">
        <v>3031</v>
      </c>
      <c r="Y49">
        <f t="shared" si="0"/>
        <v>828.5</v>
      </c>
      <c r="Z49" s="1">
        <f t="shared" si="1"/>
        <v>23.013888888888889</v>
      </c>
      <c r="AA49" s="1">
        <f t="shared" si="2"/>
        <v>27.104689203925847</v>
      </c>
    </row>
    <row r="50" spans="1:27" x14ac:dyDescent="0.2">
      <c r="A50" t="s">
        <v>3348</v>
      </c>
      <c r="B50" t="s">
        <v>138</v>
      </c>
      <c r="C50" t="s">
        <v>386</v>
      </c>
      <c r="D50">
        <v>7</v>
      </c>
      <c r="E50">
        <v>0</v>
      </c>
      <c r="F50">
        <v>9</v>
      </c>
      <c r="G50">
        <v>5</v>
      </c>
      <c r="H50">
        <v>67</v>
      </c>
      <c r="I50">
        <v>38</v>
      </c>
      <c r="J50">
        <v>54</v>
      </c>
      <c r="K50">
        <v>0</v>
      </c>
      <c r="L50">
        <v>7</v>
      </c>
      <c r="M50">
        <v>7</v>
      </c>
      <c r="N50">
        <v>53</v>
      </c>
      <c r="O50">
        <v>952</v>
      </c>
      <c r="P50">
        <v>28</v>
      </c>
      <c r="Q50">
        <v>75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121</v>
      </c>
      <c r="X50" t="s">
        <v>3347</v>
      </c>
      <c r="Y50">
        <f t="shared" si="0"/>
        <v>845.2</v>
      </c>
      <c r="Z50" s="1">
        <f t="shared" si="1"/>
        <v>24.858823529411765</v>
      </c>
      <c r="AA50" s="1">
        <f t="shared" si="2"/>
        <v>27.031982942430705</v>
      </c>
    </row>
    <row r="51" spans="1:27" x14ac:dyDescent="0.2">
      <c r="A51" t="s">
        <v>3081</v>
      </c>
      <c r="B51" t="s">
        <v>138</v>
      </c>
      <c r="C51" t="s">
        <v>2821</v>
      </c>
      <c r="D51">
        <v>0</v>
      </c>
      <c r="E51">
        <v>0</v>
      </c>
      <c r="F51">
        <v>1</v>
      </c>
      <c r="G51">
        <v>1</v>
      </c>
      <c r="H51">
        <v>44</v>
      </c>
      <c r="I51">
        <v>13</v>
      </c>
      <c r="J51">
        <v>6</v>
      </c>
      <c r="K51">
        <v>3</v>
      </c>
      <c r="L51">
        <v>63</v>
      </c>
      <c r="M51">
        <v>45</v>
      </c>
      <c r="N51">
        <v>29</v>
      </c>
      <c r="O51">
        <v>870</v>
      </c>
      <c r="P51">
        <v>33</v>
      </c>
      <c r="Q51">
        <v>45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28</v>
      </c>
      <c r="X51" t="s">
        <v>1519</v>
      </c>
      <c r="Y51">
        <f t="shared" si="0"/>
        <v>587</v>
      </c>
      <c r="Z51" s="1">
        <f t="shared" si="1"/>
        <v>23.48</v>
      </c>
      <c r="AA51" s="1">
        <f t="shared" si="2"/>
        <v>26.89918533604888</v>
      </c>
    </row>
    <row r="52" spans="1:27" x14ac:dyDescent="0.2">
      <c r="A52" t="s">
        <v>3319</v>
      </c>
      <c r="B52" t="s">
        <v>138</v>
      </c>
      <c r="C52" t="s">
        <v>139</v>
      </c>
      <c r="D52">
        <v>14</v>
      </c>
      <c r="E52">
        <v>1</v>
      </c>
      <c r="F52">
        <v>12</v>
      </c>
      <c r="G52">
        <v>3</v>
      </c>
      <c r="H52">
        <v>66</v>
      </c>
      <c r="I52">
        <v>31</v>
      </c>
      <c r="J52">
        <v>46</v>
      </c>
      <c r="K52">
        <v>1</v>
      </c>
      <c r="L52">
        <v>36</v>
      </c>
      <c r="M52">
        <v>29</v>
      </c>
      <c r="N52">
        <v>63</v>
      </c>
      <c r="O52">
        <v>1320</v>
      </c>
      <c r="P52">
        <v>32</v>
      </c>
      <c r="Q52">
        <v>12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113</v>
      </c>
      <c r="X52" t="s">
        <v>3318</v>
      </c>
      <c r="Y52">
        <f t="shared" si="0"/>
        <v>938.5</v>
      </c>
      <c r="Z52" s="1">
        <f t="shared" si="1"/>
        <v>25.364864864864863</v>
      </c>
      <c r="AA52" s="1">
        <f t="shared" si="2"/>
        <v>26.891117478510029</v>
      </c>
    </row>
    <row r="53" spans="1:27" x14ac:dyDescent="0.2">
      <c r="A53" t="s">
        <v>3415</v>
      </c>
      <c r="B53" t="s">
        <v>138</v>
      </c>
      <c r="C53" t="s">
        <v>2770</v>
      </c>
      <c r="D53">
        <v>1</v>
      </c>
      <c r="E53">
        <v>0</v>
      </c>
      <c r="F53">
        <v>1</v>
      </c>
      <c r="G53">
        <v>2</v>
      </c>
      <c r="H53">
        <v>26</v>
      </c>
      <c r="I53">
        <v>14</v>
      </c>
      <c r="J53">
        <v>4</v>
      </c>
      <c r="K53">
        <v>1</v>
      </c>
      <c r="L53">
        <v>13</v>
      </c>
      <c r="M53">
        <v>9</v>
      </c>
      <c r="N53">
        <v>18</v>
      </c>
      <c r="O53">
        <v>223</v>
      </c>
      <c r="P53">
        <v>9</v>
      </c>
      <c r="Q53">
        <v>30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127</v>
      </c>
      <c r="X53" t="s">
        <v>2163</v>
      </c>
      <c r="Y53">
        <f t="shared" si="0"/>
        <v>235.3</v>
      </c>
      <c r="Z53" s="1">
        <f t="shared" si="1"/>
        <v>9.8041666666666671</v>
      </c>
      <c r="AA53" s="1">
        <f t="shared" si="2"/>
        <v>26.840304182509506</v>
      </c>
    </row>
    <row r="54" spans="1:27" x14ac:dyDescent="0.2">
      <c r="A54" t="s">
        <v>3123</v>
      </c>
      <c r="B54" t="s">
        <v>138</v>
      </c>
      <c r="C54" t="s">
        <v>2738</v>
      </c>
      <c r="D54">
        <v>5</v>
      </c>
      <c r="E54">
        <v>0</v>
      </c>
      <c r="F54">
        <v>9</v>
      </c>
      <c r="G54">
        <v>5</v>
      </c>
      <c r="H54">
        <v>27</v>
      </c>
      <c r="I54">
        <v>28</v>
      </c>
      <c r="J54">
        <v>30</v>
      </c>
      <c r="K54">
        <v>4</v>
      </c>
      <c r="L54">
        <v>11</v>
      </c>
      <c r="M54">
        <v>33</v>
      </c>
      <c r="N54">
        <v>51</v>
      </c>
      <c r="O54">
        <v>1341</v>
      </c>
      <c r="P54">
        <v>28</v>
      </c>
      <c r="Q54">
        <v>16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110</v>
      </c>
      <c r="X54" t="s">
        <v>3122</v>
      </c>
      <c r="Y54">
        <f t="shared" si="0"/>
        <v>641.1</v>
      </c>
      <c r="Z54" s="1">
        <f t="shared" si="1"/>
        <v>21.37</v>
      </c>
      <c r="AA54" s="1">
        <f t="shared" si="2"/>
        <v>26.613929889298895</v>
      </c>
    </row>
    <row r="55" spans="1:27" x14ac:dyDescent="0.2">
      <c r="A55" t="s">
        <v>3298</v>
      </c>
      <c r="B55" t="s">
        <v>138</v>
      </c>
      <c r="C55" t="s">
        <v>2738</v>
      </c>
      <c r="D55">
        <v>2</v>
      </c>
      <c r="E55">
        <v>0</v>
      </c>
      <c r="F55">
        <v>6</v>
      </c>
      <c r="G55">
        <v>8</v>
      </c>
      <c r="H55">
        <v>81</v>
      </c>
      <c r="I55">
        <v>39</v>
      </c>
      <c r="J55">
        <v>15</v>
      </c>
      <c r="K55">
        <v>0</v>
      </c>
      <c r="L55">
        <v>21</v>
      </c>
      <c r="M55">
        <v>28</v>
      </c>
      <c r="N55">
        <v>41</v>
      </c>
      <c r="O55">
        <v>971</v>
      </c>
      <c r="P55">
        <v>40</v>
      </c>
      <c r="Q55">
        <v>46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110</v>
      </c>
      <c r="X55" t="s">
        <v>3297</v>
      </c>
      <c r="Y55">
        <f t="shared" si="0"/>
        <v>619.6</v>
      </c>
      <c r="Z55" s="1">
        <f t="shared" si="1"/>
        <v>20.653333333333332</v>
      </c>
      <c r="AA55" s="1">
        <f t="shared" si="2"/>
        <v>26.59227467811159</v>
      </c>
    </row>
    <row r="56" spans="1:27" x14ac:dyDescent="0.2">
      <c r="A56" t="s">
        <v>3200</v>
      </c>
      <c r="B56" t="s">
        <v>138</v>
      </c>
      <c r="C56" t="s">
        <v>2744</v>
      </c>
      <c r="D56">
        <v>0</v>
      </c>
      <c r="E56">
        <v>0</v>
      </c>
      <c r="F56">
        <v>3</v>
      </c>
      <c r="G56">
        <v>0</v>
      </c>
      <c r="H56">
        <v>3</v>
      </c>
      <c r="I56">
        <v>4</v>
      </c>
      <c r="J56">
        <v>3</v>
      </c>
      <c r="K56">
        <v>0</v>
      </c>
      <c r="L56">
        <v>3</v>
      </c>
      <c r="M56">
        <v>1</v>
      </c>
      <c r="N56">
        <v>2</v>
      </c>
      <c r="O56">
        <v>101</v>
      </c>
      <c r="P56">
        <v>2</v>
      </c>
      <c r="Q56">
        <v>6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130</v>
      </c>
      <c r="X56" t="s">
        <v>3199</v>
      </c>
      <c r="Y56">
        <f t="shared" si="0"/>
        <v>63.1</v>
      </c>
      <c r="Z56" s="1">
        <f t="shared" si="1"/>
        <v>10.516666666666667</v>
      </c>
      <c r="AA56" s="1">
        <f t="shared" si="2"/>
        <v>26.291666666666668</v>
      </c>
    </row>
    <row r="57" spans="1:27" x14ac:dyDescent="0.2">
      <c r="A57" t="s">
        <v>2965</v>
      </c>
      <c r="B57" t="s">
        <v>138</v>
      </c>
      <c r="C57" t="s">
        <v>2740</v>
      </c>
      <c r="D57">
        <v>5</v>
      </c>
      <c r="E57">
        <v>0</v>
      </c>
      <c r="F57">
        <v>2</v>
      </c>
      <c r="G57">
        <v>2</v>
      </c>
      <c r="H57">
        <v>40</v>
      </c>
      <c r="I57">
        <v>20</v>
      </c>
      <c r="J57">
        <v>25</v>
      </c>
      <c r="K57">
        <v>1</v>
      </c>
      <c r="L57">
        <v>2</v>
      </c>
      <c r="M57">
        <v>10</v>
      </c>
      <c r="N57">
        <v>50</v>
      </c>
      <c r="O57">
        <v>641</v>
      </c>
      <c r="P57">
        <v>16</v>
      </c>
      <c r="Q57">
        <v>23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292</v>
      </c>
      <c r="X57" t="s">
        <v>2964</v>
      </c>
      <c r="Y57">
        <f t="shared" si="0"/>
        <v>503.1</v>
      </c>
      <c r="Z57" s="1">
        <f t="shared" si="1"/>
        <v>15.245454545454546</v>
      </c>
      <c r="AA57" s="1">
        <f t="shared" si="2"/>
        <v>26.218297625940938</v>
      </c>
    </row>
    <row r="58" spans="1:27" x14ac:dyDescent="0.2">
      <c r="A58" t="s">
        <v>2944</v>
      </c>
      <c r="B58" t="s">
        <v>138</v>
      </c>
      <c r="C58" t="s">
        <v>2767</v>
      </c>
      <c r="D58">
        <v>8</v>
      </c>
      <c r="E58">
        <v>1</v>
      </c>
      <c r="F58">
        <v>3</v>
      </c>
      <c r="G58">
        <v>10</v>
      </c>
      <c r="H58">
        <v>86</v>
      </c>
      <c r="I58">
        <v>35</v>
      </c>
      <c r="J58">
        <v>42</v>
      </c>
      <c r="K58">
        <v>6</v>
      </c>
      <c r="L58">
        <v>27</v>
      </c>
      <c r="M58">
        <v>35</v>
      </c>
      <c r="N58">
        <v>32</v>
      </c>
      <c r="O58">
        <v>867</v>
      </c>
      <c r="P58">
        <v>52</v>
      </c>
      <c r="Q58">
        <v>24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36</v>
      </c>
      <c r="X58" t="s">
        <v>2943</v>
      </c>
      <c r="Y58">
        <f t="shared" si="0"/>
        <v>750.7</v>
      </c>
      <c r="Z58" s="1">
        <f t="shared" si="1"/>
        <v>24.216129032258067</v>
      </c>
      <c r="AA58" s="1">
        <f t="shared" si="2"/>
        <v>26.16692486444617</v>
      </c>
    </row>
    <row r="59" spans="1:27" x14ac:dyDescent="0.2">
      <c r="A59" t="s">
        <v>3043</v>
      </c>
      <c r="B59" t="s">
        <v>138</v>
      </c>
      <c r="C59" t="s">
        <v>2754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2</v>
      </c>
      <c r="O59">
        <v>31</v>
      </c>
      <c r="P59">
        <v>0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244</v>
      </c>
      <c r="X59" t="s">
        <v>3042</v>
      </c>
      <c r="Y59">
        <f t="shared" si="0"/>
        <v>17.100000000000001</v>
      </c>
      <c r="Z59" s="1">
        <f t="shared" si="1"/>
        <v>17.100000000000001</v>
      </c>
      <c r="AA59" s="1">
        <f t="shared" si="2"/>
        <v>26.084745762711869</v>
      </c>
    </row>
    <row r="60" spans="1:27" x14ac:dyDescent="0.2">
      <c r="A60" t="s">
        <v>2812</v>
      </c>
      <c r="B60" t="s">
        <v>138</v>
      </c>
      <c r="C60" t="s">
        <v>2747</v>
      </c>
      <c r="D60">
        <v>7</v>
      </c>
      <c r="E60">
        <v>1</v>
      </c>
      <c r="F60">
        <v>3</v>
      </c>
      <c r="G60">
        <v>4</v>
      </c>
      <c r="H60">
        <v>51</v>
      </c>
      <c r="I60">
        <v>34</v>
      </c>
      <c r="J60">
        <v>25</v>
      </c>
      <c r="K60">
        <v>2</v>
      </c>
      <c r="L60">
        <v>24</v>
      </c>
      <c r="M60">
        <v>14</v>
      </c>
      <c r="N60">
        <v>17</v>
      </c>
      <c r="O60">
        <v>299</v>
      </c>
      <c r="P60">
        <v>20</v>
      </c>
      <c r="Q60">
        <v>24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187</v>
      </c>
      <c r="X60" t="s">
        <v>2811</v>
      </c>
      <c r="Y60">
        <f t="shared" si="0"/>
        <v>420.9</v>
      </c>
      <c r="Z60" s="1">
        <f t="shared" si="1"/>
        <v>19.131818181818179</v>
      </c>
      <c r="AA60" s="1">
        <f t="shared" si="2"/>
        <v>26.017170329670328</v>
      </c>
    </row>
    <row r="61" spans="1:27" x14ac:dyDescent="0.2">
      <c r="A61" t="s">
        <v>3425</v>
      </c>
      <c r="B61" t="s">
        <v>138</v>
      </c>
      <c r="C61" t="s">
        <v>1033</v>
      </c>
      <c r="D61">
        <v>4</v>
      </c>
      <c r="E61">
        <v>0</v>
      </c>
      <c r="F61">
        <v>2</v>
      </c>
      <c r="G61">
        <v>7</v>
      </c>
      <c r="H61">
        <v>23</v>
      </c>
      <c r="I61">
        <v>24</v>
      </c>
      <c r="J61">
        <v>16</v>
      </c>
      <c r="K61">
        <v>2</v>
      </c>
      <c r="L61">
        <v>17</v>
      </c>
      <c r="M61">
        <v>27</v>
      </c>
      <c r="N61">
        <v>41</v>
      </c>
      <c r="O61">
        <v>1211</v>
      </c>
      <c r="P61">
        <v>33</v>
      </c>
      <c r="Q61">
        <v>21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93</v>
      </c>
      <c r="X61" t="s">
        <v>278</v>
      </c>
      <c r="Y61">
        <f t="shared" si="0"/>
        <v>501.1</v>
      </c>
      <c r="Z61" s="1">
        <f t="shared" si="1"/>
        <v>21.786956521739132</v>
      </c>
      <c r="AA61" s="1">
        <f t="shared" si="2"/>
        <v>25.963730569948186</v>
      </c>
    </row>
    <row r="62" spans="1:27" x14ac:dyDescent="0.2">
      <c r="A62" t="s">
        <v>2904</v>
      </c>
      <c r="B62" t="s">
        <v>138</v>
      </c>
      <c r="C62" t="s">
        <v>139</v>
      </c>
      <c r="D62">
        <v>1</v>
      </c>
      <c r="E62">
        <v>0</v>
      </c>
      <c r="F62">
        <v>0</v>
      </c>
      <c r="G62">
        <v>1</v>
      </c>
      <c r="H62">
        <v>9</v>
      </c>
      <c r="I62">
        <v>9</v>
      </c>
      <c r="J62">
        <v>1</v>
      </c>
      <c r="K62">
        <v>15</v>
      </c>
      <c r="L62">
        <v>28</v>
      </c>
      <c r="M62">
        <v>11</v>
      </c>
      <c r="N62">
        <v>1</v>
      </c>
      <c r="O62">
        <v>476</v>
      </c>
      <c r="P62">
        <v>7</v>
      </c>
      <c r="Q62">
        <v>9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79</v>
      </c>
      <c r="X62" t="s">
        <v>1732</v>
      </c>
      <c r="Y62">
        <f t="shared" si="0"/>
        <v>195.1</v>
      </c>
      <c r="Z62" s="1">
        <f t="shared" si="1"/>
        <v>24.387499999999999</v>
      </c>
      <c r="AA62" s="1">
        <f t="shared" si="2"/>
        <v>25.898230088495573</v>
      </c>
    </row>
    <row r="63" spans="1:27" x14ac:dyDescent="0.2">
      <c r="A63" t="s">
        <v>3076</v>
      </c>
      <c r="B63" t="s">
        <v>138</v>
      </c>
      <c r="C63" t="s">
        <v>2821</v>
      </c>
      <c r="D63">
        <v>11</v>
      </c>
      <c r="E63">
        <v>0</v>
      </c>
      <c r="F63">
        <v>5</v>
      </c>
      <c r="G63">
        <v>2</v>
      </c>
      <c r="H63">
        <v>57</v>
      </c>
      <c r="I63">
        <v>46</v>
      </c>
      <c r="J63">
        <v>34</v>
      </c>
      <c r="K63">
        <v>3</v>
      </c>
      <c r="L63">
        <v>27</v>
      </c>
      <c r="M63">
        <v>38</v>
      </c>
      <c r="N63">
        <v>63</v>
      </c>
      <c r="O63">
        <v>1204</v>
      </c>
      <c r="P63">
        <v>57</v>
      </c>
      <c r="Q63">
        <v>30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113</v>
      </c>
      <c r="X63" t="s">
        <v>859</v>
      </c>
      <c r="Y63">
        <f t="shared" si="0"/>
        <v>872.9</v>
      </c>
      <c r="Z63" s="1">
        <f t="shared" si="1"/>
        <v>23.591891891891891</v>
      </c>
      <c r="AA63" s="1">
        <f t="shared" si="2"/>
        <v>25.876482213438734</v>
      </c>
    </row>
    <row r="64" spans="1:27" x14ac:dyDescent="0.2">
      <c r="A64" t="s">
        <v>3520</v>
      </c>
      <c r="B64" t="s">
        <v>138</v>
      </c>
      <c r="C64" t="s">
        <v>1033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244</v>
      </c>
      <c r="X64" t="s">
        <v>69</v>
      </c>
      <c r="Y64">
        <f t="shared" si="0"/>
        <v>2</v>
      </c>
      <c r="Z64" s="1">
        <f t="shared" si="1"/>
        <v>2</v>
      </c>
      <c r="AA64" s="1">
        <f t="shared" si="2"/>
        <v>25.714285714285712</v>
      </c>
    </row>
    <row r="65" spans="1:27" x14ac:dyDescent="0.2">
      <c r="A65" t="s">
        <v>2966</v>
      </c>
      <c r="B65" t="s">
        <v>138</v>
      </c>
      <c r="C65" t="s">
        <v>2740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2</v>
      </c>
      <c r="L65">
        <v>36</v>
      </c>
      <c r="M65">
        <v>6</v>
      </c>
      <c r="N65">
        <v>1</v>
      </c>
      <c r="O65">
        <v>120</v>
      </c>
      <c r="P65">
        <v>4</v>
      </c>
      <c r="Q65">
        <v>4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69</v>
      </c>
      <c r="X65" t="s">
        <v>131</v>
      </c>
      <c r="Y65">
        <f t="shared" si="0"/>
        <v>104</v>
      </c>
      <c r="Z65" s="1">
        <f t="shared" si="1"/>
        <v>14.857142857142858</v>
      </c>
      <c r="AA65" s="1">
        <f t="shared" si="2"/>
        <v>25.643835616438356</v>
      </c>
    </row>
    <row r="66" spans="1:27" x14ac:dyDescent="0.2">
      <c r="A66" t="s">
        <v>3067</v>
      </c>
      <c r="B66" t="s">
        <v>138</v>
      </c>
      <c r="C66" t="s">
        <v>139</v>
      </c>
      <c r="D66">
        <v>5</v>
      </c>
      <c r="E66">
        <v>0</v>
      </c>
      <c r="F66">
        <v>7</v>
      </c>
      <c r="G66">
        <v>4</v>
      </c>
      <c r="H66">
        <v>21</v>
      </c>
      <c r="I66">
        <v>20</v>
      </c>
      <c r="J66">
        <v>11</v>
      </c>
      <c r="K66">
        <v>1</v>
      </c>
      <c r="L66">
        <v>8</v>
      </c>
      <c r="M66">
        <v>19</v>
      </c>
      <c r="N66">
        <v>31</v>
      </c>
      <c r="O66">
        <v>1192</v>
      </c>
      <c r="P66">
        <v>29</v>
      </c>
      <c r="Q66">
        <v>52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52</v>
      </c>
      <c r="X66" t="s">
        <v>2517</v>
      </c>
      <c r="Y66">
        <f t="shared" si="0"/>
        <v>528.70000000000005</v>
      </c>
      <c r="Z66" s="1">
        <f t="shared" si="1"/>
        <v>14.686111111111112</v>
      </c>
      <c r="AA66" s="1">
        <f t="shared" si="2"/>
        <v>25.582258064516132</v>
      </c>
    </row>
    <row r="67" spans="1:27" x14ac:dyDescent="0.2">
      <c r="A67" t="s">
        <v>3410</v>
      </c>
      <c r="B67" t="s">
        <v>138</v>
      </c>
      <c r="C67" t="s">
        <v>1033</v>
      </c>
      <c r="D67">
        <v>6</v>
      </c>
      <c r="E67">
        <v>0</v>
      </c>
      <c r="F67">
        <v>10</v>
      </c>
      <c r="G67">
        <v>2</v>
      </c>
      <c r="H67">
        <v>45</v>
      </c>
      <c r="I67">
        <v>13</v>
      </c>
      <c r="J67">
        <v>43</v>
      </c>
      <c r="K67">
        <v>1</v>
      </c>
      <c r="L67">
        <v>21</v>
      </c>
      <c r="M67">
        <v>19</v>
      </c>
      <c r="N67">
        <v>72</v>
      </c>
      <c r="O67">
        <v>950</v>
      </c>
      <c r="P67">
        <v>24</v>
      </c>
      <c r="Q67">
        <v>48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205</v>
      </c>
      <c r="X67" t="s">
        <v>3409</v>
      </c>
      <c r="Y67">
        <f t="shared" ref="Y67:Y130" si="3">D67*10+E67*(-10)+F67*5+G67*(-5)+H67*2+I67*(-2)+J67*4+K67*3+L67*1.5+M67*1.5+N67*3+O67*0.1+P67*2+Q67*2+R67*5+S67*(-8)+T67*15+U67+V67*(-4)</f>
        <v>854</v>
      </c>
      <c r="Z67" s="1">
        <f t="shared" ref="Z67:Z130" si="4">Y67/W67</f>
        <v>22.473684210526315</v>
      </c>
      <c r="AA67" s="1">
        <f t="shared" ref="AA67:AA130" si="5">Y67/X67*90</f>
        <v>25.560359161955439</v>
      </c>
    </row>
    <row r="68" spans="1:27" x14ac:dyDescent="0.2">
      <c r="A68" t="s">
        <v>3150</v>
      </c>
      <c r="B68" t="s">
        <v>138</v>
      </c>
      <c r="C68" t="s">
        <v>2801</v>
      </c>
      <c r="D68">
        <v>0</v>
      </c>
      <c r="E68">
        <v>0</v>
      </c>
      <c r="F68">
        <v>0</v>
      </c>
      <c r="G68">
        <v>0</v>
      </c>
      <c r="H68">
        <v>1</v>
      </c>
      <c r="I68">
        <v>2</v>
      </c>
      <c r="J68">
        <v>0</v>
      </c>
      <c r="K68">
        <v>0</v>
      </c>
      <c r="L68">
        <v>4</v>
      </c>
      <c r="M68">
        <v>2</v>
      </c>
      <c r="N68">
        <v>0</v>
      </c>
      <c r="O68">
        <v>11</v>
      </c>
      <c r="P68">
        <v>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244</v>
      </c>
      <c r="X68" t="s">
        <v>2231</v>
      </c>
      <c r="Y68">
        <f t="shared" si="3"/>
        <v>14.1</v>
      </c>
      <c r="Z68" s="1">
        <f t="shared" si="4"/>
        <v>14.1</v>
      </c>
      <c r="AA68" s="1">
        <f t="shared" si="5"/>
        <v>25.38</v>
      </c>
    </row>
    <row r="69" spans="1:27" x14ac:dyDescent="0.2">
      <c r="A69" t="s">
        <v>3047</v>
      </c>
      <c r="B69" t="s">
        <v>138</v>
      </c>
      <c r="C69" t="s">
        <v>2773</v>
      </c>
      <c r="D69">
        <v>23</v>
      </c>
      <c r="E69">
        <v>0</v>
      </c>
      <c r="F69">
        <v>3</v>
      </c>
      <c r="G69">
        <v>5</v>
      </c>
      <c r="H69">
        <v>47</v>
      </c>
      <c r="I69">
        <v>37</v>
      </c>
      <c r="J69">
        <v>83</v>
      </c>
      <c r="K69">
        <v>0</v>
      </c>
      <c r="L69">
        <v>17</v>
      </c>
      <c r="M69">
        <v>8</v>
      </c>
      <c r="N69">
        <v>36</v>
      </c>
      <c r="O69">
        <v>628</v>
      </c>
      <c r="P69">
        <v>12</v>
      </c>
      <c r="Q69">
        <v>35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52</v>
      </c>
      <c r="X69" t="s">
        <v>3046</v>
      </c>
      <c r="Y69">
        <f t="shared" si="3"/>
        <v>874.3</v>
      </c>
      <c r="Z69" s="1">
        <f t="shared" si="4"/>
        <v>24.286111111111111</v>
      </c>
      <c r="AA69" s="1">
        <f t="shared" si="5"/>
        <v>25.228278294325101</v>
      </c>
    </row>
    <row r="70" spans="1:27" x14ac:dyDescent="0.2">
      <c r="A70" t="s">
        <v>3218</v>
      </c>
      <c r="B70" t="s">
        <v>138</v>
      </c>
      <c r="C70" t="s">
        <v>2773</v>
      </c>
      <c r="D70">
        <v>2</v>
      </c>
      <c r="E70">
        <v>0</v>
      </c>
      <c r="F70">
        <v>0</v>
      </c>
      <c r="G70">
        <v>1</v>
      </c>
      <c r="H70">
        <v>15</v>
      </c>
      <c r="I70">
        <v>11</v>
      </c>
      <c r="J70">
        <v>2</v>
      </c>
      <c r="K70">
        <v>1</v>
      </c>
      <c r="L70">
        <v>5</v>
      </c>
      <c r="M70">
        <v>10</v>
      </c>
      <c r="N70">
        <v>7</v>
      </c>
      <c r="O70">
        <v>233</v>
      </c>
      <c r="P70">
        <v>17</v>
      </c>
      <c r="Q70">
        <v>3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182</v>
      </c>
      <c r="X70" t="s">
        <v>3217</v>
      </c>
      <c r="Y70">
        <f t="shared" si="3"/>
        <v>140.80000000000001</v>
      </c>
      <c r="Z70" s="1">
        <f t="shared" si="4"/>
        <v>10.057142857142859</v>
      </c>
      <c r="AA70" s="1">
        <f t="shared" si="5"/>
        <v>25.142857142857142</v>
      </c>
    </row>
    <row r="71" spans="1:27" x14ac:dyDescent="0.2">
      <c r="A71" t="s">
        <v>2939</v>
      </c>
      <c r="B71" t="s">
        <v>138</v>
      </c>
      <c r="C71" t="s">
        <v>2747</v>
      </c>
      <c r="D71">
        <v>7</v>
      </c>
      <c r="E71">
        <v>0</v>
      </c>
      <c r="F71">
        <v>2</v>
      </c>
      <c r="G71">
        <v>4</v>
      </c>
      <c r="H71">
        <v>15</v>
      </c>
      <c r="I71">
        <v>18</v>
      </c>
      <c r="J71">
        <v>21</v>
      </c>
      <c r="K71">
        <v>0</v>
      </c>
      <c r="L71">
        <v>2</v>
      </c>
      <c r="M71">
        <v>11</v>
      </c>
      <c r="N71">
        <v>22</v>
      </c>
      <c r="O71">
        <v>412</v>
      </c>
      <c r="P71">
        <v>8</v>
      </c>
      <c r="Q71">
        <v>22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66</v>
      </c>
      <c r="X71" t="s">
        <v>478</v>
      </c>
      <c r="Y71">
        <f t="shared" si="3"/>
        <v>324.7</v>
      </c>
      <c r="Z71" s="1">
        <f t="shared" si="4"/>
        <v>16.234999999999999</v>
      </c>
      <c r="AA71" s="1">
        <f t="shared" si="5"/>
        <v>25.062607204116635</v>
      </c>
    </row>
    <row r="72" spans="1:27" x14ac:dyDescent="0.2">
      <c r="A72" t="s">
        <v>3411</v>
      </c>
      <c r="B72" t="s">
        <v>138</v>
      </c>
      <c r="C72" t="s">
        <v>2791</v>
      </c>
      <c r="D72">
        <v>12</v>
      </c>
      <c r="E72">
        <v>0</v>
      </c>
      <c r="F72">
        <v>8</v>
      </c>
      <c r="G72">
        <v>2</v>
      </c>
      <c r="H72">
        <v>19</v>
      </c>
      <c r="I72">
        <v>22</v>
      </c>
      <c r="J72">
        <v>34</v>
      </c>
      <c r="K72">
        <v>0</v>
      </c>
      <c r="L72">
        <v>24</v>
      </c>
      <c r="M72">
        <v>32</v>
      </c>
      <c r="N72">
        <v>43</v>
      </c>
      <c r="O72">
        <v>1047</v>
      </c>
      <c r="P72">
        <v>23</v>
      </c>
      <c r="Q72">
        <v>29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101</v>
      </c>
      <c r="X72" t="s">
        <v>1305</v>
      </c>
      <c r="Y72">
        <f t="shared" si="3"/>
        <v>701.7</v>
      </c>
      <c r="Z72" s="1">
        <f t="shared" si="4"/>
        <v>20.048571428571432</v>
      </c>
      <c r="AA72" s="1">
        <f t="shared" si="5"/>
        <v>25.050773502578341</v>
      </c>
    </row>
    <row r="73" spans="1:27" x14ac:dyDescent="0.2">
      <c r="A73" t="s">
        <v>2883</v>
      </c>
      <c r="B73" t="s">
        <v>138</v>
      </c>
      <c r="C73" t="s">
        <v>2732</v>
      </c>
      <c r="D73">
        <v>4</v>
      </c>
      <c r="E73">
        <v>0</v>
      </c>
      <c r="F73">
        <v>1</v>
      </c>
      <c r="G73">
        <v>0</v>
      </c>
      <c r="H73">
        <v>15</v>
      </c>
      <c r="I73">
        <v>16</v>
      </c>
      <c r="J73">
        <v>17</v>
      </c>
      <c r="K73">
        <v>4</v>
      </c>
      <c r="L73">
        <v>15</v>
      </c>
      <c r="M73">
        <v>5</v>
      </c>
      <c r="N73">
        <v>2</v>
      </c>
      <c r="O73">
        <v>159</v>
      </c>
      <c r="P73">
        <v>9</v>
      </c>
      <c r="Q73">
        <v>17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73</v>
      </c>
      <c r="X73" t="s">
        <v>2882</v>
      </c>
      <c r="Y73">
        <f t="shared" si="3"/>
        <v>226.9</v>
      </c>
      <c r="Z73" s="1">
        <f t="shared" si="4"/>
        <v>15.126666666666667</v>
      </c>
      <c r="AA73" s="1">
        <f t="shared" si="5"/>
        <v>25.025735294117649</v>
      </c>
    </row>
    <row r="74" spans="1:27" x14ac:dyDescent="0.2">
      <c r="A74" t="s">
        <v>3444</v>
      </c>
      <c r="B74" t="s">
        <v>138</v>
      </c>
      <c r="C74" t="s">
        <v>368</v>
      </c>
      <c r="D74">
        <v>4</v>
      </c>
      <c r="E74">
        <v>0</v>
      </c>
      <c r="F74">
        <v>4</v>
      </c>
      <c r="G74">
        <v>1</v>
      </c>
      <c r="H74">
        <v>10</v>
      </c>
      <c r="I74">
        <v>15</v>
      </c>
      <c r="J74">
        <v>32</v>
      </c>
      <c r="K74">
        <v>1</v>
      </c>
      <c r="L74">
        <v>10</v>
      </c>
      <c r="M74">
        <v>15</v>
      </c>
      <c r="N74">
        <v>43</v>
      </c>
      <c r="O74">
        <v>834</v>
      </c>
      <c r="P74">
        <v>26</v>
      </c>
      <c r="Q74">
        <v>50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52</v>
      </c>
      <c r="X74" t="s">
        <v>2753</v>
      </c>
      <c r="Y74">
        <f t="shared" si="3"/>
        <v>577.9</v>
      </c>
      <c r="Z74" s="1">
        <f t="shared" si="4"/>
        <v>16.052777777777777</v>
      </c>
      <c r="AA74" s="1">
        <f t="shared" si="5"/>
        <v>24.969275084013439</v>
      </c>
    </row>
    <row r="75" spans="1:27" x14ac:dyDescent="0.2">
      <c r="A75" t="s">
        <v>3526</v>
      </c>
      <c r="B75" t="s">
        <v>138</v>
      </c>
      <c r="C75" t="s">
        <v>2773</v>
      </c>
      <c r="D75">
        <v>4</v>
      </c>
      <c r="E75">
        <v>0</v>
      </c>
      <c r="F75">
        <v>3</v>
      </c>
      <c r="G75">
        <v>8</v>
      </c>
      <c r="H75">
        <v>28</v>
      </c>
      <c r="I75">
        <v>44</v>
      </c>
      <c r="J75">
        <v>13</v>
      </c>
      <c r="K75">
        <v>8</v>
      </c>
      <c r="L75">
        <v>24</v>
      </c>
      <c r="M75">
        <v>58</v>
      </c>
      <c r="N75">
        <v>51</v>
      </c>
      <c r="O75">
        <v>1294</v>
      </c>
      <c r="P75">
        <v>66</v>
      </c>
      <c r="Q75">
        <v>16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105</v>
      </c>
      <c r="X75" t="s">
        <v>3232</v>
      </c>
      <c r="Y75">
        <f t="shared" si="3"/>
        <v>628.4</v>
      </c>
      <c r="Z75" s="1">
        <f t="shared" si="4"/>
        <v>21.668965517241379</v>
      </c>
      <c r="AA75" s="1">
        <f t="shared" si="5"/>
        <v>24.936507936507937</v>
      </c>
    </row>
    <row r="76" spans="1:27" x14ac:dyDescent="0.2">
      <c r="A76" t="s">
        <v>3228</v>
      </c>
      <c r="B76" t="s">
        <v>138</v>
      </c>
      <c r="C76" t="s">
        <v>139</v>
      </c>
      <c r="D76">
        <v>0</v>
      </c>
      <c r="E76">
        <v>0</v>
      </c>
      <c r="F76">
        <v>0</v>
      </c>
      <c r="G76">
        <v>0</v>
      </c>
      <c r="H76">
        <v>2</v>
      </c>
      <c r="I76">
        <v>2</v>
      </c>
      <c r="J76">
        <v>0</v>
      </c>
      <c r="K76">
        <v>0</v>
      </c>
      <c r="L76">
        <v>0</v>
      </c>
      <c r="M76">
        <v>1</v>
      </c>
      <c r="N76">
        <v>1</v>
      </c>
      <c r="O76">
        <v>29</v>
      </c>
      <c r="P76">
        <v>2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</v>
      </c>
      <c r="X76" t="s">
        <v>614</v>
      </c>
      <c r="Y76">
        <f t="shared" si="3"/>
        <v>15.4</v>
      </c>
      <c r="Z76" s="1">
        <f t="shared" si="4"/>
        <v>3.08</v>
      </c>
      <c r="AA76" s="1">
        <f t="shared" si="5"/>
        <v>24.750000000000004</v>
      </c>
    </row>
    <row r="77" spans="1:27" x14ac:dyDescent="0.2">
      <c r="A77" t="s">
        <v>3254</v>
      </c>
      <c r="B77" t="s">
        <v>138</v>
      </c>
      <c r="C77" t="s">
        <v>1033</v>
      </c>
      <c r="D77">
        <v>3</v>
      </c>
      <c r="E77">
        <v>0</v>
      </c>
      <c r="F77">
        <v>5</v>
      </c>
      <c r="G77">
        <v>5</v>
      </c>
      <c r="H77">
        <v>42</v>
      </c>
      <c r="I77">
        <v>32</v>
      </c>
      <c r="J77">
        <v>13</v>
      </c>
      <c r="K77">
        <v>2</v>
      </c>
      <c r="L77">
        <v>9</v>
      </c>
      <c r="M77">
        <v>31</v>
      </c>
      <c r="N77">
        <v>49</v>
      </c>
      <c r="O77">
        <v>994</v>
      </c>
      <c r="P77">
        <v>22</v>
      </c>
      <c r="Q77">
        <v>46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110</v>
      </c>
      <c r="X77" t="s">
        <v>3253</v>
      </c>
      <c r="Y77">
        <f t="shared" si="3"/>
        <v>550.4</v>
      </c>
      <c r="Z77" s="1">
        <f t="shared" si="4"/>
        <v>18.346666666666668</v>
      </c>
      <c r="AA77" s="1">
        <f t="shared" si="5"/>
        <v>24.730903644533196</v>
      </c>
    </row>
    <row r="78" spans="1:27" x14ac:dyDescent="0.2">
      <c r="A78" t="s">
        <v>2884</v>
      </c>
      <c r="B78" t="s">
        <v>138</v>
      </c>
      <c r="C78" t="s">
        <v>2781</v>
      </c>
      <c r="D78">
        <v>5</v>
      </c>
      <c r="E78">
        <v>0</v>
      </c>
      <c r="F78">
        <v>6</v>
      </c>
      <c r="G78">
        <v>5</v>
      </c>
      <c r="H78">
        <v>40</v>
      </c>
      <c r="I78">
        <v>21</v>
      </c>
      <c r="J78">
        <v>48</v>
      </c>
      <c r="K78">
        <v>1</v>
      </c>
      <c r="L78">
        <v>13</v>
      </c>
      <c r="M78">
        <v>18</v>
      </c>
      <c r="N78">
        <v>29</v>
      </c>
      <c r="O78">
        <v>633</v>
      </c>
      <c r="P78">
        <v>24</v>
      </c>
      <c r="Q78">
        <v>51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184</v>
      </c>
      <c r="X78" t="s">
        <v>2177</v>
      </c>
      <c r="Y78">
        <f t="shared" si="3"/>
        <v>634.79999999999995</v>
      </c>
      <c r="Z78" s="1">
        <f t="shared" si="4"/>
        <v>19.837499999999999</v>
      </c>
      <c r="AA78" s="1">
        <f t="shared" si="5"/>
        <v>24.700389105058363</v>
      </c>
    </row>
    <row r="79" spans="1:27" x14ac:dyDescent="0.2">
      <c r="A79" t="s">
        <v>3296</v>
      </c>
      <c r="B79" t="s">
        <v>138</v>
      </c>
      <c r="C79" t="s">
        <v>368</v>
      </c>
      <c r="D79">
        <v>1</v>
      </c>
      <c r="E79">
        <v>0</v>
      </c>
      <c r="F79">
        <v>10</v>
      </c>
      <c r="G79">
        <v>5</v>
      </c>
      <c r="H79">
        <v>60</v>
      </c>
      <c r="I79">
        <v>16</v>
      </c>
      <c r="J79">
        <v>21</v>
      </c>
      <c r="K79">
        <v>4</v>
      </c>
      <c r="L79">
        <v>36</v>
      </c>
      <c r="M79">
        <v>24</v>
      </c>
      <c r="N79">
        <v>51</v>
      </c>
      <c r="O79">
        <v>1559</v>
      </c>
      <c r="P79">
        <v>27</v>
      </c>
      <c r="Q79">
        <v>31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36</v>
      </c>
      <c r="X79" t="s">
        <v>3295</v>
      </c>
      <c r="Y79">
        <f t="shared" si="3"/>
        <v>733.9</v>
      </c>
      <c r="Z79" s="1">
        <f t="shared" si="4"/>
        <v>23.674193548387095</v>
      </c>
      <c r="AA79" s="1">
        <f t="shared" si="5"/>
        <v>24.655095184770435</v>
      </c>
    </row>
    <row r="80" spans="1:27" x14ac:dyDescent="0.2">
      <c r="A80" t="s">
        <v>3039</v>
      </c>
      <c r="B80" t="s">
        <v>138</v>
      </c>
      <c r="C80" t="s">
        <v>2747</v>
      </c>
      <c r="D80">
        <v>0</v>
      </c>
      <c r="E80">
        <v>0</v>
      </c>
      <c r="F80">
        <v>0</v>
      </c>
      <c r="G80">
        <v>1</v>
      </c>
      <c r="H80">
        <v>3</v>
      </c>
      <c r="I80">
        <v>8</v>
      </c>
      <c r="J80">
        <v>3</v>
      </c>
      <c r="K80">
        <v>16</v>
      </c>
      <c r="L80">
        <v>62</v>
      </c>
      <c r="M80">
        <v>25</v>
      </c>
      <c r="N80">
        <v>2</v>
      </c>
      <c r="O80">
        <v>340</v>
      </c>
      <c r="P80">
        <v>5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73</v>
      </c>
      <c r="X80" t="s">
        <v>3038</v>
      </c>
      <c r="Y80">
        <f t="shared" si="3"/>
        <v>231.5</v>
      </c>
      <c r="Z80" s="1">
        <f t="shared" si="4"/>
        <v>15.433333333333334</v>
      </c>
      <c r="AA80" s="1">
        <f t="shared" si="5"/>
        <v>24.511764705882353</v>
      </c>
    </row>
    <row r="81" spans="1:27" x14ac:dyDescent="0.2">
      <c r="A81" t="s">
        <v>2741</v>
      </c>
      <c r="B81" t="s">
        <v>138</v>
      </c>
      <c r="C81" t="s">
        <v>2740</v>
      </c>
      <c r="D81">
        <v>11</v>
      </c>
      <c r="E81">
        <v>0</v>
      </c>
      <c r="F81">
        <v>3</v>
      </c>
      <c r="G81">
        <v>2</v>
      </c>
      <c r="H81">
        <v>32</v>
      </c>
      <c r="I81">
        <v>28</v>
      </c>
      <c r="J81">
        <v>26</v>
      </c>
      <c r="K81">
        <v>1</v>
      </c>
      <c r="L81">
        <v>11</v>
      </c>
      <c r="M81">
        <v>8</v>
      </c>
      <c r="N81">
        <v>17</v>
      </c>
      <c r="O81">
        <v>357</v>
      </c>
      <c r="P81">
        <v>8</v>
      </c>
      <c r="Q81">
        <v>28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184</v>
      </c>
      <c r="X81" t="s">
        <v>1577</v>
      </c>
      <c r="Y81">
        <f t="shared" si="3"/>
        <v>417.2</v>
      </c>
      <c r="Z81" s="1">
        <f t="shared" si="4"/>
        <v>13.0375</v>
      </c>
      <c r="AA81" s="1">
        <f t="shared" si="5"/>
        <v>24.461237785016284</v>
      </c>
    </row>
    <row r="82" spans="1:27" x14ac:dyDescent="0.2">
      <c r="A82" t="s">
        <v>3441</v>
      </c>
      <c r="B82" t="s">
        <v>138</v>
      </c>
      <c r="C82" t="s">
        <v>2734</v>
      </c>
      <c r="D82">
        <v>0</v>
      </c>
      <c r="E82">
        <v>0</v>
      </c>
      <c r="F82">
        <v>2</v>
      </c>
      <c r="G82">
        <v>3</v>
      </c>
      <c r="H82">
        <v>43</v>
      </c>
      <c r="I82">
        <v>20</v>
      </c>
      <c r="J82">
        <v>1</v>
      </c>
      <c r="K82">
        <v>5</v>
      </c>
      <c r="L82">
        <v>104</v>
      </c>
      <c r="M82">
        <v>42</v>
      </c>
      <c r="N82">
        <v>10</v>
      </c>
      <c r="O82">
        <v>497</v>
      </c>
      <c r="P82">
        <v>43</v>
      </c>
      <c r="Q82">
        <v>19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398</v>
      </c>
      <c r="X82" t="s">
        <v>455</v>
      </c>
      <c r="Y82">
        <f t="shared" si="3"/>
        <v>482.7</v>
      </c>
      <c r="Z82" s="1">
        <f t="shared" si="4"/>
        <v>22.985714285714284</v>
      </c>
      <c r="AA82" s="1">
        <f t="shared" si="5"/>
        <v>24.406179775280897</v>
      </c>
    </row>
    <row r="83" spans="1:27" x14ac:dyDescent="0.2">
      <c r="A83" t="s">
        <v>2877</v>
      </c>
      <c r="B83" t="s">
        <v>138</v>
      </c>
      <c r="C83" t="s">
        <v>139</v>
      </c>
      <c r="D83">
        <v>5</v>
      </c>
      <c r="E83">
        <v>0</v>
      </c>
      <c r="F83">
        <v>0</v>
      </c>
      <c r="G83">
        <v>1</v>
      </c>
      <c r="H83">
        <v>6</v>
      </c>
      <c r="I83">
        <v>12</v>
      </c>
      <c r="J83">
        <v>18</v>
      </c>
      <c r="K83">
        <v>1</v>
      </c>
      <c r="L83">
        <v>2</v>
      </c>
      <c r="M83">
        <v>1</v>
      </c>
      <c r="N83">
        <v>6</v>
      </c>
      <c r="O83">
        <v>128</v>
      </c>
      <c r="P83">
        <v>2</v>
      </c>
      <c r="Q83">
        <v>3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395</v>
      </c>
      <c r="X83" t="s">
        <v>2876</v>
      </c>
      <c r="Y83">
        <f t="shared" si="3"/>
        <v>153.30000000000001</v>
      </c>
      <c r="Z83" s="1">
        <f t="shared" si="4"/>
        <v>9.0176470588235293</v>
      </c>
      <c r="AA83" s="1">
        <f t="shared" si="5"/>
        <v>24.376325088339222</v>
      </c>
    </row>
    <row r="84" spans="1:27" x14ac:dyDescent="0.2">
      <c r="A84" t="s">
        <v>3058</v>
      </c>
      <c r="B84" t="s">
        <v>138</v>
      </c>
      <c r="C84" t="s">
        <v>2738</v>
      </c>
      <c r="D84">
        <v>2</v>
      </c>
      <c r="E84">
        <v>0</v>
      </c>
      <c r="F84">
        <v>2</v>
      </c>
      <c r="G84">
        <v>5</v>
      </c>
      <c r="H84">
        <v>20</v>
      </c>
      <c r="I84">
        <v>28</v>
      </c>
      <c r="J84">
        <v>7</v>
      </c>
      <c r="K84">
        <v>0</v>
      </c>
      <c r="L84">
        <v>15</v>
      </c>
      <c r="M84">
        <v>29</v>
      </c>
      <c r="N84">
        <v>31</v>
      </c>
      <c r="O84">
        <v>956</v>
      </c>
      <c r="P84">
        <v>29</v>
      </c>
      <c r="Q84">
        <v>20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86</v>
      </c>
      <c r="X84" t="s">
        <v>3057</v>
      </c>
      <c r="Y84">
        <f t="shared" si="3"/>
        <v>369.6</v>
      </c>
      <c r="Z84" s="1">
        <f t="shared" si="4"/>
        <v>19.452631578947368</v>
      </c>
      <c r="AA84" s="1">
        <f t="shared" si="5"/>
        <v>24.333577176298462</v>
      </c>
    </row>
    <row r="85" spans="1:27" x14ac:dyDescent="0.2">
      <c r="A85" t="s">
        <v>3127</v>
      </c>
      <c r="B85" t="s">
        <v>138</v>
      </c>
      <c r="C85" t="s">
        <v>2781</v>
      </c>
      <c r="D85">
        <v>1</v>
      </c>
      <c r="E85">
        <v>0</v>
      </c>
      <c r="F85">
        <v>0</v>
      </c>
      <c r="G85">
        <v>4</v>
      </c>
      <c r="H85">
        <v>7</v>
      </c>
      <c r="I85">
        <v>14</v>
      </c>
      <c r="J85">
        <v>3</v>
      </c>
      <c r="K85">
        <v>10</v>
      </c>
      <c r="L85">
        <v>82</v>
      </c>
      <c r="M85">
        <v>29</v>
      </c>
      <c r="N85">
        <v>0</v>
      </c>
      <c r="O85">
        <v>339</v>
      </c>
      <c r="P85">
        <v>32</v>
      </c>
      <c r="Q85">
        <v>10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73</v>
      </c>
      <c r="X85" t="s">
        <v>3126</v>
      </c>
      <c r="Y85">
        <f t="shared" si="3"/>
        <v>302.39999999999998</v>
      </c>
      <c r="Z85" s="1">
        <f t="shared" si="4"/>
        <v>20.16</v>
      </c>
      <c r="AA85" s="1">
        <f t="shared" si="5"/>
        <v>24.321715817694368</v>
      </c>
    </row>
    <row r="86" spans="1:27" x14ac:dyDescent="0.2">
      <c r="A86" t="s">
        <v>2952</v>
      </c>
      <c r="B86" t="s">
        <v>138</v>
      </c>
      <c r="C86" t="s">
        <v>2781</v>
      </c>
      <c r="D86">
        <v>5</v>
      </c>
      <c r="E86">
        <v>0</v>
      </c>
      <c r="F86">
        <v>9</v>
      </c>
      <c r="G86">
        <v>6</v>
      </c>
      <c r="H86">
        <v>56</v>
      </c>
      <c r="I86">
        <v>47</v>
      </c>
      <c r="J86">
        <v>18</v>
      </c>
      <c r="K86">
        <v>0</v>
      </c>
      <c r="L86">
        <v>5</v>
      </c>
      <c r="M86">
        <v>26</v>
      </c>
      <c r="N86">
        <v>30</v>
      </c>
      <c r="O86">
        <v>587</v>
      </c>
      <c r="P86">
        <v>26</v>
      </c>
      <c r="Q86">
        <v>33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398</v>
      </c>
      <c r="X86" t="s">
        <v>2951</v>
      </c>
      <c r="Y86">
        <f t="shared" si="3"/>
        <v>468.2</v>
      </c>
      <c r="Z86" s="1">
        <f t="shared" si="4"/>
        <v>22.295238095238094</v>
      </c>
      <c r="AA86" s="1">
        <f t="shared" si="5"/>
        <v>24.315060588574728</v>
      </c>
    </row>
    <row r="87" spans="1:27" x14ac:dyDescent="0.2">
      <c r="A87" t="s">
        <v>2827</v>
      </c>
      <c r="B87" t="s">
        <v>138</v>
      </c>
      <c r="C87" t="s">
        <v>2738</v>
      </c>
      <c r="D87">
        <v>2</v>
      </c>
      <c r="E87">
        <v>0</v>
      </c>
      <c r="F87">
        <v>1</v>
      </c>
      <c r="G87">
        <v>4</v>
      </c>
      <c r="H87">
        <v>29</v>
      </c>
      <c r="I87">
        <v>25</v>
      </c>
      <c r="J87">
        <v>3</v>
      </c>
      <c r="K87">
        <v>14</v>
      </c>
      <c r="L87">
        <v>101</v>
      </c>
      <c r="M87">
        <v>36</v>
      </c>
      <c r="N87">
        <v>3</v>
      </c>
      <c r="O87">
        <v>1040</v>
      </c>
      <c r="P87">
        <v>23</v>
      </c>
      <c r="Q87">
        <v>5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398</v>
      </c>
      <c r="X87" t="s">
        <v>2826</v>
      </c>
      <c r="Y87">
        <f t="shared" si="3"/>
        <v>441.5</v>
      </c>
      <c r="Z87" s="1">
        <f t="shared" si="4"/>
        <v>21.023809523809526</v>
      </c>
      <c r="AA87" s="1">
        <f t="shared" si="5"/>
        <v>24.243441122635751</v>
      </c>
    </row>
    <row r="88" spans="1:27" x14ac:dyDescent="0.2">
      <c r="A88" t="s">
        <v>3366</v>
      </c>
      <c r="B88" t="s">
        <v>138</v>
      </c>
      <c r="C88" t="s">
        <v>2781</v>
      </c>
      <c r="D88">
        <v>0</v>
      </c>
      <c r="E88">
        <v>0</v>
      </c>
      <c r="F88">
        <v>0</v>
      </c>
      <c r="G88">
        <v>0</v>
      </c>
      <c r="H88">
        <v>4</v>
      </c>
      <c r="I88">
        <v>2</v>
      </c>
      <c r="J88">
        <v>0</v>
      </c>
      <c r="K88">
        <v>3</v>
      </c>
      <c r="L88">
        <v>13</v>
      </c>
      <c r="M88">
        <v>4</v>
      </c>
      <c r="N88">
        <v>0</v>
      </c>
      <c r="O88">
        <v>102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237</v>
      </c>
      <c r="X88" t="s">
        <v>3365</v>
      </c>
      <c r="Y88">
        <f t="shared" si="3"/>
        <v>52.7</v>
      </c>
      <c r="Z88" s="1">
        <f t="shared" si="4"/>
        <v>17.566666666666666</v>
      </c>
      <c r="AA88" s="1">
        <f t="shared" si="5"/>
        <v>24.198979591836736</v>
      </c>
    </row>
    <row r="89" spans="1:27" x14ac:dyDescent="0.2">
      <c r="A89" t="s">
        <v>3276</v>
      </c>
      <c r="B89" t="s">
        <v>138</v>
      </c>
      <c r="C89" t="s">
        <v>2770</v>
      </c>
      <c r="D89">
        <v>5</v>
      </c>
      <c r="E89">
        <v>0</v>
      </c>
      <c r="F89">
        <v>4</v>
      </c>
      <c r="G89">
        <v>5</v>
      </c>
      <c r="H89">
        <v>34</v>
      </c>
      <c r="I89">
        <v>49</v>
      </c>
      <c r="J89">
        <v>19</v>
      </c>
      <c r="K89">
        <v>5</v>
      </c>
      <c r="L89">
        <v>41</v>
      </c>
      <c r="M89">
        <v>63</v>
      </c>
      <c r="N89">
        <v>48</v>
      </c>
      <c r="O89">
        <v>1328</v>
      </c>
      <c r="P89">
        <v>55</v>
      </c>
      <c r="Q89">
        <v>26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292</v>
      </c>
      <c r="X89" t="s">
        <v>3275</v>
      </c>
      <c r="Y89">
        <f t="shared" si="3"/>
        <v>700.8</v>
      </c>
      <c r="Z89" s="1">
        <f t="shared" si="4"/>
        <v>21.236363636363635</v>
      </c>
      <c r="AA89" s="1">
        <f t="shared" si="5"/>
        <v>24.137772675086108</v>
      </c>
    </row>
    <row r="90" spans="1:27" x14ac:dyDescent="0.2">
      <c r="A90" t="s">
        <v>3221</v>
      </c>
      <c r="B90" t="s">
        <v>138</v>
      </c>
      <c r="C90" t="s">
        <v>2740</v>
      </c>
      <c r="D90">
        <v>11</v>
      </c>
      <c r="E90">
        <v>1</v>
      </c>
      <c r="F90">
        <v>5</v>
      </c>
      <c r="G90">
        <v>4</v>
      </c>
      <c r="H90">
        <v>34</v>
      </c>
      <c r="I90">
        <v>31</v>
      </c>
      <c r="J90">
        <v>39</v>
      </c>
      <c r="K90">
        <v>0</v>
      </c>
      <c r="L90">
        <v>6</v>
      </c>
      <c r="M90">
        <v>4</v>
      </c>
      <c r="N90">
        <v>39</v>
      </c>
      <c r="O90">
        <v>377</v>
      </c>
      <c r="P90">
        <v>21</v>
      </c>
      <c r="Q90">
        <v>59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36</v>
      </c>
      <c r="X90" t="s">
        <v>3220</v>
      </c>
      <c r="Y90">
        <f t="shared" si="3"/>
        <v>596.70000000000005</v>
      </c>
      <c r="Z90" s="1">
        <f t="shared" si="4"/>
        <v>19.248387096774195</v>
      </c>
      <c r="AA90" s="1">
        <f t="shared" si="5"/>
        <v>23.910507569011582</v>
      </c>
    </row>
    <row r="91" spans="1:27" x14ac:dyDescent="0.2">
      <c r="A91" t="s">
        <v>3335</v>
      </c>
      <c r="B91" t="s">
        <v>138</v>
      </c>
      <c r="C91" t="s">
        <v>2740</v>
      </c>
      <c r="D91">
        <v>0</v>
      </c>
      <c r="E91">
        <v>0</v>
      </c>
      <c r="F91">
        <v>1</v>
      </c>
      <c r="G91">
        <v>4</v>
      </c>
      <c r="H91">
        <v>9</v>
      </c>
      <c r="I91">
        <v>12</v>
      </c>
      <c r="J91">
        <v>5</v>
      </c>
      <c r="K91">
        <v>1</v>
      </c>
      <c r="L91">
        <v>3</v>
      </c>
      <c r="M91">
        <v>3</v>
      </c>
      <c r="N91">
        <v>8</v>
      </c>
      <c r="O91">
        <v>266</v>
      </c>
      <c r="P91">
        <v>11</v>
      </c>
      <c r="Q91">
        <v>29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86</v>
      </c>
      <c r="X91" t="s">
        <v>3334</v>
      </c>
      <c r="Y91">
        <f t="shared" si="3"/>
        <v>141.6</v>
      </c>
      <c r="Z91" s="1">
        <f t="shared" si="4"/>
        <v>7.4526315789473685</v>
      </c>
      <c r="AA91" s="1">
        <f t="shared" si="5"/>
        <v>23.909943714821761</v>
      </c>
    </row>
    <row r="92" spans="1:27" x14ac:dyDescent="0.2">
      <c r="A92" t="s">
        <v>2807</v>
      </c>
      <c r="B92" t="s">
        <v>138</v>
      </c>
      <c r="C92" t="s">
        <v>2791</v>
      </c>
      <c r="D92">
        <v>0</v>
      </c>
      <c r="E92">
        <v>0</v>
      </c>
      <c r="F92">
        <v>0</v>
      </c>
      <c r="G92">
        <v>1</v>
      </c>
      <c r="H92">
        <v>2</v>
      </c>
      <c r="I92">
        <v>3</v>
      </c>
      <c r="J92">
        <v>0</v>
      </c>
      <c r="K92">
        <v>0</v>
      </c>
      <c r="L92">
        <v>14</v>
      </c>
      <c r="M92">
        <v>6</v>
      </c>
      <c r="N92">
        <v>4</v>
      </c>
      <c r="O92">
        <v>98</v>
      </c>
      <c r="P92">
        <v>9</v>
      </c>
      <c r="Q92">
        <v>3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237</v>
      </c>
      <c r="X92" t="s">
        <v>2806</v>
      </c>
      <c r="Y92">
        <f t="shared" si="3"/>
        <v>68.8</v>
      </c>
      <c r="Z92" s="1">
        <f t="shared" si="4"/>
        <v>22.933333333333334</v>
      </c>
      <c r="AA92" s="1">
        <f t="shared" si="5"/>
        <v>23.633587786259543</v>
      </c>
    </row>
    <row r="93" spans="1:27" x14ac:dyDescent="0.2">
      <c r="A93" t="s">
        <v>2825</v>
      </c>
      <c r="B93" t="s">
        <v>138</v>
      </c>
      <c r="C93" t="s">
        <v>368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49</v>
      </c>
      <c r="X93" t="s">
        <v>40</v>
      </c>
      <c r="Y93">
        <f t="shared" si="3"/>
        <v>4.2</v>
      </c>
      <c r="Z93" s="1">
        <f t="shared" si="4"/>
        <v>2.1</v>
      </c>
      <c r="AA93" s="1">
        <f t="shared" si="5"/>
        <v>23.625</v>
      </c>
    </row>
    <row r="94" spans="1:27" x14ac:dyDescent="0.2">
      <c r="A94" t="s">
        <v>3088</v>
      </c>
      <c r="B94" t="s">
        <v>138</v>
      </c>
      <c r="C94" t="s">
        <v>2767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2</v>
      </c>
      <c r="L94">
        <v>6</v>
      </c>
      <c r="M94">
        <v>1</v>
      </c>
      <c r="N94">
        <v>0</v>
      </c>
      <c r="O94">
        <v>31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244</v>
      </c>
      <c r="X94" t="s">
        <v>258</v>
      </c>
      <c r="Y94">
        <f t="shared" si="3"/>
        <v>23.6</v>
      </c>
      <c r="Z94" s="1">
        <f t="shared" si="4"/>
        <v>23.6</v>
      </c>
      <c r="AA94" s="1">
        <f t="shared" si="5"/>
        <v>23.6</v>
      </c>
    </row>
    <row r="95" spans="1:27" x14ac:dyDescent="0.2">
      <c r="A95" t="s">
        <v>3052</v>
      </c>
      <c r="B95" t="s">
        <v>138</v>
      </c>
      <c r="C95" t="s">
        <v>2770</v>
      </c>
      <c r="D95">
        <v>0</v>
      </c>
      <c r="E95">
        <v>0</v>
      </c>
      <c r="F95">
        <v>0</v>
      </c>
      <c r="G95">
        <v>0</v>
      </c>
      <c r="H95">
        <v>2</v>
      </c>
      <c r="I95">
        <v>1</v>
      </c>
      <c r="J95">
        <v>0</v>
      </c>
      <c r="K95">
        <v>1</v>
      </c>
      <c r="L95">
        <v>3</v>
      </c>
      <c r="M95">
        <v>0</v>
      </c>
      <c r="N95">
        <v>0</v>
      </c>
      <c r="O95">
        <v>3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244</v>
      </c>
      <c r="X95" t="s">
        <v>792</v>
      </c>
      <c r="Y95">
        <f t="shared" si="3"/>
        <v>11.8</v>
      </c>
      <c r="Z95" s="1">
        <f t="shared" si="4"/>
        <v>11.8</v>
      </c>
      <c r="AA95" s="1">
        <f t="shared" si="5"/>
        <v>23.6</v>
      </c>
    </row>
    <row r="96" spans="1:27" x14ac:dyDescent="0.2">
      <c r="A96" t="s">
        <v>3516</v>
      </c>
      <c r="B96" t="s">
        <v>138</v>
      </c>
      <c r="C96" t="s">
        <v>2821</v>
      </c>
      <c r="D96">
        <v>0</v>
      </c>
      <c r="E96">
        <v>0</v>
      </c>
      <c r="F96">
        <v>3</v>
      </c>
      <c r="G96">
        <v>3</v>
      </c>
      <c r="H96">
        <v>12</v>
      </c>
      <c r="I96">
        <v>9</v>
      </c>
      <c r="J96">
        <v>3</v>
      </c>
      <c r="K96">
        <v>2</v>
      </c>
      <c r="L96">
        <v>31</v>
      </c>
      <c r="M96">
        <v>18</v>
      </c>
      <c r="N96">
        <v>11</v>
      </c>
      <c r="O96">
        <v>331</v>
      </c>
      <c r="P96">
        <v>12</v>
      </c>
      <c r="Q96">
        <v>4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32</v>
      </c>
      <c r="X96" t="s">
        <v>3044</v>
      </c>
      <c r="Y96">
        <f t="shared" si="3"/>
        <v>195.6</v>
      </c>
      <c r="Z96" s="1">
        <f t="shared" si="4"/>
        <v>21.733333333333334</v>
      </c>
      <c r="AA96" s="1">
        <f t="shared" si="5"/>
        <v>23.566265060240966</v>
      </c>
    </row>
    <row r="97" spans="1:27" x14ac:dyDescent="0.2">
      <c r="A97" t="s">
        <v>3432</v>
      </c>
      <c r="B97" t="s">
        <v>138</v>
      </c>
      <c r="C97" t="s">
        <v>2791</v>
      </c>
      <c r="D97">
        <v>0</v>
      </c>
      <c r="E97">
        <v>0</v>
      </c>
      <c r="F97">
        <v>0</v>
      </c>
      <c r="G97">
        <v>2</v>
      </c>
      <c r="H97">
        <v>3</v>
      </c>
      <c r="I97">
        <v>5</v>
      </c>
      <c r="J97">
        <v>1</v>
      </c>
      <c r="K97">
        <v>4</v>
      </c>
      <c r="L97">
        <v>35</v>
      </c>
      <c r="M97">
        <v>9</v>
      </c>
      <c r="N97">
        <v>0</v>
      </c>
      <c r="O97">
        <v>162</v>
      </c>
      <c r="P97">
        <v>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177</v>
      </c>
      <c r="X97" t="s">
        <v>2072</v>
      </c>
      <c r="Y97">
        <f t="shared" si="3"/>
        <v>94.2</v>
      </c>
      <c r="Z97" s="1">
        <f t="shared" si="4"/>
        <v>23.55</v>
      </c>
      <c r="AA97" s="1">
        <f t="shared" si="5"/>
        <v>23.55</v>
      </c>
    </row>
    <row r="98" spans="1:27" x14ac:dyDescent="0.2">
      <c r="A98" t="s">
        <v>3308</v>
      </c>
      <c r="B98" t="s">
        <v>138</v>
      </c>
      <c r="C98" t="s">
        <v>2770</v>
      </c>
      <c r="D98">
        <v>7</v>
      </c>
      <c r="E98">
        <v>0</v>
      </c>
      <c r="F98">
        <v>0</v>
      </c>
      <c r="G98">
        <v>4</v>
      </c>
      <c r="H98">
        <v>19</v>
      </c>
      <c r="I98">
        <v>38</v>
      </c>
      <c r="J98">
        <v>10</v>
      </c>
      <c r="K98">
        <v>24</v>
      </c>
      <c r="L98">
        <v>161</v>
      </c>
      <c r="M98">
        <v>101</v>
      </c>
      <c r="N98">
        <v>4</v>
      </c>
      <c r="O98">
        <v>814</v>
      </c>
      <c r="P98">
        <v>35</v>
      </c>
      <c r="Q98">
        <v>7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110</v>
      </c>
      <c r="X98" t="s">
        <v>1212</v>
      </c>
      <c r="Y98">
        <f t="shared" si="3"/>
        <v>694.4</v>
      </c>
      <c r="Z98" s="1">
        <f t="shared" si="4"/>
        <v>23.146666666666665</v>
      </c>
      <c r="AA98" s="1">
        <f t="shared" si="5"/>
        <v>23.538983050847456</v>
      </c>
    </row>
    <row r="99" spans="1:27" x14ac:dyDescent="0.2">
      <c r="A99" t="s">
        <v>3420</v>
      </c>
      <c r="B99" t="s">
        <v>138</v>
      </c>
      <c r="C99" t="s">
        <v>2791</v>
      </c>
      <c r="D99">
        <v>1</v>
      </c>
      <c r="E99">
        <v>0</v>
      </c>
      <c r="F99">
        <v>0</v>
      </c>
      <c r="G99">
        <v>0</v>
      </c>
      <c r="H99">
        <v>2</v>
      </c>
      <c r="I99">
        <v>6</v>
      </c>
      <c r="J99">
        <v>2</v>
      </c>
      <c r="K99">
        <v>0</v>
      </c>
      <c r="L99">
        <v>19</v>
      </c>
      <c r="M99">
        <v>4</v>
      </c>
      <c r="N99">
        <v>0</v>
      </c>
      <c r="O99">
        <v>108</v>
      </c>
      <c r="P99">
        <v>3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177</v>
      </c>
      <c r="X99" t="s">
        <v>2476</v>
      </c>
      <c r="Y99">
        <f t="shared" si="3"/>
        <v>65.3</v>
      </c>
      <c r="Z99" s="1">
        <f t="shared" si="4"/>
        <v>16.324999999999999</v>
      </c>
      <c r="AA99" s="1">
        <f t="shared" si="5"/>
        <v>23.507999999999999</v>
      </c>
    </row>
    <row r="100" spans="1:27" x14ac:dyDescent="0.2">
      <c r="A100" t="s">
        <v>2776</v>
      </c>
      <c r="B100" t="s">
        <v>138</v>
      </c>
      <c r="C100" t="s">
        <v>2773</v>
      </c>
      <c r="D100">
        <v>3</v>
      </c>
      <c r="E100">
        <v>1</v>
      </c>
      <c r="F100">
        <v>9</v>
      </c>
      <c r="G100">
        <v>8</v>
      </c>
      <c r="H100">
        <v>27</v>
      </c>
      <c r="I100">
        <v>47</v>
      </c>
      <c r="J100">
        <v>12</v>
      </c>
      <c r="K100">
        <v>4</v>
      </c>
      <c r="L100">
        <v>40</v>
      </c>
      <c r="M100">
        <v>48</v>
      </c>
      <c r="N100">
        <v>57</v>
      </c>
      <c r="O100">
        <v>926</v>
      </c>
      <c r="P100">
        <v>55</v>
      </c>
      <c r="Q100">
        <v>49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36</v>
      </c>
      <c r="X100" t="s">
        <v>2775</v>
      </c>
      <c r="Y100">
        <f t="shared" si="3"/>
        <v>648.6</v>
      </c>
      <c r="Z100" s="1">
        <f t="shared" si="4"/>
        <v>20.92258064516129</v>
      </c>
      <c r="AA100" s="1">
        <f t="shared" si="5"/>
        <v>23.490543259557345</v>
      </c>
    </row>
    <row r="101" spans="1:27" x14ac:dyDescent="0.2">
      <c r="A101" t="s">
        <v>3416</v>
      </c>
      <c r="B101" t="s">
        <v>138</v>
      </c>
      <c r="C101" t="s">
        <v>2767</v>
      </c>
      <c r="D101">
        <v>2</v>
      </c>
      <c r="E101">
        <v>1</v>
      </c>
      <c r="F101">
        <v>2</v>
      </c>
      <c r="G101">
        <v>4</v>
      </c>
      <c r="H101">
        <v>19</v>
      </c>
      <c r="I101">
        <v>13</v>
      </c>
      <c r="J101">
        <v>8</v>
      </c>
      <c r="K101">
        <v>2</v>
      </c>
      <c r="L101">
        <v>14</v>
      </c>
      <c r="M101">
        <v>39</v>
      </c>
      <c r="N101">
        <v>10</v>
      </c>
      <c r="O101">
        <v>685</v>
      </c>
      <c r="P101">
        <v>23</v>
      </c>
      <c r="Q101">
        <v>9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395</v>
      </c>
      <c r="X101" t="s">
        <v>1339</v>
      </c>
      <c r="Y101">
        <f t="shared" si="3"/>
        <v>292</v>
      </c>
      <c r="Z101" s="1">
        <f t="shared" si="4"/>
        <v>17.176470588235293</v>
      </c>
      <c r="AA101" s="1">
        <f t="shared" si="5"/>
        <v>23.380782918149468</v>
      </c>
    </row>
    <row r="102" spans="1:27" x14ac:dyDescent="0.2">
      <c r="A102" t="s">
        <v>2848</v>
      </c>
      <c r="B102" t="s">
        <v>138</v>
      </c>
      <c r="C102" t="s">
        <v>1033</v>
      </c>
      <c r="D102">
        <v>0</v>
      </c>
      <c r="E102">
        <v>0</v>
      </c>
      <c r="F102">
        <v>1</v>
      </c>
      <c r="G102">
        <v>1</v>
      </c>
      <c r="H102">
        <v>18</v>
      </c>
      <c r="I102">
        <v>12</v>
      </c>
      <c r="J102">
        <v>0</v>
      </c>
      <c r="K102">
        <v>2</v>
      </c>
      <c r="L102">
        <v>26</v>
      </c>
      <c r="M102">
        <v>36</v>
      </c>
      <c r="N102">
        <v>11</v>
      </c>
      <c r="O102">
        <v>565</v>
      </c>
      <c r="P102">
        <v>17</v>
      </c>
      <c r="Q102">
        <v>16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182</v>
      </c>
      <c r="X102" t="s">
        <v>261</v>
      </c>
      <c r="Y102">
        <f t="shared" si="3"/>
        <v>266.5</v>
      </c>
      <c r="Z102" s="1">
        <f t="shared" si="4"/>
        <v>19.035714285714285</v>
      </c>
      <c r="AA102" s="1">
        <f t="shared" si="5"/>
        <v>23.37719298245614</v>
      </c>
    </row>
    <row r="103" spans="1:27" x14ac:dyDescent="0.2">
      <c r="A103" t="s">
        <v>3354</v>
      </c>
      <c r="B103" t="s">
        <v>138</v>
      </c>
      <c r="C103" t="s">
        <v>2781</v>
      </c>
      <c r="D103">
        <v>1</v>
      </c>
      <c r="E103">
        <v>0</v>
      </c>
      <c r="F103">
        <v>0</v>
      </c>
      <c r="G103">
        <v>2</v>
      </c>
      <c r="H103">
        <v>35</v>
      </c>
      <c r="I103">
        <v>25</v>
      </c>
      <c r="J103">
        <v>1</v>
      </c>
      <c r="K103">
        <v>11</v>
      </c>
      <c r="L103">
        <v>20</v>
      </c>
      <c r="M103">
        <v>39</v>
      </c>
      <c r="N103">
        <v>5</v>
      </c>
      <c r="O103">
        <v>703</v>
      </c>
      <c r="P103">
        <v>34</v>
      </c>
      <c r="Q103">
        <v>5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73</v>
      </c>
      <c r="X103" t="s">
        <v>3353</v>
      </c>
      <c r="Y103">
        <f t="shared" si="3"/>
        <v>308.8</v>
      </c>
      <c r="Z103" s="1">
        <f t="shared" si="4"/>
        <v>20.586666666666666</v>
      </c>
      <c r="AA103" s="1">
        <f t="shared" si="5"/>
        <v>23.31543624161074</v>
      </c>
    </row>
    <row r="104" spans="1:27" x14ac:dyDescent="0.2">
      <c r="A104" t="s">
        <v>3138</v>
      </c>
      <c r="B104" t="s">
        <v>138</v>
      </c>
      <c r="C104" t="s">
        <v>2740</v>
      </c>
      <c r="D104">
        <v>2</v>
      </c>
      <c r="E104">
        <v>1</v>
      </c>
      <c r="F104">
        <v>2</v>
      </c>
      <c r="G104">
        <v>3</v>
      </c>
      <c r="H104">
        <v>20</v>
      </c>
      <c r="I104">
        <v>23</v>
      </c>
      <c r="J104">
        <v>10</v>
      </c>
      <c r="K104">
        <v>1</v>
      </c>
      <c r="L104">
        <v>12</v>
      </c>
      <c r="M104">
        <v>13</v>
      </c>
      <c r="N104">
        <v>21</v>
      </c>
      <c r="O104">
        <v>410</v>
      </c>
      <c r="P104">
        <v>12</v>
      </c>
      <c r="Q104">
        <v>25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398</v>
      </c>
      <c r="X104" t="s">
        <v>3137</v>
      </c>
      <c r="Y104">
        <f t="shared" si="3"/>
        <v>257.5</v>
      </c>
      <c r="Z104" s="1">
        <f t="shared" si="4"/>
        <v>12.261904761904763</v>
      </c>
      <c r="AA104" s="1">
        <f t="shared" si="5"/>
        <v>23.314889336016098</v>
      </c>
    </row>
    <row r="105" spans="1:27" x14ac:dyDescent="0.2">
      <c r="A105" t="s">
        <v>3112</v>
      </c>
      <c r="B105" t="s">
        <v>138</v>
      </c>
      <c r="C105" t="s">
        <v>2744</v>
      </c>
      <c r="D105">
        <v>3</v>
      </c>
      <c r="E105">
        <v>1</v>
      </c>
      <c r="F105">
        <v>0</v>
      </c>
      <c r="G105">
        <v>1</v>
      </c>
      <c r="H105">
        <v>31</v>
      </c>
      <c r="I105">
        <v>7</v>
      </c>
      <c r="J105">
        <v>15</v>
      </c>
      <c r="K105">
        <v>0</v>
      </c>
      <c r="L105">
        <v>1</v>
      </c>
      <c r="M105">
        <v>2</v>
      </c>
      <c r="N105">
        <v>13</v>
      </c>
      <c r="O105">
        <v>228</v>
      </c>
      <c r="P105">
        <v>8</v>
      </c>
      <c r="Q105">
        <v>9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66</v>
      </c>
      <c r="X105" t="s">
        <v>1092</v>
      </c>
      <c r="Y105">
        <f t="shared" si="3"/>
        <v>223.3</v>
      </c>
      <c r="Z105" s="1">
        <f t="shared" si="4"/>
        <v>11.165000000000001</v>
      </c>
      <c r="AA105" s="1">
        <f t="shared" si="5"/>
        <v>23.314385150812065</v>
      </c>
    </row>
    <row r="106" spans="1:27" x14ac:dyDescent="0.2">
      <c r="A106" t="s">
        <v>2782</v>
      </c>
      <c r="B106" t="s">
        <v>138</v>
      </c>
      <c r="C106" t="s">
        <v>2781</v>
      </c>
      <c r="D106">
        <v>1</v>
      </c>
      <c r="E106">
        <v>0</v>
      </c>
      <c r="F106">
        <v>0</v>
      </c>
      <c r="G106">
        <v>3</v>
      </c>
      <c r="H106">
        <v>51</v>
      </c>
      <c r="I106">
        <v>25</v>
      </c>
      <c r="J106">
        <v>11</v>
      </c>
      <c r="K106">
        <v>5</v>
      </c>
      <c r="L106">
        <v>16</v>
      </c>
      <c r="M106">
        <v>23</v>
      </c>
      <c r="N106">
        <v>12</v>
      </c>
      <c r="O106">
        <v>477</v>
      </c>
      <c r="P106">
        <v>19</v>
      </c>
      <c r="Q106">
        <v>12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40</v>
      </c>
      <c r="X106" t="s">
        <v>2780</v>
      </c>
      <c r="Y106">
        <f t="shared" si="3"/>
        <v>310.2</v>
      </c>
      <c r="Z106" s="1">
        <f t="shared" si="4"/>
        <v>19.387499999999999</v>
      </c>
      <c r="AA106" s="1">
        <f t="shared" si="5"/>
        <v>23.226289517470882</v>
      </c>
    </row>
    <row r="107" spans="1:27" x14ac:dyDescent="0.2">
      <c r="A107" t="s">
        <v>2861</v>
      </c>
      <c r="B107" t="s">
        <v>138</v>
      </c>
      <c r="C107" t="s">
        <v>2770</v>
      </c>
      <c r="D107">
        <v>0</v>
      </c>
      <c r="E107">
        <v>0</v>
      </c>
      <c r="F107">
        <v>0</v>
      </c>
      <c r="G107">
        <v>1</v>
      </c>
      <c r="H107">
        <v>8</v>
      </c>
      <c r="I107">
        <v>5</v>
      </c>
      <c r="J107">
        <v>2</v>
      </c>
      <c r="K107">
        <v>1</v>
      </c>
      <c r="L107">
        <v>32</v>
      </c>
      <c r="M107">
        <v>12</v>
      </c>
      <c r="N107">
        <v>8</v>
      </c>
      <c r="O107">
        <v>193</v>
      </c>
      <c r="P107">
        <v>16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144</v>
      </c>
      <c r="X107" t="s">
        <v>562</v>
      </c>
      <c r="Y107">
        <f t="shared" si="3"/>
        <v>163.30000000000001</v>
      </c>
      <c r="Z107" s="1">
        <f t="shared" si="4"/>
        <v>16.330000000000002</v>
      </c>
      <c r="AA107" s="1">
        <f t="shared" si="5"/>
        <v>23.21800947867299</v>
      </c>
    </row>
    <row r="108" spans="1:27" x14ac:dyDescent="0.2">
      <c r="A108" t="s">
        <v>3071</v>
      </c>
      <c r="B108" t="s">
        <v>138</v>
      </c>
      <c r="C108" t="s">
        <v>2740</v>
      </c>
      <c r="D108">
        <v>0</v>
      </c>
      <c r="E108">
        <v>0</v>
      </c>
      <c r="F108">
        <v>0</v>
      </c>
      <c r="G108">
        <v>1</v>
      </c>
      <c r="H108">
        <v>15</v>
      </c>
      <c r="I108">
        <v>14</v>
      </c>
      <c r="J108">
        <v>0</v>
      </c>
      <c r="K108">
        <v>2</v>
      </c>
      <c r="L108">
        <v>72</v>
      </c>
      <c r="M108">
        <v>20</v>
      </c>
      <c r="N108">
        <v>3</v>
      </c>
      <c r="O108">
        <v>314</v>
      </c>
      <c r="P108">
        <v>24</v>
      </c>
      <c r="Q108">
        <v>21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140</v>
      </c>
      <c r="X108" t="s">
        <v>3070</v>
      </c>
      <c r="Y108">
        <f t="shared" si="3"/>
        <v>271.39999999999998</v>
      </c>
      <c r="Z108" s="1">
        <f t="shared" si="4"/>
        <v>20.876923076923074</v>
      </c>
      <c r="AA108" s="1">
        <f t="shared" si="5"/>
        <v>23.196581196581196</v>
      </c>
    </row>
    <row r="109" spans="1:27" x14ac:dyDescent="0.2">
      <c r="A109" t="s">
        <v>3300</v>
      </c>
      <c r="B109" t="s">
        <v>138</v>
      </c>
      <c r="C109" t="s">
        <v>386</v>
      </c>
      <c r="D109">
        <v>1</v>
      </c>
      <c r="E109">
        <v>0</v>
      </c>
      <c r="F109">
        <v>2</v>
      </c>
      <c r="G109">
        <v>1</v>
      </c>
      <c r="H109">
        <v>13</v>
      </c>
      <c r="I109">
        <v>10</v>
      </c>
      <c r="J109">
        <v>3</v>
      </c>
      <c r="K109">
        <v>1</v>
      </c>
      <c r="L109">
        <v>2</v>
      </c>
      <c r="M109">
        <v>3</v>
      </c>
      <c r="N109">
        <v>15</v>
      </c>
      <c r="O109">
        <v>309</v>
      </c>
      <c r="P109">
        <v>13</v>
      </c>
      <c r="Q109">
        <v>11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140</v>
      </c>
      <c r="X109" t="s">
        <v>3299</v>
      </c>
      <c r="Y109">
        <f t="shared" si="3"/>
        <v>167.4</v>
      </c>
      <c r="Z109" s="1">
        <f t="shared" si="4"/>
        <v>12.876923076923077</v>
      </c>
      <c r="AA109" s="1">
        <f t="shared" si="5"/>
        <v>23.107361963190186</v>
      </c>
    </row>
    <row r="110" spans="1:27" x14ac:dyDescent="0.2">
      <c r="A110" t="s">
        <v>3371</v>
      </c>
      <c r="B110" t="s">
        <v>138</v>
      </c>
      <c r="C110" t="s">
        <v>2801</v>
      </c>
      <c r="D110">
        <v>5</v>
      </c>
      <c r="E110">
        <v>1</v>
      </c>
      <c r="F110">
        <v>6</v>
      </c>
      <c r="G110">
        <v>6</v>
      </c>
      <c r="H110">
        <v>48</v>
      </c>
      <c r="I110">
        <v>54</v>
      </c>
      <c r="J110">
        <v>20</v>
      </c>
      <c r="K110">
        <v>4</v>
      </c>
      <c r="L110">
        <v>36</v>
      </c>
      <c r="M110">
        <v>66</v>
      </c>
      <c r="N110">
        <v>33</v>
      </c>
      <c r="O110">
        <v>1107</v>
      </c>
      <c r="P110">
        <v>55</v>
      </c>
      <c r="Q110">
        <v>57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292</v>
      </c>
      <c r="X110" t="s">
        <v>3370</v>
      </c>
      <c r="Y110">
        <f t="shared" si="3"/>
        <v>706.7</v>
      </c>
      <c r="Z110" s="1">
        <f t="shared" si="4"/>
        <v>21.415151515151518</v>
      </c>
      <c r="AA110" s="1">
        <f t="shared" si="5"/>
        <v>23.052917723812978</v>
      </c>
    </row>
    <row r="111" spans="1:27" x14ac:dyDescent="0.2">
      <c r="A111" t="s">
        <v>2324</v>
      </c>
      <c r="B111" t="s">
        <v>160</v>
      </c>
      <c r="C111" t="s">
        <v>1888</v>
      </c>
      <c r="D111">
        <v>1</v>
      </c>
      <c r="E111">
        <v>0</v>
      </c>
      <c r="F111">
        <v>2</v>
      </c>
      <c r="G111">
        <v>2</v>
      </c>
      <c r="H111">
        <v>22</v>
      </c>
      <c r="I111">
        <v>18</v>
      </c>
      <c r="J111">
        <v>3</v>
      </c>
      <c r="K111">
        <v>7</v>
      </c>
      <c r="L111">
        <v>42</v>
      </c>
      <c r="M111">
        <v>37</v>
      </c>
      <c r="N111">
        <v>16</v>
      </c>
      <c r="O111">
        <v>650</v>
      </c>
      <c r="P111">
        <v>36</v>
      </c>
      <c r="Q111">
        <v>13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395</v>
      </c>
      <c r="X111" t="s">
        <v>2323</v>
      </c>
      <c r="Y111">
        <f t="shared" si="3"/>
        <v>380.5</v>
      </c>
      <c r="Z111" s="1">
        <f t="shared" si="4"/>
        <v>22.382352941176471</v>
      </c>
      <c r="AA111" s="1">
        <f t="shared" si="5"/>
        <v>23.04508748317631</v>
      </c>
    </row>
    <row r="112" spans="1:27" x14ac:dyDescent="0.2">
      <c r="A112" t="s">
        <v>2879</v>
      </c>
      <c r="B112" t="s">
        <v>138</v>
      </c>
      <c r="C112" t="s">
        <v>2744</v>
      </c>
      <c r="D112">
        <v>3</v>
      </c>
      <c r="E112">
        <v>0</v>
      </c>
      <c r="F112">
        <v>0</v>
      </c>
      <c r="G112">
        <v>2</v>
      </c>
      <c r="H112">
        <v>18</v>
      </c>
      <c r="I112">
        <v>11</v>
      </c>
      <c r="J112">
        <v>15</v>
      </c>
      <c r="K112">
        <v>0</v>
      </c>
      <c r="L112">
        <v>8</v>
      </c>
      <c r="M112">
        <v>8</v>
      </c>
      <c r="N112">
        <v>7</v>
      </c>
      <c r="O112">
        <v>182</v>
      </c>
      <c r="P112">
        <v>11</v>
      </c>
      <c r="Q112">
        <v>18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182</v>
      </c>
      <c r="X112" t="s">
        <v>2878</v>
      </c>
      <c r="Y112">
        <f t="shared" si="3"/>
        <v>215.2</v>
      </c>
      <c r="Z112" s="1">
        <f t="shared" si="4"/>
        <v>15.37142857142857</v>
      </c>
      <c r="AA112" s="1">
        <f t="shared" si="5"/>
        <v>23.029726516052317</v>
      </c>
    </row>
    <row r="113" spans="1:27" x14ac:dyDescent="0.2">
      <c r="A113" t="s">
        <v>3417</v>
      </c>
      <c r="B113" t="s">
        <v>138</v>
      </c>
      <c r="C113" t="s">
        <v>2821</v>
      </c>
      <c r="D113">
        <v>2</v>
      </c>
      <c r="E113">
        <v>0</v>
      </c>
      <c r="F113">
        <v>2</v>
      </c>
      <c r="G113">
        <v>3</v>
      </c>
      <c r="H113">
        <v>40</v>
      </c>
      <c r="I113">
        <v>20</v>
      </c>
      <c r="J113">
        <v>9</v>
      </c>
      <c r="K113">
        <v>6</v>
      </c>
      <c r="L113">
        <v>45</v>
      </c>
      <c r="M113">
        <v>39</v>
      </c>
      <c r="N113">
        <v>31</v>
      </c>
      <c r="O113">
        <v>862</v>
      </c>
      <c r="P113">
        <v>25</v>
      </c>
      <c r="Q113">
        <v>52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110</v>
      </c>
      <c r="X113" t="s">
        <v>2413</v>
      </c>
      <c r="Y113">
        <f t="shared" si="3"/>
        <v>568.20000000000005</v>
      </c>
      <c r="Z113" s="1">
        <f t="shared" si="4"/>
        <v>18.940000000000001</v>
      </c>
      <c r="AA113" s="1">
        <f t="shared" si="5"/>
        <v>22.973045822102428</v>
      </c>
    </row>
    <row r="114" spans="1:27" x14ac:dyDescent="0.2">
      <c r="A114" t="s">
        <v>2972</v>
      </c>
      <c r="B114" t="s">
        <v>138</v>
      </c>
      <c r="C114" t="s">
        <v>2747</v>
      </c>
      <c r="D114">
        <v>0</v>
      </c>
      <c r="E114">
        <v>0</v>
      </c>
      <c r="F114">
        <v>5</v>
      </c>
      <c r="G114">
        <v>5</v>
      </c>
      <c r="H114">
        <v>26</v>
      </c>
      <c r="I114">
        <v>41</v>
      </c>
      <c r="J114">
        <v>13</v>
      </c>
      <c r="K114">
        <v>12</v>
      </c>
      <c r="L114">
        <v>40</v>
      </c>
      <c r="M114">
        <v>59</v>
      </c>
      <c r="N114">
        <v>31</v>
      </c>
      <c r="O114">
        <v>891</v>
      </c>
      <c r="P114">
        <v>70</v>
      </c>
      <c r="Q114">
        <v>8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90</v>
      </c>
      <c r="X114" t="s">
        <v>2971</v>
      </c>
      <c r="Y114">
        <f t="shared" si="3"/>
        <v>544.6</v>
      </c>
      <c r="Z114" s="1">
        <f t="shared" si="4"/>
        <v>20.946153846153848</v>
      </c>
      <c r="AA114" s="1">
        <f t="shared" si="5"/>
        <v>22.925163704396635</v>
      </c>
    </row>
    <row r="115" spans="1:27" x14ac:dyDescent="0.2">
      <c r="A115" t="s">
        <v>3469</v>
      </c>
      <c r="B115" t="s">
        <v>138</v>
      </c>
      <c r="C115" t="s">
        <v>2778</v>
      </c>
      <c r="D115">
        <v>2</v>
      </c>
      <c r="E115">
        <v>0</v>
      </c>
      <c r="F115">
        <v>2</v>
      </c>
      <c r="G115">
        <v>2</v>
      </c>
      <c r="H115">
        <v>23</v>
      </c>
      <c r="I115">
        <v>16</v>
      </c>
      <c r="J115">
        <v>6</v>
      </c>
      <c r="K115">
        <v>0</v>
      </c>
      <c r="L115">
        <v>11</v>
      </c>
      <c r="M115">
        <v>16</v>
      </c>
      <c r="N115">
        <v>13</v>
      </c>
      <c r="O115">
        <v>165</v>
      </c>
      <c r="P115">
        <v>18</v>
      </c>
      <c r="Q115">
        <v>9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395</v>
      </c>
      <c r="X115" t="s">
        <v>3468</v>
      </c>
      <c r="Y115">
        <f t="shared" si="3"/>
        <v>208</v>
      </c>
      <c r="Z115" s="1">
        <f t="shared" si="4"/>
        <v>12.235294117647058</v>
      </c>
      <c r="AA115" s="1">
        <f t="shared" si="5"/>
        <v>22.913096695226439</v>
      </c>
    </row>
    <row r="116" spans="1:27" x14ac:dyDescent="0.2">
      <c r="A116" t="s">
        <v>3264</v>
      </c>
      <c r="B116" t="s">
        <v>138</v>
      </c>
      <c r="C116" t="s">
        <v>2767</v>
      </c>
      <c r="D116">
        <v>6</v>
      </c>
      <c r="E116">
        <v>0</v>
      </c>
      <c r="F116">
        <v>3</v>
      </c>
      <c r="G116">
        <v>4</v>
      </c>
      <c r="H116">
        <v>46</v>
      </c>
      <c r="I116">
        <v>34</v>
      </c>
      <c r="J116">
        <v>21</v>
      </c>
      <c r="K116">
        <v>1</v>
      </c>
      <c r="L116">
        <v>9</v>
      </c>
      <c r="M116">
        <v>13</v>
      </c>
      <c r="N116">
        <v>43</v>
      </c>
      <c r="O116">
        <v>566</v>
      </c>
      <c r="P116">
        <v>25</v>
      </c>
      <c r="Q116">
        <v>51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96</v>
      </c>
      <c r="X116" t="s">
        <v>2101</v>
      </c>
      <c r="Y116">
        <f t="shared" si="3"/>
        <v>536.6</v>
      </c>
      <c r="Z116" s="1">
        <f t="shared" si="4"/>
        <v>19.164285714285715</v>
      </c>
      <c r="AA116" s="1">
        <f t="shared" si="5"/>
        <v>22.790939122227464</v>
      </c>
    </row>
    <row r="117" spans="1:27" x14ac:dyDescent="0.2">
      <c r="A117" t="s">
        <v>3064</v>
      </c>
      <c r="B117" t="s">
        <v>138</v>
      </c>
      <c r="C117" t="s">
        <v>2754</v>
      </c>
      <c r="D117">
        <v>0</v>
      </c>
      <c r="E117">
        <v>0</v>
      </c>
      <c r="F117">
        <v>0</v>
      </c>
      <c r="G117">
        <v>1</v>
      </c>
      <c r="H117">
        <v>6</v>
      </c>
      <c r="I117">
        <v>3</v>
      </c>
      <c r="J117">
        <v>0</v>
      </c>
      <c r="K117">
        <v>16</v>
      </c>
      <c r="L117">
        <v>67</v>
      </c>
      <c r="M117">
        <v>24</v>
      </c>
      <c r="N117">
        <v>1</v>
      </c>
      <c r="O117">
        <v>344</v>
      </c>
      <c r="P117">
        <v>6</v>
      </c>
      <c r="Q117">
        <v>4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182</v>
      </c>
      <c r="X117" t="s">
        <v>3063</v>
      </c>
      <c r="Y117">
        <f t="shared" si="3"/>
        <v>242.9</v>
      </c>
      <c r="Z117" s="1">
        <f t="shared" si="4"/>
        <v>17.350000000000001</v>
      </c>
      <c r="AA117" s="1">
        <f t="shared" si="5"/>
        <v>22.771875000000001</v>
      </c>
    </row>
    <row r="118" spans="1:27" x14ac:dyDescent="0.2">
      <c r="A118" t="s">
        <v>3398</v>
      </c>
      <c r="B118" t="s">
        <v>138</v>
      </c>
      <c r="C118" t="s">
        <v>2744</v>
      </c>
      <c r="D118">
        <v>2</v>
      </c>
      <c r="E118">
        <v>0</v>
      </c>
      <c r="F118">
        <v>1</v>
      </c>
      <c r="G118">
        <v>3</v>
      </c>
      <c r="H118">
        <v>14</v>
      </c>
      <c r="I118">
        <v>21</v>
      </c>
      <c r="J118">
        <v>15</v>
      </c>
      <c r="K118">
        <v>0</v>
      </c>
      <c r="L118">
        <v>5</v>
      </c>
      <c r="M118">
        <v>5</v>
      </c>
      <c r="N118">
        <v>12</v>
      </c>
      <c r="O118">
        <v>204</v>
      </c>
      <c r="P118">
        <v>11</v>
      </c>
      <c r="Q118">
        <v>10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395</v>
      </c>
      <c r="X118" t="s">
        <v>3025</v>
      </c>
      <c r="Y118">
        <f t="shared" si="3"/>
        <v>169.4</v>
      </c>
      <c r="Z118" s="1">
        <f t="shared" si="4"/>
        <v>9.9647058823529413</v>
      </c>
      <c r="AA118" s="1">
        <f t="shared" si="5"/>
        <v>22.721311475409838</v>
      </c>
    </row>
    <row r="119" spans="1:27" x14ac:dyDescent="0.2">
      <c r="A119" t="s">
        <v>3344</v>
      </c>
      <c r="B119" t="s">
        <v>138</v>
      </c>
      <c r="C119" t="s">
        <v>139</v>
      </c>
      <c r="D119">
        <v>0</v>
      </c>
      <c r="E119">
        <v>0</v>
      </c>
      <c r="F119">
        <v>6</v>
      </c>
      <c r="G119">
        <v>1</v>
      </c>
      <c r="H119">
        <v>24</v>
      </c>
      <c r="I119">
        <v>17</v>
      </c>
      <c r="J119">
        <v>8</v>
      </c>
      <c r="K119">
        <v>6</v>
      </c>
      <c r="L119">
        <v>66</v>
      </c>
      <c r="M119">
        <v>28</v>
      </c>
      <c r="N119">
        <v>51</v>
      </c>
      <c r="O119">
        <v>1351</v>
      </c>
      <c r="P119">
        <v>24</v>
      </c>
      <c r="Q119">
        <v>18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105</v>
      </c>
      <c r="X119" t="s">
        <v>190</v>
      </c>
      <c r="Y119">
        <f t="shared" si="3"/>
        <v>602.1</v>
      </c>
      <c r="Z119" s="1">
        <f t="shared" si="4"/>
        <v>20.762068965517241</v>
      </c>
      <c r="AA119" s="1">
        <f t="shared" si="5"/>
        <v>22.720754716981133</v>
      </c>
    </row>
    <row r="120" spans="1:27" x14ac:dyDescent="0.2">
      <c r="A120" t="s">
        <v>3333</v>
      </c>
      <c r="B120" t="s">
        <v>138</v>
      </c>
      <c r="C120" t="s">
        <v>368</v>
      </c>
      <c r="D120">
        <v>3</v>
      </c>
      <c r="E120">
        <v>1</v>
      </c>
      <c r="F120">
        <v>2</v>
      </c>
      <c r="G120">
        <v>4</v>
      </c>
      <c r="H120">
        <v>35</v>
      </c>
      <c r="I120">
        <v>35</v>
      </c>
      <c r="J120">
        <v>21</v>
      </c>
      <c r="K120">
        <v>1</v>
      </c>
      <c r="L120">
        <v>10</v>
      </c>
      <c r="M120">
        <v>15</v>
      </c>
      <c r="N120">
        <v>25</v>
      </c>
      <c r="O120">
        <v>549</v>
      </c>
      <c r="P120">
        <v>22</v>
      </c>
      <c r="Q120">
        <v>35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56</v>
      </c>
      <c r="X120" t="s">
        <v>966</v>
      </c>
      <c r="Y120">
        <f t="shared" si="3"/>
        <v>378.4</v>
      </c>
      <c r="Z120" s="1">
        <f t="shared" si="4"/>
        <v>14.014814814814814</v>
      </c>
      <c r="AA120" s="1">
        <f t="shared" si="5"/>
        <v>22.703999999999997</v>
      </c>
    </row>
    <row r="121" spans="1:27" x14ac:dyDescent="0.2">
      <c r="A121" t="s">
        <v>2779</v>
      </c>
      <c r="B121" t="s">
        <v>138</v>
      </c>
      <c r="C121" t="s">
        <v>2778</v>
      </c>
      <c r="D121">
        <v>1</v>
      </c>
      <c r="E121">
        <v>0</v>
      </c>
      <c r="F121">
        <v>0</v>
      </c>
      <c r="G121">
        <v>9</v>
      </c>
      <c r="H121">
        <v>51</v>
      </c>
      <c r="I121">
        <v>49</v>
      </c>
      <c r="J121">
        <v>2</v>
      </c>
      <c r="K121">
        <v>24</v>
      </c>
      <c r="L121">
        <v>270</v>
      </c>
      <c r="M121">
        <v>93</v>
      </c>
      <c r="N121">
        <v>6</v>
      </c>
      <c r="O121">
        <v>677</v>
      </c>
      <c r="P121">
        <v>42</v>
      </c>
      <c r="Q121">
        <v>9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101</v>
      </c>
      <c r="X121" t="s">
        <v>2777</v>
      </c>
      <c r="Y121">
        <f t="shared" si="3"/>
        <v>781.2</v>
      </c>
      <c r="Z121" s="1">
        <f t="shared" si="4"/>
        <v>22.32</v>
      </c>
      <c r="AA121" s="1">
        <f t="shared" si="5"/>
        <v>22.694641704325374</v>
      </c>
    </row>
    <row r="122" spans="1:27" x14ac:dyDescent="0.2">
      <c r="A122" t="s">
        <v>2895</v>
      </c>
      <c r="B122" t="s">
        <v>138</v>
      </c>
      <c r="C122" t="s">
        <v>2732</v>
      </c>
      <c r="D122">
        <v>9</v>
      </c>
      <c r="E122">
        <v>0</v>
      </c>
      <c r="F122">
        <v>4</v>
      </c>
      <c r="G122">
        <v>8</v>
      </c>
      <c r="H122">
        <v>100</v>
      </c>
      <c r="I122">
        <v>47</v>
      </c>
      <c r="J122">
        <v>47</v>
      </c>
      <c r="K122">
        <v>1</v>
      </c>
      <c r="L122">
        <v>12</v>
      </c>
      <c r="M122">
        <v>21</v>
      </c>
      <c r="N122">
        <v>45</v>
      </c>
      <c r="O122">
        <v>876</v>
      </c>
      <c r="P122">
        <v>21</v>
      </c>
      <c r="Q122">
        <v>51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101</v>
      </c>
      <c r="X122" t="s">
        <v>2894</v>
      </c>
      <c r="Y122">
        <f t="shared" si="3"/>
        <v>783.1</v>
      </c>
      <c r="Z122" s="1">
        <f t="shared" si="4"/>
        <v>22.374285714285715</v>
      </c>
      <c r="AA122" s="1">
        <f t="shared" si="5"/>
        <v>22.662057877813503</v>
      </c>
    </row>
    <row r="123" spans="1:27" x14ac:dyDescent="0.2">
      <c r="A123" t="s">
        <v>2822</v>
      </c>
      <c r="B123" t="s">
        <v>138</v>
      </c>
      <c r="C123" t="s">
        <v>2821</v>
      </c>
      <c r="D123">
        <v>4</v>
      </c>
      <c r="E123">
        <v>0</v>
      </c>
      <c r="F123">
        <v>4</v>
      </c>
      <c r="G123">
        <v>9</v>
      </c>
      <c r="H123">
        <v>25</v>
      </c>
      <c r="I123">
        <v>21</v>
      </c>
      <c r="J123">
        <v>8</v>
      </c>
      <c r="K123">
        <v>17</v>
      </c>
      <c r="L123">
        <v>41</v>
      </c>
      <c r="M123">
        <v>62</v>
      </c>
      <c r="N123">
        <v>23</v>
      </c>
      <c r="O123">
        <v>1389</v>
      </c>
      <c r="P123">
        <v>48</v>
      </c>
      <c r="Q123">
        <v>12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36</v>
      </c>
      <c r="X123" t="s">
        <v>2121</v>
      </c>
      <c r="Y123">
        <f t="shared" si="3"/>
        <v>588.4</v>
      </c>
      <c r="Z123" s="1">
        <f t="shared" si="4"/>
        <v>18.980645161290322</v>
      </c>
      <c r="AA123" s="1">
        <f t="shared" si="5"/>
        <v>22.582515991471212</v>
      </c>
    </row>
    <row r="124" spans="1:27" x14ac:dyDescent="0.2">
      <c r="A124" t="s">
        <v>3186</v>
      </c>
      <c r="B124" t="s">
        <v>138</v>
      </c>
      <c r="C124" t="s">
        <v>139</v>
      </c>
      <c r="D124">
        <v>2</v>
      </c>
      <c r="E124">
        <v>0</v>
      </c>
      <c r="F124">
        <v>0</v>
      </c>
      <c r="G124">
        <v>2</v>
      </c>
      <c r="H124">
        <v>6</v>
      </c>
      <c r="I124">
        <v>6</v>
      </c>
      <c r="J124">
        <v>2</v>
      </c>
      <c r="K124">
        <v>1</v>
      </c>
      <c r="L124">
        <v>11</v>
      </c>
      <c r="M124">
        <v>1</v>
      </c>
      <c r="N124">
        <v>1</v>
      </c>
      <c r="O124">
        <v>157</v>
      </c>
      <c r="P124">
        <v>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237</v>
      </c>
      <c r="X124" t="s">
        <v>818</v>
      </c>
      <c r="Y124">
        <f t="shared" si="3"/>
        <v>67.7</v>
      </c>
      <c r="Z124" s="1">
        <f t="shared" si="4"/>
        <v>22.566666666666666</v>
      </c>
      <c r="AA124" s="1">
        <f t="shared" si="5"/>
        <v>22.56666666666667</v>
      </c>
    </row>
    <row r="125" spans="1:27" x14ac:dyDescent="0.2">
      <c r="A125" t="s">
        <v>3009</v>
      </c>
      <c r="B125" t="s">
        <v>138</v>
      </c>
      <c r="C125" t="s">
        <v>2781</v>
      </c>
      <c r="D125">
        <v>6</v>
      </c>
      <c r="E125">
        <v>1</v>
      </c>
      <c r="F125">
        <v>6</v>
      </c>
      <c r="G125">
        <v>7</v>
      </c>
      <c r="H125">
        <v>29</v>
      </c>
      <c r="I125">
        <v>42</v>
      </c>
      <c r="J125">
        <v>26</v>
      </c>
      <c r="K125">
        <v>6</v>
      </c>
      <c r="L125">
        <v>41</v>
      </c>
      <c r="M125">
        <v>40</v>
      </c>
      <c r="N125">
        <v>20</v>
      </c>
      <c r="O125">
        <v>672</v>
      </c>
      <c r="P125">
        <v>26</v>
      </c>
      <c r="Q125">
        <v>22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96</v>
      </c>
      <c r="X125" t="s">
        <v>459</v>
      </c>
      <c r="Y125">
        <f t="shared" si="3"/>
        <v>485.7</v>
      </c>
      <c r="Z125" s="1">
        <f t="shared" si="4"/>
        <v>17.346428571428572</v>
      </c>
      <c r="AA125" s="1">
        <f t="shared" si="5"/>
        <v>22.520865533230292</v>
      </c>
    </row>
    <row r="126" spans="1:27" x14ac:dyDescent="0.2">
      <c r="A126" t="s">
        <v>3239</v>
      </c>
      <c r="B126" t="s">
        <v>138</v>
      </c>
      <c r="C126" t="s">
        <v>368</v>
      </c>
      <c r="D126">
        <v>15</v>
      </c>
      <c r="E126">
        <v>1</v>
      </c>
      <c r="F126">
        <v>2</v>
      </c>
      <c r="G126">
        <v>5</v>
      </c>
      <c r="H126">
        <v>67</v>
      </c>
      <c r="I126">
        <v>44</v>
      </c>
      <c r="J126">
        <v>53</v>
      </c>
      <c r="K126">
        <v>4</v>
      </c>
      <c r="L126">
        <v>16</v>
      </c>
      <c r="M126">
        <v>6</v>
      </c>
      <c r="N126">
        <v>33</v>
      </c>
      <c r="O126">
        <v>465</v>
      </c>
      <c r="P126">
        <v>4</v>
      </c>
      <c r="Q126">
        <v>20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184</v>
      </c>
      <c r="X126" t="s">
        <v>2775</v>
      </c>
      <c r="Y126">
        <f t="shared" si="3"/>
        <v>621.5</v>
      </c>
      <c r="Z126" s="1">
        <f t="shared" si="4"/>
        <v>19.421875</v>
      </c>
      <c r="AA126" s="1">
        <f t="shared" si="5"/>
        <v>22.509054325955734</v>
      </c>
    </row>
    <row r="127" spans="1:27" x14ac:dyDescent="0.2">
      <c r="A127" t="s">
        <v>2938</v>
      </c>
      <c r="B127" t="s">
        <v>138</v>
      </c>
      <c r="C127" t="s">
        <v>2801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244</v>
      </c>
      <c r="X127" t="s">
        <v>220</v>
      </c>
      <c r="Y127">
        <f t="shared" si="3"/>
        <v>3</v>
      </c>
      <c r="Z127" s="1">
        <f t="shared" si="4"/>
        <v>3</v>
      </c>
      <c r="AA127" s="1">
        <f t="shared" si="5"/>
        <v>22.5</v>
      </c>
    </row>
    <row r="128" spans="1:27" x14ac:dyDescent="0.2">
      <c r="A128" t="s">
        <v>3006</v>
      </c>
      <c r="B128" t="s">
        <v>138</v>
      </c>
      <c r="C128" t="s">
        <v>2754</v>
      </c>
      <c r="D128">
        <v>2</v>
      </c>
      <c r="E128">
        <v>0</v>
      </c>
      <c r="F128">
        <v>1</v>
      </c>
      <c r="G128">
        <v>10</v>
      </c>
      <c r="H128">
        <v>76</v>
      </c>
      <c r="I128">
        <v>49</v>
      </c>
      <c r="J128">
        <v>19</v>
      </c>
      <c r="K128">
        <v>5</v>
      </c>
      <c r="L128">
        <v>41</v>
      </c>
      <c r="M128">
        <v>49</v>
      </c>
      <c r="N128">
        <v>19</v>
      </c>
      <c r="O128">
        <v>803</v>
      </c>
      <c r="P128">
        <v>62</v>
      </c>
      <c r="Q128">
        <v>45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184</v>
      </c>
      <c r="X128" t="s">
        <v>1925</v>
      </c>
      <c r="Y128">
        <f t="shared" si="3"/>
        <v>606.29999999999995</v>
      </c>
      <c r="Z128" s="1">
        <f t="shared" si="4"/>
        <v>18.946874999999999</v>
      </c>
      <c r="AA128" s="1">
        <f t="shared" si="5"/>
        <v>22.437088815789473</v>
      </c>
    </row>
    <row r="129" spans="1:27" x14ac:dyDescent="0.2">
      <c r="A129" t="s">
        <v>2833</v>
      </c>
      <c r="B129" t="s">
        <v>138</v>
      </c>
      <c r="C129" t="s">
        <v>2764</v>
      </c>
      <c r="D129">
        <v>1</v>
      </c>
      <c r="E129">
        <v>1</v>
      </c>
      <c r="F129">
        <v>5</v>
      </c>
      <c r="G129">
        <v>8</v>
      </c>
      <c r="H129">
        <v>76</v>
      </c>
      <c r="I129">
        <v>39</v>
      </c>
      <c r="J129">
        <v>15</v>
      </c>
      <c r="K129">
        <v>0</v>
      </c>
      <c r="L129">
        <v>13</v>
      </c>
      <c r="M129">
        <v>5</v>
      </c>
      <c r="N129">
        <v>37</v>
      </c>
      <c r="O129">
        <v>625</v>
      </c>
      <c r="P129">
        <v>25</v>
      </c>
      <c r="Q129">
        <v>28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36</v>
      </c>
      <c r="X129" t="s">
        <v>2832</v>
      </c>
      <c r="Y129">
        <f t="shared" si="3"/>
        <v>425.5</v>
      </c>
      <c r="Z129" s="1">
        <f t="shared" si="4"/>
        <v>13.725806451612904</v>
      </c>
      <c r="AA129" s="1">
        <f t="shared" si="5"/>
        <v>22.434094903339194</v>
      </c>
    </row>
    <row r="130" spans="1:27" x14ac:dyDescent="0.2">
      <c r="A130" t="s">
        <v>3160</v>
      </c>
      <c r="B130" t="s">
        <v>138</v>
      </c>
      <c r="C130" t="s">
        <v>2732</v>
      </c>
      <c r="D130">
        <v>1</v>
      </c>
      <c r="E130">
        <v>0</v>
      </c>
      <c r="F130">
        <v>3</v>
      </c>
      <c r="G130">
        <v>3</v>
      </c>
      <c r="H130">
        <v>64</v>
      </c>
      <c r="I130">
        <v>40</v>
      </c>
      <c r="J130">
        <v>29</v>
      </c>
      <c r="K130">
        <v>5</v>
      </c>
      <c r="L130">
        <v>37</v>
      </c>
      <c r="M130">
        <v>41</v>
      </c>
      <c r="N130">
        <v>36</v>
      </c>
      <c r="O130">
        <v>1285</v>
      </c>
      <c r="P130">
        <v>40</v>
      </c>
      <c r="Q130">
        <v>56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52</v>
      </c>
      <c r="X130" t="s">
        <v>3159</v>
      </c>
      <c r="Y130">
        <f t="shared" si="3"/>
        <v>734.5</v>
      </c>
      <c r="Z130" s="1">
        <f t="shared" si="4"/>
        <v>20.402777777777779</v>
      </c>
      <c r="AA130" s="1">
        <f t="shared" si="5"/>
        <v>22.393292682926827</v>
      </c>
    </row>
    <row r="131" spans="1:27" x14ac:dyDescent="0.2">
      <c r="A131" t="s">
        <v>2739</v>
      </c>
      <c r="B131" t="s">
        <v>138</v>
      </c>
      <c r="C131" t="s">
        <v>2738</v>
      </c>
      <c r="D131">
        <v>1</v>
      </c>
      <c r="E131">
        <v>0</v>
      </c>
      <c r="F131">
        <v>0</v>
      </c>
      <c r="G131">
        <v>3</v>
      </c>
      <c r="H131">
        <v>10</v>
      </c>
      <c r="I131">
        <v>22</v>
      </c>
      <c r="J131">
        <v>2</v>
      </c>
      <c r="K131">
        <v>9</v>
      </c>
      <c r="L131">
        <v>57</v>
      </c>
      <c r="M131">
        <v>37</v>
      </c>
      <c r="N131">
        <v>1</v>
      </c>
      <c r="O131">
        <v>770</v>
      </c>
      <c r="P131">
        <v>23</v>
      </c>
      <c r="Q131">
        <v>10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73</v>
      </c>
      <c r="X131" t="s">
        <v>1548</v>
      </c>
      <c r="Y131">
        <f t="shared" ref="Y131:Y194" si="6">D131*10+E131*(-10)+F131*5+G131*(-5)+H131*2+I131*(-2)+J131*4+K131*3+L131*1.5+M131*1.5+N131*3+O131*0.1+P131*2+Q131*2+R131*5+S131*(-8)+T131*15+U131+V131*(-4)</f>
        <v>293</v>
      </c>
      <c r="Z131" s="1">
        <f t="shared" ref="Z131:Z194" si="7">Y131/W131</f>
        <v>19.533333333333335</v>
      </c>
      <c r="AA131" s="1">
        <f t="shared" ref="AA131:AA194" si="8">Y131/X131*90</f>
        <v>22.347457627118644</v>
      </c>
    </row>
    <row r="132" spans="1:27" x14ac:dyDescent="0.2">
      <c r="A132" t="s">
        <v>2792</v>
      </c>
      <c r="B132" t="s">
        <v>138</v>
      </c>
      <c r="C132" t="s">
        <v>2791</v>
      </c>
      <c r="D132">
        <v>1</v>
      </c>
      <c r="E132">
        <v>0</v>
      </c>
      <c r="F132">
        <v>3</v>
      </c>
      <c r="G132">
        <v>5</v>
      </c>
      <c r="H132">
        <v>24</v>
      </c>
      <c r="I132">
        <v>21</v>
      </c>
      <c r="J132">
        <v>4</v>
      </c>
      <c r="K132">
        <v>17</v>
      </c>
      <c r="L132">
        <v>140</v>
      </c>
      <c r="M132">
        <v>47</v>
      </c>
      <c r="N132">
        <v>0</v>
      </c>
      <c r="O132">
        <v>898</v>
      </c>
      <c r="P132">
        <v>34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93</v>
      </c>
      <c r="X132" t="s">
        <v>2387</v>
      </c>
      <c r="Y132">
        <f t="shared" si="6"/>
        <v>511.3</v>
      </c>
      <c r="Z132" s="1">
        <f t="shared" si="7"/>
        <v>22.230434782608697</v>
      </c>
      <c r="AA132" s="1">
        <f t="shared" si="8"/>
        <v>22.305865244789143</v>
      </c>
    </row>
    <row r="133" spans="1:27" x14ac:dyDescent="0.2">
      <c r="A133" t="s">
        <v>3075</v>
      </c>
      <c r="B133" t="s">
        <v>138</v>
      </c>
      <c r="C133" t="s">
        <v>2747</v>
      </c>
      <c r="D133">
        <v>3</v>
      </c>
      <c r="E133">
        <v>0</v>
      </c>
      <c r="F133">
        <v>0</v>
      </c>
      <c r="G133">
        <v>1</v>
      </c>
      <c r="H133">
        <v>6</v>
      </c>
      <c r="I133">
        <v>5</v>
      </c>
      <c r="J133">
        <v>8</v>
      </c>
      <c r="K133">
        <v>0</v>
      </c>
      <c r="L133">
        <v>6</v>
      </c>
      <c r="M133">
        <v>4</v>
      </c>
      <c r="N133">
        <v>4</v>
      </c>
      <c r="O133">
        <v>53</v>
      </c>
      <c r="P133">
        <v>5</v>
      </c>
      <c r="Q133">
        <v>7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144</v>
      </c>
      <c r="X133" t="s">
        <v>1124</v>
      </c>
      <c r="Y133">
        <f t="shared" si="6"/>
        <v>115.3</v>
      </c>
      <c r="Z133" s="1">
        <f t="shared" si="7"/>
        <v>11.53</v>
      </c>
      <c r="AA133" s="1">
        <f t="shared" si="8"/>
        <v>22.268240343347639</v>
      </c>
    </row>
    <row r="134" spans="1:27" x14ac:dyDescent="0.2">
      <c r="A134" t="s">
        <v>3438</v>
      </c>
      <c r="B134" t="s">
        <v>138</v>
      </c>
      <c r="C134" t="s">
        <v>2732</v>
      </c>
      <c r="D134">
        <v>1</v>
      </c>
      <c r="E134">
        <v>1</v>
      </c>
      <c r="F134">
        <v>1</v>
      </c>
      <c r="G134">
        <v>2</v>
      </c>
      <c r="H134">
        <v>7</v>
      </c>
      <c r="I134">
        <v>8</v>
      </c>
      <c r="J134">
        <v>2</v>
      </c>
      <c r="K134">
        <v>3</v>
      </c>
      <c r="L134">
        <v>10</v>
      </c>
      <c r="M134">
        <v>13</v>
      </c>
      <c r="N134">
        <v>10</v>
      </c>
      <c r="O134">
        <v>318</v>
      </c>
      <c r="P134">
        <v>12</v>
      </c>
      <c r="Q134">
        <v>3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32</v>
      </c>
      <c r="X134" t="s">
        <v>3437</v>
      </c>
      <c r="Y134">
        <f t="shared" si="6"/>
        <v>136.30000000000001</v>
      </c>
      <c r="Z134" s="1">
        <f t="shared" si="7"/>
        <v>15.144444444444446</v>
      </c>
      <c r="AA134" s="1">
        <f t="shared" si="8"/>
        <v>22.263157894736842</v>
      </c>
    </row>
    <row r="135" spans="1:27" x14ac:dyDescent="0.2">
      <c r="A135" t="s">
        <v>3274</v>
      </c>
      <c r="B135" t="s">
        <v>43</v>
      </c>
      <c r="C135" t="s">
        <v>133</v>
      </c>
      <c r="D135">
        <v>1</v>
      </c>
      <c r="E135">
        <v>0</v>
      </c>
      <c r="F135">
        <v>0</v>
      </c>
      <c r="G135">
        <v>3</v>
      </c>
      <c r="H135">
        <v>13</v>
      </c>
      <c r="I135">
        <v>17</v>
      </c>
      <c r="J135">
        <v>4</v>
      </c>
      <c r="K135">
        <v>4</v>
      </c>
      <c r="L135">
        <v>44</v>
      </c>
      <c r="M135">
        <v>17</v>
      </c>
      <c r="N135">
        <v>7</v>
      </c>
      <c r="O135">
        <v>369</v>
      </c>
      <c r="P135">
        <v>18</v>
      </c>
      <c r="Q135">
        <v>7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82</v>
      </c>
      <c r="X135" t="s">
        <v>3273</v>
      </c>
      <c r="Y135">
        <f t="shared" si="6"/>
        <v>214.4</v>
      </c>
      <c r="Z135" s="1">
        <f t="shared" si="7"/>
        <v>19.490909090909092</v>
      </c>
      <c r="AA135" s="1">
        <f t="shared" si="8"/>
        <v>22.230414746543779</v>
      </c>
    </row>
    <row r="136" spans="1:27" x14ac:dyDescent="0.2">
      <c r="A136" t="s">
        <v>3055</v>
      </c>
      <c r="B136" t="s">
        <v>138</v>
      </c>
      <c r="C136" t="s">
        <v>139</v>
      </c>
      <c r="D136">
        <v>2</v>
      </c>
      <c r="E136">
        <v>0</v>
      </c>
      <c r="F136">
        <v>0</v>
      </c>
      <c r="G136">
        <v>6</v>
      </c>
      <c r="H136">
        <v>13</v>
      </c>
      <c r="I136">
        <v>43</v>
      </c>
      <c r="J136">
        <v>3</v>
      </c>
      <c r="K136">
        <v>27</v>
      </c>
      <c r="L136">
        <v>123</v>
      </c>
      <c r="M136">
        <v>64</v>
      </c>
      <c r="N136">
        <v>6</v>
      </c>
      <c r="O136">
        <v>1705</v>
      </c>
      <c r="P136">
        <v>49</v>
      </c>
      <c r="Q136">
        <v>10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96</v>
      </c>
      <c r="X136" t="s">
        <v>3054</v>
      </c>
      <c r="Y136">
        <f t="shared" si="6"/>
        <v>610</v>
      </c>
      <c r="Z136" s="1">
        <f t="shared" si="7"/>
        <v>21.785714285714285</v>
      </c>
      <c r="AA136" s="1">
        <f t="shared" si="8"/>
        <v>22.217725617159047</v>
      </c>
    </row>
    <row r="137" spans="1:27" x14ac:dyDescent="0.2">
      <c r="A137" t="s">
        <v>2802</v>
      </c>
      <c r="B137" t="s">
        <v>138</v>
      </c>
      <c r="C137" t="s">
        <v>2801</v>
      </c>
      <c r="D137">
        <v>7</v>
      </c>
      <c r="E137">
        <v>0</v>
      </c>
      <c r="F137">
        <v>9</v>
      </c>
      <c r="G137">
        <v>5</v>
      </c>
      <c r="H137">
        <v>31</v>
      </c>
      <c r="I137">
        <v>36</v>
      </c>
      <c r="J137">
        <v>24</v>
      </c>
      <c r="K137">
        <v>3</v>
      </c>
      <c r="L137">
        <v>27</v>
      </c>
      <c r="M137">
        <v>25</v>
      </c>
      <c r="N137">
        <v>65</v>
      </c>
      <c r="O137">
        <v>1085</v>
      </c>
      <c r="P137">
        <v>28</v>
      </c>
      <c r="Q137">
        <v>30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101</v>
      </c>
      <c r="X137" t="s">
        <v>2800</v>
      </c>
      <c r="Y137">
        <f t="shared" si="6"/>
        <v>682.5</v>
      </c>
      <c r="Z137" s="1">
        <f t="shared" si="7"/>
        <v>19.5</v>
      </c>
      <c r="AA137" s="1">
        <f t="shared" si="8"/>
        <v>22.199132634622334</v>
      </c>
    </row>
    <row r="138" spans="1:27" x14ac:dyDescent="0.2">
      <c r="A138" t="s">
        <v>2106</v>
      </c>
      <c r="B138" t="s">
        <v>160</v>
      </c>
      <c r="C138" t="s">
        <v>1946</v>
      </c>
      <c r="D138">
        <v>4</v>
      </c>
      <c r="E138">
        <v>0</v>
      </c>
      <c r="F138">
        <v>1</v>
      </c>
      <c r="G138">
        <v>1</v>
      </c>
      <c r="H138">
        <v>13</v>
      </c>
      <c r="I138">
        <v>9</v>
      </c>
      <c r="J138">
        <v>16</v>
      </c>
      <c r="K138">
        <v>0</v>
      </c>
      <c r="L138">
        <v>5</v>
      </c>
      <c r="M138">
        <v>1</v>
      </c>
      <c r="N138">
        <v>10</v>
      </c>
      <c r="O138">
        <v>183</v>
      </c>
      <c r="P138">
        <v>7</v>
      </c>
      <c r="Q138">
        <v>7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325</v>
      </c>
      <c r="X138" t="s">
        <v>2105</v>
      </c>
      <c r="Y138">
        <f t="shared" si="6"/>
        <v>197.3</v>
      </c>
      <c r="Z138" s="1">
        <f t="shared" si="7"/>
        <v>10.961111111111112</v>
      </c>
      <c r="AA138" s="1">
        <f t="shared" si="8"/>
        <v>22.196250000000003</v>
      </c>
    </row>
    <row r="139" spans="1:27" x14ac:dyDescent="0.2">
      <c r="A139" t="s">
        <v>3525</v>
      </c>
      <c r="B139" t="s">
        <v>138</v>
      </c>
      <c r="C139" t="s">
        <v>2770</v>
      </c>
      <c r="D139">
        <v>5</v>
      </c>
      <c r="E139">
        <v>0</v>
      </c>
      <c r="F139">
        <v>7</v>
      </c>
      <c r="G139">
        <v>2</v>
      </c>
      <c r="H139">
        <v>69</v>
      </c>
      <c r="I139">
        <v>57</v>
      </c>
      <c r="J139">
        <v>39</v>
      </c>
      <c r="K139">
        <v>3</v>
      </c>
      <c r="L139">
        <v>17</v>
      </c>
      <c r="M139">
        <v>1</v>
      </c>
      <c r="N139">
        <v>48</v>
      </c>
      <c r="O139">
        <v>636</v>
      </c>
      <c r="P139">
        <v>5</v>
      </c>
      <c r="Q139">
        <v>68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121</v>
      </c>
      <c r="X139" t="s">
        <v>3524</v>
      </c>
      <c r="Y139">
        <f t="shared" si="6"/>
        <v>644.6</v>
      </c>
      <c r="Z139" s="1">
        <f t="shared" si="7"/>
        <v>18.958823529411767</v>
      </c>
      <c r="AA139" s="1">
        <f t="shared" si="8"/>
        <v>22.151202749140893</v>
      </c>
    </row>
    <row r="140" spans="1:27" x14ac:dyDescent="0.2">
      <c r="A140" t="s">
        <v>3536</v>
      </c>
      <c r="B140" t="s">
        <v>138</v>
      </c>
      <c r="C140" t="s">
        <v>139</v>
      </c>
      <c r="D140">
        <v>2</v>
      </c>
      <c r="E140">
        <v>0</v>
      </c>
      <c r="F140">
        <v>0</v>
      </c>
      <c r="G140">
        <v>0</v>
      </c>
      <c r="H140">
        <v>8</v>
      </c>
      <c r="I140">
        <v>6</v>
      </c>
      <c r="J140">
        <v>2</v>
      </c>
      <c r="K140">
        <v>10</v>
      </c>
      <c r="L140">
        <v>39</v>
      </c>
      <c r="M140">
        <v>18</v>
      </c>
      <c r="N140">
        <v>3</v>
      </c>
      <c r="O140">
        <v>791</v>
      </c>
      <c r="P140">
        <v>13</v>
      </c>
      <c r="Q140">
        <v>8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182</v>
      </c>
      <c r="X140" t="s">
        <v>3535</v>
      </c>
      <c r="Y140">
        <f t="shared" si="6"/>
        <v>277.60000000000002</v>
      </c>
      <c r="Z140" s="1">
        <f t="shared" si="7"/>
        <v>19.828571428571429</v>
      </c>
      <c r="AA140" s="1">
        <f t="shared" si="8"/>
        <v>22.148936170212767</v>
      </c>
    </row>
    <row r="141" spans="1:27" x14ac:dyDescent="0.2">
      <c r="A141" t="s">
        <v>3352</v>
      </c>
      <c r="B141" t="s">
        <v>138</v>
      </c>
      <c r="C141" t="s">
        <v>368</v>
      </c>
      <c r="D141">
        <v>2</v>
      </c>
      <c r="E141">
        <v>1</v>
      </c>
      <c r="F141">
        <v>0</v>
      </c>
      <c r="G141">
        <v>12</v>
      </c>
      <c r="H141">
        <v>32</v>
      </c>
      <c r="I141">
        <v>37</v>
      </c>
      <c r="J141">
        <v>6</v>
      </c>
      <c r="K141">
        <v>24</v>
      </c>
      <c r="L141">
        <v>165</v>
      </c>
      <c r="M141">
        <v>73</v>
      </c>
      <c r="N141">
        <v>21</v>
      </c>
      <c r="O141">
        <v>1717</v>
      </c>
      <c r="P141">
        <v>34</v>
      </c>
      <c r="Q141">
        <v>17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292</v>
      </c>
      <c r="X141" t="s">
        <v>3351</v>
      </c>
      <c r="Y141">
        <f t="shared" si="6"/>
        <v>729.7</v>
      </c>
      <c r="Z141" s="1">
        <f t="shared" si="7"/>
        <v>22.112121212121213</v>
      </c>
      <c r="AA141" s="1">
        <f t="shared" si="8"/>
        <v>22.141942009440324</v>
      </c>
    </row>
    <row r="142" spans="1:27" x14ac:dyDescent="0.2">
      <c r="A142" t="s">
        <v>3245</v>
      </c>
      <c r="B142" t="s">
        <v>138</v>
      </c>
      <c r="C142" t="s">
        <v>2767</v>
      </c>
      <c r="D142">
        <v>0</v>
      </c>
      <c r="E142">
        <v>0</v>
      </c>
      <c r="F142">
        <v>0</v>
      </c>
      <c r="G142">
        <v>1</v>
      </c>
      <c r="H142">
        <v>15</v>
      </c>
      <c r="I142">
        <v>17</v>
      </c>
      <c r="J142">
        <v>2</v>
      </c>
      <c r="K142">
        <v>15</v>
      </c>
      <c r="L142">
        <v>82</v>
      </c>
      <c r="M142">
        <v>38</v>
      </c>
      <c r="N142">
        <v>2</v>
      </c>
      <c r="O142">
        <v>509</v>
      </c>
      <c r="P142">
        <v>13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325</v>
      </c>
      <c r="X142" t="s">
        <v>2919</v>
      </c>
      <c r="Y142">
        <f t="shared" si="6"/>
        <v>308.89999999999998</v>
      </c>
      <c r="Z142" s="1">
        <f t="shared" si="7"/>
        <v>17.161111111111111</v>
      </c>
      <c r="AA142" s="1">
        <f t="shared" si="8"/>
        <v>22.134554140127388</v>
      </c>
    </row>
    <row r="143" spans="1:27" x14ac:dyDescent="0.2">
      <c r="A143" t="s">
        <v>3362</v>
      </c>
      <c r="B143" t="s">
        <v>138</v>
      </c>
      <c r="C143" t="s">
        <v>2801</v>
      </c>
      <c r="D143">
        <v>0</v>
      </c>
      <c r="E143">
        <v>0</v>
      </c>
      <c r="F143">
        <v>0</v>
      </c>
      <c r="G143">
        <v>2</v>
      </c>
      <c r="H143">
        <v>8</v>
      </c>
      <c r="I143">
        <v>15</v>
      </c>
      <c r="J143">
        <v>1</v>
      </c>
      <c r="K143">
        <v>11</v>
      </c>
      <c r="L143">
        <v>95</v>
      </c>
      <c r="M143">
        <v>22</v>
      </c>
      <c r="N143">
        <v>12</v>
      </c>
      <c r="O143">
        <v>377</v>
      </c>
      <c r="P143">
        <v>12</v>
      </c>
      <c r="Q143">
        <v>2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73</v>
      </c>
      <c r="X143" t="s">
        <v>2967</v>
      </c>
      <c r="Y143">
        <f t="shared" si="6"/>
        <v>290.2</v>
      </c>
      <c r="Z143" s="1">
        <f t="shared" si="7"/>
        <v>19.346666666666668</v>
      </c>
      <c r="AA143" s="1">
        <f t="shared" si="8"/>
        <v>22.096446700507613</v>
      </c>
    </row>
    <row r="144" spans="1:27" x14ac:dyDescent="0.2">
      <c r="A144" t="s">
        <v>2901</v>
      </c>
      <c r="B144" t="s">
        <v>138</v>
      </c>
      <c r="C144" t="s">
        <v>139</v>
      </c>
      <c r="D144">
        <v>0</v>
      </c>
      <c r="E144">
        <v>0</v>
      </c>
      <c r="F144">
        <v>0</v>
      </c>
      <c r="G144">
        <v>4</v>
      </c>
      <c r="H144">
        <v>12</v>
      </c>
      <c r="I144">
        <v>16</v>
      </c>
      <c r="J144">
        <v>4</v>
      </c>
      <c r="K144">
        <v>2</v>
      </c>
      <c r="L144">
        <v>4</v>
      </c>
      <c r="M144">
        <v>3</v>
      </c>
      <c r="N144">
        <v>3</v>
      </c>
      <c r="O144">
        <v>282</v>
      </c>
      <c r="P144">
        <v>9</v>
      </c>
      <c r="Q144">
        <v>18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73</v>
      </c>
      <c r="X144" t="s">
        <v>2900</v>
      </c>
      <c r="Y144">
        <f t="shared" si="6"/>
        <v>95.7</v>
      </c>
      <c r="Z144" s="1">
        <f t="shared" si="7"/>
        <v>6.38</v>
      </c>
      <c r="AA144" s="1">
        <f t="shared" si="8"/>
        <v>22.084615384615386</v>
      </c>
    </row>
    <row r="145" spans="1:27" x14ac:dyDescent="0.2">
      <c r="A145" t="s">
        <v>3181</v>
      </c>
      <c r="B145" t="s">
        <v>138</v>
      </c>
      <c r="C145" t="s">
        <v>2754</v>
      </c>
      <c r="D145">
        <v>1</v>
      </c>
      <c r="E145">
        <v>0</v>
      </c>
      <c r="F145">
        <v>1</v>
      </c>
      <c r="G145">
        <v>4</v>
      </c>
      <c r="H145">
        <v>101</v>
      </c>
      <c r="I145">
        <v>38</v>
      </c>
      <c r="J145">
        <v>11</v>
      </c>
      <c r="K145">
        <v>5</v>
      </c>
      <c r="L145">
        <v>34</v>
      </c>
      <c r="M145">
        <v>38</v>
      </c>
      <c r="N145">
        <v>23</v>
      </c>
      <c r="O145">
        <v>1064</v>
      </c>
      <c r="P145">
        <v>54</v>
      </c>
      <c r="Q145">
        <v>73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101</v>
      </c>
      <c r="X145" t="s">
        <v>3180</v>
      </c>
      <c r="Y145">
        <f t="shared" si="6"/>
        <v>717.4</v>
      </c>
      <c r="Z145" s="1">
        <f t="shared" si="7"/>
        <v>20.497142857142858</v>
      </c>
      <c r="AA145" s="1">
        <f t="shared" si="8"/>
        <v>22.04370092181632</v>
      </c>
    </row>
    <row r="146" spans="1:27" x14ac:dyDescent="0.2">
      <c r="A146" t="s">
        <v>2899</v>
      </c>
      <c r="B146" t="s">
        <v>138</v>
      </c>
      <c r="C146" t="s">
        <v>2773</v>
      </c>
      <c r="D146">
        <v>4</v>
      </c>
      <c r="E146">
        <v>0</v>
      </c>
      <c r="F146">
        <v>7</v>
      </c>
      <c r="G146">
        <v>8</v>
      </c>
      <c r="H146">
        <v>62</v>
      </c>
      <c r="I146">
        <v>68</v>
      </c>
      <c r="J146">
        <v>28</v>
      </c>
      <c r="K146">
        <v>6</v>
      </c>
      <c r="L146">
        <v>44</v>
      </c>
      <c r="M146">
        <v>36</v>
      </c>
      <c r="N146">
        <v>33</v>
      </c>
      <c r="O146">
        <v>1011</v>
      </c>
      <c r="P146">
        <v>53</v>
      </c>
      <c r="Q146">
        <v>44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121</v>
      </c>
      <c r="X146" t="s">
        <v>2898</v>
      </c>
      <c r="Y146">
        <f t="shared" si="6"/>
        <v>667.1</v>
      </c>
      <c r="Z146" s="1">
        <f t="shared" si="7"/>
        <v>19.620588235294118</v>
      </c>
      <c r="AA146" s="1">
        <f t="shared" si="8"/>
        <v>22.016501650165019</v>
      </c>
    </row>
    <row r="147" spans="1:27" x14ac:dyDescent="0.2">
      <c r="A147" t="s">
        <v>3149</v>
      </c>
      <c r="B147" t="s">
        <v>138</v>
      </c>
      <c r="C147" t="s">
        <v>2738</v>
      </c>
      <c r="D147">
        <v>1</v>
      </c>
      <c r="E147">
        <v>0</v>
      </c>
      <c r="F147">
        <v>1</v>
      </c>
      <c r="G147">
        <v>1</v>
      </c>
      <c r="H147">
        <v>11</v>
      </c>
      <c r="I147">
        <v>15</v>
      </c>
      <c r="J147">
        <v>9</v>
      </c>
      <c r="K147">
        <v>2</v>
      </c>
      <c r="L147">
        <v>12</v>
      </c>
      <c r="M147">
        <v>12</v>
      </c>
      <c r="N147">
        <v>7</v>
      </c>
      <c r="O147">
        <v>443</v>
      </c>
      <c r="P147">
        <v>22</v>
      </c>
      <c r="Q147">
        <v>17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86</v>
      </c>
      <c r="X147" t="s">
        <v>2509</v>
      </c>
      <c r="Y147">
        <f t="shared" si="6"/>
        <v>223.3</v>
      </c>
      <c r="Z147" s="1">
        <f t="shared" si="7"/>
        <v>11.752631578947369</v>
      </c>
      <c r="AA147" s="1">
        <f t="shared" si="8"/>
        <v>22.012048192771083</v>
      </c>
    </row>
    <row r="148" spans="1:27" x14ac:dyDescent="0.2">
      <c r="A148" t="s">
        <v>3109</v>
      </c>
      <c r="B148" t="s">
        <v>138</v>
      </c>
      <c r="C148" t="s">
        <v>2801</v>
      </c>
      <c r="D148">
        <v>1</v>
      </c>
      <c r="E148">
        <v>0</v>
      </c>
      <c r="F148">
        <v>0</v>
      </c>
      <c r="G148">
        <v>1</v>
      </c>
      <c r="H148">
        <v>11</v>
      </c>
      <c r="I148">
        <v>9</v>
      </c>
      <c r="J148">
        <v>3</v>
      </c>
      <c r="K148">
        <v>13</v>
      </c>
      <c r="L148">
        <v>150</v>
      </c>
      <c r="M148">
        <v>33</v>
      </c>
      <c r="N148">
        <v>1</v>
      </c>
      <c r="O148">
        <v>502</v>
      </c>
      <c r="P148">
        <v>9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66</v>
      </c>
      <c r="X148" t="s">
        <v>3108</v>
      </c>
      <c r="Y148">
        <f t="shared" si="6"/>
        <v>407.7</v>
      </c>
      <c r="Z148" s="1">
        <f t="shared" si="7"/>
        <v>20.384999999999998</v>
      </c>
      <c r="AA148" s="1">
        <f t="shared" si="8"/>
        <v>22.011397720455907</v>
      </c>
    </row>
    <row r="149" spans="1:27" x14ac:dyDescent="0.2">
      <c r="A149" t="s">
        <v>3403</v>
      </c>
      <c r="B149" t="s">
        <v>138</v>
      </c>
      <c r="C149" t="s">
        <v>2767</v>
      </c>
      <c r="D149">
        <v>0</v>
      </c>
      <c r="E149">
        <v>0</v>
      </c>
      <c r="F149">
        <v>1</v>
      </c>
      <c r="G149">
        <v>4</v>
      </c>
      <c r="H149">
        <v>17</v>
      </c>
      <c r="I149">
        <v>17</v>
      </c>
      <c r="J149">
        <v>1</v>
      </c>
      <c r="K149">
        <v>9</v>
      </c>
      <c r="L149">
        <v>67</v>
      </c>
      <c r="M149">
        <v>26</v>
      </c>
      <c r="N149">
        <v>1</v>
      </c>
      <c r="O149">
        <v>416</v>
      </c>
      <c r="P149">
        <v>28</v>
      </c>
      <c r="Q149">
        <v>3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40</v>
      </c>
      <c r="X149" t="s">
        <v>3402</v>
      </c>
      <c r="Y149">
        <f t="shared" si="6"/>
        <v>262.10000000000002</v>
      </c>
      <c r="Z149" s="1">
        <f t="shared" si="7"/>
        <v>16.381250000000001</v>
      </c>
      <c r="AA149" s="1">
        <f t="shared" si="8"/>
        <v>21.963687150837991</v>
      </c>
    </row>
    <row r="150" spans="1:27" x14ac:dyDescent="0.2">
      <c r="A150" t="s">
        <v>2942</v>
      </c>
      <c r="B150" t="s">
        <v>138</v>
      </c>
      <c r="C150" t="s">
        <v>2764</v>
      </c>
      <c r="D150">
        <v>0</v>
      </c>
      <c r="E150">
        <v>0</v>
      </c>
      <c r="F150">
        <v>0</v>
      </c>
      <c r="G150">
        <v>0</v>
      </c>
      <c r="H150">
        <v>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22</v>
      </c>
      <c r="P150">
        <v>2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237</v>
      </c>
      <c r="X150" t="s">
        <v>807</v>
      </c>
      <c r="Y150">
        <f t="shared" si="6"/>
        <v>22.2</v>
      </c>
      <c r="Z150" s="1">
        <f t="shared" si="7"/>
        <v>7.3999999999999995</v>
      </c>
      <c r="AA150" s="1">
        <f t="shared" si="8"/>
        <v>21.956043956043956</v>
      </c>
    </row>
    <row r="151" spans="1:27" x14ac:dyDescent="0.2">
      <c r="A151" t="s">
        <v>3002</v>
      </c>
      <c r="B151" t="s">
        <v>138</v>
      </c>
      <c r="C151" t="s">
        <v>2781</v>
      </c>
      <c r="D151">
        <v>1</v>
      </c>
      <c r="E151">
        <v>0</v>
      </c>
      <c r="F151">
        <v>0</v>
      </c>
      <c r="G151">
        <v>2</v>
      </c>
      <c r="H151">
        <v>16</v>
      </c>
      <c r="I151">
        <v>16</v>
      </c>
      <c r="J151">
        <v>5</v>
      </c>
      <c r="K151">
        <v>16</v>
      </c>
      <c r="L151">
        <v>89</v>
      </c>
      <c r="M151">
        <v>35</v>
      </c>
      <c r="N151">
        <v>2</v>
      </c>
      <c r="O151">
        <v>433</v>
      </c>
      <c r="P151">
        <v>18</v>
      </c>
      <c r="Q151">
        <v>4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325</v>
      </c>
      <c r="X151" t="s">
        <v>1976</v>
      </c>
      <c r="Y151">
        <f t="shared" si="6"/>
        <v>347.3</v>
      </c>
      <c r="Z151" s="1">
        <f t="shared" si="7"/>
        <v>19.294444444444444</v>
      </c>
      <c r="AA151" s="1">
        <f t="shared" si="8"/>
        <v>21.934736842105263</v>
      </c>
    </row>
    <row r="152" spans="1:27" x14ac:dyDescent="0.2">
      <c r="A152" t="s">
        <v>3249</v>
      </c>
      <c r="B152" t="s">
        <v>138</v>
      </c>
      <c r="C152" t="s">
        <v>2781</v>
      </c>
      <c r="D152">
        <v>5</v>
      </c>
      <c r="E152">
        <v>0</v>
      </c>
      <c r="F152">
        <v>0</v>
      </c>
      <c r="G152">
        <v>1</v>
      </c>
      <c r="H152">
        <v>6</v>
      </c>
      <c r="I152">
        <v>10</v>
      </c>
      <c r="J152">
        <v>13</v>
      </c>
      <c r="K152">
        <v>0</v>
      </c>
      <c r="L152">
        <v>3</v>
      </c>
      <c r="M152">
        <v>0</v>
      </c>
      <c r="N152">
        <v>5</v>
      </c>
      <c r="O152">
        <v>90</v>
      </c>
      <c r="P152">
        <v>0</v>
      </c>
      <c r="Q152">
        <v>4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395</v>
      </c>
      <c r="X152" t="s">
        <v>3248</v>
      </c>
      <c r="Y152">
        <f t="shared" si="6"/>
        <v>125.5</v>
      </c>
      <c r="Z152" s="1">
        <f t="shared" si="7"/>
        <v>7.382352941176471</v>
      </c>
      <c r="AA152" s="1">
        <f t="shared" si="8"/>
        <v>21.763005780346823</v>
      </c>
    </row>
    <row r="153" spans="1:27" x14ac:dyDescent="0.2">
      <c r="A153" t="s">
        <v>2851</v>
      </c>
      <c r="B153" t="s">
        <v>138</v>
      </c>
      <c r="C153" t="s">
        <v>2734</v>
      </c>
      <c r="D153">
        <v>12</v>
      </c>
      <c r="E153">
        <v>0</v>
      </c>
      <c r="F153">
        <v>2</v>
      </c>
      <c r="G153">
        <v>3</v>
      </c>
      <c r="H153">
        <v>49</v>
      </c>
      <c r="I153">
        <v>29</v>
      </c>
      <c r="J153">
        <v>41</v>
      </c>
      <c r="K153">
        <v>2</v>
      </c>
      <c r="L153">
        <v>15</v>
      </c>
      <c r="M153">
        <v>11</v>
      </c>
      <c r="N153">
        <v>28</v>
      </c>
      <c r="O153">
        <v>778</v>
      </c>
      <c r="P153">
        <v>12</v>
      </c>
      <c r="Q153">
        <v>25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292</v>
      </c>
      <c r="X153" t="s">
        <v>2850</v>
      </c>
      <c r="Y153">
        <f t="shared" si="6"/>
        <v>599.79999999999995</v>
      </c>
      <c r="Z153" s="1">
        <f t="shared" si="7"/>
        <v>18.175757575757576</v>
      </c>
      <c r="AA153" s="1">
        <f t="shared" si="8"/>
        <v>21.749395648670426</v>
      </c>
    </row>
    <row r="154" spans="1:27" x14ac:dyDescent="0.2">
      <c r="A154" t="s">
        <v>3392</v>
      </c>
      <c r="B154" t="s">
        <v>138</v>
      </c>
      <c r="C154" t="s">
        <v>2767</v>
      </c>
      <c r="D154">
        <v>1</v>
      </c>
      <c r="E154">
        <v>2</v>
      </c>
      <c r="F154">
        <v>1</v>
      </c>
      <c r="G154">
        <v>6</v>
      </c>
      <c r="H154">
        <v>24</v>
      </c>
      <c r="I154">
        <v>25</v>
      </c>
      <c r="J154">
        <v>5</v>
      </c>
      <c r="K154">
        <v>4</v>
      </c>
      <c r="L154">
        <v>48</v>
      </c>
      <c r="M154">
        <v>51</v>
      </c>
      <c r="N154">
        <v>18</v>
      </c>
      <c r="O154">
        <v>778</v>
      </c>
      <c r="P154">
        <v>43</v>
      </c>
      <c r="Q154">
        <v>12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56</v>
      </c>
      <c r="X154" t="s">
        <v>1426</v>
      </c>
      <c r="Y154">
        <f t="shared" si="6"/>
        <v>385.3</v>
      </c>
      <c r="Z154" s="1">
        <f t="shared" si="7"/>
        <v>14.270370370370371</v>
      </c>
      <c r="AA154" s="1">
        <f t="shared" si="8"/>
        <v>21.713838447088293</v>
      </c>
    </row>
    <row r="155" spans="1:27" x14ac:dyDescent="0.2">
      <c r="A155" t="s">
        <v>3226</v>
      </c>
      <c r="B155" t="s">
        <v>138</v>
      </c>
      <c r="C155" t="s">
        <v>2754</v>
      </c>
      <c r="D155">
        <v>0</v>
      </c>
      <c r="E155">
        <v>1</v>
      </c>
      <c r="F155">
        <v>0</v>
      </c>
      <c r="G155">
        <v>2</v>
      </c>
      <c r="H155">
        <v>32</v>
      </c>
      <c r="I155">
        <v>21</v>
      </c>
      <c r="J155">
        <v>0</v>
      </c>
      <c r="K155">
        <v>12</v>
      </c>
      <c r="L155">
        <v>102</v>
      </c>
      <c r="M155">
        <v>43</v>
      </c>
      <c r="N155">
        <v>7</v>
      </c>
      <c r="O155">
        <v>599</v>
      </c>
      <c r="P155">
        <v>35</v>
      </c>
      <c r="Q155">
        <v>27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127</v>
      </c>
      <c r="X155" t="s">
        <v>1935</v>
      </c>
      <c r="Y155">
        <f t="shared" si="6"/>
        <v>460.4</v>
      </c>
      <c r="Z155" s="1">
        <f t="shared" si="7"/>
        <v>19.183333333333334</v>
      </c>
      <c r="AA155" s="1">
        <f t="shared" si="8"/>
        <v>21.694240837696334</v>
      </c>
    </row>
    <row r="156" spans="1:27" x14ac:dyDescent="0.2">
      <c r="A156" t="s">
        <v>2839</v>
      </c>
      <c r="B156" t="s">
        <v>138</v>
      </c>
      <c r="C156" t="s">
        <v>2740</v>
      </c>
      <c r="D156">
        <v>0</v>
      </c>
      <c r="E156">
        <v>0</v>
      </c>
      <c r="F156">
        <v>0</v>
      </c>
      <c r="G156">
        <v>3</v>
      </c>
      <c r="H156">
        <v>5</v>
      </c>
      <c r="I156">
        <v>7</v>
      </c>
      <c r="J156">
        <v>2</v>
      </c>
      <c r="K156">
        <v>0</v>
      </c>
      <c r="L156">
        <v>6</v>
      </c>
      <c r="M156">
        <v>9</v>
      </c>
      <c r="N156">
        <v>6</v>
      </c>
      <c r="O156">
        <v>206</v>
      </c>
      <c r="P156">
        <v>6</v>
      </c>
      <c r="Q156">
        <v>2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177</v>
      </c>
      <c r="X156" t="s">
        <v>2352</v>
      </c>
      <c r="Y156">
        <f t="shared" si="6"/>
        <v>66.099999999999994</v>
      </c>
      <c r="Z156" s="1">
        <f t="shared" si="7"/>
        <v>16.524999999999999</v>
      </c>
      <c r="AA156" s="1">
        <f t="shared" si="8"/>
        <v>21.632727272727269</v>
      </c>
    </row>
    <row r="157" spans="1:27" x14ac:dyDescent="0.2">
      <c r="A157" t="s">
        <v>2891</v>
      </c>
      <c r="B157" t="s">
        <v>138</v>
      </c>
      <c r="C157" t="s">
        <v>2781</v>
      </c>
      <c r="D157">
        <v>4</v>
      </c>
      <c r="E157">
        <v>0</v>
      </c>
      <c r="F157">
        <v>2</v>
      </c>
      <c r="G157">
        <v>5</v>
      </c>
      <c r="H157">
        <v>37</v>
      </c>
      <c r="I157">
        <v>16</v>
      </c>
      <c r="J157">
        <v>15</v>
      </c>
      <c r="K157">
        <v>2</v>
      </c>
      <c r="L157">
        <v>23</v>
      </c>
      <c r="M157">
        <v>15</v>
      </c>
      <c r="N157">
        <v>13</v>
      </c>
      <c r="O157">
        <v>317</v>
      </c>
      <c r="P157">
        <v>19</v>
      </c>
      <c r="Q157">
        <v>24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28</v>
      </c>
      <c r="X157" t="s">
        <v>2597</v>
      </c>
      <c r="Y157">
        <f t="shared" si="6"/>
        <v>346.7</v>
      </c>
      <c r="Z157" s="1">
        <f t="shared" si="7"/>
        <v>13.868</v>
      </c>
      <c r="AA157" s="1">
        <f t="shared" si="8"/>
        <v>21.608725761772853</v>
      </c>
    </row>
    <row r="158" spans="1:27" x14ac:dyDescent="0.2">
      <c r="A158" t="s">
        <v>3500</v>
      </c>
      <c r="B158" t="s">
        <v>138</v>
      </c>
      <c r="C158" t="s">
        <v>2770</v>
      </c>
      <c r="D158">
        <v>0</v>
      </c>
      <c r="E158">
        <v>0</v>
      </c>
      <c r="F158">
        <v>0</v>
      </c>
      <c r="G158">
        <v>7</v>
      </c>
      <c r="H158">
        <v>13</v>
      </c>
      <c r="I158">
        <v>47</v>
      </c>
      <c r="J158">
        <v>9</v>
      </c>
      <c r="K158">
        <v>8</v>
      </c>
      <c r="L158">
        <v>142</v>
      </c>
      <c r="M158">
        <v>106</v>
      </c>
      <c r="N158">
        <v>9</v>
      </c>
      <c r="O158">
        <v>1214</v>
      </c>
      <c r="P158">
        <v>72</v>
      </c>
      <c r="Q158">
        <v>16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184</v>
      </c>
      <c r="X158" t="s">
        <v>3499</v>
      </c>
      <c r="Y158">
        <f t="shared" si="6"/>
        <v>653.4</v>
      </c>
      <c r="Z158" s="1">
        <f t="shared" si="7"/>
        <v>20.418749999999999</v>
      </c>
      <c r="AA158" s="1">
        <f t="shared" si="8"/>
        <v>21.588105726872246</v>
      </c>
    </row>
    <row r="159" spans="1:27" x14ac:dyDescent="0.2">
      <c r="A159" t="s">
        <v>3367</v>
      </c>
      <c r="B159" t="s">
        <v>138</v>
      </c>
      <c r="C159" t="s">
        <v>1033</v>
      </c>
      <c r="D159">
        <v>0</v>
      </c>
      <c r="E159">
        <v>0</v>
      </c>
      <c r="F159">
        <v>0</v>
      </c>
      <c r="G159">
        <v>6</v>
      </c>
      <c r="H159">
        <v>53</v>
      </c>
      <c r="I159">
        <v>53</v>
      </c>
      <c r="J159">
        <v>5</v>
      </c>
      <c r="K159">
        <v>20</v>
      </c>
      <c r="L159">
        <v>147</v>
      </c>
      <c r="M159">
        <v>76</v>
      </c>
      <c r="N159">
        <v>8</v>
      </c>
      <c r="O159">
        <v>1372</v>
      </c>
      <c r="P159">
        <v>55</v>
      </c>
      <c r="Q159">
        <v>17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184</v>
      </c>
      <c r="X159" t="s">
        <v>1325</v>
      </c>
      <c r="Y159">
        <f t="shared" si="6"/>
        <v>689.7</v>
      </c>
      <c r="Z159" s="1">
        <f t="shared" si="7"/>
        <v>21.553125000000001</v>
      </c>
      <c r="AA159" s="1">
        <f t="shared" si="8"/>
        <v>21.553125000000001</v>
      </c>
    </row>
    <row r="160" spans="1:27" x14ac:dyDescent="0.2">
      <c r="A160" t="s">
        <v>3132</v>
      </c>
      <c r="B160" t="s">
        <v>138</v>
      </c>
      <c r="C160" t="s">
        <v>2781</v>
      </c>
      <c r="D160">
        <v>2</v>
      </c>
      <c r="E160">
        <v>0</v>
      </c>
      <c r="F160">
        <v>0</v>
      </c>
      <c r="G160">
        <v>4</v>
      </c>
      <c r="H160">
        <v>27</v>
      </c>
      <c r="I160">
        <v>20</v>
      </c>
      <c r="J160">
        <v>12</v>
      </c>
      <c r="K160">
        <v>0</v>
      </c>
      <c r="L160">
        <v>6</v>
      </c>
      <c r="M160">
        <v>8</v>
      </c>
      <c r="N160">
        <v>17</v>
      </c>
      <c r="O160">
        <v>259</v>
      </c>
      <c r="P160">
        <v>29</v>
      </c>
      <c r="Q160">
        <v>20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127</v>
      </c>
      <c r="X160" t="s">
        <v>3131</v>
      </c>
      <c r="Y160">
        <f t="shared" si="6"/>
        <v>257.89999999999998</v>
      </c>
      <c r="Z160" s="1">
        <f t="shared" si="7"/>
        <v>10.745833333333332</v>
      </c>
      <c r="AA160" s="1">
        <f t="shared" si="8"/>
        <v>21.531539888682744</v>
      </c>
    </row>
    <row r="161" spans="1:27" x14ac:dyDescent="0.2">
      <c r="A161" t="s">
        <v>3283</v>
      </c>
      <c r="B161" t="s">
        <v>138</v>
      </c>
      <c r="C161" t="s">
        <v>1033</v>
      </c>
      <c r="D161">
        <v>0</v>
      </c>
      <c r="E161">
        <v>0</v>
      </c>
      <c r="F161">
        <v>3</v>
      </c>
      <c r="G161">
        <v>1</v>
      </c>
      <c r="H161">
        <v>9</v>
      </c>
      <c r="I161">
        <v>8</v>
      </c>
      <c r="J161">
        <v>7</v>
      </c>
      <c r="K161">
        <v>0</v>
      </c>
      <c r="L161">
        <v>2</v>
      </c>
      <c r="M161">
        <v>2</v>
      </c>
      <c r="N161">
        <v>9</v>
      </c>
      <c r="O161">
        <v>110</v>
      </c>
      <c r="P161">
        <v>8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73</v>
      </c>
      <c r="X161" t="s">
        <v>3282</v>
      </c>
      <c r="Y161">
        <f t="shared" si="6"/>
        <v>104</v>
      </c>
      <c r="Z161" s="1">
        <f t="shared" si="7"/>
        <v>6.9333333333333336</v>
      </c>
      <c r="AA161" s="1">
        <f t="shared" si="8"/>
        <v>21.467889908256883</v>
      </c>
    </row>
    <row r="162" spans="1:27" x14ac:dyDescent="0.2">
      <c r="A162" t="s">
        <v>3452</v>
      </c>
      <c r="B162" t="s">
        <v>138</v>
      </c>
      <c r="C162" t="s">
        <v>386</v>
      </c>
      <c r="D162">
        <v>0</v>
      </c>
      <c r="E162">
        <v>0</v>
      </c>
      <c r="F162">
        <v>0</v>
      </c>
      <c r="G162">
        <v>2</v>
      </c>
      <c r="H162">
        <v>8</v>
      </c>
      <c r="I162">
        <v>8</v>
      </c>
      <c r="J162">
        <v>0</v>
      </c>
      <c r="K162">
        <v>10</v>
      </c>
      <c r="L162">
        <v>26</v>
      </c>
      <c r="M162">
        <v>16</v>
      </c>
      <c r="N162">
        <v>11</v>
      </c>
      <c r="O162">
        <v>377</v>
      </c>
      <c r="P162">
        <v>10</v>
      </c>
      <c r="Q162">
        <v>6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32</v>
      </c>
      <c r="X162" t="s">
        <v>1793</v>
      </c>
      <c r="Y162">
        <f t="shared" si="6"/>
        <v>185.7</v>
      </c>
      <c r="Z162" s="1">
        <f t="shared" si="7"/>
        <v>20.633333333333333</v>
      </c>
      <c r="AA162" s="1">
        <f t="shared" si="8"/>
        <v>21.454428754813861</v>
      </c>
    </row>
    <row r="163" spans="1:27" x14ac:dyDescent="0.2">
      <c r="A163" t="s">
        <v>2790</v>
      </c>
      <c r="B163" t="s">
        <v>138</v>
      </c>
      <c r="C163" t="s">
        <v>2740</v>
      </c>
      <c r="D163">
        <v>0</v>
      </c>
      <c r="E163">
        <v>0</v>
      </c>
      <c r="F163">
        <v>0</v>
      </c>
      <c r="G163">
        <v>7</v>
      </c>
      <c r="H163">
        <v>91</v>
      </c>
      <c r="I163">
        <v>56</v>
      </c>
      <c r="J163">
        <v>4</v>
      </c>
      <c r="K163">
        <v>7</v>
      </c>
      <c r="L163">
        <v>38</v>
      </c>
      <c r="M163">
        <v>86</v>
      </c>
      <c r="N163">
        <v>36</v>
      </c>
      <c r="O163">
        <v>1715</v>
      </c>
      <c r="P163">
        <v>72</v>
      </c>
      <c r="Q163">
        <v>22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101</v>
      </c>
      <c r="X163" t="s">
        <v>2789</v>
      </c>
      <c r="Y163">
        <f t="shared" si="6"/>
        <v>725.5</v>
      </c>
      <c r="Z163" s="1">
        <f t="shared" si="7"/>
        <v>20.728571428571428</v>
      </c>
      <c r="AA163" s="1">
        <f t="shared" si="8"/>
        <v>21.44334975369458</v>
      </c>
    </row>
    <row r="164" spans="1:27" x14ac:dyDescent="0.2">
      <c r="A164" t="s">
        <v>3234</v>
      </c>
      <c r="B164" t="s">
        <v>138</v>
      </c>
      <c r="C164" t="s">
        <v>2821</v>
      </c>
      <c r="D164">
        <v>0</v>
      </c>
      <c r="E164">
        <v>0</v>
      </c>
      <c r="F164">
        <v>2</v>
      </c>
      <c r="G164">
        <v>7</v>
      </c>
      <c r="H164">
        <v>19</v>
      </c>
      <c r="I164">
        <v>37</v>
      </c>
      <c r="J164">
        <v>4</v>
      </c>
      <c r="K164">
        <v>36</v>
      </c>
      <c r="L164">
        <v>180</v>
      </c>
      <c r="M164">
        <v>66</v>
      </c>
      <c r="N164">
        <v>5</v>
      </c>
      <c r="O164">
        <v>1371</v>
      </c>
      <c r="P164">
        <v>27</v>
      </c>
      <c r="Q164">
        <v>11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292</v>
      </c>
      <c r="X164" t="s">
        <v>1365</v>
      </c>
      <c r="Y164">
        <f t="shared" si="6"/>
        <v>660.1</v>
      </c>
      <c r="Z164" s="1">
        <f t="shared" si="7"/>
        <v>20.003030303030304</v>
      </c>
      <c r="AA164" s="1">
        <f t="shared" si="8"/>
        <v>21.377833753148614</v>
      </c>
    </row>
    <row r="165" spans="1:27" x14ac:dyDescent="0.2">
      <c r="A165" t="s">
        <v>3115</v>
      </c>
      <c r="B165" t="s">
        <v>138</v>
      </c>
      <c r="C165" t="s">
        <v>2764</v>
      </c>
      <c r="D165">
        <v>0</v>
      </c>
      <c r="E165">
        <v>0</v>
      </c>
      <c r="F165">
        <v>0</v>
      </c>
      <c r="G165">
        <v>8</v>
      </c>
      <c r="H165">
        <v>31</v>
      </c>
      <c r="I165">
        <v>47</v>
      </c>
      <c r="J165">
        <v>3</v>
      </c>
      <c r="K165">
        <v>15</v>
      </c>
      <c r="L165">
        <v>170</v>
      </c>
      <c r="M165">
        <v>70</v>
      </c>
      <c r="N165">
        <v>1</v>
      </c>
      <c r="O165">
        <v>879</v>
      </c>
      <c r="P165">
        <v>51</v>
      </c>
      <c r="Q165">
        <v>7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105</v>
      </c>
      <c r="X165" t="s">
        <v>3114</v>
      </c>
      <c r="Y165">
        <f t="shared" si="6"/>
        <v>551.9</v>
      </c>
      <c r="Z165" s="1">
        <f t="shared" si="7"/>
        <v>19.031034482758621</v>
      </c>
      <c r="AA165" s="1">
        <f t="shared" si="8"/>
        <v>21.299742710120068</v>
      </c>
    </row>
    <row r="166" spans="1:27" x14ac:dyDescent="0.2">
      <c r="A166" t="s">
        <v>3198</v>
      </c>
      <c r="B166" t="s">
        <v>138</v>
      </c>
      <c r="C166" t="s">
        <v>2734</v>
      </c>
      <c r="D166">
        <v>6</v>
      </c>
      <c r="E166">
        <v>0</v>
      </c>
      <c r="F166">
        <v>1</v>
      </c>
      <c r="G166">
        <v>4</v>
      </c>
      <c r="H166">
        <v>27</v>
      </c>
      <c r="I166">
        <v>30</v>
      </c>
      <c r="J166">
        <v>24</v>
      </c>
      <c r="K166">
        <v>0</v>
      </c>
      <c r="L166">
        <v>7</v>
      </c>
      <c r="M166">
        <v>3</v>
      </c>
      <c r="N166">
        <v>17</v>
      </c>
      <c r="O166">
        <v>124</v>
      </c>
      <c r="P166">
        <v>12</v>
      </c>
      <c r="Q166">
        <v>10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56</v>
      </c>
      <c r="X166" t="s">
        <v>3197</v>
      </c>
      <c r="Y166">
        <f t="shared" si="6"/>
        <v>257.39999999999998</v>
      </c>
      <c r="Z166" s="1">
        <f t="shared" si="7"/>
        <v>9.5333333333333332</v>
      </c>
      <c r="AA166" s="1">
        <f t="shared" si="8"/>
        <v>21.292279411764707</v>
      </c>
    </row>
    <row r="167" spans="1:27" x14ac:dyDescent="0.2">
      <c r="A167" t="s">
        <v>3395</v>
      </c>
      <c r="B167" t="s">
        <v>138</v>
      </c>
      <c r="C167" t="s">
        <v>2770</v>
      </c>
      <c r="D167">
        <v>8</v>
      </c>
      <c r="E167">
        <v>0</v>
      </c>
      <c r="F167">
        <v>5</v>
      </c>
      <c r="G167">
        <v>12</v>
      </c>
      <c r="H167">
        <v>37</v>
      </c>
      <c r="I167">
        <v>45</v>
      </c>
      <c r="J167">
        <v>17</v>
      </c>
      <c r="K167">
        <v>8</v>
      </c>
      <c r="L167">
        <v>67</v>
      </c>
      <c r="M167">
        <v>75</v>
      </c>
      <c r="N167">
        <v>23</v>
      </c>
      <c r="O167">
        <v>934</v>
      </c>
      <c r="P167">
        <v>51</v>
      </c>
      <c r="Q167">
        <v>16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292</v>
      </c>
      <c r="X167" t="s">
        <v>1262</v>
      </c>
      <c r="Y167">
        <f t="shared" si="6"/>
        <v>630.4</v>
      </c>
      <c r="Z167" s="1">
        <f t="shared" si="7"/>
        <v>19.103030303030302</v>
      </c>
      <c r="AA167" s="1">
        <f t="shared" si="8"/>
        <v>21.273340832395949</v>
      </c>
    </row>
    <row r="168" spans="1:27" x14ac:dyDescent="0.2">
      <c r="A168" t="s">
        <v>3196</v>
      </c>
      <c r="B168" t="s">
        <v>138</v>
      </c>
      <c r="C168" t="s">
        <v>2734</v>
      </c>
      <c r="D168">
        <v>4</v>
      </c>
      <c r="E168">
        <v>1</v>
      </c>
      <c r="F168">
        <v>1</v>
      </c>
      <c r="G168">
        <v>7</v>
      </c>
      <c r="H168">
        <v>50</v>
      </c>
      <c r="I168">
        <v>39</v>
      </c>
      <c r="J168">
        <v>20</v>
      </c>
      <c r="K168">
        <v>3</v>
      </c>
      <c r="L168">
        <v>19</v>
      </c>
      <c r="M168">
        <v>18</v>
      </c>
      <c r="N168">
        <v>44</v>
      </c>
      <c r="O168">
        <v>618</v>
      </c>
      <c r="P168">
        <v>40</v>
      </c>
      <c r="Q168">
        <v>56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121</v>
      </c>
      <c r="X168" t="s">
        <v>3193</v>
      </c>
      <c r="Y168">
        <f t="shared" si="6"/>
        <v>552.29999999999995</v>
      </c>
      <c r="Z168" s="1">
        <f t="shared" si="7"/>
        <v>16.244117647058822</v>
      </c>
      <c r="AA168" s="1">
        <f t="shared" si="8"/>
        <v>21.269576379974325</v>
      </c>
    </row>
    <row r="169" spans="1:27" x14ac:dyDescent="0.2">
      <c r="A169" t="s">
        <v>2945</v>
      </c>
      <c r="B169" t="s">
        <v>138</v>
      </c>
      <c r="C169" t="s">
        <v>2732</v>
      </c>
      <c r="D169">
        <v>2</v>
      </c>
      <c r="E169">
        <v>0</v>
      </c>
      <c r="F169">
        <v>0</v>
      </c>
      <c r="G169">
        <v>8</v>
      </c>
      <c r="H169">
        <v>17</v>
      </c>
      <c r="I169">
        <v>24</v>
      </c>
      <c r="J169">
        <v>2</v>
      </c>
      <c r="K169">
        <v>16</v>
      </c>
      <c r="L169">
        <v>105</v>
      </c>
      <c r="M169">
        <v>39</v>
      </c>
      <c r="N169">
        <v>3</v>
      </c>
      <c r="O169">
        <v>525</v>
      </c>
      <c r="P169">
        <v>23</v>
      </c>
      <c r="Q169">
        <v>12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86</v>
      </c>
      <c r="X169" t="s">
        <v>337</v>
      </c>
      <c r="Y169">
        <f t="shared" si="6"/>
        <v>369.5</v>
      </c>
      <c r="Z169" s="1">
        <f t="shared" si="7"/>
        <v>19.44736842105263</v>
      </c>
      <c r="AA169" s="1">
        <f t="shared" si="8"/>
        <v>21.249201277955272</v>
      </c>
    </row>
    <row r="170" spans="1:27" x14ac:dyDescent="0.2">
      <c r="A170" t="s">
        <v>3247</v>
      </c>
      <c r="B170" t="s">
        <v>138</v>
      </c>
      <c r="C170" t="s">
        <v>368</v>
      </c>
      <c r="D170">
        <v>3</v>
      </c>
      <c r="E170">
        <v>0</v>
      </c>
      <c r="F170">
        <v>4</v>
      </c>
      <c r="G170">
        <v>7</v>
      </c>
      <c r="H170">
        <v>22</v>
      </c>
      <c r="I170">
        <v>60</v>
      </c>
      <c r="J170">
        <v>24</v>
      </c>
      <c r="K170">
        <v>5</v>
      </c>
      <c r="L170">
        <v>38</v>
      </c>
      <c r="M170">
        <v>28</v>
      </c>
      <c r="N170">
        <v>33</v>
      </c>
      <c r="O170">
        <v>1586</v>
      </c>
      <c r="P170">
        <v>40</v>
      </c>
      <c r="Q170">
        <v>35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36</v>
      </c>
      <c r="X170" t="s">
        <v>3246</v>
      </c>
      <c r="Y170">
        <f t="shared" si="6"/>
        <v>556.6</v>
      </c>
      <c r="Z170" s="1">
        <f t="shared" si="7"/>
        <v>17.954838709677421</v>
      </c>
      <c r="AA170" s="1">
        <f t="shared" si="8"/>
        <v>21.244274809160306</v>
      </c>
    </row>
    <row r="171" spans="1:27" x14ac:dyDescent="0.2">
      <c r="A171" t="s">
        <v>3302</v>
      </c>
      <c r="B171" t="s">
        <v>138</v>
      </c>
      <c r="C171" t="s">
        <v>1033</v>
      </c>
      <c r="D171">
        <v>1</v>
      </c>
      <c r="E171">
        <v>1</v>
      </c>
      <c r="F171">
        <v>2</v>
      </c>
      <c r="G171">
        <v>5</v>
      </c>
      <c r="H171">
        <v>29</v>
      </c>
      <c r="I171">
        <v>43</v>
      </c>
      <c r="J171">
        <v>10</v>
      </c>
      <c r="K171">
        <v>2</v>
      </c>
      <c r="L171">
        <v>16</v>
      </c>
      <c r="M171">
        <v>36</v>
      </c>
      <c r="N171">
        <v>8</v>
      </c>
      <c r="O171">
        <v>901</v>
      </c>
      <c r="P171">
        <v>48</v>
      </c>
      <c r="Q171">
        <v>56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127</v>
      </c>
      <c r="X171" t="s">
        <v>1195</v>
      </c>
      <c r="Y171">
        <f t="shared" si="6"/>
        <v>403.1</v>
      </c>
      <c r="Z171" s="1">
        <f t="shared" si="7"/>
        <v>16.795833333333334</v>
      </c>
      <c r="AA171" s="1">
        <f t="shared" si="8"/>
        <v>21.215789473684211</v>
      </c>
    </row>
    <row r="172" spans="1:27" x14ac:dyDescent="0.2">
      <c r="A172" t="s">
        <v>2931</v>
      </c>
      <c r="B172" t="s">
        <v>138</v>
      </c>
      <c r="C172" t="s">
        <v>2781</v>
      </c>
      <c r="D172">
        <v>0</v>
      </c>
      <c r="E172">
        <v>0</v>
      </c>
      <c r="F172">
        <v>3</v>
      </c>
      <c r="G172">
        <v>3</v>
      </c>
      <c r="H172">
        <v>10</v>
      </c>
      <c r="I172">
        <v>15</v>
      </c>
      <c r="J172">
        <v>0</v>
      </c>
      <c r="K172">
        <v>10</v>
      </c>
      <c r="L172">
        <v>86</v>
      </c>
      <c r="M172">
        <v>24</v>
      </c>
      <c r="N172">
        <v>8</v>
      </c>
      <c r="O172">
        <v>416</v>
      </c>
      <c r="P172">
        <v>32</v>
      </c>
      <c r="Q172">
        <v>25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187</v>
      </c>
      <c r="X172" t="s">
        <v>770</v>
      </c>
      <c r="Y172">
        <f t="shared" si="6"/>
        <v>364.6</v>
      </c>
      <c r="Z172" s="1">
        <f t="shared" si="7"/>
        <v>16.572727272727274</v>
      </c>
      <c r="AA172" s="1">
        <f t="shared" si="8"/>
        <v>21.197674418604652</v>
      </c>
    </row>
    <row r="173" spans="1:27" x14ac:dyDescent="0.2">
      <c r="A173" t="s">
        <v>2466</v>
      </c>
      <c r="B173" t="s">
        <v>160</v>
      </c>
      <c r="C173" t="s">
        <v>161</v>
      </c>
      <c r="D173">
        <v>6</v>
      </c>
      <c r="E173">
        <v>0</v>
      </c>
      <c r="F173">
        <v>4</v>
      </c>
      <c r="G173">
        <v>4</v>
      </c>
      <c r="H173">
        <v>16</v>
      </c>
      <c r="I173">
        <v>17</v>
      </c>
      <c r="J173">
        <v>28</v>
      </c>
      <c r="K173">
        <v>0</v>
      </c>
      <c r="L173">
        <v>3</v>
      </c>
      <c r="M173">
        <v>1</v>
      </c>
      <c r="N173">
        <v>17</v>
      </c>
      <c r="O173">
        <v>294</v>
      </c>
      <c r="P173">
        <v>5</v>
      </c>
      <c r="Q173">
        <v>9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398</v>
      </c>
      <c r="X173" t="s">
        <v>2465</v>
      </c>
      <c r="Y173">
        <f t="shared" si="6"/>
        <v>284.39999999999998</v>
      </c>
      <c r="Z173" s="1">
        <f t="shared" si="7"/>
        <v>13.542857142857141</v>
      </c>
      <c r="AA173" s="1">
        <f t="shared" si="8"/>
        <v>21.188741721854303</v>
      </c>
    </row>
    <row r="174" spans="1:27" x14ac:dyDescent="0.2">
      <c r="A174" t="s">
        <v>2875</v>
      </c>
      <c r="B174" t="s">
        <v>138</v>
      </c>
      <c r="C174" t="s">
        <v>386</v>
      </c>
      <c r="D174">
        <v>0</v>
      </c>
      <c r="E174">
        <v>0</v>
      </c>
      <c r="F174">
        <v>0</v>
      </c>
      <c r="G174">
        <v>4</v>
      </c>
      <c r="H174">
        <v>7</v>
      </c>
      <c r="I174">
        <v>11</v>
      </c>
      <c r="J174">
        <v>0</v>
      </c>
      <c r="K174">
        <v>9</v>
      </c>
      <c r="L174">
        <v>83</v>
      </c>
      <c r="M174">
        <v>26</v>
      </c>
      <c r="N174">
        <v>3</v>
      </c>
      <c r="O174">
        <v>550</v>
      </c>
      <c r="P174">
        <v>14</v>
      </c>
      <c r="Q174">
        <v>2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325</v>
      </c>
      <c r="X174" t="s">
        <v>231</v>
      </c>
      <c r="Y174">
        <f t="shared" si="6"/>
        <v>258.5</v>
      </c>
      <c r="Z174" s="1">
        <f t="shared" si="7"/>
        <v>14.361111111111111</v>
      </c>
      <c r="AA174" s="1">
        <f t="shared" si="8"/>
        <v>21.092475067996372</v>
      </c>
    </row>
    <row r="175" spans="1:27" x14ac:dyDescent="0.2">
      <c r="A175" t="s">
        <v>2755</v>
      </c>
      <c r="B175" t="s">
        <v>138</v>
      </c>
      <c r="C175" t="s">
        <v>2754</v>
      </c>
      <c r="D175">
        <v>2</v>
      </c>
      <c r="E175">
        <v>0</v>
      </c>
      <c r="F175">
        <v>1</v>
      </c>
      <c r="G175">
        <v>6</v>
      </c>
      <c r="H175">
        <v>34</v>
      </c>
      <c r="I175">
        <v>19</v>
      </c>
      <c r="J175">
        <v>4</v>
      </c>
      <c r="K175">
        <v>24</v>
      </c>
      <c r="L175">
        <v>123</v>
      </c>
      <c r="M175">
        <v>37</v>
      </c>
      <c r="N175">
        <v>1</v>
      </c>
      <c r="O175">
        <v>916</v>
      </c>
      <c r="P175">
        <v>14</v>
      </c>
      <c r="Q175">
        <v>6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90</v>
      </c>
      <c r="X175" t="s">
        <v>2753</v>
      </c>
      <c r="Y175">
        <f t="shared" si="6"/>
        <v>487.6</v>
      </c>
      <c r="Z175" s="1">
        <f t="shared" si="7"/>
        <v>18.753846153846155</v>
      </c>
      <c r="AA175" s="1">
        <f t="shared" si="8"/>
        <v>21.067690830532886</v>
      </c>
    </row>
    <row r="176" spans="1:27" x14ac:dyDescent="0.2">
      <c r="A176" t="s">
        <v>2752</v>
      </c>
      <c r="B176" t="s">
        <v>138</v>
      </c>
      <c r="C176" t="s">
        <v>1033</v>
      </c>
      <c r="D176">
        <v>24</v>
      </c>
      <c r="E176">
        <v>0</v>
      </c>
      <c r="F176">
        <v>8</v>
      </c>
      <c r="G176">
        <v>1</v>
      </c>
      <c r="H176">
        <v>33</v>
      </c>
      <c r="I176">
        <v>28</v>
      </c>
      <c r="J176">
        <v>44</v>
      </c>
      <c r="K176">
        <v>4</v>
      </c>
      <c r="L176">
        <v>35</v>
      </c>
      <c r="M176">
        <v>4</v>
      </c>
      <c r="N176">
        <v>35</v>
      </c>
      <c r="O176">
        <v>319</v>
      </c>
      <c r="P176">
        <v>7</v>
      </c>
      <c r="Q176">
        <v>13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121</v>
      </c>
      <c r="X176" t="s">
        <v>2751</v>
      </c>
      <c r="Y176">
        <f t="shared" si="6"/>
        <v>708.4</v>
      </c>
      <c r="Z176" s="1">
        <f t="shared" si="7"/>
        <v>20.835294117647059</v>
      </c>
      <c r="AA176" s="1">
        <f t="shared" si="8"/>
        <v>21.062438057482655</v>
      </c>
    </row>
    <row r="177" spans="1:27" x14ac:dyDescent="0.2">
      <c r="A177" t="s">
        <v>3233</v>
      </c>
      <c r="B177" t="s">
        <v>138</v>
      </c>
      <c r="C177" t="s">
        <v>2773</v>
      </c>
      <c r="D177">
        <v>2</v>
      </c>
      <c r="E177">
        <v>0</v>
      </c>
      <c r="F177">
        <v>3</v>
      </c>
      <c r="G177">
        <v>3</v>
      </c>
      <c r="H177">
        <v>9</v>
      </c>
      <c r="I177">
        <v>22</v>
      </c>
      <c r="J177">
        <v>2</v>
      </c>
      <c r="K177">
        <v>14</v>
      </c>
      <c r="L177">
        <v>119</v>
      </c>
      <c r="M177">
        <v>60</v>
      </c>
      <c r="N177">
        <v>5</v>
      </c>
      <c r="O177">
        <v>1007</v>
      </c>
      <c r="P177">
        <v>42</v>
      </c>
      <c r="Q177">
        <v>9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56</v>
      </c>
      <c r="X177" t="s">
        <v>3232</v>
      </c>
      <c r="Y177">
        <f t="shared" si="6"/>
        <v>530.20000000000005</v>
      </c>
      <c r="Z177" s="1">
        <f t="shared" si="7"/>
        <v>19.63703703703704</v>
      </c>
      <c r="AA177" s="1">
        <f t="shared" si="8"/>
        <v>21.039682539682541</v>
      </c>
    </row>
    <row r="178" spans="1:27" x14ac:dyDescent="0.2">
      <c r="A178" t="s">
        <v>3155</v>
      </c>
      <c r="B178" t="s">
        <v>138</v>
      </c>
      <c r="C178" t="s">
        <v>386</v>
      </c>
      <c r="D178">
        <v>0</v>
      </c>
      <c r="E178">
        <v>0</v>
      </c>
      <c r="F178">
        <v>1</v>
      </c>
      <c r="G178">
        <v>3</v>
      </c>
      <c r="H178">
        <v>11</v>
      </c>
      <c r="I178">
        <v>14</v>
      </c>
      <c r="J178">
        <v>2</v>
      </c>
      <c r="K178">
        <v>3</v>
      </c>
      <c r="L178">
        <v>35</v>
      </c>
      <c r="M178">
        <v>21</v>
      </c>
      <c r="N178">
        <v>10</v>
      </c>
      <c r="O178">
        <v>414</v>
      </c>
      <c r="P178">
        <v>27</v>
      </c>
      <c r="Q178">
        <v>10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220</v>
      </c>
      <c r="X178" t="s">
        <v>3154</v>
      </c>
      <c r="Y178">
        <f t="shared" si="6"/>
        <v>230.4</v>
      </c>
      <c r="Z178" s="1">
        <f t="shared" si="7"/>
        <v>19.2</v>
      </c>
      <c r="AA178" s="1">
        <f t="shared" si="8"/>
        <v>21.009118541033438</v>
      </c>
    </row>
    <row r="179" spans="1:27" x14ac:dyDescent="0.2">
      <c r="A179" t="s">
        <v>2838</v>
      </c>
      <c r="B179" t="s">
        <v>138</v>
      </c>
      <c r="C179" t="s">
        <v>2770</v>
      </c>
      <c r="D179">
        <v>3</v>
      </c>
      <c r="E179">
        <v>0</v>
      </c>
      <c r="F179">
        <v>1</v>
      </c>
      <c r="G179">
        <v>9</v>
      </c>
      <c r="H179">
        <v>21</v>
      </c>
      <c r="I179">
        <v>38</v>
      </c>
      <c r="J179">
        <v>6</v>
      </c>
      <c r="K179">
        <v>16</v>
      </c>
      <c r="L179">
        <v>190</v>
      </c>
      <c r="M179">
        <v>92</v>
      </c>
      <c r="N179">
        <v>10</v>
      </c>
      <c r="O179">
        <v>1248</v>
      </c>
      <c r="P179">
        <v>34</v>
      </c>
      <c r="Q179">
        <v>4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101</v>
      </c>
      <c r="X179" t="s">
        <v>2837</v>
      </c>
      <c r="Y179">
        <f t="shared" si="6"/>
        <v>681.8</v>
      </c>
      <c r="Z179" s="1">
        <f t="shared" si="7"/>
        <v>19.48</v>
      </c>
      <c r="AA179" s="1">
        <f t="shared" si="8"/>
        <v>20.964127092586264</v>
      </c>
    </row>
    <row r="180" spans="1:27" x14ac:dyDescent="0.2">
      <c r="A180" t="s">
        <v>3377</v>
      </c>
      <c r="B180" t="s">
        <v>138</v>
      </c>
      <c r="C180" t="s">
        <v>2734</v>
      </c>
      <c r="D180">
        <v>1</v>
      </c>
      <c r="E180">
        <v>0</v>
      </c>
      <c r="F180">
        <v>0</v>
      </c>
      <c r="G180">
        <v>3</v>
      </c>
      <c r="H180">
        <v>6</v>
      </c>
      <c r="I180">
        <v>9</v>
      </c>
      <c r="J180">
        <v>4</v>
      </c>
      <c r="K180">
        <v>8</v>
      </c>
      <c r="L180">
        <v>88</v>
      </c>
      <c r="M180">
        <v>24</v>
      </c>
      <c r="N180">
        <v>2</v>
      </c>
      <c r="O180">
        <v>313</v>
      </c>
      <c r="P180">
        <v>13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73</v>
      </c>
      <c r="X180" t="s">
        <v>3376</v>
      </c>
      <c r="Y180">
        <f t="shared" si="6"/>
        <v>260.3</v>
      </c>
      <c r="Z180" s="1">
        <f t="shared" si="7"/>
        <v>17.353333333333335</v>
      </c>
      <c r="AA180" s="1">
        <f t="shared" si="8"/>
        <v>20.916964285714286</v>
      </c>
    </row>
    <row r="181" spans="1:27" x14ac:dyDescent="0.2">
      <c r="A181" t="s">
        <v>3270</v>
      </c>
      <c r="B181" t="s">
        <v>138</v>
      </c>
      <c r="C181" t="s">
        <v>2781</v>
      </c>
      <c r="D181">
        <v>12</v>
      </c>
      <c r="E181">
        <v>0</v>
      </c>
      <c r="F181">
        <v>2</v>
      </c>
      <c r="G181">
        <v>1</v>
      </c>
      <c r="H181">
        <v>29</v>
      </c>
      <c r="I181">
        <v>35</v>
      </c>
      <c r="J181">
        <v>25</v>
      </c>
      <c r="K181">
        <v>3</v>
      </c>
      <c r="L181">
        <v>7</v>
      </c>
      <c r="M181">
        <v>7</v>
      </c>
      <c r="N181">
        <v>28</v>
      </c>
      <c r="O181">
        <v>431</v>
      </c>
      <c r="P181">
        <v>15</v>
      </c>
      <c r="Q181">
        <v>27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105</v>
      </c>
      <c r="X181" t="s">
        <v>3269</v>
      </c>
      <c r="Y181">
        <f t="shared" si="6"/>
        <v>454.1</v>
      </c>
      <c r="Z181" s="1">
        <f t="shared" si="7"/>
        <v>15.658620689655173</v>
      </c>
      <c r="AA181" s="1">
        <f t="shared" si="8"/>
        <v>20.904859335038363</v>
      </c>
    </row>
    <row r="182" spans="1:27" x14ac:dyDescent="0.2">
      <c r="A182" t="s">
        <v>137</v>
      </c>
      <c r="B182" t="s">
        <v>138</v>
      </c>
      <c r="C182" t="s">
        <v>139</v>
      </c>
      <c r="D182">
        <v>3</v>
      </c>
      <c r="E182">
        <v>1</v>
      </c>
      <c r="F182">
        <v>0</v>
      </c>
      <c r="G182">
        <v>0</v>
      </c>
      <c r="H182">
        <v>8</v>
      </c>
      <c r="I182">
        <v>6</v>
      </c>
      <c r="J182">
        <v>18</v>
      </c>
      <c r="K182">
        <v>0</v>
      </c>
      <c r="L182">
        <v>2</v>
      </c>
      <c r="M182">
        <v>3</v>
      </c>
      <c r="N182">
        <v>2</v>
      </c>
      <c r="O182">
        <v>75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140</v>
      </c>
      <c r="X182" t="s">
        <v>141</v>
      </c>
      <c r="Y182">
        <f t="shared" si="6"/>
        <v>121</v>
      </c>
      <c r="Z182" s="1">
        <f t="shared" si="7"/>
        <v>9.3076923076923084</v>
      </c>
      <c r="AA182" s="1">
        <f t="shared" si="8"/>
        <v>20.9021113243762</v>
      </c>
    </row>
    <row r="183" spans="1:27" x14ac:dyDescent="0.2">
      <c r="A183" t="s">
        <v>3024</v>
      </c>
      <c r="B183" t="s">
        <v>138</v>
      </c>
      <c r="C183" t="s">
        <v>2791</v>
      </c>
      <c r="D183">
        <v>0</v>
      </c>
      <c r="E183">
        <v>0</v>
      </c>
      <c r="F183">
        <v>0</v>
      </c>
      <c r="G183">
        <v>1</v>
      </c>
      <c r="H183">
        <v>7</v>
      </c>
      <c r="I183">
        <v>4</v>
      </c>
      <c r="J183">
        <v>0</v>
      </c>
      <c r="K183">
        <v>4</v>
      </c>
      <c r="L183">
        <v>18</v>
      </c>
      <c r="M183">
        <v>10</v>
      </c>
      <c r="N183">
        <v>0</v>
      </c>
      <c r="O183">
        <v>168</v>
      </c>
      <c r="P183">
        <v>2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177</v>
      </c>
      <c r="X183" t="s">
        <v>2004</v>
      </c>
      <c r="Y183">
        <f t="shared" si="6"/>
        <v>77.8</v>
      </c>
      <c r="Z183" s="1">
        <f t="shared" si="7"/>
        <v>19.45</v>
      </c>
      <c r="AA183" s="1">
        <f t="shared" si="8"/>
        <v>20.901492537313434</v>
      </c>
    </row>
    <row r="184" spans="1:27" x14ac:dyDescent="0.2">
      <c r="A184" t="s">
        <v>3005</v>
      </c>
      <c r="B184" t="s">
        <v>138</v>
      </c>
      <c r="C184" t="s">
        <v>386</v>
      </c>
      <c r="D184">
        <v>1</v>
      </c>
      <c r="E184">
        <v>0</v>
      </c>
      <c r="F184">
        <v>0</v>
      </c>
      <c r="G184">
        <v>0</v>
      </c>
      <c r="H184">
        <v>6</v>
      </c>
      <c r="I184">
        <v>10</v>
      </c>
      <c r="J184">
        <v>4</v>
      </c>
      <c r="K184">
        <v>6</v>
      </c>
      <c r="L184">
        <v>72</v>
      </c>
      <c r="M184">
        <v>14</v>
      </c>
      <c r="N184">
        <v>3</v>
      </c>
      <c r="O184">
        <v>653</v>
      </c>
      <c r="P184">
        <v>13</v>
      </c>
      <c r="Q184">
        <v>3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73</v>
      </c>
      <c r="X184" t="s">
        <v>564</v>
      </c>
      <c r="Y184">
        <f t="shared" si="6"/>
        <v>271.3</v>
      </c>
      <c r="Z184" s="1">
        <f t="shared" si="7"/>
        <v>18.086666666666666</v>
      </c>
      <c r="AA184" s="1">
        <f t="shared" si="8"/>
        <v>20.833617747440275</v>
      </c>
    </row>
    <row r="185" spans="1:27" x14ac:dyDescent="0.2">
      <c r="A185" t="s">
        <v>3020</v>
      </c>
      <c r="B185" t="s">
        <v>138</v>
      </c>
      <c r="C185" t="s">
        <v>2764</v>
      </c>
      <c r="D185">
        <v>0</v>
      </c>
      <c r="E185">
        <v>0</v>
      </c>
      <c r="F185">
        <v>1</v>
      </c>
      <c r="G185">
        <v>0</v>
      </c>
      <c r="H185">
        <v>20</v>
      </c>
      <c r="I185">
        <v>11</v>
      </c>
      <c r="J185">
        <v>5</v>
      </c>
      <c r="K185">
        <v>1</v>
      </c>
      <c r="L185">
        <v>5</v>
      </c>
      <c r="M185">
        <v>5</v>
      </c>
      <c r="N185">
        <v>3</v>
      </c>
      <c r="O185">
        <v>149</v>
      </c>
      <c r="P185">
        <v>12</v>
      </c>
      <c r="Q185">
        <v>18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220</v>
      </c>
      <c r="X185" t="s">
        <v>3019</v>
      </c>
      <c r="Y185">
        <f t="shared" si="6"/>
        <v>144.9</v>
      </c>
      <c r="Z185" s="1">
        <f t="shared" si="7"/>
        <v>12.075000000000001</v>
      </c>
      <c r="AA185" s="1">
        <f t="shared" si="8"/>
        <v>20.832268370607029</v>
      </c>
    </row>
    <row r="186" spans="1:27" x14ac:dyDescent="0.2">
      <c r="A186" t="s">
        <v>2765</v>
      </c>
      <c r="B186" t="s">
        <v>138</v>
      </c>
      <c r="C186" t="s">
        <v>2764</v>
      </c>
      <c r="D186">
        <v>3</v>
      </c>
      <c r="E186">
        <v>0</v>
      </c>
      <c r="F186">
        <v>3</v>
      </c>
      <c r="G186">
        <v>4</v>
      </c>
      <c r="H186">
        <v>29</v>
      </c>
      <c r="I186">
        <v>29</v>
      </c>
      <c r="J186">
        <v>13</v>
      </c>
      <c r="K186">
        <v>12</v>
      </c>
      <c r="L186">
        <v>61</v>
      </c>
      <c r="M186">
        <v>59</v>
      </c>
      <c r="N186">
        <v>17</v>
      </c>
      <c r="O186">
        <v>731</v>
      </c>
      <c r="P186">
        <v>38</v>
      </c>
      <c r="Q186">
        <v>18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110</v>
      </c>
      <c r="X186" t="s">
        <v>2763</v>
      </c>
      <c r="Y186">
        <f t="shared" si="6"/>
        <v>529.1</v>
      </c>
      <c r="Z186" s="1">
        <f t="shared" si="7"/>
        <v>17.636666666666667</v>
      </c>
      <c r="AA186" s="1">
        <f t="shared" si="8"/>
        <v>20.830708661417322</v>
      </c>
    </row>
    <row r="187" spans="1:27" x14ac:dyDescent="0.2">
      <c r="A187" t="s">
        <v>3518</v>
      </c>
      <c r="B187" t="s">
        <v>138</v>
      </c>
      <c r="C187" t="s">
        <v>2747</v>
      </c>
      <c r="D187">
        <v>16</v>
      </c>
      <c r="E187">
        <v>0</v>
      </c>
      <c r="F187">
        <v>1</v>
      </c>
      <c r="G187">
        <v>4</v>
      </c>
      <c r="H187">
        <v>45</v>
      </c>
      <c r="I187">
        <v>38</v>
      </c>
      <c r="J187">
        <v>45</v>
      </c>
      <c r="K187">
        <v>3</v>
      </c>
      <c r="L187">
        <v>39</v>
      </c>
      <c r="M187">
        <v>11</v>
      </c>
      <c r="N187">
        <v>23</v>
      </c>
      <c r="O187">
        <v>466</v>
      </c>
      <c r="P187">
        <v>11</v>
      </c>
      <c r="Q187">
        <v>20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52</v>
      </c>
      <c r="X187" t="s">
        <v>3517</v>
      </c>
      <c r="Y187">
        <f t="shared" si="6"/>
        <v>600.6</v>
      </c>
      <c r="Z187" s="1">
        <f t="shared" si="7"/>
        <v>16.683333333333334</v>
      </c>
      <c r="AA187" s="1">
        <f t="shared" si="8"/>
        <v>20.806004618937646</v>
      </c>
    </row>
    <row r="188" spans="1:27" x14ac:dyDescent="0.2">
      <c r="A188" t="s">
        <v>3242</v>
      </c>
      <c r="B188" t="s">
        <v>138</v>
      </c>
      <c r="C188" t="s">
        <v>2791</v>
      </c>
      <c r="D188">
        <v>0</v>
      </c>
      <c r="E188">
        <v>0</v>
      </c>
      <c r="F188">
        <v>2</v>
      </c>
      <c r="G188">
        <v>2</v>
      </c>
      <c r="H188">
        <v>6</v>
      </c>
      <c r="I188">
        <v>14</v>
      </c>
      <c r="J188">
        <v>1</v>
      </c>
      <c r="K188">
        <v>4</v>
      </c>
      <c r="L188">
        <v>32</v>
      </c>
      <c r="M188">
        <v>23</v>
      </c>
      <c r="N188">
        <v>7</v>
      </c>
      <c r="O188">
        <v>201</v>
      </c>
      <c r="P188">
        <v>18</v>
      </c>
      <c r="Q188">
        <v>7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144</v>
      </c>
      <c r="X188" t="s">
        <v>284</v>
      </c>
      <c r="Y188">
        <f t="shared" si="6"/>
        <v>173.6</v>
      </c>
      <c r="Z188" s="1">
        <f t="shared" si="7"/>
        <v>17.36</v>
      </c>
      <c r="AA188" s="1">
        <f t="shared" si="8"/>
        <v>20.804260985352862</v>
      </c>
    </row>
    <row r="189" spans="1:27" x14ac:dyDescent="0.2">
      <c r="A189" t="s">
        <v>3227</v>
      </c>
      <c r="B189" t="s">
        <v>138</v>
      </c>
      <c r="C189" t="s">
        <v>2821</v>
      </c>
      <c r="D189">
        <v>4</v>
      </c>
      <c r="E189">
        <v>0</v>
      </c>
      <c r="F189">
        <v>7</v>
      </c>
      <c r="G189">
        <v>6</v>
      </c>
      <c r="H189">
        <v>27</v>
      </c>
      <c r="I189">
        <v>57</v>
      </c>
      <c r="J189">
        <v>10</v>
      </c>
      <c r="K189">
        <v>7</v>
      </c>
      <c r="L189">
        <v>29</v>
      </c>
      <c r="M189">
        <v>55</v>
      </c>
      <c r="N189">
        <v>46</v>
      </c>
      <c r="O189">
        <v>1680</v>
      </c>
      <c r="P189">
        <v>67</v>
      </c>
      <c r="Q189">
        <v>15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292</v>
      </c>
      <c r="X189" t="s">
        <v>2609</v>
      </c>
      <c r="Y189">
        <f t="shared" si="6"/>
        <v>642</v>
      </c>
      <c r="Z189" s="1">
        <f t="shared" si="7"/>
        <v>19.454545454545453</v>
      </c>
      <c r="AA189" s="1">
        <f t="shared" si="8"/>
        <v>20.724533715925396</v>
      </c>
    </row>
    <row r="190" spans="1:27" x14ac:dyDescent="0.2">
      <c r="A190" t="s">
        <v>3172</v>
      </c>
      <c r="B190" t="s">
        <v>138</v>
      </c>
      <c r="C190" t="s">
        <v>2738</v>
      </c>
      <c r="D190">
        <v>0</v>
      </c>
      <c r="E190">
        <v>0</v>
      </c>
      <c r="F190">
        <v>1</v>
      </c>
      <c r="G190">
        <v>2</v>
      </c>
      <c r="H190">
        <v>36</v>
      </c>
      <c r="I190">
        <v>13</v>
      </c>
      <c r="J190">
        <v>3</v>
      </c>
      <c r="K190">
        <v>2</v>
      </c>
      <c r="L190">
        <v>28</v>
      </c>
      <c r="M190">
        <v>25</v>
      </c>
      <c r="N190">
        <v>13</v>
      </c>
      <c r="O190">
        <v>695</v>
      </c>
      <c r="P190">
        <v>22</v>
      </c>
      <c r="Q190">
        <v>24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325</v>
      </c>
      <c r="X190" t="s">
        <v>3171</v>
      </c>
      <c r="Y190">
        <f t="shared" si="6"/>
        <v>339</v>
      </c>
      <c r="Z190" s="1">
        <f t="shared" si="7"/>
        <v>18.833333333333332</v>
      </c>
      <c r="AA190" s="1">
        <f t="shared" si="8"/>
        <v>20.684745762711866</v>
      </c>
    </row>
    <row r="191" spans="1:27" x14ac:dyDescent="0.2">
      <c r="A191" t="s">
        <v>3134</v>
      </c>
      <c r="B191" t="s">
        <v>138</v>
      </c>
      <c r="C191" t="s">
        <v>2778</v>
      </c>
      <c r="D191">
        <v>0</v>
      </c>
      <c r="E191">
        <v>1</v>
      </c>
      <c r="F191">
        <v>0</v>
      </c>
      <c r="G191">
        <v>2</v>
      </c>
      <c r="H191">
        <v>6</v>
      </c>
      <c r="I191">
        <v>16</v>
      </c>
      <c r="J191">
        <v>2</v>
      </c>
      <c r="K191">
        <v>3</v>
      </c>
      <c r="L191">
        <v>43</v>
      </c>
      <c r="M191">
        <v>17</v>
      </c>
      <c r="N191">
        <v>0</v>
      </c>
      <c r="O191">
        <v>153</v>
      </c>
      <c r="P191">
        <v>11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79</v>
      </c>
      <c r="X191" t="s">
        <v>3133</v>
      </c>
      <c r="Y191">
        <f t="shared" si="6"/>
        <v>106.3</v>
      </c>
      <c r="Z191" s="1">
        <f t="shared" si="7"/>
        <v>13.2875</v>
      </c>
      <c r="AA191" s="1">
        <f t="shared" si="8"/>
        <v>20.663066954643629</v>
      </c>
    </row>
    <row r="192" spans="1:27" x14ac:dyDescent="0.2">
      <c r="A192" t="s">
        <v>3097</v>
      </c>
      <c r="B192" t="s">
        <v>138</v>
      </c>
      <c r="C192" t="s">
        <v>2770</v>
      </c>
      <c r="D192">
        <v>0</v>
      </c>
      <c r="E192">
        <v>0</v>
      </c>
      <c r="F192">
        <v>0</v>
      </c>
      <c r="G192">
        <v>1</v>
      </c>
      <c r="H192">
        <v>11</v>
      </c>
      <c r="I192">
        <v>24</v>
      </c>
      <c r="J192">
        <v>2</v>
      </c>
      <c r="K192">
        <v>2</v>
      </c>
      <c r="L192">
        <v>90</v>
      </c>
      <c r="M192">
        <v>48</v>
      </c>
      <c r="N192">
        <v>5</v>
      </c>
      <c r="O192">
        <v>669</v>
      </c>
      <c r="P192">
        <v>19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86</v>
      </c>
      <c r="X192" t="s">
        <v>3096</v>
      </c>
      <c r="Y192">
        <f t="shared" si="6"/>
        <v>317.89999999999998</v>
      </c>
      <c r="Z192" s="1">
        <f t="shared" si="7"/>
        <v>16.731578947368419</v>
      </c>
      <c r="AA192" s="1">
        <f t="shared" si="8"/>
        <v>20.642857142857142</v>
      </c>
    </row>
    <row r="193" spans="1:27" x14ac:dyDescent="0.2">
      <c r="A193" t="s">
        <v>3453</v>
      </c>
      <c r="B193" t="s">
        <v>138</v>
      </c>
      <c r="C193" t="s">
        <v>139</v>
      </c>
      <c r="D193">
        <v>0</v>
      </c>
      <c r="E193">
        <v>0</v>
      </c>
      <c r="F193">
        <v>0</v>
      </c>
      <c r="G193">
        <v>0</v>
      </c>
      <c r="H193">
        <v>7</v>
      </c>
      <c r="I193">
        <v>2</v>
      </c>
      <c r="J193">
        <v>0</v>
      </c>
      <c r="K193">
        <v>0</v>
      </c>
      <c r="L193">
        <v>11</v>
      </c>
      <c r="M193">
        <v>10</v>
      </c>
      <c r="N193">
        <v>2</v>
      </c>
      <c r="O193">
        <v>197</v>
      </c>
      <c r="P193">
        <v>10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69</v>
      </c>
      <c r="X193" t="s">
        <v>3406</v>
      </c>
      <c r="Y193">
        <f t="shared" si="6"/>
        <v>91.2</v>
      </c>
      <c r="Z193" s="1">
        <f t="shared" si="7"/>
        <v>13.028571428571428</v>
      </c>
      <c r="AA193" s="1">
        <f t="shared" si="8"/>
        <v>20.623115577889447</v>
      </c>
    </row>
    <row r="194" spans="1:27" x14ac:dyDescent="0.2">
      <c r="A194" t="s">
        <v>3496</v>
      </c>
      <c r="B194" t="s">
        <v>138</v>
      </c>
      <c r="C194" t="s">
        <v>2744</v>
      </c>
      <c r="D194">
        <v>0</v>
      </c>
      <c r="E194">
        <v>0</v>
      </c>
      <c r="F194">
        <v>2</v>
      </c>
      <c r="G194">
        <v>5</v>
      </c>
      <c r="H194">
        <v>42</v>
      </c>
      <c r="I194">
        <v>32</v>
      </c>
      <c r="J194">
        <v>1</v>
      </c>
      <c r="K194">
        <v>5</v>
      </c>
      <c r="L194">
        <v>112</v>
      </c>
      <c r="M194">
        <v>75</v>
      </c>
      <c r="N194">
        <v>12</v>
      </c>
      <c r="O194">
        <v>1198</v>
      </c>
      <c r="P194">
        <v>44</v>
      </c>
      <c r="Q194">
        <v>22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105</v>
      </c>
      <c r="X194" t="s">
        <v>2317</v>
      </c>
      <c r="Y194">
        <f t="shared" si="6"/>
        <v>592.29999999999995</v>
      </c>
      <c r="Z194" s="1">
        <f t="shared" si="7"/>
        <v>20.42413793103448</v>
      </c>
      <c r="AA194" s="1">
        <f t="shared" si="8"/>
        <v>20.597758887171558</v>
      </c>
    </row>
    <row r="195" spans="1:27" x14ac:dyDescent="0.2">
      <c r="A195" t="s">
        <v>3212</v>
      </c>
      <c r="B195" t="s">
        <v>138</v>
      </c>
      <c r="C195" t="s">
        <v>2791</v>
      </c>
      <c r="D195">
        <v>6</v>
      </c>
      <c r="E195">
        <v>0</v>
      </c>
      <c r="F195">
        <v>5</v>
      </c>
      <c r="G195">
        <v>6</v>
      </c>
      <c r="H195">
        <v>29</v>
      </c>
      <c r="I195">
        <v>48</v>
      </c>
      <c r="J195">
        <v>17</v>
      </c>
      <c r="K195">
        <v>3</v>
      </c>
      <c r="L195">
        <v>27</v>
      </c>
      <c r="M195">
        <v>45</v>
      </c>
      <c r="N195">
        <v>22</v>
      </c>
      <c r="O195">
        <v>1002</v>
      </c>
      <c r="P195">
        <v>53</v>
      </c>
      <c r="Q195">
        <v>25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113</v>
      </c>
      <c r="X195" t="s">
        <v>3211</v>
      </c>
      <c r="Y195">
        <f t="shared" ref="Y195:Y258" si="9">D195*10+E195*(-10)+F195*5+G195*(-5)+H195*2+I195*(-2)+J195*4+K195*3+L195*1.5+M195*1.5+N195*3+O195*0.1+P195*2+Q195*2+R195*5+S195*(-8)+T195*15+U195+V195*(-4)</f>
        <v>524.20000000000005</v>
      </c>
      <c r="Z195" s="1">
        <f t="shared" ref="Z195:Z258" si="10">Y195/W195</f>
        <v>14.167567567567568</v>
      </c>
      <c r="AA195" s="1">
        <f t="shared" ref="AA195:AA258" si="11">Y195/X195*90</f>
        <v>20.592754255783504</v>
      </c>
    </row>
    <row r="196" spans="1:27" x14ac:dyDescent="0.2">
      <c r="A196" t="s">
        <v>2928</v>
      </c>
      <c r="B196" t="s">
        <v>138</v>
      </c>
      <c r="C196" t="s">
        <v>2738</v>
      </c>
      <c r="D196">
        <v>2</v>
      </c>
      <c r="E196">
        <v>0</v>
      </c>
      <c r="F196">
        <v>0</v>
      </c>
      <c r="G196">
        <v>4</v>
      </c>
      <c r="H196">
        <v>12</v>
      </c>
      <c r="I196">
        <v>15</v>
      </c>
      <c r="J196">
        <v>3</v>
      </c>
      <c r="K196">
        <v>5</v>
      </c>
      <c r="L196">
        <v>58</v>
      </c>
      <c r="M196">
        <v>22</v>
      </c>
      <c r="N196">
        <v>1</v>
      </c>
      <c r="O196">
        <v>720</v>
      </c>
      <c r="P196">
        <v>12</v>
      </c>
      <c r="Q196">
        <v>4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73</v>
      </c>
      <c r="X196" t="s">
        <v>2927</v>
      </c>
      <c r="Y196">
        <f t="shared" si="9"/>
        <v>248</v>
      </c>
      <c r="Z196" s="1">
        <f t="shared" si="10"/>
        <v>16.533333333333335</v>
      </c>
      <c r="AA196" s="1">
        <f t="shared" si="11"/>
        <v>20.571428571428569</v>
      </c>
    </row>
    <row r="197" spans="1:27" x14ac:dyDescent="0.2">
      <c r="A197" t="s">
        <v>2910</v>
      </c>
      <c r="B197" t="s">
        <v>138</v>
      </c>
      <c r="C197" t="s">
        <v>386</v>
      </c>
      <c r="D197">
        <v>0</v>
      </c>
      <c r="E197">
        <v>2</v>
      </c>
      <c r="F197">
        <v>3</v>
      </c>
      <c r="G197">
        <v>7</v>
      </c>
      <c r="H197">
        <v>26</v>
      </c>
      <c r="I197">
        <v>26</v>
      </c>
      <c r="J197">
        <v>8</v>
      </c>
      <c r="K197">
        <v>4</v>
      </c>
      <c r="L197">
        <v>24</v>
      </c>
      <c r="M197">
        <v>16</v>
      </c>
      <c r="N197">
        <v>20</v>
      </c>
      <c r="O197">
        <v>687</v>
      </c>
      <c r="P197">
        <v>27</v>
      </c>
      <c r="Q197">
        <v>17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325</v>
      </c>
      <c r="X197" t="s">
        <v>2909</v>
      </c>
      <c r="Y197">
        <f t="shared" si="9"/>
        <v>280.7</v>
      </c>
      <c r="Z197" s="1">
        <f t="shared" si="10"/>
        <v>15.594444444444443</v>
      </c>
      <c r="AA197" s="1">
        <f t="shared" si="11"/>
        <v>20.555736371033358</v>
      </c>
    </row>
    <row r="198" spans="1:27" x14ac:dyDescent="0.2">
      <c r="A198" t="s">
        <v>3194</v>
      </c>
      <c r="B198" t="s">
        <v>138</v>
      </c>
      <c r="C198" t="s">
        <v>2791</v>
      </c>
      <c r="D198">
        <v>1</v>
      </c>
      <c r="E198">
        <v>0</v>
      </c>
      <c r="F198">
        <v>5</v>
      </c>
      <c r="G198">
        <v>1</v>
      </c>
      <c r="H198">
        <v>13</v>
      </c>
      <c r="I198">
        <v>28</v>
      </c>
      <c r="J198">
        <v>8</v>
      </c>
      <c r="K198">
        <v>11</v>
      </c>
      <c r="L198">
        <v>74</v>
      </c>
      <c r="M198">
        <v>38</v>
      </c>
      <c r="N198">
        <v>36</v>
      </c>
      <c r="O198">
        <v>907</v>
      </c>
      <c r="P198">
        <v>34</v>
      </c>
      <c r="Q198">
        <v>17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105</v>
      </c>
      <c r="X198" t="s">
        <v>3193</v>
      </c>
      <c r="Y198">
        <f t="shared" si="9"/>
        <v>533.70000000000005</v>
      </c>
      <c r="Z198" s="1">
        <f t="shared" si="10"/>
        <v>18.403448275862072</v>
      </c>
      <c r="AA198" s="1">
        <f t="shared" si="11"/>
        <v>20.553273427471119</v>
      </c>
    </row>
    <row r="199" spans="1:27" x14ac:dyDescent="0.2">
      <c r="A199" t="s">
        <v>2831</v>
      </c>
      <c r="B199" t="s">
        <v>138</v>
      </c>
      <c r="C199" t="s">
        <v>2732</v>
      </c>
      <c r="D199">
        <v>0</v>
      </c>
      <c r="E199">
        <v>0</v>
      </c>
      <c r="F199">
        <v>0</v>
      </c>
      <c r="G199">
        <v>1</v>
      </c>
      <c r="H199">
        <v>12</v>
      </c>
      <c r="I199">
        <v>2</v>
      </c>
      <c r="J199">
        <v>4</v>
      </c>
      <c r="K199">
        <v>0</v>
      </c>
      <c r="L199">
        <v>2</v>
      </c>
      <c r="M199">
        <v>2</v>
      </c>
      <c r="N199">
        <v>2</v>
      </c>
      <c r="O199">
        <v>90</v>
      </c>
      <c r="P199">
        <v>2</v>
      </c>
      <c r="Q199">
        <v>4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79</v>
      </c>
      <c r="X199" t="s">
        <v>46</v>
      </c>
      <c r="Y199">
        <f t="shared" si="9"/>
        <v>64</v>
      </c>
      <c r="Z199" s="1">
        <f t="shared" si="10"/>
        <v>8</v>
      </c>
      <c r="AA199" s="1">
        <f t="shared" si="11"/>
        <v>20.498220640569393</v>
      </c>
    </row>
    <row r="200" spans="1:27" x14ac:dyDescent="0.2">
      <c r="A200" t="s">
        <v>3235</v>
      </c>
      <c r="B200" t="s">
        <v>138</v>
      </c>
      <c r="C200" t="s">
        <v>368</v>
      </c>
      <c r="D200">
        <v>0</v>
      </c>
      <c r="E200">
        <v>0</v>
      </c>
      <c r="F200">
        <v>2</v>
      </c>
      <c r="G200">
        <v>1</v>
      </c>
      <c r="H200">
        <v>21</v>
      </c>
      <c r="I200">
        <v>17</v>
      </c>
      <c r="J200">
        <v>2</v>
      </c>
      <c r="K200">
        <v>1</v>
      </c>
      <c r="L200">
        <v>4</v>
      </c>
      <c r="M200">
        <v>10</v>
      </c>
      <c r="N200">
        <v>14</v>
      </c>
      <c r="O200">
        <v>373</v>
      </c>
      <c r="P200">
        <v>9</v>
      </c>
      <c r="Q200">
        <v>10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86</v>
      </c>
      <c r="X200" t="s">
        <v>2667</v>
      </c>
      <c r="Y200">
        <f t="shared" si="9"/>
        <v>162.30000000000001</v>
      </c>
      <c r="Z200" s="1">
        <f t="shared" si="10"/>
        <v>8.5421052631578949</v>
      </c>
      <c r="AA200" s="1">
        <f t="shared" si="11"/>
        <v>20.486676016830298</v>
      </c>
    </row>
    <row r="201" spans="1:27" x14ac:dyDescent="0.2">
      <c r="A201" t="s">
        <v>3033</v>
      </c>
      <c r="B201" t="s">
        <v>138</v>
      </c>
      <c r="C201" t="s">
        <v>368</v>
      </c>
      <c r="D201">
        <v>2</v>
      </c>
      <c r="E201">
        <v>0</v>
      </c>
      <c r="F201">
        <v>2</v>
      </c>
      <c r="G201">
        <v>9</v>
      </c>
      <c r="H201">
        <v>27</v>
      </c>
      <c r="I201">
        <v>43</v>
      </c>
      <c r="J201">
        <v>6</v>
      </c>
      <c r="K201">
        <v>6</v>
      </c>
      <c r="L201">
        <v>63</v>
      </c>
      <c r="M201">
        <v>70</v>
      </c>
      <c r="N201">
        <v>25</v>
      </c>
      <c r="O201">
        <v>1591</v>
      </c>
      <c r="P201">
        <v>44</v>
      </c>
      <c r="Q201">
        <v>27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292</v>
      </c>
      <c r="X201" t="s">
        <v>196</v>
      </c>
      <c r="Y201">
        <f t="shared" si="9"/>
        <v>570.6</v>
      </c>
      <c r="Z201" s="1">
        <f t="shared" si="10"/>
        <v>17.290909090909093</v>
      </c>
      <c r="AA201" s="1">
        <f t="shared" si="11"/>
        <v>20.484244116473874</v>
      </c>
    </row>
    <row r="202" spans="1:27" x14ac:dyDescent="0.2">
      <c r="A202" t="s">
        <v>2743</v>
      </c>
      <c r="B202" t="s">
        <v>138</v>
      </c>
      <c r="C202" t="s">
        <v>386</v>
      </c>
      <c r="D202">
        <v>8</v>
      </c>
      <c r="E202">
        <v>0</v>
      </c>
      <c r="F202">
        <v>3</v>
      </c>
      <c r="G202">
        <v>3</v>
      </c>
      <c r="H202">
        <v>31</v>
      </c>
      <c r="I202">
        <v>49</v>
      </c>
      <c r="J202">
        <v>29</v>
      </c>
      <c r="K202">
        <v>1</v>
      </c>
      <c r="L202">
        <v>13</v>
      </c>
      <c r="M202">
        <v>2</v>
      </c>
      <c r="N202">
        <v>15</v>
      </c>
      <c r="O202">
        <v>248</v>
      </c>
      <c r="P202">
        <v>12</v>
      </c>
      <c r="Q202">
        <v>5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56</v>
      </c>
      <c r="X202" t="s">
        <v>2742</v>
      </c>
      <c r="Y202">
        <f t="shared" si="9"/>
        <v>289.3</v>
      </c>
      <c r="Z202" s="1">
        <f t="shared" si="10"/>
        <v>10.714814814814815</v>
      </c>
      <c r="AA202" s="1">
        <f t="shared" si="11"/>
        <v>20.405172413793103</v>
      </c>
    </row>
    <row r="203" spans="1:27" x14ac:dyDescent="0.2">
      <c r="A203" t="s">
        <v>2929</v>
      </c>
      <c r="B203" t="s">
        <v>138</v>
      </c>
      <c r="C203" t="s">
        <v>2801</v>
      </c>
      <c r="D203">
        <v>0</v>
      </c>
      <c r="E203">
        <v>0</v>
      </c>
      <c r="F203">
        <v>0</v>
      </c>
      <c r="G203">
        <v>8</v>
      </c>
      <c r="H203">
        <v>22</v>
      </c>
      <c r="I203">
        <v>28</v>
      </c>
      <c r="J203">
        <v>0</v>
      </c>
      <c r="K203">
        <v>27</v>
      </c>
      <c r="L203">
        <v>127</v>
      </c>
      <c r="M203">
        <v>74</v>
      </c>
      <c r="N203">
        <v>4</v>
      </c>
      <c r="O203">
        <v>853</v>
      </c>
      <c r="P203">
        <v>23</v>
      </c>
      <c r="Q203">
        <v>11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90</v>
      </c>
      <c r="X203" t="s">
        <v>2625</v>
      </c>
      <c r="Y203">
        <f t="shared" si="9"/>
        <v>495.8</v>
      </c>
      <c r="Z203" s="1">
        <f t="shared" si="10"/>
        <v>19.069230769230771</v>
      </c>
      <c r="AA203" s="1">
        <f t="shared" si="11"/>
        <v>20.375342465753427</v>
      </c>
    </row>
    <row r="204" spans="1:27" x14ac:dyDescent="0.2">
      <c r="A204" t="s">
        <v>3372</v>
      </c>
      <c r="B204" t="s">
        <v>138</v>
      </c>
      <c r="C204" t="s">
        <v>2754</v>
      </c>
      <c r="D204">
        <v>0</v>
      </c>
      <c r="E204">
        <v>0</v>
      </c>
      <c r="F204">
        <v>1</v>
      </c>
      <c r="G204">
        <v>2</v>
      </c>
      <c r="H204">
        <v>3</v>
      </c>
      <c r="I204">
        <v>11</v>
      </c>
      <c r="J204">
        <v>5</v>
      </c>
      <c r="K204">
        <v>4</v>
      </c>
      <c r="L204">
        <v>23</v>
      </c>
      <c r="M204">
        <v>11</v>
      </c>
      <c r="N204">
        <v>9</v>
      </c>
      <c r="O204">
        <v>255</v>
      </c>
      <c r="P204">
        <v>9</v>
      </c>
      <c r="Q204">
        <v>8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220</v>
      </c>
      <c r="X204" t="s">
        <v>498</v>
      </c>
      <c r="Y204">
        <f t="shared" si="9"/>
        <v>148.5</v>
      </c>
      <c r="Z204" s="1">
        <f t="shared" si="10"/>
        <v>12.375</v>
      </c>
      <c r="AA204" s="1">
        <f t="shared" si="11"/>
        <v>20.342465753424655</v>
      </c>
    </row>
    <row r="205" spans="1:27" x14ac:dyDescent="0.2">
      <c r="A205" t="s">
        <v>2874</v>
      </c>
      <c r="B205" t="s">
        <v>138</v>
      </c>
      <c r="C205" t="s">
        <v>386</v>
      </c>
      <c r="D205">
        <v>2</v>
      </c>
      <c r="E205">
        <v>0</v>
      </c>
      <c r="F205">
        <v>0</v>
      </c>
      <c r="G205">
        <v>7</v>
      </c>
      <c r="H205">
        <v>32</v>
      </c>
      <c r="I205">
        <v>30</v>
      </c>
      <c r="J205">
        <v>7</v>
      </c>
      <c r="K205">
        <v>8</v>
      </c>
      <c r="L205">
        <v>41</v>
      </c>
      <c r="M205">
        <v>19</v>
      </c>
      <c r="N205">
        <v>14</v>
      </c>
      <c r="O205">
        <v>976</v>
      </c>
      <c r="P205">
        <v>39</v>
      </c>
      <c r="Q205">
        <v>17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28</v>
      </c>
      <c r="X205" t="s">
        <v>2873</v>
      </c>
      <c r="Y205">
        <f t="shared" si="9"/>
        <v>382.6</v>
      </c>
      <c r="Z205" s="1">
        <f t="shared" si="10"/>
        <v>15.304</v>
      </c>
      <c r="AA205" s="1">
        <f t="shared" si="11"/>
        <v>20.327036599763876</v>
      </c>
    </row>
    <row r="206" spans="1:27" x14ac:dyDescent="0.2">
      <c r="A206" t="s">
        <v>3263</v>
      </c>
      <c r="B206" t="s">
        <v>138</v>
      </c>
      <c r="C206" t="s">
        <v>386</v>
      </c>
      <c r="D206">
        <v>2</v>
      </c>
      <c r="E206">
        <v>5</v>
      </c>
      <c r="F206">
        <v>1</v>
      </c>
      <c r="G206">
        <v>6</v>
      </c>
      <c r="H206">
        <v>18</v>
      </c>
      <c r="I206">
        <v>30</v>
      </c>
      <c r="J206">
        <v>8</v>
      </c>
      <c r="K206">
        <v>26</v>
      </c>
      <c r="L206">
        <v>167</v>
      </c>
      <c r="M206">
        <v>37</v>
      </c>
      <c r="N206">
        <v>8</v>
      </c>
      <c r="O206">
        <v>1398</v>
      </c>
      <c r="P206">
        <v>40</v>
      </c>
      <c r="Q206">
        <v>2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110</v>
      </c>
      <c r="X206" t="s">
        <v>1337</v>
      </c>
      <c r="Y206">
        <f t="shared" si="9"/>
        <v>584.79999999999995</v>
      </c>
      <c r="Z206" s="1">
        <f t="shared" si="10"/>
        <v>19.493333333333332</v>
      </c>
      <c r="AA206" s="1">
        <f t="shared" si="11"/>
        <v>20.321235521235522</v>
      </c>
    </row>
    <row r="207" spans="1:27" x14ac:dyDescent="0.2">
      <c r="A207" t="s">
        <v>3407</v>
      </c>
      <c r="B207" t="s">
        <v>138</v>
      </c>
      <c r="C207" t="s">
        <v>2732</v>
      </c>
      <c r="D207">
        <v>0</v>
      </c>
      <c r="E207">
        <v>0</v>
      </c>
      <c r="F207">
        <v>0</v>
      </c>
      <c r="G207">
        <v>0</v>
      </c>
      <c r="H207">
        <v>9</v>
      </c>
      <c r="I207">
        <v>3</v>
      </c>
      <c r="J207">
        <v>7</v>
      </c>
      <c r="K207">
        <v>0</v>
      </c>
      <c r="L207">
        <v>2</v>
      </c>
      <c r="M207">
        <v>0</v>
      </c>
      <c r="N207">
        <v>8</v>
      </c>
      <c r="O207">
        <v>127</v>
      </c>
      <c r="P207">
        <v>2</v>
      </c>
      <c r="Q207">
        <v>3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220</v>
      </c>
      <c r="X207" t="s">
        <v>3406</v>
      </c>
      <c r="Y207">
        <f t="shared" si="9"/>
        <v>89.7</v>
      </c>
      <c r="Z207" s="1">
        <f t="shared" si="10"/>
        <v>7.4750000000000005</v>
      </c>
      <c r="AA207" s="1">
        <f t="shared" si="11"/>
        <v>20.28391959798995</v>
      </c>
    </row>
    <row r="208" spans="1:27" x14ac:dyDescent="0.2">
      <c r="A208" t="s">
        <v>2810</v>
      </c>
      <c r="B208" t="s">
        <v>138</v>
      </c>
      <c r="C208" t="s">
        <v>2791</v>
      </c>
      <c r="D208">
        <v>1</v>
      </c>
      <c r="E208">
        <v>0</v>
      </c>
      <c r="F208">
        <v>0</v>
      </c>
      <c r="G208">
        <v>8</v>
      </c>
      <c r="H208">
        <v>17</v>
      </c>
      <c r="I208">
        <v>34</v>
      </c>
      <c r="J208">
        <v>1</v>
      </c>
      <c r="K208">
        <v>16</v>
      </c>
      <c r="L208">
        <v>208</v>
      </c>
      <c r="M208">
        <v>58</v>
      </c>
      <c r="N208">
        <v>3</v>
      </c>
      <c r="O208">
        <v>1201</v>
      </c>
      <c r="P208">
        <v>40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110</v>
      </c>
      <c r="X208" t="s">
        <v>1212</v>
      </c>
      <c r="Y208">
        <f t="shared" si="9"/>
        <v>598.1</v>
      </c>
      <c r="Z208" s="1">
        <f t="shared" si="10"/>
        <v>19.936666666666667</v>
      </c>
      <c r="AA208" s="1">
        <f t="shared" si="11"/>
        <v>20.27457627118644</v>
      </c>
    </row>
    <row r="209" spans="1:27" x14ac:dyDescent="0.2">
      <c r="A209" t="s">
        <v>3244</v>
      </c>
      <c r="B209" t="s">
        <v>138</v>
      </c>
      <c r="C209" t="s">
        <v>2732</v>
      </c>
      <c r="D209">
        <v>0</v>
      </c>
      <c r="E209">
        <v>0</v>
      </c>
      <c r="F209">
        <v>0</v>
      </c>
      <c r="G209">
        <v>4</v>
      </c>
      <c r="H209">
        <v>7</v>
      </c>
      <c r="I209">
        <v>12</v>
      </c>
      <c r="J209">
        <v>0</v>
      </c>
      <c r="K209">
        <v>14</v>
      </c>
      <c r="L209">
        <v>49</v>
      </c>
      <c r="M209">
        <v>16</v>
      </c>
      <c r="N209">
        <v>1</v>
      </c>
      <c r="O209">
        <v>337</v>
      </c>
      <c r="P209">
        <v>12</v>
      </c>
      <c r="Q209">
        <v>10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144</v>
      </c>
      <c r="X209" t="s">
        <v>3243</v>
      </c>
      <c r="Y209">
        <f t="shared" si="9"/>
        <v>190.2</v>
      </c>
      <c r="Z209" s="1">
        <f t="shared" si="10"/>
        <v>19.02</v>
      </c>
      <c r="AA209" s="1">
        <f t="shared" si="11"/>
        <v>20.257988165680469</v>
      </c>
    </row>
    <row r="210" spans="1:27" x14ac:dyDescent="0.2">
      <c r="A210" t="s">
        <v>2762</v>
      </c>
      <c r="B210" t="s">
        <v>138</v>
      </c>
      <c r="C210" t="s">
        <v>2734</v>
      </c>
      <c r="D210">
        <v>0</v>
      </c>
      <c r="E210">
        <v>0</v>
      </c>
      <c r="F210">
        <v>1</v>
      </c>
      <c r="G210">
        <v>3</v>
      </c>
      <c r="H210">
        <v>15</v>
      </c>
      <c r="I210">
        <v>20</v>
      </c>
      <c r="J210">
        <v>3</v>
      </c>
      <c r="K210">
        <v>7</v>
      </c>
      <c r="L210">
        <v>25</v>
      </c>
      <c r="M210">
        <v>37</v>
      </c>
      <c r="N210">
        <v>27</v>
      </c>
      <c r="O210">
        <v>918</v>
      </c>
      <c r="P210">
        <v>53</v>
      </c>
      <c r="Q210">
        <v>14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105</v>
      </c>
      <c r="X210" t="s">
        <v>2761</v>
      </c>
      <c r="Y210">
        <f t="shared" si="9"/>
        <v>412.8</v>
      </c>
      <c r="Z210" s="1">
        <f t="shared" si="10"/>
        <v>14.23448275862069</v>
      </c>
      <c r="AA210" s="1">
        <f t="shared" si="11"/>
        <v>20.257360959651034</v>
      </c>
    </row>
    <row r="211" spans="1:27" x14ac:dyDescent="0.2">
      <c r="A211" t="s">
        <v>3445</v>
      </c>
      <c r="B211" t="s">
        <v>138</v>
      </c>
      <c r="C211" t="s">
        <v>1033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2</v>
      </c>
      <c r="L211">
        <v>2</v>
      </c>
      <c r="M211">
        <v>0</v>
      </c>
      <c r="N211">
        <v>0</v>
      </c>
      <c r="O211">
        <v>5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244</v>
      </c>
      <c r="X211" t="s">
        <v>66</v>
      </c>
      <c r="Y211">
        <f t="shared" si="9"/>
        <v>4.5</v>
      </c>
      <c r="Z211" s="1">
        <f t="shared" si="10"/>
        <v>4.5</v>
      </c>
      <c r="AA211" s="1">
        <f t="shared" si="11"/>
        <v>20.25</v>
      </c>
    </row>
    <row r="212" spans="1:27" x14ac:dyDescent="0.2">
      <c r="A212" t="s">
        <v>3209</v>
      </c>
      <c r="B212" t="s">
        <v>138</v>
      </c>
      <c r="C212" t="s">
        <v>2744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1</v>
      </c>
      <c r="M212">
        <v>2</v>
      </c>
      <c r="N212">
        <v>3</v>
      </c>
      <c r="O212">
        <v>48</v>
      </c>
      <c r="P212">
        <v>1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177</v>
      </c>
      <c r="X212" t="s">
        <v>233</v>
      </c>
      <c r="Y212">
        <f t="shared" si="9"/>
        <v>26.3</v>
      </c>
      <c r="Z212" s="1">
        <f t="shared" si="10"/>
        <v>6.5750000000000002</v>
      </c>
      <c r="AA212" s="1">
        <f t="shared" si="11"/>
        <v>20.23076923076923</v>
      </c>
    </row>
    <row r="213" spans="1:27" x14ac:dyDescent="0.2">
      <c r="A213" t="s">
        <v>3424</v>
      </c>
      <c r="B213" t="s">
        <v>138</v>
      </c>
      <c r="C213" t="s">
        <v>2732</v>
      </c>
      <c r="D213">
        <v>1</v>
      </c>
      <c r="E213">
        <v>0</v>
      </c>
      <c r="F213">
        <v>2</v>
      </c>
      <c r="G213">
        <v>1</v>
      </c>
      <c r="H213">
        <v>15</v>
      </c>
      <c r="I213">
        <v>8</v>
      </c>
      <c r="J213">
        <v>4</v>
      </c>
      <c r="K213">
        <v>0</v>
      </c>
      <c r="L213">
        <v>1</v>
      </c>
      <c r="M213">
        <v>3</v>
      </c>
      <c r="N213">
        <v>5</v>
      </c>
      <c r="O213">
        <v>119</v>
      </c>
      <c r="P213">
        <v>5</v>
      </c>
      <c r="Q213">
        <v>11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73</v>
      </c>
      <c r="X213" t="s">
        <v>3423</v>
      </c>
      <c r="Y213">
        <f t="shared" si="9"/>
        <v>109.9</v>
      </c>
      <c r="Z213" s="1">
        <f t="shared" si="10"/>
        <v>7.3266666666666671</v>
      </c>
      <c r="AA213" s="1">
        <f t="shared" si="11"/>
        <v>20.226993865030675</v>
      </c>
    </row>
    <row r="214" spans="1:27" x14ac:dyDescent="0.2">
      <c r="A214" t="s">
        <v>3287</v>
      </c>
      <c r="B214" t="s">
        <v>138</v>
      </c>
      <c r="C214" t="s">
        <v>2767</v>
      </c>
      <c r="D214">
        <v>0</v>
      </c>
      <c r="E214">
        <v>0</v>
      </c>
      <c r="F214">
        <v>1</v>
      </c>
      <c r="G214">
        <v>8</v>
      </c>
      <c r="H214">
        <v>12</v>
      </c>
      <c r="I214">
        <v>31</v>
      </c>
      <c r="J214">
        <v>1</v>
      </c>
      <c r="K214">
        <v>16</v>
      </c>
      <c r="L214">
        <v>134</v>
      </c>
      <c r="M214">
        <v>79</v>
      </c>
      <c r="N214">
        <v>5</v>
      </c>
      <c r="O214">
        <v>1023</v>
      </c>
      <c r="P214">
        <v>51</v>
      </c>
      <c r="Q214">
        <v>7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105</v>
      </c>
      <c r="X214" t="s">
        <v>3286</v>
      </c>
      <c r="Y214">
        <f t="shared" si="9"/>
        <v>531.79999999999995</v>
      </c>
      <c r="Z214" s="1">
        <f t="shared" si="10"/>
        <v>18.337931034482757</v>
      </c>
      <c r="AA214" s="1">
        <f t="shared" si="11"/>
        <v>20.169405815423513</v>
      </c>
    </row>
    <row r="215" spans="1:27" x14ac:dyDescent="0.2">
      <c r="A215" t="s">
        <v>3001</v>
      </c>
      <c r="B215" t="s">
        <v>138</v>
      </c>
      <c r="C215" t="s">
        <v>2764</v>
      </c>
      <c r="D215">
        <v>6</v>
      </c>
      <c r="E215">
        <v>0</v>
      </c>
      <c r="F215">
        <v>3</v>
      </c>
      <c r="G215">
        <v>5</v>
      </c>
      <c r="H215">
        <v>15</v>
      </c>
      <c r="I215">
        <v>25</v>
      </c>
      <c r="J215">
        <v>14</v>
      </c>
      <c r="K215">
        <v>8</v>
      </c>
      <c r="L215">
        <v>96</v>
      </c>
      <c r="M215">
        <v>44</v>
      </c>
      <c r="N215">
        <v>33</v>
      </c>
      <c r="O215">
        <v>903</v>
      </c>
      <c r="P215">
        <v>27</v>
      </c>
      <c r="Q215">
        <v>18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184</v>
      </c>
      <c r="X215" t="s">
        <v>3000</v>
      </c>
      <c r="Y215">
        <f t="shared" si="9"/>
        <v>599.29999999999995</v>
      </c>
      <c r="Z215" s="1">
        <f t="shared" si="10"/>
        <v>18.728124999999999</v>
      </c>
      <c r="AA215" s="1">
        <f t="shared" si="11"/>
        <v>20.10324263883712</v>
      </c>
    </row>
    <row r="216" spans="1:27" x14ac:dyDescent="0.2">
      <c r="A216" t="s">
        <v>3080</v>
      </c>
      <c r="B216" t="s">
        <v>138</v>
      </c>
      <c r="C216" t="s">
        <v>2764</v>
      </c>
      <c r="D216">
        <v>1</v>
      </c>
      <c r="E216">
        <v>2</v>
      </c>
      <c r="F216">
        <v>0</v>
      </c>
      <c r="G216">
        <v>8</v>
      </c>
      <c r="H216">
        <v>3</v>
      </c>
      <c r="I216">
        <v>18</v>
      </c>
      <c r="J216">
        <v>1</v>
      </c>
      <c r="K216">
        <v>22</v>
      </c>
      <c r="L216">
        <v>133</v>
      </c>
      <c r="M216">
        <v>44</v>
      </c>
      <c r="N216">
        <v>6</v>
      </c>
      <c r="O216">
        <v>552</v>
      </c>
      <c r="P216">
        <v>19</v>
      </c>
      <c r="Q216">
        <v>2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398</v>
      </c>
      <c r="X216" t="s">
        <v>2766</v>
      </c>
      <c r="Y216">
        <f t="shared" si="9"/>
        <v>370.7</v>
      </c>
      <c r="Z216" s="1">
        <f t="shared" si="10"/>
        <v>17.652380952380952</v>
      </c>
      <c r="AA216" s="1">
        <f t="shared" si="11"/>
        <v>20.098192771084335</v>
      </c>
    </row>
    <row r="217" spans="1:27" x14ac:dyDescent="0.2">
      <c r="A217" t="s">
        <v>3119</v>
      </c>
      <c r="B217" t="s">
        <v>138</v>
      </c>
      <c r="C217" t="s">
        <v>2764</v>
      </c>
      <c r="D217">
        <v>0</v>
      </c>
      <c r="E217">
        <v>0</v>
      </c>
      <c r="F217">
        <v>0</v>
      </c>
      <c r="G217">
        <v>1</v>
      </c>
      <c r="H217">
        <v>9</v>
      </c>
      <c r="I217">
        <v>8</v>
      </c>
      <c r="J217">
        <v>3</v>
      </c>
      <c r="K217">
        <v>1</v>
      </c>
      <c r="L217">
        <v>42</v>
      </c>
      <c r="M217">
        <v>11</v>
      </c>
      <c r="N217">
        <v>4</v>
      </c>
      <c r="O217">
        <v>180</v>
      </c>
      <c r="P217">
        <v>13</v>
      </c>
      <c r="Q217">
        <v>16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144</v>
      </c>
      <c r="X217" t="s">
        <v>781</v>
      </c>
      <c r="Y217">
        <f t="shared" si="9"/>
        <v>179.5</v>
      </c>
      <c r="Z217" s="1">
        <f t="shared" si="10"/>
        <v>17.95</v>
      </c>
      <c r="AA217" s="1">
        <f t="shared" si="11"/>
        <v>20.06832298136646</v>
      </c>
    </row>
    <row r="218" spans="1:27" x14ac:dyDescent="0.2">
      <c r="A218" t="s">
        <v>3502</v>
      </c>
      <c r="B218" t="s">
        <v>138</v>
      </c>
      <c r="C218" t="s">
        <v>386</v>
      </c>
      <c r="D218">
        <v>1</v>
      </c>
      <c r="E218">
        <v>1</v>
      </c>
      <c r="F218">
        <v>1</v>
      </c>
      <c r="G218">
        <v>5</v>
      </c>
      <c r="H218">
        <v>17</v>
      </c>
      <c r="I218">
        <v>19</v>
      </c>
      <c r="J218">
        <v>4</v>
      </c>
      <c r="K218">
        <v>12</v>
      </c>
      <c r="L218">
        <v>160</v>
      </c>
      <c r="M218">
        <v>41</v>
      </c>
      <c r="N218">
        <v>8</v>
      </c>
      <c r="O218">
        <v>1320</v>
      </c>
      <c r="P218">
        <v>19</v>
      </c>
      <c r="Q218">
        <v>2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56</v>
      </c>
      <c r="X218" t="s">
        <v>3501</v>
      </c>
      <c r="Y218">
        <f t="shared" si="9"/>
        <v>527.5</v>
      </c>
      <c r="Z218" s="1">
        <f t="shared" si="10"/>
        <v>19.537037037037038</v>
      </c>
      <c r="AA218" s="1">
        <f t="shared" si="11"/>
        <v>20.048564189189189</v>
      </c>
    </row>
    <row r="219" spans="1:27" x14ac:dyDescent="0.2">
      <c r="A219" t="s">
        <v>2835</v>
      </c>
      <c r="B219" t="s">
        <v>138</v>
      </c>
      <c r="C219" t="s">
        <v>2734</v>
      </c>
      <c r="D219">
        <v>5</v>
      </c>
      <c r="E219">
        <v>0</v>
      </c>
      <c r="F219">
        <v>1</v>
      </c>
      <c r="G219">
        <v>3</v>
      </c>
      <c r="H219">
        <v>15</v>
      </c>
      <c r="I219">
        <v>27</v>
      </c>
      <c r="J219">
        <v>17</v>
      </c>
      <c r="K219">
        <v>5</v>
      </c>
      <c r="L219">
        <v>7</v>
      </c>
      <c r="M219">
        <v>32</v>
      </c>
      <c r="N219">
        <v>17</v>
      </c>
      <c r="O219">
        <v>687</v>
      </c>
      <c r="P219">
        <v>15</v>
      </c>
      <c r="Q219">
        <v>49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187</v>
      </c>
      <c r="X219" t="s">
        <v>2834</v>
      </c>
      <c r="Y219">
        <f t="shared" si="9"/>
        <v>405.2</v>
      </c>
      <c r="Z219" s="1">
        <f t="shared" si="10"/>
        <v>18.418181818181818</v>
      </c>
      <c r="AA219" s="1">
        <f t="shared" si="11"/>
        <v>20.026359143327841</v>
      </c>
    </row>
    <row r="220" spans="1:27" x14ac:dyDescent="0.2">
      <c r="A220" t="s">
        <v>3268</v>
      </c>
      <c r="B220" t="s">
        <v>138</v>
      </c>
      <c r="C220" t="s">
        <v>2734</v>
      </c>
      <c r="D220">
        <v>0</v>
      </c>
      <c r="E220">
        <v>0</v>
      </c>
      <c r="F220">
        <v>0</v>
      </c>
      <c r="G220">
        <v>0</v>
      </c>
      <c r="H220">
        <v>29</v>
      </c>
      <c r="I220">
        <v>13</v>
      </c>
      <c r="J220">
        <v>6</v>
      </c>
      <c r="K220">
        <v>0</v>
      </c>
      <c r="L220">
        <v>4</v>
      </c>
      <c r="M220">
        <v>6</v>
      </c>
      <c r="N220">
        <v>6</v>
      </c>
      <c r="O220">
        <v>139</v>
      </c>
      <c r="P220">
        <v>6</v>
      </c>
      <c r="Q220">
        <v>17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398</v>
      </c>
      <c r="X220" t="s">
        <v>1221</v>
      </c>
      <c r="Y220">
        <f t="shared" si="9"/>
        <v>148.9</v>
      </c>
      <c r="Z220" s="1">
        <f t="shared" si="10"/>
        <v>7.090476190476191</v>
      </c>
      <c r="AA220" s="1">
        <f t="shared" si="11"/>
        <v>20.001492537313432</v>
      </c>
    </row>
    <row r="221" spans="1:27" x14ac:dyDescent="0.2">
      <c r="A221" t="s">
        <v>3059</v>
      </c>
      <c r="B221" t="s">
        <v>138</v>
      </c>
      <c r="C221" t="s">
        <v>2801</v>
      </c>
      <c r="D221">
        <v>0</v>
      </c>
      <c r="E221">
        <v>0</v>
      </c>
      <c r="F221">
        <v>0</v>
      </c>
      <c r="G221">
        <v>8</v>
      </c>
      <c r="H221">
        <v>23</v>
      </c>
      <c r="I221">
        <v>34</v>
      </c>
      <c r="J221">
        <v>3</v>
      </c>
      <c r="K221">
        <v>12</v>
      </c>
      <c r="L221">
        <v>146</v>
      </c>
      <c r="M221">
        <v>38</v>
      </c>
      <c r="N221">
        <v>1</v>
      </c>
      <c r="O221">
        <v>497</v>
      </c>
      <c r="P221">
        <v>16</v>
      </c>
      <c r="Q221">
        <v>4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398</v>
      </c>
      <c r="X221" t="s">
        <v>2716</v>
      </c>
      <c r="Y221">
        <f t="shared" si="9"/>
        <v>354.7</v>
      </c>
      <c r="Z221" s="1">
        <f t="shared" si="10"/>
        <v>16.890476190476189</v>
      </c>
      <c r="AA221" s="1">
        <f t="shared" si="11"/>
        <v>19.976846057571962</v>
      </c>
    </row>
    <row r="222" spans="1:27" x14ac:dyDescent="0.2">
      <c r="A222" t="s">
        <v>3413</v>
      </c>
      <c r="B222" t="s">
        <v>138</v>
      </c>
      <c r="C222" t="s">
        <v>139</v>
      </c>
      <c r="D222">
        <v>0</v>
      </c>
      <c r="E222">
        <v>0</v>
      </c>
      <c r="F222">
        <v>2</v>
      </c>
      <c r="G222">
        <v>3</v>
      </c>
      <c r="H222">
        <v>14</v>
      </c>
      <c r="I222">
        <v>12</v>
      </c>
      <c r="J222">
        <v>0</v>
      </c>
      <c r="K222">
        <v>5</v>
      </c>
      <c r="L222">
        <v>21</v>
      </c>
      <c r="M222">
        <v>21</v>
      </c>
      <c r="N222">
        <v>9</v>
      </c>
      <c r="O222">
        <v>710</v>
      </c>
      <c r="P222">
        <v>18</v>
      </c>
      <c r="Q222">
        <v>9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220</v>
      </c>
      <c r="X222" t="s">
        <v>3412</v>
      </c>
      <c r="Y222">
        <f t="shared" si="9"/>
        <v>229</v>
      </c>
      <c r="Z222" s="1">
        <f t="shared" si="10"/>
        <v>19.083333333333332</v>
      </c>
      <c r="AA222" s="1">
        <f t="shared" si="11"/>
        <v>19.951597289448209</v>
      </c>
    </row>
    <row r="223" spans="1:27" x14ac:dyDescent="0.2">
      <c r="A223" t="s">
        <v>2981</v>
      </c>
      <c r="B223" t="s">
        <v>138</v>
      </c>
      <c r="C223" t="s">
        <v>2781</v>
      </c>
      <c r="D223">
        <v>0</v>
      </c>
      <c r="E223">
        <v>0</v>
      </c>
      <c r="F223">
        <v>0</v>
      </c>
      <c r="G223">
        <v>0</v>
      </c>
      <c r="H223">
        <v>5</v>
      </c>
      <c r="I223">
        <v>8</v>
      </c>
      <c r="J223">
        <v>0</v>
      </c>
      <c r="K223">
        <v>2</v>
      </c>
      <c r="L223">
        <v>45</v>
      </c>
      <c r="M223">
        <v>14</v>
      </c>
      <c r="N223">
        <v>4</v>
      </c>
      <c r="O223">
        <v>212</v>
      </c>
      <c r="P223">
        <v>14</v>
      </c>
      <c r="Q223">
        <v>11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32</v>
      </c>
      <c r="X223" t="s">
        <v>2980</v>
      </c>
      <c r="Y223">
        <f t="shared" si="9"/>
        <v>171.7</v>
      </c>
      <c r="Z223" s="1">
        <f t="shared" si="10"/>
        <v>19.077777777777776</v>
      </c>
      <c r="AA223" s="1">
        <f t="shared" si="11"/>
        <v>19.939354838709676</v>
      </c>
    </row>
    <row r="224" spans="1:27" x14ac:dyDescent="0.2">
      <c r="A224" t="s">
        <v>3023</v>
      </c>
      <c r="B224" t="s">
        <v>138</v>
      </c>
      <c r="C224" t="s">
        <v>2767</v>
      </c>
      <c r="D224">
        <v>1</v>
      </c>
      <c r="E224">
        <v>1</v>
      </c>
      <c r="F224">
        <v>0</v>
      </c>
      <c r="G224">
        <v>6</v>
      </c>
      <c r="H224">
        <v>25</v>
      </c>
      <c r="I224">
        <v>47</v>
      </c>
      <c r="J224">
        <v>8</v>
      </c>
      <c r="K224">
        <v>15</v>
      </c>
      <c r="L224">
        <v>119</v>
      </c>
      <c r="M224">
        <v>61</v>
      </c>
      <c r="N224">
        <v>12</v>
      </c>
      <c r="O224">
        <v>899</v>
      </c>
      <c r="P224">
        <v>44</v>
      </c>
      <c r="Q224">
        <v>25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184</v>
      </c>
      <c r="X224" t="s">
        <v>3022</v>
      </c>
      <c r="Y224">
        <f t="shared" si="9"/>
        <v>536.9</v>
      </c>
      <c r="Z224" s="1">
        <f t="shared" si="10"/>
        <v>16.778124999999999</v>
      </c>
      <c r="AA224" s="1">
        <f t="shared" si="11"/>
        <v>19.89337175792507</v>
      </c>
    </row>
    <row r="225" spans="1:27" x14ac:dyDescent="0.2">
      <c r="A225" t="s">
        <v>3157</v>
      </c>
      <c r="B225" t="s">
        <v>138</v>
      </c>
      <c r="C225" t="s">
        <v>2738</v>
      </c>
      <c r="D225">
        <v>5</v>
      </c>
      <c r="E225">
        <v>0</v>
      </c>
      <c r="F225">
        <v>4</v>
      </c>
      <c r="G225">
        <v>2</v>
      </c>
      <c r="H225">
        <v>28</v>
      </c>
      <c r="I225">
        <v>13</v>
      </c>
      <c r="J225">
        <v>21</v>
      </c>
      <c r="K225">
        <v>7</v>
      </c>
      <c r="L225">
        <v>30</v>
      </c>
      <c r="M225">
        <v>29</v>
      </c>
      <c r="N225">
        <v>25</v>
      </c>
      <c r="O225">
        <v>1202</v>
      </c>
      <c r="P225">
        <v>25</v>
      </c>
      <c r="Q225">
        <v>15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36</v>
      </c>
      <c r="X225" t="s">
        <v>3156</v>
      </c>
      <c r="Y225">
        <f t="shared" si="9"/>
        <v>558.70000000000005</v>
      </c>
      <c r="Z225" s="1">
        <f t="shared" si="10"/>
        <v>18.022580645161291</v>
      </c>
      <c r="AA225" s="1">
        <f t="shared" si="11"/>
        <v>19.819865983445016</v>
      </c>
    </row>
    <row r="226" spans="1:27" x14ac:dyDescent="0.2">
      <c r="A226" t="s">
        <v>3391</v>
      </c>
      <c r="B226" t="s">
        <v>138</v>
      </c>
      <c r="C226" t="s">
        <v>139</v>
      </c>
      <c r="D226">
        <v>0</v>
      </c>
      <c r="E226">
        <v>0</v>
      </c>
      <c r="F226">
        <v>0</v>
      </c>
      <c r="G226">
        <v>1</v>
      </c>
      <c r="H226">
        <v>11</v>
      </c>
      <c r="I226">
        <v>13</v>
      </c>
      <c r="J226">
        <v>0</v>
      </c>
      <c r="K226">
        <v>4</v>
      </c>
      <c r="L226">
        <v>16</v>
      </c>
      <c r="M226">
        <v>27</v>
      </c>
      <c r="N226">
        <v>11</v>
      </c>
      <c r="O226">
        <v>797</v>
      </c>
      <c r="P226">
        <v>18</v>
      </c>
      <c r="Q226">
        <v>7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325</v>
      </c>
      <c r="X226" t="s">
        <v>3390</v>
      </c>
      <c r="Y226">
        <f t="shared" si="9"/>
        <v>230.2</v>
      </c>
      <c r="Z226" s="1">
        <f t="shared" si="10"/>
        <v>12.788888888888888</v>
      </c>
      <c r="AA226" s="1">
        <f t="shared" si="11"/>
        <v>19.806883365200765</v>
      </c>
    </row>
    <row r="227" spans="1:27" x14ac:dyDescent="0.2">
      <c r="A227" t="s">
        <v>3213</v>
      </c>
      <c r="B227" t="s">
        <v>138</v>
      </c>
      <c r="C227" t="s">
        <v>2740</v>
      </c>
      <c r="D227">
        <v>0</v>
      </c>
      <c r="E227">
        <v>1</v>
      </c>
      <c r="F227">
        <v>0</v>
      </c>
      <c r="G227">
        <v>4</v>
      </c>
      <c r="H227">
        <v>15</v>
      </c>
      <c r="I227">
        <v>25</v>
      </c>
      <c r="J227">
        <v>2</v>
      </c>
      <c r="K227">
        <v>25</v>
      </c>
      <c r="L227">
        <v>181</v>
      </c>
      <c r="M227">
        <v>51</v>
      </c>
      <c r="N227">
        <v>4</v>
      </c>
      <c r="O227">
        <v>1601</v>
      </c>
      <c r="P227">
        <v>32</v>
      </c>
      <c r="Q227">
        <v>19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101</v>
      </c>
      <c r="X227" t="s">
        <v>2204</v>
      </c>
      <c r="Y227">
        <f t="shared" si="9"/>
        <v>655.1</v>
      </c>
      <c r="Z227" s="1">
        <f t="shared" si="10"/>
        <v>18.717142857142857</v>
      </c>
      <c r="AA227" s="1">
        <f t="shared" si="11"/>
        <v>19.666110740493664</v>
      </c>
    </row>
    <row r="228" spans="1:27" x14ac:dyDescent="0.2">
      <c r="A228" t="s">
        <v>3504</v>
      </c>
      <c r="B228" t="s">
        <v>138</v>
      </c>
      <c r="C228" t="s">
        <v>2732</v>
      </c>
      <c r="D228">
        <v>1</v>
      </c>
      <c r="E228">
        <v>0</v>
      </c>
      <c r="F228">
        <v>1</v>
      </c>
      <c r="G228">
        <v>7</v>
      </c>
      <c r="H228">
        <v>21</v>
      </c>
      <c r="I228">
        <v>44</v>
      </c>
      <c r="J228">
        <v>7</v>
      </c>
      <c r="K228">
        <v>13</v>
      </c>
      <c r="L228">
        <v>32</v>
      </c>
      <c r="M228">
        <v>34</v>
      </c>
      <c r="N228">
        <v>16</v>
      </c>
      <c r="O228">
        <v>1042</v>
      </c>
      <c r="P228">
        <v>63</v>
      </c>
      <c r="Q228">
        <v>21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56</v>
      </c>
      <c r="X228" t="s">
        <v>3503</v>
      </c>
      <c r="Y228">
        <f t="shared" si="9"/>
        <v>420.2</v>
      </c>
      <c r="Z228" s="1">
        <f t="shared" si="10"/>
        <v>15.562962962962963</v>
      </c>
      <c r="AA228" s="1">
        <f t="shared" si="11"/>
        <v>19.564407656492499</v>
      </c>
    </row>
    <row r="229" spans="1:27" x14ac:dyDescent="0.2">
      <c r="A229" t="s">
        <v>2913</v>
      </c>
      <c r="B229" t="s">
        <v>138</v>
      </c>
      <c r="C229" t="s">
        <v>2778</v>
      </c>
      <c r="D229">
        <v>13</v>
      </c>
      <c r="E229">
        <v>0</v>
      </c>
      <c r="F229">
        <v>3</v>
      </c>
      <c r="G229">
        <v>7</v>
      </c>
      <c r="H229">
        <v>85</v>
      </c>
      <c r="I229">
        <v>67</v>
      </c>
      <c r="J229">
        <v>50</v>
      </c>
      <c r="K229">
        <v>5</v>
      </c>
      <c r="L229">
        <v>26</v>
      </c>
      <c r="M229">
        <v>14</v>
      </c>
      <c r="N229">
        <v>34</v>
      </c>
      <c r="O229">
        <v>520</v>
      </c>
      <c r="P229">
        <v>18</v>
      </c>
      <c r="Q229">
        <v>34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101</v>
      </c>
      <c r="X229" t="s">
        <v>2912</v>
      </c>
      <c r="Y229">
        <f t="shared" si="9"/>
        <v>679</v>
      </c>
      <c r="Z229" s="1">
        <f t="shared" si="10"/>
        <v>19.399999999999999</v>
      </c>
      <c r="AA229" s="1">
        <f t="shared" si="11"/>
        <v>19.5489443378119</v>
      </c>
    </row>
    <row r="230" spans="1:27" x14ac:dyDescent="0.2">
      <c r="A230" t="s">
        <v>3455</v>
      </c>
      <c r="B230" t="s">
        <v>138</v>
      </c>
      <c r="C230" t="s">
        <v>2738</v>
      </c>
      <c r="D230">
        <v>3</v>
      </c>
      <c r="E230">
        <v>0</v>
      </c>
      <c r="F230">
        <v>0</v>
      </c>
      <c r="G230">
        <v>5</v>
      </c>
      <c r="H230">
        <v>16</v>
      </c>
      <c r="I230">
        <v>27</v>
      </c>
      <c r="J230">
        <v>5</v>
      </c>
      <c r="K230">
        <v>13</v>
      </c>
      <c r="L230">
        <v>101</v>
      </c>
      <c r="M230">
        <v>60</v>
      </c>
      <c r="N230">
        <v>10</v>
      </c>
      <c r="O230">
        <v>1585</v>
      </c>
      <c r="P230">
        <v>21</v>
      </c>
      <c r="Q230">
        <v>4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105</v>
      </c>
      <c r="X230" t="s">
        <v>3537</v>
      </c>
      <c r="Y230">
        <f t="shared" si="9"/>
        <v>522</v>
      </c>
      <c r="Z230" s="1">
        <f t="shared" si="10"/>
        <v>18</v>
      </c>
      <c r="AA230" s="1">
        <f t="shared" si="11"/>
        <v>19.509966777408639</v>
      </c>
    </row>
    <row r="231" spans="1:27" x14ac:dyDescent="0.2">
      <c r="A231" t="s">
        <v>2865</v>
      </c>
      <c r="B231" t="s">
        <v>138</v>
      </c>
      <c r="C231" t="s">
        <v>2744</v>
      </c>
      <c r="D231">
        <v>0</v>
      </c>
      <c r="E231">
        <v>0</v>
      </c>
      <c r="F231">
        <v>0</v>
      </c>
      <c r="G231">
        <v>3</v>
      </c>
      <c r="H231">
        <v>10</v>
      </c>
      <c r="I231">
        <v>39</v>
      </c>
      <c r="J231">
        <v>3</v>
      </c>
      <c r="K231">
        <v>16</v>
      </c>
      <c r="L231">
        <v>145</v>
      </c>
      <c r="M231">
        <v>51</v>
      </c>
      <c r="N231">
        <v>3</v>
      </c>
      <c r="O231">
        <v>852</v>
      </c>
      <c r="P231">
        <v>61</v>
      </c>
      <c r="Q231">
        <v>6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36</v>
      </c>
      <c r="X231" t="s">
        <v>2864</v>
      </c>
      <c r="Y231">
        <f t="shared" si="9"/>
        <v>509.2</v>
      </c>
      <c r="Z231" s="1">
        <f t="shared" si="10"/>
        <v>16.425806451612903</v>
      </c>
      <c r="AA231" s="1">
        <f t="shared" si="11"/>
        <v>19.48469387755102</v>
      </c>
    </row>
    <row r="232" spans="1:27" x14ac:dyDescent="0.2">
      <c r="A232" t="s">
        <v>3141</v>
      </c>
      <c r="B232" t="s">
        <v>138</v>
      </c>
      <c r="C232" t="s">
        <v>2764</v>
      </c>
      <c r="D232">
        <v>0</v>
      </c>
      <c r="E232">
        <v>0</v>
      </c>
      <c r="F232">
        <v>1</v>
      </c>
      <c r="G232">
        <v>3</v>
      </c>
      <c r="H232">
        <v>16</v>
      </c>
      <c r="I232">
        <v>14</v>
      </c>
      <c r="J232">
        <v>3</v>
      </c>
      <c r="K232">
        <v>13</v>
      </c>
      <c r="L232">
        <v>122</v>
      </c>
      <c r="M232">
        <v>49</v>
      </c>
      <c r="N232">
        <v>0</v>
      </c>
      <c r="O232">
        <v>618</v>
      </c>
      <c r="P232">
        <v>16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187</v>
      </c>
      <c r="X232" t="s">
        <v>3140</v>
      </c>
      <c r="Y232">
        <f t="shared" si="9"/>
        <v>397.3</v>
      </c>
      <c r="Z232" s="1">
        <f t="shared" si="10"/>
        <v>18.059090909090909</v>
      </c>
      <c r="AA232" s="1">
        <f t="shared" si="11"/>
        <v>19.454298150163222</v>
      </c>
    </row>
    <row r="233" spans="1:27" x14ac:dyDescent="0.2">
      <c r="A233" t="s">
        <v>3238</v>
      </c>
      <c r="B233" t="s">
        <v>138</v>
      </c>
      <c r="C233" t="s">
        <v>2801</v>
      </c>
      <c r="D233">
        <v>0</v>
      </c>
      <c r="E233">
        <v>0</v>
      </c>
      <c r="F233">
        <v>1</v>
      </c>
      <c r="G233">
        <v>0</v>
      </c>
      <c r="H233">
        <v>18</v>
      </c>
      <c r="I233">
        <v>6</v>
      </c>
      <c r="J233">
        <v>9</v>
      </c>
      <c r="K233">
        <v>0</v>
      </c>
      <c r="L233">
        <v>2</v>
      </c>
      <c r="M233">
        <v>1</v>
      </c>
      <c r="N233">
        <v>5</v>
      </c>
      <c r="O233">
        <v>110</v>
      </c>
      <c r="P233">
        <v>6</v>
      </c>
      <c r="Q233">
        <v>6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220</v>
      </c>
      <c r="X233" t="s">
        <v>2057</v>
      </c>
      <c r="Y233">
        <f t="shared" si="9"/>
        <v>119.5</v>
      </c>
      <c r="Z233" s="1">
        <f t="shared" si="10"/>
        <v>9.9583333333333339</v>
      </c>
      <c r="AA233" s="1">
        <f t="shared" si="11"/>
        <v>19.448462929475589</v>
      </c>
    </row>
    <row r="234" spans="1:27" x14ac:dyDescent="0.2">
      <c r="A234" t="s">
        <v>3388</v>
      </c>
      <c r="B234" t="s">
        <v>138</v>
      </c>
      <c r="C234" t="s">
        <v>2734</v>
      </c>
      <c r="D234">
        <v>5</v>
      </c>
      <c r="E234">
        <v>0</v>
      </c>
      <c r="F234">
        <v>4</v>
      </c>
      <c r="G234">
        <v>6</v>
      </c>
      <c r="H234">
        <v>26</v>
      </c>
      <c r="I234">
        <v>17</v>
      </c>
      <c r="J234">
        <v>12</v>
      </c>
      <c r="K234">
        <v>2</v>
      </c>
      <c r="L234">
        <v>20</v>
      </c>
      <c r="M234">
        <v>26</v>
      </c>
      <c r="N234">
        <v>35</v>
      </c>
      <c r="O234">
        <v>584</v>
      </c>
      <c r="P234">
        <v>21</v>
      </c>
      <c r="Q234">
        <v>12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105</v>
      </c>
      <c r="X234" t="s">
        <v>3387</v>
      </c>
      <c r="Y234">
        <f t="shared" si="9"/>
        <v>410.4</v>
      </c>
      <c r="Z234" s="1">
        <f t="shared" si="10"/>
        <v>14.151724137931033</v>
      </c>
      <c r="AA234" s="1">
        <f t="shared" si="11"/>
        <v>19.348349921424827</v>
      </c>
    </row>
    <row r="235" spans="1:27" x14ac:dyDescent="0.2">
      <c r="A235" t="s">
        <v>2949</v>
      </c>
      <c r="B235" t="s">
        <v>138</v>
      </c>
      <c r="C235" t="s">
        <v>1033</v>
      </c>
      <c r="D235">
        <v>3</v>
      </c>
      <c r="E235">
        <v>0</v>
      </c>
      <c r="F235">
        <v>3</v>
      </c>
      <c r="G235">
        <v>4</v>
      </c>
      <c r="H235">
        <v>52</v>
      </c>
      <c r="I235">
        <v>71</v>
      </c>
      <c r="J235">
        <v>15</v>
      </c>
      <c r="K235">
        <v>9</v>
      </c>
      <c r="L235">
        <v>68</v>
      </c>
      <c r="M235">
        <v>64</v>
      </c>
      <c r="N235">
        <v>19</v>
      </c>
      <c r="O235">
        <v>1030</v>
      </c>
      <c r="P235">
        <v>61</v>
      </c>
      <c r="Q235">
        <v>27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184</v>
      </c>
      <c r="X235" t="s">
        <v>2948</v>
      </c>
      <c r="Y235">
        <f t="shared" si="9"/>
        <v>608</v>
      </c>
      <c r="Z235" s="1">
        <f t="shared" si="10"/>
        <v>19</v>
      </c>
      <c r="AA235" s="1">
        <f t="shared" si="11"/>
        <v>19.34252386002121</v>
      </c>
    </row>
    <row r="236" spans="1:27" x14ac:dyDescent="0.2">
      <c r="A236" t="s">
        <v>2804</v>
      </c>
      <c r="B236" t="s">
        <v>138</v>
      </c>
      <c r="C236" t="s">
        <v>2738</v>
      </c>
      <c r="D236">
        <v>1</v>
      </c>
      <c r="E236">
        <v>0</v>
      </c>
      <c r="F236">
        <v>0</v>
      </c>
      <c r="G236">
        <v>3</v>
      </c>
      <c r="H236">
        <v>11</v>
      </c>
      <c r="I236">
        <v>19</v>
      </c>
      <c r="J236">
        <v>5</v>
      </c>
      <c r="K236">
        <v>3</v>
      </c>
      <c r="L236">
        <v>23</v>
      </c>
      <c r="M236">
        <v>12</v>
      </c>
      <c r="N236">
        <v>6</v>
      </c>
      <c r="O236">
        <v>396</v>
      </c>
      <c r="P236">
        <v>12</v>
      </c>
      <c r="Q236">
        <v>7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144</v>
      </c>
      <c r="X236" t="s">
        <v>2803</v>
      </c>
      <c r="Y236">
        <f t="shared" si="9"/>
        <v>156.1</v>
      </c>
      <c r="Z236" s="1">
        <f t="shared" si="10"/>
        <v>15.61</v>
      </c>
      <c r="AA236" s="1">
        <f t="shared" si="11"/>
        <v>19.298076923076923</v>
      </c>
    </row>
    <row r="237" spans="1:27" x14ac:dyDescent="0.2">
      <c r="A237" t="s">
        <v>2986</v>
      </c>
      <c r="B237" t="s">
        <v>138</v>
      </c>
      <c r="C237" t="s">
        <v>2791</v>
      </c>
      <c r="D237">
        <v>0</v>
      </c>
      <c r="E237">
        <v>0</v>
      </c>
      <c r="F237">
        <v>3</v>
      </c>
      <c r="G237">
        <v>3</v>
      </c>
      <c r="H237">
        <v>14</v>
      </c>
      <c r="I237">
        <v>33</v>
      </c>
      <c r="J237">
        <v>6</v>
      </c>
      <c r="K237">
        <v>3</v>
      </c>
      <c r="L237">
        <v>11</v>
      </c>
      <c r="M237">
        <v>26</v>
      </c>
      <c r="N237">
        <v>11</v>
      </c>
      <c r="O237">
        <v>300</v>
      </c>
      <c r="P237">
        <v>15</v>
      </c>
      <c r="Q237">
        <v>11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66</v>
      </c>
      <c r="X237" t="s">
        <v>2985</v>
      </c>
      <c r="Y237">
        <f t="shared" si="9"/>
        <v>165.5</v>
      </c>
      <c r="Z237" s="1">
        <f t="shared" si="10"/>
        <v>8.2750000000000004</v>
      </c>
      <c r="AA237" s="1">
        <f t="shared" si="11"/>
        <v>19.294041450777204</v>
      </c>
    </row>
    <row r="238" spans="1:27" x14ac:dyDescent="0.2">
      <c r="A238" t="s">
        <v>3472</v>
      </c>
      <c r="B238" t="s">
        <v>138</v>
      </c>
      <c r="C238" t="s">
        <v>2734</v>
      </c>
      <c r="D238">
        <v>10</v>
      </c>
      <c r="E238">
        <v>0</v>
      </c>
      <c r="F238">
        <v>3</v>
      </c>
      <c r="G238">
        <v>3</v>
      </c>
      <c r="H238">
        <v>73</v>
      </c>
      <c r="I238">
        <v>53</v>
      </c>
      <c r="J238">
        <v>44</v>
      </c>
      <c r="K238">
        <v>8</v>
      </c>
      <c r="L238">
        <v>58</v>
      </c>
      <c r="M238">
        <v>8</v>
      </c>
      <c r="N238">
        <v>35</v>
      </c>
      <c r="O238">
        <v>378</v>
      </c>
      <c r="P238">
        <v>7</v>
      </c>
      <c r="Q238">
        <v>38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205</v>
      </c>
      <c r="X238" t="s">
        <v>668</v>
      </c>
      <c r="Y238">
        <f t="shared" si="9"/>
        <v>671.8</v>
      </c>
      <c r="Z238" s="1">
        <f t="shared" si="10"/>
        <v>17.678947368421053</v>
      </c>
      <c r="AA238" s="1">
        <f t="shared" si="11"/>
        <v>19.267686424474185</v>
      </c>
    </row>
    <row r="239" spans="1:27" x14ac:dyDescent="0.2">
      <c r="A239" t="s">
        <v>3317</v>
      </c>
      <c r="B239" t="s">
        <v>138</v>
      </c>
      <c r="C239" t="s">
        <v>2747</v>
      </c>
      <c r="D239">
        <v>1</v>
      </c>
      <c r="E239">
        <v>0</v>
      </c>
      <c r="F239">
        <v>1</v>
      </c>
      <c r="G239">
        <v>7</v>
      </c>
      <c r="H239">
        <v>25</v>
      </c>
      <c r="I239">
        <v>36</v>
      </c>
      <c r="J239">
        <v>4</v>
      </c>
      <c r="K239">
        <v>19</v>
      </c>
      <c r="L239">
        <v>133</v>
      </c>
      <c r="M239">
        <v>66</v>
      </c>
      <c r="N239">
        <v>4</v>
      </c>
      <c r="O239">
        <v>701</v>
      </c>
      <c r="P239">
        <v>53</v>
      </c>
      <c r="Q239">
        <v>14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105</v>
      </c>
      <c r="X239" t="s">
        <v>3316</v>
      </c>
      <c r="Y239">
        <f t="shared" si="9"/>
        <v>545.6</v>
      </c>
      <c r="Z239" s="1">
        <f t="shared" si="10"/>
        <v>18.813793103448276</v>
      </c>
      <c r="AA239" s="1">
        <f t="shared" si="11"/>
        <v>19.264025107885448</v>
      </c>
    </row>
    <row r="240" spans="1:27" x14ac:dyDescent="0.2">
      <c r="A240" t="s">
        <v>2814</v>
      </c>
      <c r="B240" t="s">
        <v>138</v>
      </c>
      <c r="C240" t="s">
        <v>368</v>
      </c>
      <c r="D240">
        <v>1</v>
      </c>
      <c r="E240">
        <v>0</v>
      </c>
      <c r="F240">
        <v>1</v>
      </c>
      <c r="G240">
        <v>6</v>
      </c>
      <c r="H240">
        <v>20</v>
      </c>
      <c r="I240">
        <v>31</v>
      </c>
      <c r="J240">
        <v>5</v>
      </c>
      <c r="K240">
        <v>9</v>
      </c>
      <c r="L240">
        <v>68</v>
      </c>
      <c r="M240">
        <v>45</v>
      </c>
      <c r="N240">
        <v>8</v>
      </c>
      <c r="O240">
        <v>1325</v>
      </c>
      <c r="P240">
        <v>49</v>
      </c>
      <c r="Q240">
        <v>14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36</v>
      </c>
      <c r="X240" t="s">
        <v>2813</v>
      </c>
      <c r="Y240">
        <f t="shared" si="9"/>
        <v>462</v>
      </c>
      <c r="Z240" s="1">
        <f t="shared" si="10"/>
        <v>14.903225806451612</v>
      </c>
      <c r="AA240" s="1">
        <f t="shared" si="11"/>
        <v>19.241092086996762</v>
      </c>
    </row>
    <row r="241" spans="1:27" x14ac:dyDescent="0.2">
      <c r="A241" t="s">
        <v>3332</v>
      </c>
      <c r="B241" t="s">
        <v>138</v>
      </c>
      <c r="C241" t="s">
        <v>2767</v>
      </c>
      <c r="D241">
        <v>3</v>
      </c>
      <c r="E241">
        <v>0</v>
      </c>
      <c r="F241">
        <v>0</v>
      </c>
      <c r="G241">
        <v>1</v>
      </c>
      <c r="H241">
        <v>33</v>
      </c>
      <c r="I241">
        <v>22</v>
      </c>
      <c r="J241">
        <v>15</v>
      </c>
      <c r="K241">
        <v>1</v>
      </c>
      <c r="L241">
        <v>22</v>
      </c>
      <c r="M241">
        <v>17</v>
      </c>
      <c r="N241">
        <v>11</v>
      </c>
      <c r="O241">
        <v>923</v>
      </c>
      <c r="P241">
        <v>38</v>
      </c>
      <c r="Q241">
        <v>18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127</v>
      </c>
      <c r="X241" t="s">
        <v>3331</v>
      </c>
      <c r="Y241">
        <f t="shared" si="9"/>
        <v>405.8</v>
      </c>
      <c r="Z241" s="1">
        <f t="shared" si="10"/>
        <v>16.908333333333335</v>
      </c>
      <c r="AA241" s="1">
        <f t="shared" si="11"/>
        <v>19.222105263157896</v>
      </c>
    </row>
    <row r="242" spans="1:27" x14ac:dyDescent="0.2">
      <c r="A242" t="s">
        <v>3036</v>
      </c>
      <c r="B242" t="s">
        <v>138</v>
      </c>
      <c r="C242" t="s">
        <v>386</v>
      </c>
      <c r="D242">
        <v>0</v>
      </c>
      <c r="E242">
        <v>0</v>
      </c>
      <c r="F242">
        <v>0</v>
      </c>
      <c r="G242">
        <v>4</v>
      </c>
      <c r="H242">
        <v>22</v>
      </c>
      <c r="I242">
        <v>13</v>
      </c>
      <c r="J242">
        <v>1</v>
      </c>
      <c r="K242">
        <v>5</v>
      </c>
      <c r="L242">
        <v>43</v>
      </c>
      <c r="M242">
        <v>13</v>
      </c>
      <c r="N242">
        <v>7</v>
      </c>
      <c r="O242">
        <v>312</v>
      </c>
      <c r="P242">
        <v>13</v>
      </c>
      <c r="Q242">
        <v>13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73</v>
      </c>
      <c r="X242" t="s">
        <v>3035</v>
      </c>
      <c r="Y242">
        <f t="shared" si="9"/>
        <v>205.2</v>
      </c>
      <c r="Z242" s="1">
        <f t="shared" si="10"/>
        <v>13.68</v>
      </c>
      <c r="AA242" s="1">
        <f t="shared" si="11"/>
        <v>19.217481789802289</v>
      </c>
    </row>
    <row r="243" spans="1:27" x14ac:dyDescent="0.2">
      <c r="A243" t="s">
        <v>2760</v>
      </c>
      <c r="B243" t="s">
        <v>138</v>
      </c>
      <c r="C243" t="s">
        <v>2754</v>
      </c>
      <c r="D243">
        <v>2</v>
      </c>
      <c r="E243">
        <v>0</v>
      </c>
      <c r="F243">
        <v>1</v>
      </c>
      <c r="G243">
        <v>4</v>
      </c>
      <c r="H243">
        <v>33</v>
      </c>
      <c r="I243">
        <v>16</v>
      </c>
      <c r="J243">
        <v>17</v>
      </c>
      <c r="K243">
        <v>4</v>
      </c>
      <c r="L243">
        <v>17</v>
      </c>
      <c r="M243">
        <v>9</v>
      </c>
      <c r="N243">
        <v>16</v>
      </c>
      <c r="O243">
        <v>482</v>
      </c>
      <c r="P243">
        <v>12</v>
      </c>
      <c r="Q243">
        <v>24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325</v>
      </c>
      <c r="X243" t="s">
        <v>2759</v>
      </c>
      <c r="Y243">
        <f t="shared" si="9"/>
        <v>326.2</v>
      </c>
      <c r="Z243" s="1">
        <f t="shared" si="10"/>
        <v>18.12222222222222</v>
      </c>
      <c r="AA243" s="1">
        <f t="shared" si="11"/>
        <v>19.213350785340314</v>
      </c>
    </row>
    <row r="244" spans="1:27" x14ac:dyDescent="0.2">
      <c r="A244" t="s">
        <v>2960</v>
      </c>
      <c r="B244" t="s">
        <v>138</v>
      </c>
      <c r="C244" t="s">
        <v>368</v>
      </c>
      <c r="D244">
        <v>0</v>
      </c>
      <c r="E244">
        <v>0</v>
      </c>
      <c r="F244">
        <v>1</v>
      </c>
      <c r="G244">
        <v>7</v>
      </c>
      <c r="H244">
        <v>15</v>
      </c>
      <c r="I244">
        <v>20</v>
      </c>
      <c r="J244">
        <v>2</v>
      </c>
      <c r="K244">
        <v>8</v>
      </c>
      <c r="L244">
        <v>61</v>
      </c>
      <c r="M244">
        <v>32</v>
      </c>
      <c r="N244">
        <v>10</v>
      </c>
      <c r="O244">
        <v>830</v>
      </c>
      <c r="P244">
        <v>20</v>
      </c>
      <c r="Q244">
        <v>2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325</v>
      </c>
      <c r="X244" t="s">
        <v>2959</v>
      </c>
      <c r="Y244">
        <f t="shared" si="9"/>
        <v>288.5</v>
      </c>
      <c r="Z244" s="1">
        <f t="shared" si="10"/>
        <v>16.027777777777779</v>
      </c>
      <c r="AA244" s="1">
        <f t="shared" si="11"/>
        <v>19.204881656804734</v>
      </c>
    </row>
    <row r="245" spans="1:27" x14ac:dyDescent="0.2">
      <c r="A245" t="s">
        <v>3147</v>
      </c>
      <c r="B245" t="s">
        <v>43</v>
      </c>
      <c r="C245" t="s">
        <v>620</v>
      </c>
      <c r="D245">
        <v>0</v>
      </c>
      <c r="E245">
        <v>1</v>
      </c>
      <c r="F245">
        <v>3</v>
      </c>
      <c r="G245">
        <v>7</v>
      </c>
      <c r="H245">
        <v>43</v>
      </c>
      <c r="I245">
        <v>41</v>
      </c>
      <c r="J245">
        <v>3</v>
      </c>
      <c r="K245">
        <v>9</v>
      </c>
      <c r="L245">
        <v>56</v>
      </c>
      <c r="M245">
        <v>42</v>
      </c>
      <c r="N245">
        <v>11</v>
      </c>
      <c r="O245">
        <v>825</v>
      </c>
      <c r="P245">
        <v>46</v>
      </c>
      <c r="Q245">
        <v>46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96</v>
      </c>
      <c r="X245" t="s">
        <v>3146</v>
      </c>
      <c r="Y245">
        <f t="shared" si="9"/>
        <v>459.5</v>
      </c>
      <c r="Z245" s="1">
        <f t="shared" si="10"/>
        <v>16.410714285714285</v>
      </c>
      <c r="AA245" s="1">
        <f t="shared" si="11"/>
        <v>19.163577386468951</v>
      </c>
    </row>
    <row r="246" spans="1:27" x14ac:dyDescent="0.2">
      <c r="A246" t="s">
        <v>2974</v>
      </c>
      <c r="B246" t="s">
        <v>138</v>
      </c>
      <c r="C246" t="s">
        <v>2740</v>
      </c>
      <c r="D246">
        <v>0</v>
      </c>
      <c r="E246">
        <v>0</v>
      </c>
      <c r="F246">
        <v>0</v>
      </c>
      <c r="G246">
        <v>1</v>
      </c>
      <c r="H246">
        <v>3</v>
      </c>
      <c r="I246">
        <v>2</v>
      </c>
      <c r="J246">
        <v>0</v>
      </c>
      <c r="K246">
        <v>3</v>
      </c>
      <c r="L246">
        <v>11</v>
      </c>
      <c r="M246">
        <v>6</v>
      </c>
      <c r="N246">
        <v>1</v>
      </c>
      <c r="O246">
        <v>102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177</v>
      </c>
      <c r="X246" t="s">
        <v>2973</v>
      </c>
      <c r="Y246">
        <f t="shared" si="9"/>
        <v>46.7</v>
      </c>
      <c r="Z246" s="1">
        <f t="shared" si="10"/>
        <v>11.675000000000001</v>
      </c>
      <c r="AA246" s="1">
        <f t="shared" si="11"/>
        <v>19.104545454545455</v>
      </c>
    </row>
    <row r="247" spans="1:27" x14ac:dyDescent="0.2">
      <c r="A247" t="s">
        <v>2518</v>
      </c>
      <c r="B247" t="s">
        <v>160</v>
      </c>
      <c r="C247" t="s">
        <v>1905</v>
      </c>
      <c r="D247">
        <v>8</v>
      </c>
      <c r="E247">
        <v>0</v>
      </c>
      <c r="F247">
        <v>2</v>
      </c>
      <c r="G247">
        <v>5</v>
      </c>
      <c r="H247">
        <v>35</v>
      </c>
      <c r="I247">
        <v>58</v>
      </c>
      <c r="J247">
        <v>21</v>
      </c>
      <c r="K247">
        <v>3</v>
      </c>
      <c r="L247">
        <v>16</v>
      </c>
      <c r="M247">
        <v>21</v>
      </c>
      <c r="N247">
        <v>23</v>
      </c>
      <c r="O247">
        <v>542</v>
      </c>
      <c r="P247">
        <v>41</v>
      </c>
      <c r="Q247">
        <v>11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28</v>
      </c>
      <c r="X247" t="s">
        <v>2517</v>
      </c>
      <c r="Y247">
        <f t="shared" si="9"/>
        <v>394.7</v>
      </c>
      <c r="Z247" s="1">
        <f t="shared" si="10"/>
        <v>15.788</v>
      </c>
      <c r="AA247" s="1">
        <f t="shared" si="11"/>
        <v>19.098387096774193</v>
      </c>
    </row>
    <row r="248" spans="1:27" x14ac:dyDescent="0.2">
      <c r="A248" t="s">
        <v>3512</v>
      </c>
      <c r="B248" t="s">
        <v>138</v>
      </c>
      <c r="C248" t="s">
        <v>2744</v>
      </c>
      <c r="D248">
        <v>1</v>
      </c>
      <c r="E248">
        <v>0</v>
      </c>
      <c r="F248">
        <v>4</v>
      </c>
      <c r="G248">
        <v>5</v>
      </c>
      <c r="H248">
        <v>63</v>
      </c>
      <c r="I248">
        <v>45</v>
      </c>
      <c r="J248">
        <v>8</v>
      </c>
      <c r="K248">
        <v>5</v>
      </c>
      <c r="L248">
        <v>85</v>
      </c>
      <c r="M248">
        <v>42</v>
      </c>
      <c r="N248">
        <v>32</v>
      </c>
      <c r="O248">
        <v>881</v>
      </c>
      <c r="P248">
        <v>47</v>
      </c>
      <c r="Q248">
        <v>54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52</v>
      </c>
      <c r="X248" t="s">
        <v>3511</v>
      </c>
      <c r="Y248">
        <f t="shared" si="9"/>
        <v>664.6</v>
      </c>
      <c r="Z248" s="1">
        <f t="shared" si="10"/>
        <v>18.461111111111112</v>
      </c>
      <c r="AA248" s="1">
        <f t="shared" si="11"/>
        <v>19.079425837320574</v>
      </c>
    </row>
    <row r="249" spans="1:27" x14ac:dyDescent="0.2">
      <c r="A249" t="s">
        <v>2941</v>
      </c>
      <c r="B249" t="s">
        <v>138</v>
      </c>
      <c r="C249" t="s">
        <v>2778</v>
      </c>
      <c r="D249">
        <v>0</v>
      </c>
      <c r="E249">
        <v>0</v>
      </c>
      <c r="F249">
        <v>1</v>
      </c>
      <c r="G249">
        <v>2</v>
      </c>
      <c r="H249">
        <v>7</v>
      </c>
      <c r="I249">
        <v>9</v>
      </c>
      <c r="J249">
        <v>0</v>
      </c>
      <c r="K249">
        <v>10</v>
      </c>
      <c r="L249">
        <v>48</v>
      </c>
      <c r="M249">
        <v>15</v>
      </c>
      <c r="N249">
        <v>0</v>
      </c>
      <c r="O249">
        <v>189</v>
      </c>
      <c r="P249">
        <v>8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144</v>
      </c>
      <c r="X249" t="s">
        <v>2940</v>
      </c>
      <c r="Y249">
        <f t="shared" si="9"/>
        <v>150.4</v>
      </c>
      <c r="Z249" s="1">
        <f t="shared" si="10"/>
        <v>15.040000000000001</v>
      </c>
      <c r="AA249" s="1">
        <f t="shared" si="11"/>
        <v>19.064788732394366</v>
      </c>
    </row>
    <row r="250" spans="1:27" x14ac:dyDescent="0.2">
      <c r="A250" t="s">
        <v>2991</v>
      </c>
      <c r="B250" t="s">
        <v>138</v>
      </c>
      <c r="C250" t="s">
        <v>2821</v>
      </c>
      <c r="D250">
        <v>0</v>
      </c>
      <c r="E250">
        <v>0</v>
      </c>
      <c r="F250">
        <v>0</v>
      </c>
      <c r="G250">
        <v>1</v>
      </c>
      <c r="H250">
        <v>6</v>
      </c>
      <c r="I250">
        <v>3</v>
      </c>
      <c r="J250">
        <v>2</v>
      </c>
      <c r="K250">
        <v>0</v>
      </c>
      <c r="L250">
        <v>10</v>
      </c>
      <c r="M250">
        <v>1</v>
      </c>
      <c r="N250">
        <v>4</v>
      </c>
      <c r="O250">
        <v>186</v>
      </c>
      <c r="P250">
        <v>8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45</v>
      </c>
      <c r="X250" t="s">
        <v>2990</v>
      </c>
      <c r="Y250">
        <f t="shared" si="9"/>
        <v>74.099999999999994</v>
      </c>
      <c r="Z250" s="1">
        <f t="shared" si="10"/>
        <v>14.819999999999999</v>
      </c>
      <c r="AA250" s="1">
        <f t="shared" si="11"/>
        <v>19.054285714285712</v>
      </c>
    </row>
    <row r="251" spans="1:27" x14ac:dyDescent="0.2">
      <c r="A251" t="s">
        <v>3219</v>
      </c>
      <c r="B251" t="s">
        <v>138</v>
      </c>
      <c r="C251" t="s">
        <v>2754</v>
      </c>
      <c r="D251">
        <v>1</v>
      </c>
      <c r="E251">
        <v>0</v>
      </c>
      <c r="F251">
        <v>0</v>
      </c>
      <c r="G251">
        <v>15</v>
      </c>
      <c r="H251">
        <v>31</v>
      </c>
      <c r="I251">
        <v>38</v>
      </c>
      <c r="J251">
        <v>5</v>
      </c>
      <c r="K251">
        <v>31</v>
      </c>
      <c r="L251">
        <v>188</v>
      </c>
      <c r="M251">
        <v>68</v>
      </c>
      <c r="N251">
        <v>5</v>
      </c>
      <c r="O251">
        <v>1190</v>
      </c>
      <c r="P251">
        <v>29</v>
      </c>
      <c r="Q251">
        <v>9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292</v>
      </c>
      <c r="X251" t="s">
        <v>1225</v>
      </c>
      <c r="Y251">
        <f t="shared" si="9"/>
        <v>628</v>
      </c>
      <c r="Z251" s="1">
        <f t="shared" si="10"/>
        <v>19.030303030303031</v>
      </c>
      <c r="AA251" s="1">
        <f t="shared" si="11"/>
        <v>19.030303030303031</v>
      </c>
    </row>
    <row r="252" spans="1:27" x14ac:dyDescent="0.2">
      <c r="A252" t="s">
        <v>3386</v>
      </c>
      <c r="B252" t="s">
        <v>138</v>
      </c>
      <c r="C252" t="s">
        <v>2773</v>
      </c>
      <c r="D252">
        <v>5</v>
      </c>
      <c r="E252">
        <v>0</v>
      </c>
      <c r="F252">
        <v>1</v>
      </c>
      <c r="G252">
        <v>11</v>
      </c>
      <c r="H252">
        <v>24</v>
      </c>
      <c r="I252">
        <v>56</v>
      </c>
      <c r="J252">
        <v>29</v>
      </c>
      <c r="K252">
        <v>13</v>
      </c>
      <c r="L252">
        <v>66</v>
      </c>
      <c r="M252">
        <v>62</v>
      </c>
      <c r="N252">
        <v>34</v>
      </c>
      <c r="O252">
        <v>996</v>
      </c>
      <c r="P252">
        <v>72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121</v>
      </c>
      <c r="X252" t="s">
        <v>3385</v>
      </c>
      <c r="Y252">
        <f t="shared" si="9"/>
        <v>628.6</v>
      </c>
      <c r="Z252" s="1">
        <f t="shared" si="10"/>
        <v>18.488235294117647</v>
      </c>
      <c r="AA252" s="1">
        <f t="shared" si="11"/>
        <v>19.003694994961371</v>
      </c>
    </row>
    <row r="253" spans="1:27" x14ac:dyDescent="0.2">
      <c r="A253" t="s">
        <v>3307</v>
      </c>
      <c r="B253" t="s">
        <v>138</v>
      </c>
      <c r="C253" t="s">
        <v>2778</v>
      </c>
      <c r="D253">
        <v>1</v>
      </c>
      <c r="E253">
        <v>0</v>
      </c>
      <c r="F253">
        <v>1</v>
      </c>
      <c r="G253">
        <v>1</v>
      </c>
      <c r="H253">
        <v>9</v>
      </c>
      <c r="I253">
        <v>10</v>
      </c>
      <c r="J253">
        <v>3</v>
      </c>
      <c r="K253">
        <v>7</v>
      </c>
      <c r="L253">
        <v>46</v>
      </c>
      <c r="M253">
        <v>33</v>
      </c>
      <c r="N253">
        <v>9</v>
      </c>
      <c r="O253">
        <v>254</v>
      </c>
      <c r="P253">
        <v>19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93</v>
      </c>
      <c r="X253" t="s">
        <v>3306</v>
      </c>
      <c r="Y253">
        <f t="shared" si="9"/>
        <v>255.9</v>
      </c>
      <c r="Z253" s="1">
        <f t="shared" si="10"/>
        <v>11.126086956521739</v>
      </c>
      <c r="AA253" s="1">
        <f t="shared" si="11"/>
        <v>19.002475247524753</v>
      </c>
    </row>
    <row r="254" spans="1:27" x14ac:dyDescent="0.2">
      <c r="A254" t="s">
        <v>3434</v>
      </c>
      <c r="B254" t="s">
        <v>138</v>
      </c>
      <c r="C254" t="s">
        <v>368</v>
      </c>
      <c r="D254">
        <v>1</v>
      </c>
      <c r="E254">
        <v>2</v>
      </c>
      <c r="F254">
        <v>0</v>
      </c>
      <c r="G254">
        <v>7</v>
      </c>
      <c r="H254">
        <v>18</v>
      </c>
      <c r="I254">
        <v>26</v>
      </c>
      <c r="J254">
        <v>1</v>
      </c>
      <c r="K254">
        <v>18</v>
      </c>
      <c r="L254">
        <v>126</v>
      </c>
      <c r="M254">
        <v>48</v>
      </c>
      <c r="N254">
        <v>3</v>
      </c>
      <c r="O254">
        <v>1160</v>
      </c>
      <c r="P254">
        <v>34</v>
      </c>
      <c r="Q254">
        <v>7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90</v>
      </c>
      <c r="X254" t="s">
        <v>3433</v>
      </c>
      <c r="Y254">
        <f t="shared" si="9"/>
        <v>465</v>
      </c>
      <c r="Z254" s="1">
        <f t="shared" si="10"/>
        <v>17.884615384615383</v>
      </c>
      <c r="AA254" s="1">
        <f t="shared" si="11"/>
        <v>18.988203266787657</v>
      </c>
    </row>
    <row r="255" spans="1:27" x14ac:dyDescent="0.2">
      <c r="A255" t="s">
        <v>3443</v>
      </c>
      <c r="B255" t="s">
        <v>138</v>
      </c>
      <c r="C255" t="s">
        <v>139</v>
      </c>
      <c r="D255">
        <v>1</v>
      </c>
      <c r="E255">
        <v>0</v>
      </c>
      <c r="F255">
        <v>0</v>
      </c>
      <c r="G255">
        <v>0</v>
      </c>
      <c r="H255">
        <v>7</v>
      </c>
      <c r="I255">
        <v>3</v>
      </c>
      <c r="J255">
        <v>3</v>
      </c>
      <c r="K255">
        <v>0</v>
      </c>
      <c r="L255">
        <v>2</v>
      </c>
      <c r="M255">
        <v>3</v>
      </c>
      <c r="N255">
        <v>1</v>
      </c>
      <c r="O255">
        <v>198</v>
      </c>
      <c r="P255">
        <v>0</v>
      </c>
      <c r="Q255">
        <v>2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40</v>
      </c>
      <c r="X255" t="s">
        <v>3442</v>
      </c>
      <c r="Y255">
        <f t="shared" si="9"/>
        <v>64.3</v>
      </c>
      <c r="Z255" s="1">
        <f t="shared" si="10"/>
        <v>4.0187499999999998</v>
      </c>
      <c r="AA255" s="1">
        <f t="shared" si="11"/>
        <v>18.973770491803275</v>
      </c>
    </row>
    <row r="256" spans="1:27" x14ac:dyDescent="0.2">
      <c r="A256" t="s">
        <v>3272</v>
      </c>
      <c r="B256" t="s">
        <v>138</v>
      </c>
      <c r="C256" t="s">
        <v>2740</v>
      </c>
      <c r="D256">
        <v>0</v>
      </c>
      <c r="E256">
        <v>0</v>
      </c>
      <c r="F256">
        <v>4</v>
      </c>
      <c r="G256">
        <v>5</v>
      </c>
      <c r="H256">
        <v>12</v>
      </c>
      <c r="I256">
        <v>18</v>
      </c>
      <c r="J256">
        <v>0</v>
      </c>
      <c r="K256">
        <v>12</v>
      </c>
      <c r="L256">
        <v>145</v>
      </c>
      <c r="M256">
        <v>56</v>
      </c>
      <c r="N256">
        <v>15</v>
      </c>
      <c r="O256">
        <v>840</v>
      </c>
      <c r="P256">
        <v>49</v>
      </c>
      <c r="Q256">
        <v>19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121</v>
      </c>
      <c r="X256" t="s">
        <v>3271</v>
      </c>
      <c r="Y256">
        <f t="shared" si="9"/>
        <v>585.5</v>
      </c>
      <c r="Z256" s="1">
        <f t="shared" si="10"/>
        <v>17.220588235294116</v>
      </c>
      <c r="AA256" s="1">
        <f t="shared" si="11"/>
        <v>18.941409058231489</v>
      </c>
    </row>
    <row r="257" spans="1:27" x14ac:dyDescent="0.2">
      <c r="A257" t="s">
        <v>3405</v>
      </c>
      <c r="B257" t="s">
        <v>138</v>
      </c>
      <c r="C257" t="s">
        <v>2791</v>
      </c>
      <c r="D257">
        <v>5</v>
      </c>
      <c r="E257">
        <v>0</v>
      </c>
      <c r="F257">
        <v>2</v>
      </c>
      <c r="G257">
        <v>5</v>
      </c>
      <c r="H257">
        <v>15</v>
      </c>
      <c r="I257">
        <v>30</v>
      </c>
      <c r="J257">
        <v>26</v>
      </c>
      <c r="K257">
        <v>3</v>
      </c>
      <c r="L257">
        <v>24</v>
      </c>
      <c r="M257">
        <v>30</v>
      </c>
      <c r="N257">
        <v>25</v>
      </c>
      <c r="O257">
        <v>706</v>
      </c>
      <c r="P257">
        <v>28</v>
      </c>
      <c r="Q257">
        <v>15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96</v>
      </c>
      <c r="X257" t="s">
        <v>3404</v>
      </c>
      <c r="Y257">
        <f t="shared" si="9"/>
        <v>430.6</v>
      </c>
      <c r="Z257" s="1">
        <f t="shared" si="10"/>
        <v>15.37857142857143</v>
      </c>
      <c r="AA257" s="1">
        <f t="shared" si="11"/>
        <v>18.904390243902441</v>
      </c>
    </row>
    <row r="258" spans="1:27" x14ac:dyDescent="0.2">
      <c r="A258" t="s">
        <v>2962</v>
      </c>
      <c r="B258" t="s">
        <v>138</v>
      </c>
      <c r="C258" t="s">
        <v>2734</v>
      </c>
      <c r="D258">
        <v>0</v>
      </c>
      <c r="E258">
        <v>0</v>
      </c>
      <c r="F258">
        <v>4</v>
      </c>
      <c r="G258">
        <v>2</v>
      </c>
      <c r="H258">
        <v>31</v>
      </c>
      <c r="I258">
        <v>22</v>
      </c>
      <c r="J258">
        <v>1</v>
      </c>
      <c r="K258">
        <v>7</v>
      </c>
      <c r="L258">
        <v>98</v>
      </c>
      <c r="M258">
        <v>41</v>
      </c>
      <c r="N258">
        <v>15</v>
      </c>
      <c r="O258">
        <v>705</v>
      </c>
      <c r="P258">
        <v>56</v>
      </c>
      <c r="Q258">
        <v>17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96</v>
      </c>
      <c r="X258" t="s">
        <v>2896</v>
      </c>
      <c r="Y258">
        <f t="shared" si="9"/>
        <v>523</v>
      </c>
      <c r="Z258" s="1">
        <f t="shared" si="10"/>
        <v>18.678571428571427</v>
      </c>
      <c r="AA258" s="1">
        <f t="shared" si="11"/>
        <v>18.896025692492973</v>
      </c>
    </row>
    <row r="259" spans="1:27" x14ac:dyDescent="0.2">
      <c r="A259" t="s">
        <v>3164</v>
      </c>
      <c r="B259" t="s">
        <v>138</v>
      </c>
      <c r="C259" t="s">
        <v>2781</v>
      </c>
      <c r="D259">
        <v>8</v>
      </c>
      <c r="E259">
        <v>0</v>
      </c>
      <c r="F259">
        <v>0</v>
      </c>
      <c r="G259">
        <v>1</v>
      </c>
      <c r="H259">
        <v>16</v>
      </c>
      <c r="I259">
        <v>10</v>
      </c>
      <c r="J259">
        <v>20</v>
      </c>
      <c r="K259">
        <v>3</v>
      </c>
      <c r="L259">
        <v>12</v>
      </c>
      <c r="M259">
        <v>6</v>
      </c>
      <c r="N259">
        <v>19</v>
      </c>
      <c r="O259">
        <v>237</v>
      </c>
      <c r="P259">
        <v>1</v>
      </c>
      <c r="Q259">
        <v>10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36</v>
      </c>
      <c r="X259" t="s">
        <v>3163</v>
      </c>
      <c r="Y259">
        <f t="shared" ref="Y259:Y322" si="12">D259*10+E259*(-10)+F259*5+G259*(-5)+H259*2+I259*(-2)+J259*4+K259*3+L259*1.5+M259*1.5+N259*3+O259*0.1+P259*2+Q259*2+R259*5+S259*(-8)+T259*15+U259+V259*(-4)</f>
        <v>305.7</v>
      </c>
      <c r="Z259" s="1">
        <f t="shared" ref="Z259:Z322" si="13">Y259/W259</f>
        <v>9.8612903225806452</v>
      </c>
      <c r="AA259" s="1">
        <f t="shared" ref="AA259:AA322" si="14">Y259/X259*90</f>
        <v>18.883321894303364</v>
      </c>
    </row>
    <row r="260" spans="1:27" x14ac:dyDescent="0.2">
      <c r="A260" t="s">
        <v>2786</v>
      </c>
      <c r="B260" t="s">
        <v>138</v>
      </c>
      <c r="C260" t="s">
        <v>2764</v>
      </c>
      <c r="D260">
        <v>0</v>
      </c>
      <c r="E260">
        <v>0</v>
      </c>
      <c r="F260">
        <v>0</v>
      </c>
      <c r="G260">
        <v>0</v>
      </c>
      <c r="H260">
        <v>5</v>
      </c>
      <c r="I260">
        <v>2</v>
      </c>
      <c r="J260">
        <v>2</v>
      </c>
      <c r="K260">
        <v>0</v>
      </c>
      <c r="L260">
        <v>0</v>
      </c>
      <c r="M260">
        <v>0</v>
      </c>
      <c r="N260">
        <v>6</v>
      </c>
      <c r="O260">
        <v>80</v>
      </c>
      <c r="P260">
        <v>1</v>
      </c>
      <c r="Q260">
        <v>7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144</v>
      </c>
      <c r="X260" t="s">
        <v>2047</v>
      </c>
      <c r="Y260">
        <f t="shared" si="12"/>
        <v>56</v>
      </c>
      <c r="Z260" s="1">
        <f t="shared" si="13"/>
        <v>5.6</v>
      </c>
      <c r="AA260" s="1">
        <f t="shared" si="14"/>
        <v>18.876404494382022</v>
      </c>
    </row>
    <row r="261" spans="1:27" x14ac:dyDescent="0.2">
      <c r="A261" t="s">
        <v>389</v>
      </c>
      <c r="B261" t="s">
        <v>138</v>
      </c>
      <c r="C261" t="s">
        <v>386</v>
      </c>
      <c r="D261">
        <v>3</v>
      </c>
      <c r="E261">
        <v>1</v>
      </c>
      <c r="F261">
        <v>2</v>
      </c>
      <c r="G261">
        <v>1</v>
      </c>
      <c r="H261">
        <v>34</v>
      </c>
      <c r="I261">
        <v>30</v>
      </c>
      <c r="J261">
        <v>12</v>
      </c>
      <c r="K261">
        <v>2</v>
      </c>
      <c r="L261">
        <v>14</v>
      </c>
      <c r="M261">
        <v>3</v>
      </c>
      <c r="N261">
        <v>13</v>
      </c>
      <c r="O261">
        <v>240</v>
      </c>
      <c r="P261">
        <v>11</v>
      </c>
      <c r="Q261">
        <v>20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325</v>
      </c>
      <c r="X261" t="s">
        <v>390</v>
      </c>
      <c r="Y261">
        <f t="shared" si="12"/>
        <v>237.5</v>
      </c>
      <c r="Z261" s="1">
        <f t="shared" si="13"/>
        <v>13.194444444444445</v>
      </c>
      <c r="AA261" s="1">
        <f t="shared" si="14"/>
        <v>18.865842894969109</v>
      </c>
    </row>
    <row r="262" spans="1:27" x14ac:dyDescent="0.2">
      <c r="A262" t="s">
        <v>2979</v>
      </c>
      <c r="B262" t="s">
        <v>138</v>
      </c>
      <c r="C262" t="s">
        <v>2740</v>
      </c>
      <c r="D262">
        <v>12</v>
      </c>
      <c r="E262">
        <v>0</v>
      </c>
      <c r="F262">
        <v>4</v>
      </c>
      <c r="G262">
        <v>2</v>
      </c>
      <c r="H262">
        <v>52</v>
      </c>
      <c r="I262">
        <v>40</v>
      </c>
      <c r="J262">
        <v>56</v>
      </c>
      <c r="K262">
        <v>2</v>
      </c>
      <c r="L262">
        <v>25</v>
      </c>
      <c r="M262">
        <v>10</v>
      </c>
      <c r="N262">
        <v>24</v>
      </c>
      <c r="O262">
        <v>442</v>
      </c>
      <c r="P262">
        <v>10</v>
      </c>
      <c r="Q262">
        <v>15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113</v>
      </c>
      <c r="X262" t="s">
        <v>2978</v>
      </c>
      <c r="Y262">
        <f t="shared" si="12"/>
        <v>602.70000000000005</v>
      </c>
      <c r="Z262" s="1">
        <f t="shared" si="13"/>
        <v>16.289189189189191</v>
      </c>
      <c r="AA262" s="1">
        <f t="shared" si="14"/>
        <v>18.827837556404027</v>
      </c>
    </row>
    <row r="263" spans="1:27" x14ac:dyDescent="0.2">
      <c r="A263" t="s">
        <v>3382</v>
      </c>
      <c r="B263" t="s">
        <v>138</v>
      </c>
      <c r="C263" t="s">
        <v>2734</v>
      </c>
      <c r="D263">
        <v>0</v>
      </c>
      <c r="E263">
        <v>0</v>
      </c>
      <c r="F263">
        <v>0</v>
      </c>
      <c r="G263">
        <v>2</v>
      </c>
      <c r="H263">
        <v>11</v>
      </c>
      <c r="I263">
        <v>13</v>
      </c>
      <c r="J263">
        <v>3</v>
      </c>
      <c r="K263">
        <v>3</v>
      </c>
      <c r="L263">
        <v>37</v>
      </c>
      <c r="M263">
        <v>15</v>
      </c>
      <c r="N263">
        <v>9</v>
      </c>
      <c r="O263">
        <v>220</v>
      </c>
      <c r="P263">
        <v>14</v>
      </c>
      <c r="Q263">
        <v>10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182</v>
      </c>
      <c r="X263" t="s">
        <v>3381</v>
      </c>
      <c r="Y263">
        <f t="shared" si="12"/>
        <v>182</v>
      </c>
      <c r="Z263" s="1">
        <f t="shared" si="13"/>
        <v>13</v>
      </c>
      <c r="AA263" s="1">
        <f t="shared" si="14"/>
        <v>18.805970149253731</v>
      </c>
    </row>
    <row r="264" spans="1:27" x14ac:dyDescent="0.2">
      <c r="A264" t="s">
        <v>2982</v>
      </c>
      <c r="B264" t="s">
        <v>138</v>
      </c>
      <c r="C264" t="s">
        <v>2754</v>
      </c>
      <c r="D264">
        <v>0</v>
      </c>
      <c r="E264">
        <v>0</v>
      </c>
      <c r="F264">
        <v>4</v>
      </c>
      <c r="G264">
        <v>2</v>
      </c>
      <c r="H264">
        <v>27</v>
      </c>
      <c r="I264">
        <v>13</v>
      </c>
      <c r="J264">
        <v>3</v>
      </c>
      <c r="K264">
        <v>1</v>
      </c>
      <c r="L264">
        <v>3</v>
      </c>
      <c r="M264">
        <v>2</v>
      </c>
      <c r="N264">
        <v>16</v>
      </c>
      <c r="O264">
        <v>222</v>
      </c>
      <c r="P264">
        <v>11</v>
      </c>
      <c r="Q264">
        <v>22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66</v>
      </c>
      <c r="X264" t="s">
        <v>874</v>
      </c>
      <c r="Y264">
        <f t="shared" si="12"/>
        <v>196.7</v>
      </c>
      <c r="Z264" s="1">
        <f t="shared" si="13"/>
        <v>9.8349999999999991</v>
      </c>
      <c r="AA264" s="1">
        <f t="shared" si="14"/>
        <v>18.792993630573246</v>
      </c>
    </row>
    <row r="265" spans="1:27" x14ac:dyDescent="0.2">
      <c r="A265" t="s">
        <v>3095</v>
      </c>
      <c r="B265" t="s">
        <v>138</v>
      </c>
      <c r="C265" t="s">
        <v>2770</v>
      </c>
      <c r="D265">
        <v>0</v>
      </c>
      <c r="E265">
        <v>0</v>
      </c>
      <c r="F265">
        <v>5</v>
      </c>
      <c r="G265">
        <v>2</v>
      </c>
      <c r="H265">
        <v>18</v>
      </c>
      <c r="I265">
        <v>21</v>
      </c>
      <c r="J265">
        <v>0</v>
      </c>
      <c r="K265">
        <v>4</v>
      </c>
      <c r="L265">
        <v>45</v>
      </c>
      <c r="M265">
        <v>29</v>
      </c>
      <c r="N265">
        <v>41</v>
      </c>
      <c r="O265">
        <v>987</v>
      </c>
      <c r="P265">
        <v>22</v>
      </c>
      <c r="Q265">
        <v>61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110</v>
      </c>
      <c r="X265" t="s">
        <v>1168</v>
      </c>
      <c r="Y265">
        <f t="shared" si="12"/>
        <v>519.70000000000005</v>
      </c>
      <c r="Z265" s="1">
        <f t="shared" si="13"/>
        <v>17.323333333333334</v>
      </c>
      <c r="AA265" s="1">
        <f t="shared" si="14"/>
        <v>18.746693386773547</v>
      </c>
    </row>
    <row r="266" spans="1:27" x14ac:dyDescent="0.2">
      <c r="A266" t="s">
        <v>2958</v>
      </c>
      <c r="B266" t="s">
        <v>138</v>
      </c>
      <c r="C266" t="s">
        <v>2767</v>
      </c>
      <c r="D266">
        <v>1</v>
      </c>
      <c r="E266">
        <v>0</v>
      </c>
      <c r="F266">
        <v>0</v>
      </c>
      <c r="G266">
        <v>3</v>
      </c>
      <c r="H266">
        <v>4</v>
      </c>
      <c r="I266">
        <v>8</v>
      </c>
      <c r="J266">
        <v>2</v>
      </c>
      <c r="K266">
        <v>6</v>
      </c>
      <c r="L266">
        <v>55</v>
      </c>
      <c r="M266">
        <v>16</v>
      </c>
      <c r="N266">
        <v>1</v>
      </c>
      <c r="O266">
        <v>291</v>
      </c>
      <c r="P266">
        <v>11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82</v>
      </c>
      <c r="X266" t="s">
        <v>2957</v>
      </c>
      <c r="Y266">
        <f t="shared" si="12"/>
        <v>173.6</v>
      </c>
      <c r="Z266" s="1">
        <f t="shared" si="13"/>
        <v>15.781818181818181</v>
      </c>
      <c r="AA266" s="1">
        <f t="shared" si="14"/>
        <v>18.688995215311003</v>
      </c>
    </row>
    <row r="267" spans="1:27" x14ac:dyDescent="0.2">
      <c r="A267" t="s">
        <v>2897</v>
      </c>
      <c r="B267" t="s">
        <v>138</v>
      </c>
      <c r="C267" t="s">
        <v>2732</v>
      </c>
      <c r="D267">
        <v>6</v>
      </c>
      <c r="E267">
        <v>1</v>
      </c>
      <c r="F267">
        <v>2</v>
      </c>
      <c r="G267">
        <v>5</v>
      </c>
      <c r="H267">
        <v>43</v>
      </c>
      <c r="I267">
        <v>24</v>
      </c>
      <c r="J267">
        <v>24</v>
      </c>
      <c r="K267">
        <v>2</v>
      </c>
      <c r="L267">
        <v>20</v>
      </c>
      <c r="M267">
        <v>28</v>
      </c>
      <c r="N267">
        <v>21</v>
      </c>
      <c r="O267">
        <v>961</v>
      </c>
      <c r="P267">
        <v>31</v>
      </c>
      <c r="Q267">
        <v>24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292</v>
      </c>
      <c r="X267" t="s">
        <v>2896</v>
      </c>
      <c r="Y267">
        <f t="shared" si="12"/>
        <v>516.1</v>
      </c>
      <c r="Z267" s="1">
        <f t="shared" si="13"/>
        <v>15.639393939393941</v>
      </c>
      <c r="AA267" s="1">
        <f t="shared" si="14"/>
        <v>18.646728221597751</v>
      </c>
    </row>
    <row r="268" spans="1:27" x14ac:dyDescent="0.2">
      <c r="A268" t="s">
        <v>2933</v>
      </c>
      <c r="B268" t="s">
        <v>138</v>
      </c>
      <c r="C268" t="s">
        <v>2778</v>
      </c>
      <c r="D268">
        <v>3</v>
      </c>
      <c r="E268">
        <v>0</v>
      </c>
      <c r="F268">
        <v>5</v>
      </c>
      <c r="G268">
        <v>2</v>
      </c>
      <c r="H268">
        <v>25</v>
      </c>
      <c r="I268">
        <v>17</v>
      </c>
      <c r="J268">
        <v>32</v>
      </c>
      <c r="K268">
        <v>2</v>
      </c>
      <c r="L268">
        <v>18</v>
      </c>
      <c r="M268">
        <v>8</v>
      </c>
      <c r="N268">
        <v>14</v>
      </c>
      <c r="O268">
        <v>388</v>
      </c>
      <c r="P268">
        <v>21</v>
      </c>
      <c r="Q268">
        <v>16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105</v>
      </c>
      <c r="X268" t="s">
        <v>896</v>
      </c>
      <c r="Y268">
        <f t="shared" si="12"/>
        <v>388.8</v>
      </c>
      <c r="Z268" s="1">
        <f t="shared" si="13"/>
        <v>13.406896551724138</v>
      </c>
      <c r="AA268" s="1">
        <f t="shared" si="14"/>
        <v>18.63258785942492</v>
      </c>
    </row>
    <row r="269" spans="1:27" x14ac:dyDescent="0.2">
      <c r="A269" t="s">
        <v>3084</v>
      </c>
      <c r="B269" t="s">
        <v>138</v>
      </c>
      <c r="C269" t="s">
        <v>2773</v>
      </c>
      <c r="D269">
        <v>0</v>
      </c>
      <c r="E269">
        <v>0</v>
      </c>
      <c r="F269">
        <v>1</v>
      </c>
      <c r="G269">
        <v>4</v>
      </c>
      <c r="H269">
        <v>8</v>
      </c>
      <c r="I269">
        <v>6</v>
      </c>
      <c r="J269">
        <v>4</v>
      </c>
      <c r="K269">
        <v>4</v>
      </c>
      <c r="L269">
        <v>40</v>
      </c>
      <c r="M269">
        <v>10</v>
      </c>
      <c r="N269">
        <v>8</v>
      </c>
      <c r="O269">
        <v>511</v>
      </c>
      <c r="P269">
        <v>16</v>
      </c>
      <c r="Q269">
        <v>6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86</v>
      </c>
      <c r="X269" t="s">
        <v>3083</v>
      </c>
      <c r="Y269">
        <f t="shared" si="12"/>
        <v>211.1</v>
      </c>
      <c r="Z269" s="1">
        <f t="shared" si="13"/>
        <v>11.110526315789473</v>
      </c>
      <c r="AA269" s="1">
        <f t="shared" si="14"/>
        <v>18.608227228207639</v>
      </c>
    </row>
    <row r="270" spans="1:27" x14ac:dyDescent="0.2">
      <c r="A270" t="s">
        <v>3191</v>
      </c>
      <c r="B270" t="s">
        <v>138</v>
      </c>
      <c r="C270" t="s">
        <v>2732</v>
      </c>
      <c r="D270">
        <v>0</v>
      </c>
      <c r="E270">
        <v>0</v>
      </c>
      <c r="F270">
        <v>0</v>
      </c>
      <c r="G270">
        <v>1</v>
      </c>
      <c r="H270">
        <v>5</v>
      </c>
      <c r="I270">
        <v>4</v>
      </c>
      <c r="J270">
        <v>1</v>
      </c>
      <c r="K270">
        <v>4</v>
      </c>
      <c r="L270">
        <v>22</v>
      </c>
      <c r="M270">
        <v>7</v>
      </c>
      <c r="N270">
        <v>1</v>
      </c>
      <c r="O270">
        <v>78</v>
      </c>
      <c r="P270">
        <v>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69</v>
      </c>
      <c r="X270" t="s">
        <v>3190</v>
      </c>
      <c r="Y270">
        <f t="shared" si="12"/>
        <v>71.3</v>
      </c>
      <c r="Z270" s="1">
        <f t="shared" si="13"/>
        <v>10.185714285714285</v>
      </c>
      <c r="AA270" s="1">
        <f t="shared" si="14"/>
        <v>18.600000000000001</v>
      </c>
    </row>
    <row r="271" spans="1:27" x14ac:dyDescent="0.2">
      <c r="A271" t="s">
        <v>3505</v>
      </c>
      <c r="B271" t="s">
        <v>138</v>
      </c>
      <c r="C271" t="s">
        <v>2821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</v>
      </c>
      <c r="J271">
        <v>2</v>
      </c>
      <c r="K271">
        <v>0</v>
      </c>
      <c r="L271">
        <v>1</v>
      </c>
      <c r="M271">
        <v>0</v>
      </c>
      <c r="N271">
        <v>0</v>
      </c>
      <c r="O271">
        <v>11</v>
      </c>
      <c r="P271">
        <v>1</v>
      </c>
      <c r="Q271">
        <v>2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  <c r="X271" t="s">
        <v>2567</v>
      </c>
      <c r="Y271">
        <f t="shared" si="12"/>
        <v>12.6</v>
      </c>
      <c r="Z271" s="1">
        <f t="shared" si="13"/>
        <v>2.52</v>
      </c>
      <c r="AA271" s="1">
        <f t="shared" si="14"/>
        <v>18.590163934426229</v>
      </c>
    </row>
    <row r="272" spans="1:27" x14ac:dyDescent="0.2">
      <c r="A272" t="s">
        <v>2855</v>
      </c>
      <c r="B272" t="s">
        <v>138</v>
      </c>
      <c r="C272" t="s">
        <v>2734</v>
      </c>
      <c r="D272">
        <v>1</v>
      </c>
      <c r="E272">
        <v>0</v>
      </c>
      <c r="F272">
        <v>1</v>
      </c>
      <c r="G272">
        <v>9</v>
      </c>
      <c r="H272">
        <v>16</v>
      </c>
      <c r="I272">
        <v>27</v>
      </c>
      <c r="J272">
        <v>4</v>
      </c>
      <c r="K272">
        <v>19</v>
      </c>
      <c r="L272">
        <v>169</v>
      </c>
      <c r="M272">
        <v>77</v>
      </c>
      <c r="N272">
        <v>7</v>
      </c>
      <c r="O272">
        <v>936</v>
      </c>
      <c r="P272">
        <v>33</v>
      </c>
      <c r="Q272">
        <v>5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184</v>
      </c>
      <c r="X272" t="s">
        <v>2854</v>
      </c>
      <c r="Y272">
        <f t="shared" si="12"/>
        <v>580.6</v>
      </c>
      <c r="Z272" s="1">
        <f t="shared" si="13"/>
        <v>18.143750000000001</v>
      </c>
      <c r="AA272" s="1">
        <f t="shared" si="14"/>
        <v>18.575897618201207</v>
      </c>
    </row>
    <row r="273" spans="1:27" x14ac:dyDescent="0.2">
      <c r="A273" t="s">
        <v>3510</v>
      </c>
      <c r="B273" t="s">
        <v>138</v>
      </c>
      <c r="C273" t="s">
        <v>2770</v>
      </c>
      <c r="D273">
        <v>6</v>
      </c>
      <c r="E273">
        <v>2</v>
      </c>
      <c r="F273">
        <v>3</v>
      </c>
      <c r="G273">
        <v>6</v>
      </c>
      <c r="H273">
        <v>32</v>
      </c>
      <c r="I273">
        <v>54</v>
      </c>
      <c r="J273">
        <v>24</v>
      </c>
      <c r="K273">
        <v>4</v>
      </c>
      <c r="L273">
        <v>20</v>
      </c>
      <c r="M273">
        <v>35</v>
      </c>
      <c r="N273">
        <v>16</v>
      </c>
      <c r="O273">
        <v>1034</v>
      </c>
      <c r="P273">
        <v>25</v>
      </c>
      <c r="Q273">
        <v>42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110</v>
      </c>
      <c r="X273" t="s">
        <v>1539</v>
      </c>
      <c r="Y273">
        <f t="shared" si="12"/>
        <v>456.9</v>
      </c>
      <c r="Z273" s="1">
        <f t="shared" si="13"/>
        <v>15.229999999999999</v>
      </c>
      <c r="AA273" s="1">
        <f t="shared" si="14"/>
        <v>18.539675383228133</v>
      </c>
    </row>
    <row r="274" spans="1:27" x14ac:dyDescent="0.2">
      <c r="A274" t="s">
        <v>2844</v>
      </c>
      <c r="B274" t="s">
        <v>138</v>
      </c>
      <c r="C274" t="s">
        <v>2778</v>
      </c>
      <c r="D274">
        <v>3</v>
      </c>
      <c r="E274">
        <v>0</v>
      </c>
      <c r="F274">
        <v>2</v>
      </c>
      <c r="G274">
        <v>3</v>
      </c>
      <c r="H274">
        <v>28</v>
      </c>
      <c r="I274">
        <v>18</v>
      </c>
      <c r="J274">
        <v>9</v>
      </c>
      <c r="K274">
        <v>0</v>
      </c>
      <c r="L274">
        <v>16</v>
      </c>
      <c r="M274">
        <v>28</v>
      </c>
      <c r="N274">
        <v>24</v>
      </c>
      <c r="O274">
        <v>340</v>
      </c>
      <c r="P274">
        <v>14</v>
      </c>
      <c r="Q274">
        <v>21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56</v>
      </c>
      <c r="X274" t="s">
        <v>2843</v>
      </c>
      <c r="Y274">
        <f t="shared" si="12"/>
        <v>323</v>
      </c>
      <c r="Z274" s="1">
        <f t="shared" si="13"/>
        <v>11.962962962962964</v>
      </c>
      <c r="AA274" s="1">
        <f t="shared" si="14"/>
        <v>18.515923566878982</v>
      </c>
    </row>
    <row r="275" spans="1:27" x14ac:dyDescent="0.2">
      <c r="A275" t="s">
        <v>2842</v>
      </c>
      <c r="B275" t="s">
        <v>138</v>
      </c>
      <c r="C275" t="s">
        <v>2754</v>
      </c>
      <c r="D275">
        <v>2</v>
      </c>
      <c r="E275">
        <v>0</v>
      </c>
      <c r="F275">
        <v>3</v>
      </c>
      <c r="G275">
        <v>7</v>
      </c>
      <c r="H275">
        <v>30</v>
      </c>
      <c r="I275">
        <v>32</v>
      </c>
      <c r="J275">
        <v>7</v>
      </c>
      <c r="K275">
        <v>9</v>
      </c>
      <c r="L275">
        <v>84</v>
      </c>
      <c r="M275">
        <v>31</v>
      </c>
      <c r="N275">
        <v>45</v>
      </c>
      <c r="O275">
        <v>1155</v>
      </c>
      <c r="P275">
        <v>40</v>
      </c>
      <c r="Q275">
        <v>12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184</v>
      </c>
      <c r="X275" t="s">
        <v>2841</v>
      </c>
      <c r="Y275">
        <f t="shared" si="12"/>
        <v>578</v>
      </c>
      <c r="Z275" s="1">
        <f t="shared" si="13"/>
        <v>18.0625</v>
      </c>
      <c r="AA275" s="1">
        <f t="shared" si="14"/>
        <v>18.499288762446657</v>
      </c>
    </row>
    <row r="276" spans="1:27" x14ac:dyDescent="0.2">
      <c r="A276" t="s">
        <v>3400</v>
      </c>
      <c r="B276" t="s">
        <v>138</v>
      </c>
      <c r="C276" t="s">
        <v>2740</v>
      </c>
      <c r="D276">
        <v>0</v>
      </c>
      <c r="E276">
        <v>1</v>
      </c>
      <c r="F276">
        <v>3</v>
      </c>
      <c r="G276">
        <v>3</v>
      </c>
      <c r="H276">
        <v>17</v>
      </c>
      <c r="I276">
        <v>27</v>
      </c>
      <c r="J276">
        <v>4</v>
      </c>
      <c r="K276">
        <v>25</v>
      </c>
      <c r="L276">
        <v>208</v>
      </c>
      <c r="M276">
        <v>39</v>
      </c>
      <c r="N276">
        <v>1</v>
      </c>
      <c r="O276">
        <v>1722</v>
      </c>
      <c r="P276">
        <v>20</v>
      </c>
      <c r="Q276">
        <v>6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52</v>
      </c>
      <c r="X276" t="s">
        <v>3399</v>
      </c>
      <c r="Y276">
        <f t="shared" si="12"/>
        <v>658.7</v>
      </c>
      <c r="Z276" s="1">
        <f t="shared" si="13"/>
        <v>18.297222222222224</v>
      </c>
      <c r="AA276" s="1">
        <f t="shared" si="14"/>
        <v>18.468224299065422</v>
      </c>
    </row>
    <row r="277" spans="1:27" x14ac:dyDescent="0.2">
      <c r="A277" t="s">
        <v>2954</v>
      </c>
      <c r="B277" t="s">
        <v>138</v>
      </c>
      <c r="C277" t="s">
        <v>2821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6</v>
      </c>
      <c r="J277">
        <v>0</v>
      </c>
      <c r="K277">
        <v>3</v>
      </c>
      <c r="L277">
        <v>26</v>
      </c>
      <c r="M277">
        <v>7</v>
      </c>
      <c r="N277">
        <v>1</v>
      </c>
      <c r="O277">
        <v>217</v>
      </c>
      <c r="P277">
        <v>6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32</v>
      </c>
      <c r="X277" t="s">
        <v>2953</v>
      </c>
      <c r="Y277">
        <f t="shared" si="12"/>
        <v>82.2</v>
      </c>
      <c r="Z277" s="1">
        <f t="shared" si="13"/>
        <v>9.1333333333333329</v>
      </c>
      <c r="AA277" s="1">
        <f t="shared" si="14"/>
        <v>18.448877805486283</v>
      </c>
    </row>
    <row r="278" spans="1:27" x14ac:dyDescent="0.2">
      <c r="A278" t="s">
        <v>2934</v>
      </c>
      <c r="B278" t="s">
        <v>138</v>
      </c>
      <c r="C278" t="s">
        <v>2747</v>
      </c>
      <c r="D278">
        <v>0</v>
      </c>
      <c r="E278">
        <v>0</v>
      </c>
      <c r="F278">
        <v>0</v>
      </c>
      <c r="G278">
        <v>5</v>
      </c>
      <c r="H278">
        <v>4</v>
      </c>
      <c r="I278">
        <v>23</v>
      </c>
      <c r="J278">
        <v>0</v>
      </c>
      <c r="K278">
        <v>32</v>
      </c>
      <c r="L278">
        <v>90</v>
      </c>
      <c r="M278">
        <v>37</v>
      </c>
      <c r="N278">
        <v>2</v>
      </c>
      <c r="O278">
        <v>587</v>
      </c>
      <c r="P278">
        <v>24</v>
      </c>
      <c r="Q278">
        <v>5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86</v>
      </c>
      <c r="X278" t="s">
        <v>2459</v>
      </c>
      <c r="Y278">
        <f t="shared" si="12"/>
        <v>346.2</v>
      </c>
      <c r="Z278" s="1">
        <f t="shared" si="13"/>
        <v>18.221052631578946</v>
      </c>
      <c r="AA278" s="1">
        <f t="shared" si="14"/>
        <v>18.447602131438721</v>
      </c>
    </row>
    <row r="279" spans="1:27" x14ac:dyDescent="0.2">
      <c r="A279" t="s">
        <v>3015</v>
      </c>
      <c r="B279" t="s">
        <v>138</v>
      </c>
      <c r="C279" t="s">
        <v>2740</v>
      </c>
      <c r="D279">
        <v>1</v>
      </c>
      <c r="E279">
        <v>0</v>
      </c>
      <c r="F279">
        <v>4</v>
      </c>
      <c r="G279">
        <v>5</v>
      </c>
      <c r="H279">
        <v>51</v>
      </c>
      <c r="I279">
        <v>57</v>
      </c>
      <c r="J279">
        <v>7</v>
      </c>
      <c r="K279">
        <v>1</v>
      </c>
      <c r="L279">
        <v>22</v>
      </c>
      <c r="M279">
        <v>23</v>
      </c>
      <c r="N279">
        <v>24</v>
      </c>
      <c r="O279">
        <v>959</v>
      </c>
      <c r="P279">
        <v>75</v>
      </c>
      <c r="Q279">
        <v>39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101</v>
      </c>
      <c r="X279" t="s">
        <v>2193</v>
      </c>
      <c r="Y279">
        <f t="shared" si="12"/>
        <v>487.4</v>
      </c>
      <c r="Z279" s="1">
        <f t="shared" si="13"/>
        <v>13.925714285714285</v>
      </c>
      <c r="AA279" s="1">
        <f t="shared" si="14"/>
        <v>18.407889215274864</v>
      </c>
    </row>
    <row r="280" spans="1:27" x14ac:dyDescent="0.2">
      <c r="A280" t="s">
        <v>3293</v>
      </c>
      <c r="B280" t="s">
        <v>138</v>
      </c>
      <c r="C280" t="s">
        <v>2770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7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244</v>
      </c>
      <c r="X280" t="s">
        <v>93</v>
      </c>
      <c r="Y280">
        <f t="shared" si="12"/>
        <v>4.7</v>
      </c>
      <c r="Z280" s="1">
        <f t="shared" si="13"/>
        <v>4.7</v>
      </c>
      <c r="AA280" s="1">
        <f t="shared" si="14"/>
        <v>18.39130434782609</v>
      </c>
    </row>
    <row r="281" spans="1:27" x14ac:dyDescent="0.2">
      <c r="A281" t="s">
        <v>3125</v>
      </c>
      <c r="B281" t="s">
        <v>138</v>
      </c>
      <c r="C281" t="s">
        <v>2732</v>
      </c>
      <c r="D281">
        <v>0</v>
      </c>
      <c r="E281">
        <v>1</v>
      </c>
      <c r="F281">
        <v>2</v>
      </c>
      <c r="G281">
        <v>2</v>
      </c>
      <c r="H281">
        <v>36</v>
      </c>
      <c r="I281">
        <v>26</v>
      </c>
      <c r="J281">
        <v>13</v>
      </c>
      <c r="K281">
        <v>5</v>
      </c>
      <c r="L281">
        <v>20</v>
      </c>
      <c r="M281">
        <v>28</v>
      </c>
      <c r="N281">
        <v>24</v>
      </c>
      <c r="O281">
        <v>846</v>
      </c>
      <c r="P281">
        <v>24</v>
      </c>
      <c r="Q281">
        <v>18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96</v>
      </c>
      <c r="X281" t="s">
        <v>3124</v>
      </c>
      <c r="Y281">
        <f t="shared" si="12"/>
        <v>389.6</v>
      </c>
      <c r="Z281" s="1">
        <f t="shared" si="13"/>
        <v>13.914285714285715</v>
      </c>
      <c r="AA281" s="1">
        <f t="shared" si="14"/>
        <v>18.38699528054536</v>
      </c>
    </row>
    <row r="282" spans="1:27" x14ac:dyDescent="0.2">
      <c r="A282" t="s">
        <v>3026</v>
      </c>
      <c r="B282" t="s">
        <v>138</v>
      </c>
      <c r="C282" t="s">
        <v>2773</v>
      </c>
      <c r="D282">
        <v>1</v>
      </c>
      <c r="E282">
        <v>1</v>
      </c>
      <c r="F282">
        <v>1</v>
      </c>
      <c r="G282">
        <v>3</v>
      </c>
      <c r="H282">
        <v>5</v>
      </c>
      <c r="I282">
        <v>7</v>
      </c>
      <c r="J282">
        <v>7</v>
      </c>
      <c r="K282">
        <v>3</v>
      </c>
      <c r="L282">
        <v>7</v>
      </c>
      <c r="M282">
        <v>5</v>
      </c>
      <c r="N282">
        <v>16</v>
      </c>
      <c r="O282">
        <v>279</v>
      </c>
      <c r="P282">
        <v>8</v>
      </c>
      <c r="Q282">
        <v>2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220</v>
      </c>
      <c r="X282" t="s">
        <v>3025</v>
      </c>
      <c r="Y282">
        <f t="shared" si="12"/>
        <v>136.9</v>
      </c>
      <c r="Z282" s="1">
        <f t="shared" si="13"/>
        <v>11.408333333333333</v>
      </c>
      <c r="AA282" s="1">
        <f t="shared" si="14"/>
        <v>18.362146050670642</v>
      </c>
    </row>
    <row r="283" spans="1:27" x14ac:dyDescent="0.2">
      <c r="A283" t="s">
        <v>3313</v>
      </c>
      <c r="B283" t="s">
        <v>138</v>
      </c>
      <c r="C283" t="s">
        <v>2740</v>
      </c>
      <c r="D283">
        <v>1</v>
      </c>
      <c r="E283">
        <v>0</v>
      </c>
      <c r="F283">
        <v>1</v>
      </c>
      <c r="G283">
        <v>4</v>
      </c>
      <c r="H283">
        <v>25</v>
      </c>
      <c r="I283">
        <v>33</v>
      </c>
      <c r="J283">
        <v>14</v>
      </c>
      <c r="K283">
        <v>6</v>
      </c>
      <c r="L283">
        <v>22</v>
      </c>
      <c r="M283">
        <v>28</v>
      </c>
      <c r="N283">
        <v>24</v>
      </c>
      <c r="O283">
        <v>605</v>
      </c>
      <c r="P283">
        <v>25</v>
      </c>
      <c r="Q283">
        <v>28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184</v>
      </c>
      <c r="X283" t="s">
        <v>3312</v>
      </c>
      <c r="Y283">
        <f t="shared" si="12"/>
        <v>366.5</v>
      </c>
      <c r="Z283" s="1">
        <f t="shared" si="13"/>
        <v>11.453125</v>
      </c>
      <c r="AA283" s="1">
        <f t="shared" si="14"/>
        <v>18.304661487236402</v>
      </c>
    </row>
    <row r="284" spans="1:27" x14ac:dyDescent="0.2">
      <c r="A284" t="s">
        <v>3292</v>
      </c>
      <c r="B284" t="s">
        <v>138</v>
      </c>
      <c r="C284" t="s">
        <v>2732</v>
      </c>
      <c r="D284">
        <v>1</v>
      </c>
      <c r="E284">
        <v>0</v>
      </c>
      <c r="F284">
        <v>4</v>
      </c>
      <c r="G284">
        <v>11</v>
      </c>
      <c r="H284">
        <v>31</v>
      </c>
      <c r="I284">
        <v>41</v>
      </c>
      <c r="J284">
        <v>9</v>
      </c>
      <c r="K284">
        <v>8</v>
      </c>
      <c r="L284">
        <v>131</v>
      </c>
      <c r="M284">
        <v>42</v>
      </c>
      <c r="N284">
        <v>23</v>
      </c>
      <c r="O284">
        <v>977</v>
      </c>
      <c r="P284">
        <v>60</v>
      </c>
      <c r="Q284">
        <v>23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101</v>
      </c>
      <c r="X284" t="s">
        <v>3291</v>
      </c>
      <c r="Y284">
        <f t="shared" si="12"/>
        <v>607.20000000000005</v>
      </c>
      <c r="Z284" s="1">
        <f t="shared" si="13"/>
        <v>17.348571428571429</v>
      </c>
      <c r="AA284" s="1">
        <f t="shared" si="14"/>
        <v>18.295279544693674</v>
      </c>
    </row>
    <row r="285" spans="1:27" x14ac:dyDescent="0.2">
      <c r="A285" t="s">
        <v>2989</v>
      </c>
      <c r="B285" t="s">
        <v>138</v>
      </c>
      <c r="C285" t="s">
        <v>2744</v>
      </c>
      <c r="D285">
        <v>3</v>
      </c>
      <c r="E285">
        <v>0</v>
      </c>
      <c r="F285">
        <v>1</v>
      </c>
      <c r="G285">
        <v>3</v>
      </c>
      <c r="H285">
        <v>11</v>
      </c>
      <c r="I285">
        <v>25</v>
      </c>
      <c r="J285">
        <v>12</v>
      </c>
      <c r="K285">
        <v>0</v>
      </c>
      <c r="L285">
        <v>8</v>
      </c>
      <c r="M285">
        <v>8</v>
      </c>
      <c r="N285">
        <v>8</v>
      </c>
      <c r="O285">
        <v>435</v>
      </c>
      <c r="P285">
        <v>20</v>
      </c>
      <c r="Q285">
        <v>14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66</v>
      </c>
      <c r="X285" t="s">
        <v>2988</v>
      </c>
      <c r="Y285">
        <f t="shared" si="12"/>
        <v>199.5</v>
      </c>
      <c r="Z285" s="1">
        <f t="shared" si="13"/>
        <v>9.9749999999999996</v>
      </c>
      <c r="AA285" s="1">
        <f t="shared" si="14"/>
        <v>18.284114052953157</v>
      </c>
    </row>
    <row r="286" spans="1:27" x14ac:dyDescent="0.2">
      <c r="A286" t="s">
        <v>3130</v>
      </c>
      <c r="B286" t="s">
        <v>138</v>
      </c>
      <c r="C286" t="s">
        <v>2770</v>
      </c>
      <c r="D286">
        <v>1</v>
      </c>
      <c r="E286">
        <v>0</v>
      </c>
      <c r="F286">
        <v>0</v>
      </c>
      <c r="G286">
        <v>2</v>
      </c>
      <c r="H286">
        <v>20</v>
      </c>
      <c r="I286">
        <v>15</v>
      </c>
      <c r="J286">
        <v>7</v>
      </c>
      <c r="K286">
        <v>1</v>
      </c>
      <c r="L286">
        <v>11</v>
      </c>
      <c r="M286">
        <v>12</v>
      </c>
      <c r="N286">
        <v>3</v>
      </c>
      <c r="O286">
        <v>265</v>
      </c>
      <c r="P286">
        <v>11</v>
      </c>
      <c r="Q286">
        <v>5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325</v>
      </c>
      <c r="X286" t="s">
        <v>2245</v>
      </c>
      <c r="Y286">
        <f t="shared" si="12"/>
        <v>143</v>
      </c>
      <c r="Z286" s="1">
        <f t="shared" si="13"/>
        <v>7.9444444444444446</v>
      </c>
      <c r="AA286" s="1">
        <f t="shared" si="14"/>
        <v>18.25531914893617</v>
      </c>
    </row>
    <row r="287" spans="1:27" x14ac:dyDescent="0.2">
      <c r="A287" t="s">
        <v>2906</v>
      </c>
      <c r="B287" t="s">
        <v>138</v>
      </c>
      <c r="C287" t="s">
        <v>1033</v>
      </c>
      <c r="D287">
        <v>0</v>
      </c>
      <c r="E287">
        <v>0</v>
      </c>
      <c r="F287">
        <v>0</v>
      </c>
      <c r="G287">
        <v>6</v>
      </c>
      <c r="H287">
        <v>42</v>
      </c>
      <c r="I287">
        <v>35</v>
      </c>
      <c r="J287">
        <v>0</v>
      </c>
      <c r="K287">
        <v>11</v>
      </c>
      <c r="L287">
        <v>93</v>
      </c>
      <c r="M287">
        <v>50</v>
      </c>
      <c r="N287">
        <v>1</v>
      </c>
      <c r="O287">
        <v>946</v>
      </c>
      <c r="P287">
        <v>41</v>
      </c>
      <c r="Q287">
        <v>5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56</v>
      </c>
      <c r="X287" t="s">
        <v>2905</v>
      </c>
      <c r="Y287">
        <f t="shared" si="12"/>
        <v>421.1</v>
      </c>
      <c r="Z287" s="1">
        <f t="shared" si="13"/>
        <v>15.596296296296297</v>
      </c>
      <c r="AA287" s="1">
        <f t="shared" si="14"/>
        <v>18.24699085219066</v>
      </c>
    </row>
    <row r="288" spans="1:27" x14ac:dyDescent="0.2">
      <c r="A288" t="s">
        <v>3414</v>
      </c>
      <c r="B288" t="s">
        <v>138</v>
      </c>
      <c r="C288" t="s">
        <v>2738</v>
      </c>
      <c r="D288">
        <v>7</v>
      </c>
      <c r="E288">
        <v>0</v>
      </c>
      <c r="F288">
        <v>4</v>
      </c>
      <c r="G288">
        <v>5</v>
      </c>
      <c r="H288">
        <v>43</v>
      </c>
      <c r="I288">
        <v>41</v>
      </c>
      <c r="J288">
        <v>21</v>
      </c>
      <c r="K288">
        <v>6</v>
      </c>
      <c r="L288">
        <v>32</v>
      </c>
      <c r="M288">
        <v>26</v>
      </c>
      <c r="N288">
        <v>32</v>
      </c>
      <c r="O288">
        <v>630</v>
      </c>
      <c r="P288">
        <v>28</v>
      </c>
      <c r="Q288">
        <v>15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121</v>
      </c>
      <c r="X288" t="s">
        <v>2775</v>
      </c>
      <c r="Y288">
        <f t="shared" si="12"/>
        <v>503</v>
      </c>
      <c r="Z288" s="1">
        <f t="shared" si="13"/>
        <v>14.794117647058824</v>
      </c>
      <c r="AA288" s="1">
        <f t="shared" si="14"/>
        <v>18.217303822937623</v>
      </c>
    </row>
    <row r="289" spans="1:27" x14ac:dyDescent="0.2">
      <c r="A289" t="s">
        <v>3087</v>
      </c>
      <c r="B289" t="s">
        <v>138</v>
      </c>
      <c r="C289" t="s">
        <v>2754</v>
      </c>
      <c r="D289">
        <v>0</v>
      </c>
      <c r="E289">
        <v>0</v>
      </c>
      <c r="F289">
        <v>0</v>
      </c>
      <c r="G289">
        <v>3</v>
      </c>
      <c r="H289">
        <v>10</v>
      </c>
      <c r="I289">
        <v>9</v>
      </c>
      <c r="J289">
        <v>1</v>
      </c>
      <c r="K289">
        <v>7</v>
      </c>
      <c r="L289">
        <v>54</v>
      </c>
      <c r="M289">
        <v>14</v>
      </c>
      <c r="N289">
        <v>1</v>
      </c>
      <c r="O289">
        <v>390</v>
      </c>
      <c r="P289">
        <v>3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82</v>
      </c>
      <c r="X289" t="s">
        <v>3086</v>
      </c>
      <c r="Y289">
        <f t="shared" si="12"/>
        <v>164</v>
      </c>
      <c r="Z289" s="1">
        <f t="shared" si="13"/>
        <v>14.909090909090908</v>
      </c>
      <c r="AA289" s="1">
        <f t="shared" si="14"/>
        <v>18.199753390875465</v>
      </c>
    </row>
    <row r="290" spans="1:27" x14ac:dyDescent="0.2">
      <c r="A290" t="s">
        <v>2847</v>
      </c>
      <c r="B290" t="s">
        <v>138</v>
      </c>
      <c r="C290" t="s">
        <v>2764</v>
      </c>
      <c r="D290">
        <v>1</v>
      </c>
      <c r="E290">
        <v>0</v>
      </c>
      <c r="F290">
        <v>0</v>
      </c>
      <c r="G290">
        <v>1</v>
      </c>
      <c r="H290">
        <v>9</v>
      </c>
      <c r="I290">
        <v>2</v>
      </c>
      <c r="J290">
        <v>4</v>
      </c>
      <c r="K290">
        <v>0</v>
      </c>
      <c r="L290">
        <v>1</v>
      </c>
      <c r="M290">
        <v>1</v>
      </c>
      <c r="N290">
        <v>5</v>
      </c>
      <c r="O290">
        <v>94</v>
      </c>
      <c r="P290">
        <v>8</v>
      </c>
      <c r="Q290">
        <v>6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82</v>
      </c>
      <c r="X290" t="s">
        <v>2846</v>
      </c>
      <c r="Y290">
        <f t="shared" si="12"/>
        <v>90.4</v>
      </c>
      <c r="Z290" s="1">
        <f t="shared" si="13"/>
        <v>8.2181818181818187</v>
      </c>
      <c r="AA290" s="1">
        <f t="shared" si="14"/>
        <v>18.160714285714285</v>
      </c>
    </row>
    <row r="291" spans="1:27" x14ac:dyDescent="0.2">
      <c r="A291" t="s">
        <v>3045</v>
      </c>
      <c r="B291" t="s">
        <v>138</v>
      </c>
      <c r="C291" t="s">
        <v>386</v>
      </c>
      <c r="D291">
        <v>1</v>
      </c>
      <c r="E291">
        <v>0</v>
      </c>
      <c r="F291">
        <v>0</v>
      </c>
      <c r="G291">
        <v>3</v>
      </c>
      <c r="H291">
        <v>21</v>
      </c>
      <c r="I291">
        <v>20</v>
      </c>
      <c r="J291">
        <v>7</v>
      </c>
      <c r="K291">
        <v>0</v>
      </c>
      <c r="L291">
        <v>5</v>
      </c>
      <c r="M291">
        <v>7</v>
      </c>
      <c r="N291">
        <v>15</v>
      </c>
      <c r="O291">
        <v>285</v>
      </c>
      <c r="P291">
        <v>12</v>
      </c>
      <c r="Q291">
        <v>5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73</v>
      </c>
      <c r="X291" t="s">
        <v>3044</v>
      </c>
      <c r="Y291">
        <f t="shared" si="12"/>
        <v>150.5</v>
      </c>
      <c r="Z291" s="1">
        <f t="shared" si="13"/>
        <v>10.033333333333333</v>
      </c>
      <c r="AA291" s="1">
        <f t="shared" si="14"/>
        <v>18.132530120481928</v>
      </c>
    </row>
    <row r="292" spans="1:27" x14ac:dyDescent="0.2">
      <c r="A292" t="s">
        <v>3151</v>
      </c>
      <c r="B292" t="s">
        <v>138</v>
      </c>
      <c r="C292" t="s">
        <v>2773</v>
      </c>
      <c r="D292">
        <v>2</v>
      </c>
      <c r="E292">
        <v>0</v>
      </c>
      <c r="F292">
        <v>0</v>
      </c>
      <c r="G292">
        <v>5</v>
      </c>
      <c r="H292">
        <v>8</v>
      </c>
      <c r="I292">
        <v>31</v>
      </c>
      <c r="J292">
        <v>6</v>
      </c>
      <c r="K292">
        <v>9</v>
      </c>
      <c r="L292">
        <v>109</v>
      </c>
      <c r="M292">
        <v>30</v>
      </c>
      <c r="N292">
        <v>4</v>
      </c>
      <c r="O292">
        <v>1026</v>
      </c>
      <c r="P292">
        <v>22</v>
      </c>
      <c r="Q292">
        <v>6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93</v>
      </c>
      <c r="X292" t="s">
        <v>3093</v>
      </c>
      <c r="Y292">
        <f t="shared" si="12"/>
        <v>379.1</v>
      </c>
      <c r="Z292" s="1">
        <f t="shared" si="13"/>
        <v>16.482608695652175</v>
      </c>
      <c r="AA292" s="1">
        <f t="shared" si="14"/>
        <v>18.129117959617428</v>
      </c>
    </row>
    <row r="293" spans="1:27" x14ac:dyDescent="0.2">
      <c r="A293" t="s">
        <v>2771</v>
      </c>
      <c r="B293" t="s">
        <v>138</v>
      </c>
      <c r="C293" t="s">
        <v>2770</v>
      </c>
      <c r="D293">
        <v>0</v>
      </c>
      <c r="E293">
        <v>0</v>
      </c>
      <c r="F293">
        <v>0</v>
      </c>
      <c r="G293">
        <v>2</v>
      </c>
      <c r="H293">
        <v>7</v>
      </c>
      <c r="I293">
        <v>14</v>
      </c>
      <c r="J293">
        <v>2</v>
      </c>
      <c r="K293">
        <v>4</v>
      </c>
      <c r="L293">
        <v>27</v>
      </c>
      <c r="M293">
        <v>15</v>
      </c>
      <c r="N293">
        <v>1</v>
      </c>
      <c r="O293">
        <v>259</v>
      </c>
      <c r="P293">
        <v>9</v>
      </c>
      <c r="Q293">
        <v>9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144</v>
      </c>
      <c r="X293" t="s">
        <v>638</v>
      </c>
      <c r="Y293">
        <f t="shared" si="12"/>
        <v>123.9</v>
      </c>
      <c r="Z293" s="1">
        <f t="shared" si="13"/>
        <v>12.39</v>
      </c>
      <c r="AA293" s="1">
        <f t="shared" si="14"/>
        <v>18.07293354943274</v>
      </c>
    </row>
    <row r="294" spans="1:27" x14ac:dyDescent="0.2">
      <c r="A294" t="s">
        <v>3237</v>
      </c>
      <c r="B294" t="s">
        <v>138</v>
      </c>
      <c r="C294" t="s">
        <v>2767</v>
      </c>
      <c r="D294">
        <v>4</v>
      </c>
      <c r="E294">
        <v>1</v>
      </c>
      <c r="F294">
        <v>3</v>
      </c>
      <c r="G294">
        <v>3</v>
      </c>
      <c r="H294">
        <v>27</v>
      </c>
      <c r="I294">
        <v>25</v>
      </c>
      <c r="J294">
        <v>13</v>
      </c>
      <c r="K294">
        <v>1</v>
      </c>
      <c r="L294">
        <v>8</v>
      </c>
      <c r="M294">
        <v>6</v>
      </c>
      <c r="N294">
        <v>15</v>
      </c>
      <c r="O294">
        <v>213</v>
      </c>
      <c r="P294">
        <v>7</v>
      </c>
      <c r="Q294">
        <v>15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127</v>
      </c>
      <c r="X294" t="s">
        <v>1052</v>
      </c>
      <c r="Y294">
        <f t="shared" si="12"/>
        <v>220.3</v>
      </c>
      <c r="Z294" s="1">
        <f t="shared" si="13"/>
        <v>9.1791666666666671</v>
      </c>
      <c r="AA294" s="1">
        <f t="shared" si="14"/>
        <v>18.008174386920981</v>
      </c>
    </row>
    <row r="295" spans="1:27" x14ac:dyDescent="0.2">
      <c r="A295" t="s">
        <v>3459</v>
      </c>
      <c r="B295" t="s">
        <v>138</v>
      </c>
      <c r="C295" t="s">
        <v>2778</v>
      </c>
      <c r="D295">
        <v>3</v>
      </c>
      <c r="E295">
        <v>0</v>
      </c>
      <c r="F295">
        <v>1</v>
      </c>
      <c r="G295">
        <v>8</v>
      </c>
      <c r="H295">
        <v>31</v>
      </c>
      <c r="I295">
        <v>53</v>
      </c>
      <c r="J295">
        <v>7</v>
      </c>
      <c r="K295">
        <v>33</v>
      </c>
      <c r="L295">
        <v>195</v>
      </c>
      <c r="M295">
        <v>79</v>
      </c>
      <c r="N295">
        <v>6</v>
      </c>
      <c r="O295">
        <v>629</v>
      </c>
      <c r="P295">
        <v>45</v>
      </c>
      <c r="Q295">
        <v>3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113</v>
      </c>
      <c r="X295" t="s">
        <v>679</v>
      </c>
      <c r="Y295">
        <f t="shared" si="12"/>
        <v>665.9</v>
      </c>
      <c r="Z295" s="1">
        <f t="shared" si="13"/>
        <v>17.997297297297298</v>
      </c>
      <c r="AA295" s="1">
        <f t="shared" si="14"/>
        <v>17.997297297297298</v>
      </c>
    </row>
    <row r="296" spans="1:27" x14ac:dyDescent="0.2">
      <c r="A296" t="s">
        <v>2805</v>
      </c>
      <c r="B296" t="s">
        <v>138</v>
      </c>
      <c r="C296" t="s">
        <v>2767</v>
      </c>
      <c r="D296">
        <v>0</v>
      </c>
      <c r="E296">
        <v>0</v>
      </c>
      <c r="F296">
        <v>0</v>
      </c>
      <c r="G296">
        <v>0</v>
      </c>
      <c r="H296">
        <v>4</v>
      </c>
      <c r="I296">
        <v>3</v>
      </c>
      <c r="J296">
        <v>3</v>
      </c>
      <c r="K296">
        <v>0</v>
      </c>
      <c r="L296">
        <v>8</v>
      </c>
      <c r="M296">
        <v>5</v>
      </c>
      <c r="N296">
        <v>3</v>
      </c>
      <c r="O296">
        <v>123</v>
      </c>
      <c r="P296">
        <v>8</v>
      </c>
      <c r="Q296">
        <v>11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220</v>
      </c>
      <c r="X296" t="s">
        <v>1629</v>
      </c>
      <c r="Y296">
        <f t="shared" si="12"/>
        <v>92.8</v>
      </c>
      <c r="Z296" s="1">
        <f t="shared" si="13"/>
        <v>7.7333333333333334</v>
      </c>
      <c r="AA296" s="1">
        <f t="shared" si="14"/>
        <v>17.961290322580645</v>
      </c>
    </row>
    <row r="297" spans="1:27" x14ac:dyDescent="0.2">
      <c r="A297" t="s">
        <v>3073</v>
      </c>
      <c r="B297" t="s">
        <v>138</v>
      </c>
      <c r="C297" t="s">
        <v>2773</v>
      </c>
      <c r="D297">
        <v>2</v>
      </c>
      <c r="E297">
        <v>0</v>
      </c>
      <c r="F297">
        <v>1</v>
      </c>
      <c r="G297">
        <v>10</v>
      </c>
      <c r="H297">
        <v>26</v>
      </c>
      <c r="I297">
        <v>29</v>
      </c>
      <c r="J297">
        <v>7</v>
      </c>
      <c r="K297">
        <v>10</v>
      </c>
      <c r="L297">
        <v>96</v>
      </c>
      <c r="M297">
        <v>44</v>
      </c>
      <c r="N297">
        <v>9</v>
      </c>
      <c r="O297">
        <v>1136</v>
      </c>
      <c r="P297">
        <v>25</v>
      </c>
      <c r="Q297">
        <v>26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105</v>
      </c>
      <c r="X297" t="s">
        <v>3072</v>
      </c>
      <c r="Y297">
        <f t="shared" si="12"/>
        <v>479.6</v>
      </c>
      <c r="Z297" s="1">
        <f t="shared" si="13"/>
        <v>16.53793103448276</v>
      </c>
      <c r="AA297" s="1">
        <f t="shared" si="14"/>
        <v>17.932696302451184</v>
      </c>
    </row>
    <row r="298" spans="1:27" x14ac:dyDescent="0.2">
      <c r="A298" t="s">
        <v>2868</v>
      </c>
      <c r="B298" t="s">
        <v>138</v>
      </c>
      <c r="C298" t="s">
        <v>2747</v>
      </c>
      <c r="D298">
        <v>1</v>
      </c>
      <c r="E298">
        <v>1</v>
      </c>
      <c r="F298">
        <v>0</v>
      </c>
      <c r="G298">
        <v>5</v>
      </c>
      <c r="H298">
        <v>15</v>
      </c>
      <c r="I298">
        <v>47</v>
      </c>
      <c r="J298">
        <v>14</v>
      </c>
      <c r="K298">
        <v>25</v>
      </c>
      <c r="L298">
        <v>214</v>
      </c>
      <c r="M298">
        <v>65</v>
      </c>
      <c r="N298">
        <v>7</v>
      </c>
      <c r="O298">
        <v>1257</v>
      </c>
      <c r="P298">
        <v>16</v>
      </c>
      <c r="Q298">
        <v>3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52</v>
      </c>
      <c r="X298" t="s">
        <v>53</v>
      </c>
      <c r="Y298">
        <f t="shared" si="12"/>
        <v>645.20000000000005</v>
      </c>
      <c r="Z298" s="1">
        <f t="shared" si="13"/>
        <v>17.922222222222224</v>
      </c>
      <c r="AA298" s="1">
        <f t="shared" si="14"/>
        <v>17.922222222222224</v>
      </c>
    </row>
    <row r="299" spans="1:27" x14ac:dyDescent="0.2">
      <c r="A299" t="s">
        <v>2797</v>
      </c>
      <c r="B299" t="s">
        <v>138</v>
      </c>
      <c r="C299" t="s">
        <v>386</v>
      </c>
      <c r="D299">
        <v>3</v>
      </c>
      <c r="E299">
        <v>3</v>
      </c>
      <c r="F299">
        <v>1</v>
      </c>
      <c r="G299">
        <v>10</v>
      </c>
      <c r="H299">
        <v>39</v>
      </c>
      <c r="I299">
        <v>44</v>
      </c>
      <c r="J299">
        <v>17</v>
      </c>
      <c r="K299">
        <v>7</v>
      </c>
      <c r="L299">
        <v>43</v>
      </c>
      <c r="M299">
        <v>32</v>
      </c>
      <c r="N299">
        <v>21</v>
      </c>
      <c r="O299">
        <v>835</v>
      </c>
      <c r="P299">
        <v>36</v>
      </c>
      <c r="Q299">
        <v>24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110</v>
      </c>
      <c r="X299" t="s">
        <v>2796</v>
      </c>
      <c r="Y299">
        <f t="shared" si="12"/>
        <v>413</v>
      </c>
      <c r="Z299" s="1">
        <f t="shared" si="13"/>
        <v>13.766666666666667</v>
      </c>
      <c r="AA299" s="1">
        <f t="shared" si="14"/>
        <v>17.853025936599423</v>
      </c>
    </row>
    <row r="300" spans="1:27" x14ac:dyDescent="0.2">
      <c r="A300" t="s">
        <v>2870</v>
      </c>
      <c r="B300" t="s">
        <v>138</v>
      </c>
      <c r="C300" t="s">
        <v>2744</v>
      </c>
      <c r="D300">
        <v>0</v>
      </c>
      <c r="E300">
        <v>1</v>
      </c>
      <c r="F300">
        <v>4</v>
      </c>
      <c r="G300">
        <v>8</v>
      </c>
      <c r="H300">
        <v>13</v>
      </c>
      <c r="I300">
        <v>29</v>
      </c>
      <c r="J300">
        <v>17</v>
      </c>
      <c r="K300">
        <v>3</v>
      </c>
      <c r="L300">
        <v>24</v>
      </c>
      <c r="M300">
        <v>34</v>
      </c>
      <c r="N300">
        <v>29</v>
      </c>
      <c r="O300">
        <v>935</v>
      </c>
      <c r="P300">
        <v>27</v>
      </c>
      <c r="Q300">
        <v>8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93</v>
      </c>
      <c r="X300" t="s">
        <v>2869</v>
      </c>
      <c r="Y300">
        <f t="shared" si="12"/>
        <v>352.5</v>
      </c>
      <c r="Z300" s="1">
        <f t="shared" si="13"/>
        <v>15.326086956521738</v>
      </c>
      <c r="AA300" s="1">
        <f t="shared" si="14"/>
        <v>17.843082114735658</v>
      </c>
    </row>
    <row r="301" spans="1:27" x14ac:dyDescent="0.2">
      <c r="A301" t="s">
        <v>2856</v>
      </c>
      <c r="B301" t="s">
        <v>138</v>
      </c>
      <c r="C301" t="s">
        <v>2801</v>
      </c>
      <c r="D301">
        <v>0</v>
      </c>
      <c r="E301">
        <v>0</v>
      </c>
      <c r="F301">
        <v>0</v>
      </c>
      <c r="G301">
        <v>6</v>
      </c>
      <c r="H301">
        <v>70</v>
      </c>
      <c r="I301">
        <v>43</v>
      </c>
      <c r="J301">
        <v>3</v>
      </c>
      <c r="K301">
        <v>1</v>
      </c>
      <c r="L301">
        <v>34</v>
      </c>
      <c r="M301">
        <v>24</v>
      </c>
      <c r="N301">
        <v>15</v>
      </c>
      <c r="O301">
        <v>814</v>
      </c>
      <c r="P301">
        <v>41</v>
      </c>
      <c r="Q301">
        <v>18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93</v>
      </c>
      <c r="X301" t="s">
        <v>1332</v>
      </c>
      <c r="Y301">
        <f t="shared" si="12"/>
        <v>370.4</v>
      </c>
      <c r="Z301" s="1">
        <f t="shared" si="13"/>
        <v>16.104347826086954</v>
      </c>
      <c r="AA301" s="1">
        <f t="shared" si="14"/>
        <v>17.788687299893276</v>
      </c>
    </row>
    <row r="302" spans="1:27" x14ac:dyDescent="0.2">
      <c r="A302" t="s">
        <v>3431</v>
      </c>
      <c r="B302" t="s">
        <v>138</v>
      </c>
      <c r="C302" t="s">
        <v>2781</v>
      </c>
      <c r="D302">
        <v>1</v>
      </c>
      <c r="E302">
        <v>0</v>
      </c>
      <c r="F302">
        <v>0</v>
      </c>
      <c r="G302">
        <v>3</v>
      </c>
      <c r="H302">
        <v>6</v>
      </c>
      <c r="I302">
        <v>9</v>
      </c>
      <c r="J302">
        <v>2</v>
      </c>
      <c r="K302">
        <v>1</v>
      </c>
      <c r="L302">
        <v>21</v>
      </c>
      <c r="M302">
        <v>11</v>
      </c>
      <c r="N302">
        <v>4</v>
      </c>
      <c r="O302">
        <v>86</v>
      </c>
      <c r="P302">
        <v>10</v>
      </c>
      <c r="Q302">
        <v>7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32</v>
      </c>
      <c r="X302" t="s">
        <v>3430</v>
      </c>
      <c r="Y302">
        <f t="shared" si="12"/>
        <v>102.6</v>
      </c>
      <c r="Z302" s="1">
        <f t="shared" si="13"/>
        <v>11.399999999999999</v>
      </c>
      <c r="AA302" s="1">
        <f t="shared" si="14"/>
        <v>17.757692307692306</v>
      </c>
    </row>
    <row r="303" spans="1:27" x14ac:dyDescent="0.2">
      <c r="A303" t="s">
        <v>2984</v>
      </c>
      <c r="B303" t="s">
        <v>138</v>
      </c>
      <c r="C303" t="s">
        <v>2744</v>
      </c>
      <c r="D303">
        <v>0</v>
      </c>
      <c r="E303">
        <v>1</v>
      </c>
      <c r="F303">
        <v>0</v>
      </c>
      <c r="G303">
        <v>4</v>
      </c>
      <c r="H303">
        <v>10</v>
      </c>
      <c r="I303">
        <v>23</v>
      </c>
      <c r="J303">
        <v>0</v>
      </c>
      <c r="K303">
        <v>6</v>
      </c>
      <c r="L303">
        <v>48</v>
      </c>
      <c r="M303">
        <v>33</v>
      </c>
      <c r="N303">
        <v>2</v>
      </c>
      <c r="O303">
        <v>350</v>
      </c>
      <c r="P303">
        <v>15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82</v>
      </c>
      <c r="X303" t="s">
        <v>1689</v>
      </c>
      <c r="Y303">
        <f t="shared" si="12"/>
        <v>154.5</v>
      </c>
      <c r="Z303" s="1">
        <f t="shared" si="13"/>
        <v>14.045454545454545</v>
      </c>
      <c r="AA303" s="1">
        <f t="shared" si="14"/>
        <v>17.735969387755102</v>
      </c>
    </row>
    <row r="304" spans="1:27" x14ac:dyDescent="0.2">
      <c r="A304" t="s">
        <v>3215</v>
      </c>
      <c r="B304" t="s">
        <v>138</v>
      </c>
      <c r="C304" t="s">
        <v>2801</v>
      </c>
      <c r="D304">
        <v>0</v>
      </c>
      <c r="E304">
        <v>1</v>
      </c>
      <c r="F304">
        <v>1</v>
      </c>
      <c r="G304">
        <v>2</v>
      </c>
      <c r="H304">
        <v>12</v>
      </c>
      <c r="I304">
        <v>10</v>
      </c>
      <c r="J304">
        <v>0</v>
      </c>
      <c r="K304">
        <v>3</v>
      </c>
      <c r="L304">
        <v>11</v>
      </c>
      <c r="M304">
        <v>18</v>
      </c>
      <c r="N304">
        <v>1</v>
      </c>
      <c r="O304">
        <v>113</v>
      </c>
      <c r="P304">
        <v>14</v>
      </c>
      <c r="Q304">
        <v>2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130</v>
      </c>
      <c r="X304" t="s">
        <v>3214</v>
      </c>
      <c r="Y304">
        <f t="shared" si="12"/>
        <v>87.8</v>
      </c>
      <c r="Z304" s="1">
        <f t="shared" si="13"/>
        <v>14.633333333333333</v>
      </c>
      <c r="AA304" s="1">
        <f t="shared" si="14"/>
        <v>17.677852348993287</v>
      </c>
    </row>
    <row r="305" spans="1:27" x14ac:dyDescent="0.2">
      <c r="A305" t="s">
        <v>3188</v>
      </c>
      <c r="B305" t="s">
        <v>138</v>
      </c>
      <c r="C305" t="s">
        <v>2773</v>
      </c>
      <c r="D305">
        <v>1</v>
      </c>
      <c r="E305">
        <v>0</v>
      </c>
      <c r="F305">
        <v>0</v>
      </c>
      <c r="G305">
        <v>3</v>
      </c>
      <c r="H305">
        <v>8</v>
      </c>
      <c r="I305">
        <v>35</v>
      </c>
      <c r="J305">
        <v>3</v>
      </c>
      <c r="K305">
        <v>10</v>
      </c>
      <c r="L305">
        <v>122</v>
      </c>
      <c r="M305">
        <v>39</v>
      </c>
      <c r="N305">
        <v>4</v>
      </c>
      <c r="O305">
        <v>682</v>
      </c>
      <c r="P305">
        <v>15</v>
      </c>
      <c r="Q305">
        <v>4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28</v>
      </c>
      <c r="X305" t="s">
        <v>3187</v>
      </c>
      <c r="Y305">
        <f t="shared" si="12"/>
        <v>342.7</v>
      </c>
      <c r="Z305" s="1">
        <f t="shared" si="13"/>
        <v>13.708</v>
      </c>
      <c r="AA305" s="1">
        <f t="shared" si="14"/>
        <v>17.67507163323782</v>
      </c>
    </row>
    <row r="306" spans="1:27" x14ac:dyDescent="0.2">
      <c r="A306" t="s">
        <v>3041</v>
      </c>
      <c r="B306" t="s">
        <v>138</v>
      </c>
      <c r="C306" t="s">
        <v>139</v>
      </c>
      <c r="D306">
        <v>0</v>
      </c>
      <c r="E306">
        <v>0</v>
      </c>
      <c r="F306">
        <v>1</v>
      </c>
      <c r="G306">
        <v>8</v>
      </c>
      <c r="H306">
        <v>30</v>
      </c>
      <c r="I306">
        <v>28</v>
      </c>
      <c r="J306">
        <v>4</v>
      </c>
      <c r="K306">
        <v>11</v>
      </c>
      <c r="L306">
        <v>82</v>
      </c>
      <c r="M306">
        <v>32</v>
      </c>
      <c r="N306">
        <v>18</v>
      </c>
      <c r="O306">
        <v>1680</v>
      </c>
      <c r="P306">
        <v>53</v>
      </c>
      <c r="Q306">
        <v>39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101</v>
      </c>
      <c r="X306" t="s">
        <v>3040</v>
      </c>
      <c r="Y306">
        <f t="shared" si="12"/>
        <v>595</v>
      </c>
      <c r="Z306" s="1">
        <f t="shared" si="13"/>
        <v>17</v>
      </c>
      <c r="AA306" s="1">
        <f t="shared" si="14"/>
        <v>17.66743648960739</v>
      </c>
    </row>
    <row r="307" spans="1:27" x14ac:dyDescent="0.2">
      <c r="A307" t="s">
        <v>3309</v>
      </c>
      <c r="B307" t="s">
        <v>138</v>
      </c>
      <c r="C307" t="s">
        <v>368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</v>
      </c>
      <c r="S307">
        <v>0</v>
      </c>
      <c r="T307">
        <v>0</v>
      </c>
      <c r="U307">
        <v>0</v>
      </c>
      <c r="V307">
        <v>0</v>
      </c>
      <c r="W307" t="s">
        <v>244</v>
      </c>
      <c r="X307" t="s">
        <v>3120</v>
      </c>
      <c r="Y307">
        <f t="shared" si="12"/>
        <v>10</v>
      </c>
      <c r="Z307" s="1">
        <f t="shared" si="13"/>
        <v>10</v>
      </c>
      <c r="AA307" s="1">
        <f t="shared" si="14"/>
        <v>17.647058823529413</v>
      </c>
    </row>
    <row r="308" spans="1:27" x14ac:dyDescent="0.2">
      <c r="A308" t="s">
        <v>3189</v>
      </c>
      <c r="B308" t="s">
        <v>138</v>
      </c>
      <c r="C308" t="s">
        <v>2801</v>
      </c>
      <c r="D308">
        <v>0</v>
      </c>
      <c r="E308">
        <v>0</v>
      </c>
      <c r="F308">
        <v>1</v>
      </c>
      <c r="G308">
        <v>1</v>
      </c>
      <c r="H308">
        <v>8</v>
      </c>
      <c r="I308">
        <v>25</v>
      </c>
      <c r="J308">
        <v>2</v>
      </c>
      <c r="K308">
        <v>2</v>
      </c>
      <c r="L308">
        <v>24</v>
      </c>
      <c r="M308">
        <v>16</v>
      </c>
      <c r="N308">
        <v>18</v>
      </c>
      <c r="O308">
        <v>468</v>
      </c>
      <c r="P308">
        <v>28</v>
      </c>
      <c r="Q308">
        <v>18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28</v>
      </c>
      <c r="X308" t="s">
        <v>2080</v>
      </c>
      <c r="Y308">
        <f t="shared" si="12"/>
        <v>232.8</v>
      </c>
      <c r="Z308" s="1">
        <f t="shared" si="13"/>
        <v>9.3120000000000012</v>
      </c>
      <c r="AA308" s="1">
        <f t="shared" si="14"/>
        <v>17.636363636363637</v>
      </c>
    </row>
    <row r="309" spans="1:27" x14ac:dyDescent="0.2">
      <c r="A309" t="s">
        <v>3373</v>
      </c>
      <c r="B309" t="s">
        <v>138</v>
      </c>
      <c r="C309" t="s">
        <v>2732</v>
      </c>
      <c r="D309">
        <v>0</v>
      </c>
      <c r="E309">
        <v>0</v>
      </c>
      <c r="F309">
        <v>5</v>
      </c>
      <c r="G309">
        <v>2</v>
      </c>
      <c r="H309">
        <v>33</v>
      </c>
      <c r="I309">
        <v>36</v>
      </c>
      <c r="J309">
        <v>3</v>
      </c>
      <c r="K309">
        <v>10</v>
      </c>
      <c r="L309">
        <v>77</v>
      </c>
      <c r="M309">
        <v>47</v>
      </c>
      <c r="N309">
        <v>17</v>
      </c>
      <c r="O309">
        <v>993</v>
      </c>
      <c r="P309">
        <v>58</v>
      </c>
      <c r="Q309">
        <v>35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121</v>
      </c>
      <c r="X309" t="s">
        <v>798</v>
      </c>
      <c r="Y309">
        <f t="shared" si="12"/>
        <v>573.29999999999995</v>
      </c>
      <c r="Z309" s="1">
        <f t="shared" si="13"/>
        <v>16.861764705882351</v>
      </c>
      <c r="AA309" s="1">
        <f t="shared" si="14"/>
        <v>17.633971291866025</v>
      </c>
    </row>
    <row r="310" spans="1:27" x14ac:dyDescent="0.2">
      <c r="A310" t="s">
        <v>3393</v>
      </c>
      <c r="B310" t="s">
        <v>138</v>
      </c>
      <c r="C310" t="s">
        <v>2764</v>
      </c>
      <c r="D310">
        <v>2</v>
      </c>
      <c r="E310">
        <v>1</v>
      </c>
      <c r="F310">
        <v>1</v>
      </c>
      <c r="G310">
        <v>11</v>
      </c>
      <c r="H310">
        <v>22</v>
      </c>
      <c r="I310">
        <v>41</v>
      </c>
      <c r="J310">
        <v>4</v>
      </c>
      <c r="K310">
        <v>12</v>
      </c>
      <c r="L310">
        <v>164</v>
      </c>
      <c r="M310">
        <v>73</v>
      </c>
      <c r="N310">
        <v>2</v>
      </c>
      <c r="O310">
        <v>697</v>
      </c>
      <c r="P310">
        <v>20</v>
      </c>
      <c r="Q310">
        <v>5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96</v>
      </c>
      <c r="X310" t="s">
        <v>3359</v>
      </c>
      <c r="Y310">
        <f t="shared" si="12"/>
        <v>455.2</v>
      </c>
      <c r="Z310" s="1">
        <f t="shared" si="13"/>
        <v>16.257142857142856</v>
      </c>
      <c r="AA310" s="1">
        <f t="shared" si="14"/>
        <v>17.628227194492254</v>
      </c>
    </row>
    <row r="311" spans="1:27" x14ac:dyDescent="0.2">
      <c r="A311" t="s">
        <v>2998</v>
      </c>
      <c r="B311" t="s">
        <v>138</v>
      </c>
      <c r="C311" t="s">
        <v>1033</v>
      </c>
      <c r="D311">
        <v>0</v>
      </c>
      <c r="E311">
        <v>0</v>
      </c>
      <c r="F311">
        <v>0</v>
      </c>
      <c r="G311">
        <v>5</v>
      </c>
      <c r="H311">
        <v>23</v>
      </c>
      <c r="I311">
        <v>20</v>
      </c>
      <c r="J311">
        <v>1</v>
      </c>
      <c r="K311">
        <v>8</v>
      </c>
      <c r="L311">
        <v>83</v>
      </c>
      <c r="M311">
        <v>40</v>
      </c>
      <c r="N311">
        <v>5</v>
      </c>
      <c r="O311">
        <v>1253</v>
      </c>
      <c r="P311">
        <v>37</v>
      </c>
      <c r="Q311">
        <v>6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90</v>
      </c>
      <c r="X311" t="s">
        <v>2997</v>
      </c>
      <c r="Y311">
        <f t="shared" si="12"/>
        <v>419.8</v>
      </c>
      <c r="Z311" s="1">
        <f t="shared" si="13"/>
        <v>16.146153846153847</v>
      </c>
      <c r="AA311" s="1">
        <f t="shared" si="14"/>
        <v>17.459334565619226</v>
      </c>
    </row>
    <row r="312" spans="1:27" x14ac:dyDescent="0.2">
      <c r="A312" t="s">
        <v>3250</v>
      </c>
      <c r="B312" t="s">
        <v>138</v>
      </c>
      <c r="C312" t="s">
        <v>386</v>
      </c>
      <c r="D312">
        <v>0</v>
      </c>
      <c r="E312">
        <v>0</v>
      </c>
      <c r="F312">
        <v>0</v>
      </c>
      <c r="G312">
        <v>1</v>
      </c>
      <c r="H312">
        <v>6</v>
      </c>
      <c r="I312">
        <v>7</v>
      </c>
      <c r="J312">
        <v>0</v>
      </c>
      <c r="K312">
        <v>1</v>
      </c>
      <c r="L312">
        <v>3</v>
      </c>
      <c r="M312">
        <v>10</v>
      </c>
      <c r="N312">
        <v>5</v>
      </c>
      <c r="O312">
        <v>168</v>
      </c>
      <c r="P312">
        <v>9</v>
      </c>
      <c r="Q312">
        <v>6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140</v>
      </c>
      <c r="X312" t="s">
        <v>2486</v>
      </c>
      <c r="Y312">
        <f t="shared" si="12"/>
        <v>77.3</v>
      </c>
      <c r="Z312" s="1">
        <f t="shared" si="13"/>
        <v>5.9461538461538463</v>
      </c>
      <c r="AA312" s="1">
        <f t="shared" si="14"/>
        <v>17.436090225563909</v>
      </c>
    </row>
    <row r="313" spans="1:27" x14ac:dyDescent="0.2">
      <c r="A313" t="s">
        <v>3519</v>
      </c>
      <c r="B313" t="s">
        <v>138</v>
      </c>
      <c r="C313" t="s">
        <v>2744</v>
      </c>
      <c r="D313">
        <v>0</v>
      </c>
      <c r="E313">
        <v>0</v>
      </c>
      <c r="F313">
        <v>0</v>
      </c>
      <c r="G313">
        <v>10</v>
      </c>
      <c r="H313">
        <v>12</v>
      </c>
      <c r="I313">
        <v>43</v>
      </c>
      <c r="J313">
        <v>4</v>
      </c>
      <c r="K313">
        <v>23</v>
      </c>
      <c r="L313">
        <v>240</v>
      </c>
      <c r="M313">
        <v>68</v>
      </c>
      <c r="N313">
        <v>5</v>
      </c>
      <c r="O313">
        <v>1055</v>
      </c>
      <c r="P313">
        <v>22</v>
      </c>
      <c r="Q313">
        <v>3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101</v>
      </c>
      <c r="X313" t="s">
        <v>2912</v>
      </c>
      <c r="Y313">
        <f t="shared" si="12"/>
        <v>605.5</v>
      </c>
      <c r="Z313" s="1">
        <f t="shared" si="13"/>
        <v>17.3</v>
      </c>
      <c r="AA313" s="1">
        <f t="shared" si="14"/>
        <v>17.432821497120919</v>
      </c>
    </row>
    <row r="314" spans="1:27" x14ac:dyDescent="0.2">
      <c r="A314" t="s">
        <v>2968</v>
      </c>
      <c r="B314" t="s">
        <v>138</v>
      </c>
      <c r="C314" t="s">
        <v>2791</v>
      </c>
      <c r="D314">
        <v>0</v>
      </c>
      <c r="E314">
        <v>0</v>
      </c>
      <c r="F314">
        <v>0</v>
      </c>
      <c r="G314">
        <v>4</v>
      </c>
      <c r="H314">
        <v>12</v>
      </c>
      <c r="I314">
        <v>22</v>
      </c>
      <c r="J314">
        <v>1</v>
      </c>
      <c r="K314">
        <v>6</v>
      </c>
      <c r="L314">
        <v>60</v>
      </c>
      <c r="M314">
        <v>38</v>
      </c>
      <c r="N314">
        <v>1</v>
      </c>
      <c r="O314">
        <v>409</v>
      </c>
      <c r="P314">
        <v>25</v>
      </c>
      <c r="Q314">
        <v>3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182</v>
      </c>
      <c r="X314" t="s">
        <v>2967</v>
      </c>
      <c r="Y314">
        <f t="shared" si="12"/>
        <v>228.9</v>
      </c>
      <c r="Z314" s="1">
        <f t="shared" si="13"/>
        <v>16.350000000000001</v>
      </c>
      <c r="AA314" s="1">
        <f t="shared" si="14"/>
        <v>17.428934010152282</v>
      </c>
    </row>
    <row r="315" spans="1:27" x14ac:dyDescent="0.2">
      <c r="A315" t="s">
        <v>3177</v>
      </c>
      <c r="B315" t="s">
        <v>138</v>
      </c>
      <c r="C315" t="s">
        <v>2770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8</v>
      </c>
      <c r="S315">
        <v>1</v>
      </c>
      <c r="T315">
        <v>3</v>
      </c>
      <c r="U315">
        <v>10</v>
      </c>
      <c r="V315">
        <v>0</v>
      </c>
      <c r="W315" t="s">
        <v>45</v>
      </c>
      <c r="X315" t="s">
        <v>437</v>
      </c>
      <c r="Y315">
        <f t="shared" si="12"/>
        <v>87</v>
      </c>
      <c r="Z315" s="1">
        <f t="shared" si="13"/>
        <v>17.399999999999999</v>
      </c>
      <c r="AA315" s="1">
        <f t="shared" si="14"/>
        <v>17.399999999999999</v>
      </c>
    </row>
    <row r="316" spans="1:27" x14ac:dyDescent="0.2">
      <c r="A316" t="s">
        <v>3446</v>
      </c>
      <c r="B316" t="s">
        <v>138</v>
      </c>
      <c r="C316" t="s">
        <v>386</v>
      </c>
      <c r="D316">
        <v>0</v>
      </c>
      <c r="E316">
        <v>0</v>
      </c>
      <c r="F316">
        <v>2</v>
      </c>
      <c r="G316">
        <v>2</v>
      </c>
      <c r="H316">
        <v>9</v>
      </c>
      <c r="I316">
        <v>21</v>
      </c>
      <c r="J316">
        <v>3</v>
      </c>
      <c r="K316">
        <v>2</v>
      </c>
      <c r="L316">
        <v>63</v>
      </c>
      <c r="M316">
        <v>34</v>
      </c>
      <c r="N316">
        <v>18</v>
      </c>
      <c r="O316">
        <v>664</v>
      </c>
      <c r="P316">
        <v>45</v>
      </c>
      <c r="Q316">
        <v>11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93</v>
      </c>
      <c r="X316" t="s">
        <v>2159</v>
      </c>
      <c r="Y316">
        <f t="shared" si="12"/>
        <v>371.9</v>
      </c>
      <c r="Z316" s="1">
        <f t="shared" si="13"/>
        <v>16.169565217391302</v>
      </c>
      <c r="AA316" s="1">
        <f t="shared" si="14"/>
        <v>17.396569646569645</v>
      </c>
    </row>
    <row r="317" spans="1:27" x14ac:dyDescent="0.2">
      <c r="A317" t="s">
        <v>3099</v>
      </c>
      <c r="B317" t="s">
        <v>138</v>
      </c>
      <c r="C317" t="s">
        <v>2801</v>
      </c>
      <c r="D317">
        <v>1</v>
      </c>
      <c r="E317">
        <v>1</v>
      </c>
      <c r="F317">
        <v>2</v>
      </c>
      <c r="G317">
        <v>7</v>
      </c>
      <c r="H317">
        <v>27</v>
      </c>
      <c r="I317">
        <v>30</v>
      </c>
      <c r="J317">
        <v>6</v>
      </c>
      <c r="K317">
        <v>7</v>
      </c>
      <c r="L317">
        <v>74</v>
      </c>
      <c r="M317">
        <v>45</v>
      </c>
      <c r="N317">
        <v>31</v>
      </c>
      <c r="O317">
        <v>1146</v>
      </c>
      <c r="P317">
        <v>33</v>
      </c>
      <c r="Q317">
        <v>9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105</v>
      </c>
      <c r="X317" t="s">
        <v>3098</v>
      </c>
      <c r="Y317">
        <f t="shared" si="12"/>
        <v>484.1</v>
      </c>
      <c r="Z317" s="1">
        <f t="shared" si="13"/>
        <v>16.693103448275863</v>
      </c>
      <c r="AA317" s="1">
        <f t="shared" si="14"/>
        <v>17.38587390263368</v>
      </c>
    </row>
    <row r="318" spans="1:27" x14ac:dyDescent="0.2">
      <c r="A318" t="s">
        <v>2911</v>
      </c>
      <c r="B318" t="s">
        <v>138</v>
      </c>
      <c r="C318" t="s">
        <v>2734</v>
      </c>
      <c r="D318">
        <v>0</v>
      </c>
      <c r="E318">
        <v>0</v>
      </c>
      <c r="F318">
        <v>0</v>
      </c>
      <c r="G318">
        <v>2</v>
      </c>
      <c r="H318">
        <v>3</v>
      </c>
      <c r="I318">
        <v>6</v>
      </c>
      <c r="J318">
        <v>0</v>
      </c>
      <c r="K318">
        <v>4</v>
      </c>
      <c r="L318">
        <v>28</v>
      </c>
      <c r="M318">
        <v>13</v>
      </c>
      <c r="N318">
        <v>1</v>
      </c>
      <c r="O318">
        <v>176</v>
      </c>
      <c r="P318">
        <v>13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130</v>
      </c>
      <c r="X318" t="s">
        <v>2639</v>
      </c>
      <c r="Y318">
        <f t="shared" si="12"/>
        <v>104.1</v>
      </c>
      <c r="Z318" s="1">
        <f t="shared" si="13"/>
        <v>17.349999999999998</v>
      </c>
      <c r="AA318" s="1">
        <f t="shared" si="14"/>
        <v>17.349999999999998</v>
      </c>
    </row>
    <row r="319" spans="1:27" x14ac:dyDescent="0.2">
      <c r="A319" t="s">
        <v>2956</v>
      </c>
      <c r="B319" t="s">
        <v>138</v>
      </c>
      <c r="C319" t="s">
        <v>2744</v>
      </c>
      <c r="D319">
        <v>0</v>
      </c>
      <c r="E319">
        <v>1</v>
      </c>
      <c r="F319">
        <v>3</v>
      </c>
      <c r="G319">
        <v>3</v>
      </c>
      <c r="H319">
        <v>10</v>
      </c>
      <c r="I319">
        <v>14</v>
      </c>
      <c r="J319">
        <v>0</v>
      </c>
      <c r="K319">
        <v>2</v>
      </c>
      <c r="L319">
        <v>16</v>
      </c>
      <c r="M319">
        <v>19</v>
      </c>
      <c r="N319">
        <v>17</v>
      </c>
      <c r="O319">
        <v>353</v>
      </c>
      <c r="P319">
        <v>12</v>
      </c>
      <c r="Q319">
        <v>12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40</v>
      </c>
      <c r="X319" t="s">
        <v>2955</v>
      </c>
      <c r="Y319">
        <f t="shared" si="12"/>
        <v>174.8</v>
      </c>
      <c r="Z319" s="1">
        <f t="shared" si="13"/>
        <v>10.925000000000001</v>
      </c>
      <c r="AA319" s="1">
        <f t="shared" si="14"/>
        <v>17.345093715545755</v>
      </c>
    </row>
    <row r="320" spans="1:27" x14ac:dyDescent="0.2">
      <c r="A320" t="s">
        <v>3195</v>
      </c>
      <c r="B320" t="s">
        <v>138</v>
      </c>
      <c r="C320" t="s">
        <v>2744</v>
      </c>
      <c r="D320">
        <v>2</v>
      </c>
      <c r="E320">
        <v>1</v>
      </c>
      <c r="F320">
        <v>4</v>
      </c>
      <c r="G320">
        <v>4</v>
      </c>
      <c r="H320">
        <v>14</v>
      </c>
      <c r="I320">
        <v>20</v>
      </c>
      <c r="J320">
        <v>10</v>
      </c>
      <c r="K320">
        <v>1</v>
      </c>
      <c r="L320">
        <v>24</v>
      </c>
      <c r="M320">
        <v>34</v>
      </c>
      <c r="N320">
        <v>42</v>
      </c>
      <c r="O320">
        <v>610</v>
      </c>
      <c r="P320">
        <v>35</v>
      </c>
      <c r="Q320">
        <v>43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292</v>
      </c>
      <c r="X320" t="s">
        <v>1457</v>
      </c>
      <c r="Y320">
        <f t="shared" si="12"/>
        <v>471</v>
      </c>
      <c r="Z320" s="1">
        <f t="shared" si="13"/>
        <v>14.272727272727273</v>
      </c>
      <c r="AA320" s="1">
        <f t="shared" si="14"/>
        <v>17.302040816326532</v>
      </c>
    </row>
    <row r="321" spans="1:27" x14ac:dyDescent="0.2">
      <c r="A321" t="s">
        <v>3303</v>
      </c>
      <c r="B321" t="s">
        <v>138</v>
      </c>
      <c r="C321" t="s">
        <v>2770</v>
      </c>
      <c r="D321">
        <v>0</v>
      </c>
      <c r="E321">
        <v>0</v>
      </c>
      <c r="F321">
        <v>2</v>
      </c>
      <c r="G321">
        <v>5</v>
      </c>
      <c r="H321">
        <v>16</v>
      </c>
      <c r="I321">
        <v>23</v>
      </c>
      <c r="J321">
        <v>8</v>
      </c>
      <c r="K321">
        <v>2</v>
      </c>
      <c r="L321">
        <v>9</v>
      </c>
      <c r="M321">
        <v>19</v>
      </c>
      <c r="N321">
        <v>6</v>
      </c>
      <c r="O321">
        <v>360</v>
      </c>
      <c r="P321">
        <v>16</v>
      </c>
      <c r="Q321">
        <v>7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140</v>
      </c>
      <c r="X321" t="s">
        <v>2726</v>
      </c>
      <c r="Y321">
        <f t="shared" si="12"/>
        <v>151</v>
      </c>
      <c r="Z321" s="1">
        <f t="shared" si="13"/>
        <v>11.615384615384615</v>
      </c>
      <c r="AA321" s="1">
        <f t="shared" si="14"/>
        <v>17.268106734434561</v>
      </c>
    </row>
    <row r="322" spans="1:27" x14ac:dyDescent="0.2">
      <c r="A322" t="s">
        <v>2992</v>
      </c>
      <c r="B322" t="s">
        <v>138</v>
      </c>
      <c r="C322" t="s">
        <v>2801</v>
      </c>
      <c r="D322">
        <v>2</v>
      </c>
      <c r="E322">
        <v>0</v>
      </c>
      <c r="F322">
        <v>1</v>
      </c>
      <c r="G322">
        <v>3</v>
      </c>
      <c r="H322">
        <v>17</v>
      </c>
      <c r="I322">
        <v>14</v>
      </c>
      <c r="J322">
        <v>6</v>
      </c>
      <c r="K322">
        <v>1</v>
      </c>
      <c r="L322">
        <v>12</v>
      </c>
      <c r="M322">
        <v>12</v>
      </c>
      <c r="N322">
        <v>23</v>
      </c>
      <c r="O322">
        <v>618</v>
      </c>
      <c r="P322">
        <v>12</v>
      </c>
      <c r="Q322">
        <v>15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56</v>
      </c>
      <c r="X322" t="s">
        <v>923</v>
      </c>
      <c r="Y322">
        <f t="shared" si="12"/>
        <v>263.8</v>
      </c>
      <c r="Z322" s="1">
        <f t="shared" si="13"/>
        <v>9.7703703703703706</v>
      </c>
      <c r="AA322" s="1">
        <f t="shared" si="14"/>
        <v>17.241830065359476</v>
      </c>
    </row>
    <row r="323" spans="1:27" x14ac:dyDescent="0.2">
      <c r="A323" t="s">
        <v>3485</v>
      </c>
      <c r="B323" t="s">
        <v>138</v>
      </c>
      <c r="C323" t="s">
        <v>2781</v>
      </c>
      <c r="D323">
        <v>1</v>
      </c>
      <c r="E323">
        <v>0</v>
      </c>
      <c r="F323">
        <v>2</v>
      </c>
      <c r="G323">
        <v>12</v>
      </c>
      <c r="H323">
        <v>29</v>
      </c>
      <c r="I323">
        <v>45</v>
      </c>
      <c r="J323">
        <v>2</v>
      </c>
      <c r="K323">
        <v>10</v>
      </c>
      <c r="L323">
        <v>192</v>
      </c>
      <c r="M323">
        <v>52</v>
      </c>
      <c r="N323">
        <v>14</v>
      </c>
      <c r="O323">
        <v>707</v>
      </c>
      <c r="P323">
        <v>45</v>
      </c>
      <c r="Q323">
        <v>18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121</v>
      </c>
      <c r="X323" t="s">
        <v>3484</v>
      </c>
      <c r="Y323">
        <f t="shared" ref="Y323:Y386" si="15">D323*10+E323*(-10)+F323*5+G323*(-5)+H323*2+I323*(-2)+J323*4+K323*3+L323*1.5+M323*1.5+N323*3+O323*0.1+P323*2+Q323*2+R323*5+S323*(-8)+T323*15+U323+V323*(-4)</f>
        <v>570.70000000000005</v>
      </c>
      <c r="Z323" s="1">
        <f t="shared" ref="Z323:Z386" si="16">Y323/W323</f>
        <v>16.785294117647059</v>
      </c>
      <c r="AA323" s="1">
        <f t="shared" ref="AA323:AA386" si="17">Y323/X323*90</f>
        <v>17.230124119423014</v>
      </c>
    </row>
    <row r="324" spans="1:27" x14ac:dyDescent="0.2">
      <c r="A324" t="s">
        <v>2750</v>
      </c>
      <c r="B324" t="s">
        <v>138</v>
      </c>
      <c r="C324" t="s">
        <v>2740</v>
      </c>
      <c r="D324">
        <v>2</v>
      </c>
      <c r="E324">
        <v>1</v>
      </c>
      <c r="F324">
        <v>0</v>
      </c>
      <c r="G324">
        <v>4</v>
      </c>
      <c r="H324">
        <v>37</v>
      </c>
      <c r="I324">
        <v>56</v>
      </c>
      <c r="J324">
        <v>17</v>
      </c>
      <c r="K324">
        <v>5</v>
      </c>
      <c r="L324">
        <v>45</v>
      </c>
      <c r="M324">
        <v>40</v>
      </c>
      <c r="N324">
        <v>23</v>
      </c>
      <c r="O324">
        <v>1272</v>
      </c>
      <c r="P324">
        <v>72</v>
      </c>
      <c r="Q324">
        <v>5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184</v>
      </c>
      <c r="X324" t="s">
        <v>2749</v>
      </c>
      <c r="Y324">
        <f t="shared" si="15"/>
        <v>512.70000000000005</v>
      </c>
      <c r="Z324" s="1">
        <f t="shared" si="16"/>
        <v>16.021875000000001</v>
      </c>
      <c r="AA324" s="1">
        <f t="shared" si="17"/>
        <v>17.204697986577184</v>
      </c>
    </row>
    <row r="325" spans="1:27" x14ac:dyDescent="0.2">
      <c r="A325" t="s">
        <v>3380</v>
      </c>
      <c r="B325" t="s">
        <v>138</v>
      </c>
      <c r="C325" t="s">
        <v>2801</v>
      </c>
      <c r="D325">
        <v>10</v>
      </c>
      <c r="E325">
        <v>0</v>
      </c>
      <c r="F325">
        <v>4</v>
      </c>
      <c r="G325">
        <v>0</v>
      </c>
      <c r="H325">
        <v>38</v>
      </c>
      <c r="I325">
        <v>42</v>
      </c>
      <c r="J325">
        <v>24</v>
      </c>
      <c r="K325">
        <v>4</v>
      </c>
      <c r="L325">
        <v>8</v>
      </c>
      <c r="M325">
        <v>2</v>
      </c>
      <c r="N325">
        <v>15</v>
      </c>
      <c r="O325">
        <v>257</v>
      </c>
      <c r="P325">
        <v>19</v>
      </c>
      <c r="Q325">
        <v>17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121</v>
      </c>
      <c r="X325" t="s">
        <v>3379</v>
      </c>
      <c r="Y325">
        <f t="shared" si="15"/>
        <v>377.7</v>
      </c>
      <c r="Z325" s="1">
        <f t="shared" si="16"/>
        <v>11.108823529411765</v>
      </c>
      <c r="AA325" s="1">
        <f t="shared" si="17"/>
        <v>17.202935222672064</v>
      </c>
    </row>
    <row r="326" spans="1:27" x14ac:dyDescent="0.2">
      <c r="A326" t="s">
        <v>3419</v>
      </c>
      <c r="B326" t="s">
        <v>138</v>
      </c>
      <c r="C326" t="s">
        <v>2747</v>
      </c>
      <c r="D326">
        <v>0</v>
      </c>
      <c r="E326">
        <v>1</v>
      </c>
      <c r="F326">
        <v>1</v>
      </c>
      <c r="G326">
        <v>10</v>
      </c>
      <c r="H326">
        <v>50</v>
      </c>
      <c r="I326">
        <v>47</v>
      </c>
      <c r="J326">
        <v>7</v>
      </c>
      <c r="K326">
        <v>6</v>
      </c>
      <c r="L326">
        <v>31</v>
      </c>
      <c r="M326">
        <v>28</v>
      </c>
      <c r="N326">
        <v>23</v>
      </c>
      <c r="O326">
        <v>633</v>
      </c>
      <c r="P326">
        <v>45</v>
      </c>
      <c r="Q326">
        <v>29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96</v>
      </c>
      <c r="X326" t="s">
        <v>3418</v>
      </c>
      <c r="Y326">
        <f t="shared" si="15"/>
        <v>365.8</v>
      </c>
      <c r="Z326" s="1">
        <f t="shared" si="16"/>
        <v>13.064285714285715</v>
      </c>
      <c r="AA326" s="1">
        <f t="shared" si="17"/>
        <v>17.182672233820458</v>
      </c>
    </row>
    <row r="327" spans="1:27" x14ac:dyDescent="0.2">
      <c r="A327" t="s">
        <v>3343</v>
      </c>
      <c r="B327" t="s">
        <v>138</v>
      </c>
      <c r="C327" t="s">
        <v>2744</v>
      </c>
      <c r="D327">
        <v>3</v>
      </c>
      <c r="E327">
        <v>0</v>
      </c>
      <c r="F327">
        <v>0</v>
      </c>
      <c r="G327">
        <v>2</v>
      </c>
      <c r="H327">
        <v>8</v>
      </c>
      <c r="I327">
        <v>19</v>
      </c>
      <c r="J327">
        <v>14</v>
      </c>
      <c r="K327">
        <v>1</v>
      </c>
      <c r="L327">
        <v>4</v>
      </c>
      <c r="M327">
        <v>2</v>
      </c>
      <c r="N327">
        <v>8</v>
      </c>
      <c r="O327">
        <v>129</v>
      </c>
      <c r="P327">
        <v>3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32</v>
      </c>
      <c r="X327" t="s">
        <v>921</v>
      </c>
      <c r="Y327">
        <f t="shared" si="15"/>
        <v>110.9</v>
      </c>
      <c r="Z327" s="1">
        <f t="shared" si="16"/>
        <v>12.322222222222223</v>
      </c>
      <c r="AA327" s="1">
        <f t="shared" si="17"/>
        <v>17.179001721170398</v>
      </c>
    </row>
    <row r="328" spans="1:27" x14ac:dyDescent="0.2">
      <c r="A328" t="s">
        <v>3252</v>
      </c>
      <c r="B328" t="s">
        <v>138</v>
      </c>
      <c r="C328" t="s">
        <v>2791</v>
      </c>
      <c r="D328">
        <v>0</v>
      </c>
      <c r="E328">
        <v>1</v>
      </c>
      <c r="F328">
        <v>0</v>
      </c>
      <c r="G328">
        <v>0</v>
      </c>
      <c r="H328">
        <v>4</v>
      </c>
      <c r="I328">
        <v>3</v>
      </c>
      <c r="J328">
        <v>0</v>
      </c>
      <c r="K328">
        <v>0</v>
      </c>
      <c r="L328">
        <v>5</v>
      </c>
      <c r="M328">
        <v>7</v>
      </c>
      <c r="N328">
        <v>1</v>
      </c>
      <c r="O328">
        <v>96</v>
      </c>
      <c r="P328">
        <v>9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237</v>
      </c>
      <c r="X328" t="s">
        <v>3251</v>
      </c>
      <c r="Y328">
        <f t="shared" si="15"/>
        <v>42.6</v>
      </c>
      <c r="Z328" s="1">
        <f t="shared" si="16"/>
        <v>14.200000000000001</v>
      </c>
      <c r="AA328" s="1">
        <f t="shared" si="17"/>
        <v>17.116071428571431</v>
      </c>
    </row>
    <row r="329" spans="1:27" x14ac:dyDescent="0.2">
      <c r="A329" t="s">
        <v>2872</v>
      </c>
      <c r="B329" t="s">
        <v>138</v>
      </c>
      <c r="C329" t="s">
        <v>386</v>
      </c>
      <c r="D329">
        <v>5</v>
      </c>
      <c r="E329">
        <v>0</v>
      </c>
      <c r="F329">
        <v>1</v>
      </c>
      <c r="G329">
        <v>5</v>
      </c>
      <c r="H329">
        <v>15</v>
      </c>
      <c r="I329">
        <v>19</v>
      </c>
      <c r="J329">
        <v>16</v>
      </c>
      <c r="K329">
        <v>6</v>
      </c>
      <c r="L329">
        <v>18</v>
      </c>
      <c r="M329">
        <v>20</v>
      </c>
      <c r="N329">
        <v>17</v>
      </c>
      <c r="O329">
        <v>647</v>
      </c>
      <c r="P329">
        <v>18</v>
      </c>
      <c r="Q329">
        <v>11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127</v>
      </c>
      <c r="X329" t="s">
        <v>2871</v>
      </c>
      <c r="Y329">
        <f t="shared" si="15"/>
        <v>334.7</v>
      </c>
      <c r="Z329" s="1">
        <f t="shared" si="16"/>
        <v>13.945833333333333</v>
      </c>
      <c r="AA329" s="1">
        <f t="shared" si="17"/>
        <v>17.105621805792165</v>
      </c>
    </row>
    <row r="330" spans="1:27" x14ac:dyDescent="0.2">
      <c r="A330" t="s">
        <v>2809</v>
      </c>
      <c r="B330" t="s">
        <v>138</v>
      </c>
      <c r="C330" t="s">
        <v>2747</v>
      </c>
      <c r="D330">
        <v>2</v>
      </c>
      <c r="E330">
        <v>1</v>
      </c>
      <c r="F330">
        <v>0</v>
      </c>
      <c r="G330">
        <v>4</v>
      </c>
      <c r="H330">
        <v>20</v>
      </c>
      <c r="I330">
        <v>12</v>
      </c>
      <c r="J330">
        <v>7</v>
      </c>
      <c r="K330">
        <v>4</v>
      </c>
      <c r="L330">
        <v>25</v>
      </c>
      <c r="M330">
        <v>17</v>
      </c>
      <c r="N330">
        <v>7</v>
      </c>
      <c r="O330">
        <v>332</v>
      </c>
      <c r="P330">
        <v>24</v>
      </c>
      <c r="Q330">
        <v>7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325</v>
      </c>
      <c r="X330" t="s">
        <v>2808</v>
      </c>
      <c r="Y330">
        <f t="shared" si="15"/>
        <v>225.2</v>
      </c>
      <c r="Z330" s="1">
        <f t="shared" si="16"/>
        <v>12.511111111111111</v>
      </c>
      <c r="AA330" s="1">
        <f t="shared" si="17"/>
        <v>17.103797468354429</v>
      </c>
    </row>
    <row r="331" spans="1:27" x14ac:dyDescent="0.2">
      <c r="A331" t="s">
        <v>3457</v>
      </c>
      <c r="B331" t="s">
        <v>138</v>
      </c>
      <c r="C331" t="s">
        <v>2764</v>
      </c>
      <c r="D331">
        <v>1</v>
      </c>
      <c r="E331">
        <v>0</v>
      </c>
      <c r="F331">
        <v>3</v>
      </c>
      <c r="G331">
        <v>6</v>
      </c>
      <c r="H331">
        <v>19</v>
      </c>
      <c r="I331">
        <v>37</v>
      </c>
      <c r="J331">
        <v>5</v>
      </c>
      <c r="K331">
        <v>8</v>
      </c>
      <c r="L331">
        <v>110</v>
      </c>
      <c r="M331">
        <v>40</v>
      </c>
      <c r="N331">
        <v>19</v>
      </c>
      <c r="O331">
        <v>800</v>
      </c>
      <c r="P331">
        <v>37</v>
      </c>
      <c r="Q331">
        <v>30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36</v>
      </c>
      <c r="X331" t="s">
        <v>3456</v>
      </c>
      <c r="Y331">
        <f t="shared" si="15"/>
        <v>499</v>
      </c>
      <c r="Z331" s="1">
        <f t="shared" si="16"/>
        <v>16.096774193548388</v>
      </c>
      <c r="AA331" s="1">
        <f t="shared" si="17"/>
        <v>17.076045627376423</v>
      </c>
    </row>
    <row r="332" spans="1:27" x14ac:dyDescent="0.2">
      <c r="A332" t="s">
        <v>3256</v>
      </c>
      <c r="B332" t="s">
        <v>138</v>
      </c>
      <c r="C332" t="s">
        <v>2734</v>
      </c>
      <c r="D332">
        <v>0</v>
      </c>
      <c r="E332">
        <v>0</v>
      </c>
      <c r="F332">
        <v>0</v>
      </c>
      <c r="G332">
        <v>2</v>
      </c>
      <c r="H332">
        <v>1</v>
      </c>
      <c r="I332">
        <v>7</v>
      </c>
      <c r="J332">
        <v>0</v>
      </c>
      <c r="K332">
        <v>0</v>
      </c>
      <c r="L332">
        <v>15</v>
      </c>
      <c r="M332">
        <v>9</v>
      </c>
      <c r="N332">
        <v>1</v>
      </c>
      <c r="O332">
        <v>112</v>
      </c>
      <c r="P332">
        <v>15</v>
      </c>
      <c r="Q332">
        <v>2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45</v>
      </c>
      <c r="X332" t="s">
        <v>3255</v>
      </c>
      <c r="Y332">
        <f t="shared" si="15"/>
        <v>62.2</v>
      </c>
      <c r="Z332" s="1">
        <f t="shared" si="16"/>
        <v>12.440000000000001</v>
      </c>
      <c r="AA332" s="1">
        <f t="shared" si="17"/>
        <v>17.067073170731707</v>
      </c>
    </row>
    <row r="333" spans="1:27" x14ac:dyDescent="0.2">
      <c r="A333" t="s">
        <v>3011</v>
      </c>
      <c r="B333" t="s">
        <v>138</v>
      </c>
      <c r="C333" t="s">
        <v>2767</v>
      </c>
      <c r="D333">
        <v>1</v>
      </c>
      <c r="E333">
        <v>0</v>
      </c>
      <c r="F333">
        <v>8</v>
      </c>
      <c r="G333">
        <v>2</v>
      </c>
      <c r="H333">
        <v>43</v>
      </c>
      <c r="I333">
        <v>29</v>
      </c>
      <c r="J333">
        <v>16</v>
      </c>
      <c r="K333">
        <v>3</v>
      </c>
      <c r="L333">
        <v>17</v>
      </c>
      <c r="M333">
        <v>16</v>
      </c>
      <c r="N333">
        <v>50</v>
      </c>
      <c r="O333">
        <v>717</v>
      </c>
      <c r="P333">
        <v>26</v>
      </c>
      <c r="Q333">
        <v>30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113</v>
      </c>
      <c r="X333" t="s">
        <v>3010</v>
      </c>
      <c r="Y333">
        <f t="shared" si="15"/>
        <v>524.20000000000005</v>
      </c>
      <c r="Z333" s="1">
        <f t="shared" si="16"/>
        <v>14.167567567567568</v>
      </c>
      <c r="AA333" s="1">
        <f t="shared" si="17"/>
        <v>16.988836874324811</v>
      </c>
    </row>
    <row r="334" spans="1:27" x14ac:dyDescent="0.2">
      <c r="A334" t="s">
        <v>3089</v>
      </c>
      <c r="B334" t="s">
        <v>138</v>
      </c>
      <c r="C334" t="s">
        <v>2801</v>
      </c>
      <c r="D334">
        <v>0</v>
      </c>
      <c r="E334">
        <v>0</v>
      </c>
      <c r="F334">
        <v>0</v>
      </c>
      <c r="G334">
        <v>10</v>
      </c>
      <c r="H334">
        <v>51</v>
      </c>
      <c r="I334">
        <v>60</v>
      </c>
      <c r="J334">
        <v>9</v>
      </c>
      <c r="K334">
        <v>25</v>
      </c>
      <c r="L334">
        <v>80</v>
      </c>
      <c r="M334">
        <v>52</v>
      </c>
      <c r="N334">
        <v>9</v>
      </c>
      <c r="O334">
        <v>1580</v>
      </c>
      <c r="P334">
        <v>50</v>
      </c>
      <c r="Q334">
        <v>10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101</v>
      </c>
      <c r="X334" t="s">
        <v>2325</v>
      </c>
      <c r="Y334">
        <f t="shared" si="15"/>
        <v>546</v>
      </c>
      <c r="Z334" s="1">
        <f t="shared" si="16"/>
        <v>15.6</v>
      </c>
      <c r="AA334" s="1">
        <f t="shared" si="17"/>
        <v>16.968232044198896</v>
      </c>
    </row>
    <row r="335" spans="1:27" x14ac:dyDescent="0.2">
      <c r="A335" t="s">
        <v>3360</v>
      </c>
      <c r="B335" t="s">
        <v>138</v>
      </c>
      <c r="C335" t="s">
        <v>2747</v>
      </c>
      <c r="D335">
        <v>7</v>
      </c>
      <c r="E335">
        <v>0</v>
      </c>
      <c r="F335">
        <v>5</v>
      </c>
      <c r="G335">
        <v>5</v>
      </c>
      <c r="H335">
        <v>53</v>
      </c>
      <c r="I335">
        <v>45</v>
      </c>
      <c r="J335">
        <v>31</v>
      </c>
      <c r="K335">
        <v>0</v>
      </c>
      <c r="L335">
        <v>4</v>
      </c>
      <c r="M335">
        <v>19</v>
      </c>
      <c r="N335">
        <v>15</v>
      </c>
      <c r="O335">
        <v>526</v>
      </c>
      <c r="P335">
        <v>20</v>
      </c>
      <c r="Q335">
        <v>28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121</v>
      </c>
      <c r="X335" t="s">
        <v>3359</v>
      </c>
      <c r="Y335">
        <f t="shared" si="15"/>
        <v>438.1</v>
      </c>
      <c r="Z335" s="1">
        <f t="shared" si="16"/>
        <v>12.88529411764706</v>
      </c>
      <c r="AA335" s="1">
        <f t="shared" si="17"/>
        <v>16.966006884681583</v>
      </c>
    </row>
    <row r="336" spans="1:27" x14ac:dyDescent="0.2">
      <c r="A336" t="s">
        <v>3175</v>
      </c>
      <c r="B336" t="s">
        <v>138</v>
      </c>
      <c r="C336" t="s">
        <v>2740</v>
      </c>
      <c r="D336">
        <v>0</v>
      </c>
      <c r="E336">
        <v>0</v>
      </c>
      <c r="F336">
        <v>0</v>
      </c>
      <c r="G336">
        <v>5</v>
      </c>
      <c r="H336">
        <v>16</v>
      </c>
      <c r="I336">
        <v>17</v>
      </c>
      <c r="J336">
        <v>0</v>
      </c>
      <c r="K336">
        <v>3</v>
      </c>
      <c r="L336">
        <v>41</v>
      </c>
      <c r="M336">
        <v>29</v>
      </c>
      <c r="N336">
        <v>19</v>
      </c>
      <c r="O336">
        <v>755</v>
      </c>
      <c r="P336">
        <v>31</v>
      </c>
      <c r="Q336">
        <v>6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66</v>
      </c>
      <c r="X336" t="s">
        <v>3174</v>
      </c>
      <c r="Y336">
        <f t="shared" si="15"/>
        <v>293.5</v>
      </c>
      <c r="Z336" s="1">
        <f t="shared" si="16"/>
        <v>14.675000000000001</v>
      </c>
      <c r="AA336" s="1">
        <f t="shared" si="17"/>
        <v>16.900191938579653</v>
      </c>
    </row>
    <row r="337" spans="1:27" x14ac:dyDescent="0.2">
      <c r="A337" t="s">
        <v>3342</v>
      </c>
      <c r="B337" t="s">
        <v>138</v>
      </c>
      <c r="C337" t="s">
        <v>2764</v>
      </c>
      <c r="D337">
        <v>0</v>
      </c>
      <c r="E337">
        <v>1</v>
      </c>
      <c r="F337">
        <v>0</v>
      </c>
      <c r="G337">
        <v>1</v>
      </c>
      <c r="H337">
        <v>5</v>
      </c>
      <c r="I337">
        <v>5</v>
      </c>
      <c r="J337">
        <v>2</v>
      </c>
      <c r="K337">
        <v>3</v>
      </c>
      <c r="L337">
        <v>11</v>
      </c>
      <c r="M337">
        <v>7</v>
      </c>
      <c r="N337">
        <v>0</v>
      </c>
      <c r="O337">
        <v>168</v>
      </c>
      <c r="P337">
        <v>4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177</v>
      </c>
      <c r="X337" t="s">
        <v>3341</v>
      </c>
      <c r="Y337">
        <f t="shared" si="15"/>
        <v>55.8</v>
      </c>
      <c r="Z337" s="1">
        <f t="shared" si="16"/>
        <v>13.95</v>
      </c>
      <c r="AA337" s="1">
        <f t="shared" si="17"/>
        <v>16.85234899328859</v>
      </c>
    </row>
    <row r="338" spans="1:27" x14ac:dyDescent="0.2">
      <c r="A338" t="s">
        <v>3451</v>
      </c>
      <c r="B338" t="s">
        <v>138</v>
      </c>
      <c r="C338" t="s">
        <v>2778</v>
      </c>
      <c r="D338">
        <v>1</v>
      </c>
      <c r="E338">
        <v>0</v>
      </c>
      <c r="F338">
        <v>1</v>
      </c>
      <c r="G338">
        <v>12</v>
      </c>
      <c r="H338">
        <v>52</v>
      </c>
      <c r="I338">
        <v>55</v>
      </c>
      <c r="J338">
        <v>4</v>
      </c>
      <c r="K338">
        <v>7</v>
      </c>
      <c r="L338">
        <v>115</v>
      </c>
      <c r="M338">
        <v>62</v>
      </c>
      <c r="N338">
        <v>15</v>
      </c>
      <c r="O338">
        <v>489</v>
      </c>
      <c r="P338">
        <v>45</v>
      </c>
      <c r="Q338">
        <v>22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36</v>
      </c>
      <c r="X338" t="s">
        <v>3450</v>
      </c>
      <c r="Y338">
        <f t="shared" si="15"/>
        <v>479.4</v>
      </c>
      <c r="Z338" s="1">
        <f t="shared" si="16"/>
        <v>15.464516129032257</v>
      </c>
      <c r="AA338" s="1">
        <f t="shared" si="17"/>
        <v>16.847325263568919</v>
      </c>
    </row>
    <row r="339" spans="1:27" x14ac:dyDescent="0.2">
      <c r="A339" t="s">
        <v>2917</v>
      </c>
      <c r="B339" t="s">
        <v>138</v>
      </c>
      <c r="C339" t="s">
        <v>368</v>
      </c>
      <c r="D339">
        <v>10</v>
      </c>
      <c r="E339">
        <v>0</v>
      </c>
      <c r="F339">
        <v>1</v>
      </c>
      <c r="G339">
        <v>0</v>
      </c>
      <c r="H339">
        <v>9</v>
      </c>
      <c r="I339">
        <v>27</v>
      </c>
      <c r="J339">
        <v>25</v>
      </c>
      <c r="K339">
        <v>1</v>
      </c>
      <c r="L339">
        <v>9</v>
      </c>
      <c r="M339">
        <v>1</v>
      </c>
      <c r="N339">
        <v>6</v>
      </c>
      <c r="O339">
        <v>204</v>
      </c>
      <c r="P339">
        <v>6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187</v>
      </c>
      <c r="X339" t="s">
        <v>2916</v>
      </c>
      <c r="Y339">
        <f t="shared" si="15"/>
        <v>249.4</v>
      </c>
      <c r="Z339" s="1">
        <f t="shared" si="16"/>
        <v>11.336363636363636</v>
      </c>
      <c r="AA339" s="1">
        <f t="shared" si="17"/>
        <v>16.813483146067416</v>
      </c>
    </row>
    <row r="340" spans="1:27" x14ac:dyDescent="0.2">
      <c r="A340" t="s">
        <v>3492</v>
      </c>
      <c r="B340" t="s">
        <v>138</v>
      </c>
      <c r="C340" t="s">
        <v>2747</v>
      </c>
      <c r="D340">
        <v>0</v>
      </c>
      <c r="E340">
        <v>0</v>
      </c>
      <c r="F340">
        <v>0</v>
      </c>
      <c r="G340">
        <v>0</v>
      </c>
      <c r="H340">
        <v>10</v>
      </c>
      <c r="I340">
        <v>6</v>
      </c>
      <c r="J340">
        <v>5</v>
      </c>
      <c r="K340">
        <v>0</v>
      </c>
      <c r="L340">
        <v>6</v>
      </c>
      <c r="M340">
        <v>0</v>
      </c>
      <c r="N340">
        <v>1</v>
      </c>
      <c r="O340">
        <v>38</v>
      </c>
      <c r="P340">
        <v>0</v>
      </c>
      <c r="Q340">
        <v>2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82</v>
      </c>
      <c r="X340" t="s">
        <v>3491</v>
      </c>
      <c r="Y340">
        <f t="shared" si="15"/>
        <v>47.8</v>
      </c>
      <c r="Z340" s="1">
        <f t="shared" si="16"/>
        <v>4.3454545454545448</v>
      </c>
      <c r="AA340" s="1">
        <f t="shared" si="17"/>
        <v>16.8046875</v>
      </c>
    </row>
    <row r="341" spans="1:27" x14ac:dyDescent="0.2">
      <c r="A341" t="s">
        <v>3440</v>
      </c>
      <c r="B341" t="s">
        <v>138</v>
      </c>
      <c r="C341" t="s">
        <v>2764</v>
      </c>
      <c r="D341">
        <v>11</v>
      </c>
      <c r="E341">
        <v>0</v>
      </c>
      <c r="F341">
        <v>3</v>
      </c>
      <c r="G341">
        <v>5</v>
      </c>
      <c r="H341">
        <v>100</v>
      </c>
      <c r="I341">
        <v>70</v>
      </c>
      <c r="J341">
        <v>39</v>
      </c>
      <c r="K341">
        <v>0</v>
      </c>
      <c r="L341">
        <v>17</v>
      </c>
      <c r="M341">
        <v>14</v>
      </c>
      <c r="N341">
        <v>34</v>
      </c>
      <c r="O341">
        <v>553</v>
      </c>
      <c r="P341">
        <v>17</v>
      </c>
      <c r="Q341">
        <v>13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113</v>
      </c>
      <c r="X341" t="s">
        <v>3439</v>
      </c>
      <c r="Y341">
        <f t="shared" si="15"/>
        <v>579.79999999999995</v>
      </c>
      <c r="Z341" s="1">
        <f t="shared" si="16"/>
        <v>15.670270270270269</v>
      </c>
      <c r="AA341" s="1">
        <f t="shared" si="17"/>
        <v>16.800386349001933</v>
      </c>
    </row>
    <row r="342" spans="1:27" x14ac:dyDescent="0.2">
      <c r="A342" t="s">
        <v>3203</v>
      </c>
      <c r="B342" t="s">
        <v>138</v>
      </c>
      <c r="C342" t="s">
        <v>386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135</v>
      </c>
      <c r="S342">
        <v>45</v>
      </c>
      <c r="T342">
        <v>12</v>
      </c>
      <c r="U342">
        <v>142</v>
      </c>
      <c r="V342">
        <v>0</v>
      </c>
      <c r="W342" t="s">
        <v>205</v>
      </c>
      <c r="X342" t="s">
        <v>206</v>
      </c>
      <c r="Y342">
        <f t="shared" si="15"/>
        <v>637</v>
      </c>
      <c r="Z342" s="1">
        <f t="shared" si="16"/>
        <v>16.763157894736842</v>
      </c>
      <c r="AA342" s="1">
        <f t="shared" si="17"/>
        <v>16.763157894736842</v>
      </c>
    </row>
    <row r="343" spans="1:27" x14ac:dyDescent="0.2">
      <c r="A343" t="s">
        <v>3077</v>
      </c>
      <c r="B343" t="s">
        <v>138</v>
      </c>
      <c r="C343" t="s">
        <v>2747</v>
      </c>
      <c r="D343">
        <v>0</v>
      </c>
      <c r="E343">
        <v>0</v>
      </c>
      <c r="F343">
        <v>0</v>
      </c>
      <c r="G343">
        <v>0</v>
      </c>
      <c r="H343">
        <v>3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5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237</v>
      </c>
      <c r="X343" t="s">
        <v>1313</v>
      </c>
      <c r="Y343">
        <f t="shared" si="15"/>
        <v>8</v>
      </c>
      <c r="Z343" s="1">
        <f t="shared" si="16"/>
        <v>2.6666666666666665</v>
      </c>
      <c r="AA343" s="1">
        <f t="shared" si="17"/>
        <v>16.744186046511629</v>
      </c>
    </row>
    <row r="344" spans="1:27" x14ac:dyDescent="0.2">
      <c r="A344" t="s">
        <v>2976</v>
      </c>
      <c r="B344" t="s">
        <v>138</v>
      </c>
      <c r="C344" t="s">
        <v>2767</v>
      </c>
      <c r="D344">
        <v>0</v>
      </c>
      <c r="E344">
        <v>2</v>
      </c>
      <c r="F344">
        <v>1</v>
      </c>
      <c r="G344">
        <v>12</v>
      </c>
      <c r="H344">
        <v>20</v>
      </c>
      <c r="I344">
        <v>31</v>
      </c>
      <c r="J344">
        <v>1</v>
      </c>
      <c r="K344">
        <v>14</v>
      </c>
      <c r="L344">
        <v>117</v>
      </c>
      <c r="M344">
        <v>53</v>
      </c>
      <c r="N344">
        <v>0</v>
      </c>
      <c r="O344">
        <v>804</v>
      </c>
      <c r="P344">
        <v>33</v>
      </c>
      <c r="Q344">
        <v>3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127</v>
      </c>
      <c r="X344" t="s">
        <v>2975</v>
      </c>
      <c r="Y344">
        <f t="shared" si="15"/>
        <v>356.4</v>
      </c>
      <c r="Z344" s="1">
        <f t="shared" si="16"/>
        <v>14.85</v>
      </c>
      <c r="AA344" s="1">
        <f t="shared" si="17"/>
        <v>16.714955706096926</v>
      </c>
    </row>
    <row r="345" spans="1:27" x14ac:dyDescent="0.2">
      <c r="A345" t="s">
        <v>3529</v>
      </c>
      <c r="B345" t="s">
        <v>138</v>
      </c>
      <c r="C345" t="s">
        <v>2754</v>
      </c>
      <c r="D345">
        <v>0</v>
      </c>
      <c r="E345">
        <v>0</v>
      </c>
      <c r="F345">
        <v>0</v>
      </c>
      <c r="G345">
        <v>1</v>
      </c>
      <c r="H345">
        <v>3</v>
      </c>
      <c r="I345">
        <v>7</v>
      </c>
      <c r="J345">
        <v>0</v>
      </c>
      <c r="K345">
        <v>2</v>
      </c>
      <c r="L345">
        <v>10</v>
      </c>
      <c r="M345">
        <v>15</v>
      </c>
      <c r="N345">
        <v>5</v>
      </c>
      <c r="O345">
        <v>137</v>
      </c>
      <c r="P345">
        <v>4</v>
      </c>
      <c r="Q345">
        <v>4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144</v>
      </c>
      <c r="X345" t="s">
        <v>3528</v>
      </c>
      <c r="Y345">
        <f t="shared" si="15"/>
        <v>75.2</v>
      </c>
      <c r="Z345" s="1">
        <f t="shared" si="16"/>
        <v>7.5200000000000005</v>
      </c>
      <c r="AA345" s="1">
        <f t="shared" si="17"/>
        <v>16.711111111111112</v>
      </c>
    </row>
    <row r="346" spans="1:27" x14ac:dyDescent="0.2">
      <c r="A346" t="s">
        <v>2867</v>
      </c>
      <c r="B346" t="s">
        <v>138</v>
      </c>
      <c r="C346" t="s">
        <v>2770</v>
      </c>
      <c r="D346">
        <v>6</v>
      </c>
      <c r="E346">
        <v>0</v>
      </c>
      <c r="F346">
        <v>3</v>
      </c>
      <c r="G346">
        <v>7</v>
      </c>
      <c r="H346">
        <v>58</v>
      </c>
      <c r="I346">
        <v>58</v>
      </c>
      <c r="J346">
        <v>23</v>
      </c>
      <c r="K346">
        <v>4</v>
      </c>
      <c r="L346">
        <v>26</v>
      </c>
      <c r="M346">
        <v>26</v>
      </c>
      <c r="N346">
        <v>22</v>
      </c>
      <c r="O346">
        <v>1012</v>
      </c>
      <c r="P346">
        <v>33</v>
      </c>
      <c r="Q346">
        <v>27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113</v>
      </c>
      <c r="X346" t="s">
        <v>1564</v>
      </c>
      <c r="Y346">
        <f t="shared" si="15"/>
        <v>509.2</v>
      </c>
      <c r="Z346" s="1">
        <f t="shared" si="16"/>
        <v>13.762162162162161</v>
      </c>
      <c r="AA346" s="1">
        <f t="shared" si="17"/>
        <v>16.707254830477577</v>
      </c>
    </row>
    <row r="347" spans="1:27" x14ac:dyDescent="0.2">
      <c r="A347" t="s">
        <v>3340</v>
      </c>
      <c r="B347" t="s">
        <v>138</v>
      </c>
      <c r="C347" t="s">
        <v>386</v>
      </c>
      <c r="D347">
        <v>0</v>
      </c>
      <c r="E347">
        <v>0</v>
      </c>
      <c r="F347">
        <v>2</v>
      </c>
      <c r="G347">
        <v>4</v>
      </c>
      <c r="H347">
        <v>10</v>
      </c>
      <c r="I347">
        <v>24</v>
      </c>
      <c r="J347">
        <v>4</v>
      </c>
      <c r="K347">
        <v>8</v>
      </c>
      <c r="L347">
        <v>94</v>
      </c>
      <c r="M347">
        <v>27</v>
      </c>
      <c r="N347">
        <v>12</v>
      </c>
      <c r="O347">
        <v>863</v>
      </c>
      <c r="P347">
        <v>35</v>
      </c>
      <c r="Q347">
        <v>6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28</v>
      </c>
      <c r="X347" t="s">
        <v>3339</v>
      </c>
      <c r="Y347">
        <f t="shared" si="15"/>
        <v>387.8</v>
      </c>
      <c r="Z347" s="1">
        <f t="shared" si="16"/>
        <v>15.512</v>
      </c>
      <c r="AA347" s="1">
        <f t="shared" si="17"/>
        <v>16.659665871121721</v>
      </c>
    </row>
    <row r="348" spans="1:27" x14ac:dyDescent="0.2">
      <c r="A348" t="s">
        <v>3506</v>
      </c>
      <c r="B348" t="s">
        <v>138</v>
      </c>
      <c r="C348" t="s">
        <v>139</v>
      </c>
      <c r="D348">
        <v>0</v>
      </c>
      <c r="E348">
        <v>0</v>
      </c>
      <c r="F348">
        <v>1</v>
      </c>
      <c r="G348">
        <v>8</v>
      </c>
      <c r="H348">
        <v>11</v>
      </c>
      <c r="I348">
        <v>23</v>
      </c>
      <c r="J348">
        <v>1</v>
      </c>
      <c r="K348">
        <v>12</v>
      </c>
      <c r="L348">
        <v>125</v>
      </c>
      <c r="M348">
        <v>22</v>
      </c>
      <c r="N348">
        <v>6</v>
      </c>
      <c r="O348">
        <v>1533</v>
      </c>
      <c r="P348">
        <v>23</v>
      </c>
      <c r="Q348">
        <v>3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90</v>
      </c>
      <c r="X348" t="s">
        <v>1172</v>
      </c>
      <c r="Y348">
        <f t="shared" si="15"/>
        <v>424.8</v>
      </c>
      <c r="Z348" s="1">
        <f t="shared" si="16"/>
        <v>16.338461538461537</v>
      </c>
      <c r="AA348" s="1">
        <f t="shared" si="17"/>
        <v>16.64431867653461</v>
      </c>
    </row>
    <row r="349" spans="1:27" x14ac:dyDescent="0.2">
      <c r="A349" t="s">
        <v>2818</v>
      </c>
      <c r="B349" t="s">
        <v>138</v>
      </c>
      <c r="C349" t="s">
        <v>2738</v>
      </c>
      <c r="D349">
        <v>0</v>
      </c>
      <c r="E349">
        <v>0</v>
      </c>
      <c r="F349">
        <v>0</v>
      </c>
      <c r="G349">
        <v>2</v>
      </c>
      <c r="H349">
        <v>12</v>
      </c>
      <c r="I349">
        <v>10</v>
      </c>
      <c r="J349">
        <v>0</v>
      </c>
      <c r="K349">
        <v>5</v>
      </c>
      <c r="L349">
        <v>60</v>
      </c>
      <c r="M349">
        <v>31</v>
      </c>
      <c r="N349">
        <v>2</v>
      </c>
      <c r="O349">
        <v>960</v>
      </c>
      <c r="P349">
        <v>15</v>
      </c>
      <c r="Q349">
        <v>3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93</v>
      </c>
      <c r="X349" t="s">
        <v>2153</v>
      </c>
      <c r="Y349">
        <f t="shared" si="15"/>
        <v>283.5</v>
      </c>
      <c r="Z349" s="1">
        <f t="shared" si="16"/>
        <v>12.326086956521738</v>
      </c>
      <c r="AA349" s="1">
        <f t="shared" si="17"/>
        <v>16.643835616438356</v>
      </c>
    </row>
    <row r="350" spans="1:27" x14ac:dyDescent="0.2">
      <c r="A350" t="s">
        <v>3185</v>
      </c>
      <c r="B350" t="s">
        <v>138</v>
      </c>
      <c r="C350" t="s">
        <v>2791</v>
      </c>
      <c r="D350">
        <v>0</v>
      </c>
      <c r="E350">
        <v>0</v>
      </c>
      <c r="F350">
        <v>0</v>
      </c>
      <c r="G350">
        <v>5</v>
      </c>
      <c r="H350">
        <v>19</v>
      </c>
      <c r="I350">
        <v>28</v>
      </c>
      <c r="J350">
        <v>3</v>
      </c>
      <c r="K350">
        <v>7</v>
      </c>
      <c r="L350">
        <v>32</v>
      </c>
      <c r="M350">
        <v>30</v>
      </c>
      <c r="N350">
        <v>22</v>
      </c>
      <c r="O350">
        <v>883</v>
      </c>
      <c r="P350">
        <v>34</v>
      </c>
      <c r="Q350">
        <v>12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127</v>
      </c>
      <c r="X350" t="s">
        <v>3184</v>
      </c>
      <c r="Y350">
        <f t="shared" si="15"/>
        <v>329.3</v>
      </c>
      <c r="Z350" s="1">
        <f t="shared" si="16"/>
        <v>13.720833333333333</v>
      </c>
      <c r="AA350" s="1">
        <f t="shared" si="17"/>
        <v>16.631313131313131</v>
      </c>
    </row>
    <row r="351" spans="1:27" x14ac:dyDescent="0.2">
      <c r="A351" t="s">
        <v>2922</v>
      </c>
      <c r="B351" t="s">
        <v>138</v>
      </c>
      <c r="C351" t="s">
        <v>2791</v>
      </c>
      <c r="D351">
        <v>1</v>
      </c>
      <c r="E351">
        <v>0</v>
      </c>
      <c r="F351">
        <v>2</v>
      </c>
      <c r="G351">
        <v>5</v>
      </c>
      <c r="H351">
        <v>25</v>
      </c>
      <c r="I351">
        <v>56</v>
      </c>
      <c r="J351">
        <v>14</v>
      </c>
      <c r="K351">
        <v>1</v>
      </c>
      <c r="L351">
        <v>8</v>
      </c>
      <c r="M351">
        <v>15</v>
      </c>
      <c r="N351">
        <v>22</v>
      </c>
      <c r="O351">
        <v>404</v>
      </c>
      <c r="P351">
        <v>19</v>
      </c>
      <c r="Q351">
        <v>49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110</v>
      </c>
      <c r="X351" t="s">
        <v>2921</v>
      </c>
      <c r="Y351">
        <f t="shared" si="15"/>
        <v>268.89999999999998</v>
      </c>
      <c r="Z351" s="1">
        <f t="shared" si="16"/>
        <v>8.9633333333333329</v>
      </c>
      <c r="AA351" s="1">
        <f t="shared" si="17"/>
        <v>16.485694822888281</v>
      </c>
    </row>
    <row r="352" spans="1:27" x14ac:dyDescent="0.2">
      <c r="A352" t="s">
        <v>2820</v>
      </c>
      <c r="B352" t="s">
        <v>138</v>
      </c>
      <c r="C352" t="s">
        <v>2764</v>
      </c>
      <c r="D352">
        <v>1</v>
      </c>
      <c r="E352">
        <v>0</v>
      </c>
      <c r="F352">
        <v>1</v>
      </c>
      <c r="G352">
        <v>5</v>
      </c>
      <c r="H352">
        <v>18</v>
      </c>
      <c r="I352">
        <v>30</v>
      </c>
      <c r="J352">
        <v>6</v>
      </c>
      <c r="K352">
        <v>3</v>
      </c>
      <c r="L352">
        <v>30</v>
      </c>
      <c r="M352">
        <v>27</v>
      </c>
      <c r="N352">
        <v>20</v>
      </c>
      <c r="O352">
        <v>791</v>
      </c>
      <c r="P352">
        <v>30</v>
      </c>
      <c r="Q352">
        <v>28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90</v>
      </c>
      <c r="X352" t="s">
        <v>2819</v>
      </c>
      <c r="Y352">
        <f t="shared" si="15"/>
        <v>339.6</v>
      </c>
      <c r="Z352" s="1">
        <f t="shared" si="16"/>
        <v>13.061538461538463</v>
      </c>
      <c r="AA352" s="1">
        <f t="shared" si="17"/>
        <v>16.485436893203886</v>
      </c>
    </row>
    <row r="353" spans="1:27" x14ac:dyDescent="0.2">
      <c r="A353" t="s">
        <v>2880</v>
      </c>
      <c r="B353" t="s">
        <v>138</v>
      </c>
      <c r="C353" t="s">
        <v>2781</v>
      </c>
      <c r="D353">
        <v>1</v>
      </c>
      <c r="E353">
        <v>0</v>
      </c>
      <c r="F353">
        <v>2</v>
      </c>
      <c r="G353">
        <v>8</v>
      </c>
      <c r="H353">
        <v>23</v>
      </c>
      <c r="I353">
        <v>37</v>
      </c>
      <c r="J353">
        <v>4</v>
      </c>
      <c r="K353">
        <v>3</v>
      </c>
      <c r="L353">
        <v>22</v>
      </c>
      <c r="M353">
        <v>25</v>
      </c>
      <c r="N353">
        <v>11</v>
      </c>
      <c r="O353">
        <v>435</v>
      </c>
      <c r="P353">
        <v>28</v>
      </c>
      <c r="Q353">
        <v>6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395</v>
      </c>
      <c r="X353" t="s">
        <v>1075</v>
      </c>
      <c r="Y353">
        <f t="shared" si="15"/>
        <v>192</v>
      </c>
      <c r="Z353" s="1">
        <f t="shared" si="16"/>
        <v>11.294117647058824</v>
      </c>
      <c r="AA353" s="1">
        <f t="shared" si="17"/>
        <v>16.472831267874167</v>
      </c>
    </row>
    <row r="354" spans="1:27" x14ac:dyDescent="0.2">
      <c r="A354" t="s">
        <v>3346</v>
      </c>
      <c r="B354" t="s">
        <v>43</v>
      </c>
      <c r="C354" t="s">
        <v>2756</v>
      </c>
      <c r="D354">
        <v>0</v>
      </c>
      <c r="E354">
        <v>0</v>
      </c>
      <c r="F354">
        <v>0</v>
      </c>
      <c r="G354">
        <v>0</v>
      </c>
      <c r="H354">
        <v>4</v>
      </c>
      <c r="I354">
        <v>8</v>
      </c>
      <c r="J354">
        <v>2</v>
      </c>
      <c r="K354">
        <v>1</v>
      </c>
      <c r="L354">
        <v>3</v>
      </c>
      <c r="M354">
        <v>3</v>
      </c>
      <c r="N354">
        <v>10</v>
      </c>
      <c r="O354">
        <v>118</v>
      </c>
      <c r="P354">
        <v>7</v>
      </c>
      <c r="Q354">
        <v>12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82</v>
      </c>
      <c r="X354" t="s">
        <v>3345</v>
      </c>
      <c r="Y354">
        <f t="shared" si="15"/>
        <v>91.8</v>
      </c>
      <c r="Z354" s="1">
        <f t="shared" si="16"/>
        <v>8.3454545454545457</v>
      </c>
      <c r="AA354" s="1">
        <f t="shared" si="17"/>
        <v>16.458167330677291</v>
      </c>
    </row>
    <row r="355" spans="1:27" x14ac:dyDescent="0.2">
      <c r="A355" t="s">
        <v>3326</v>
      </c>
      <c r="B355" t="s">
        <v>138</v>
      </c>
      <c r="C355" t="s">
        <v>2734</v>
      </c>
      <c r="D355">
        <v>0</v>
      </c>
      <c r="E355">
        <v>0</v>
      </c>
      <c r="F355">
        <v>1</v>
      </c>
      <c r="G355">
        <v>1</v>
      </c>
      <c r="H355">
        <v>7</v>
      </c>
      <c r="I355">
        <v>6</v>
      </c>
      <c r="J355">
        <v>0</v>
      </c>
      <c r="K355">
        <v>1</v>
      </c>
      <c r="L355">
        <v>1</v>
      </c>
      <c r="M355">
        <v>3</v>
      </c>
      <c r="N355">
        <v>4</v>
      </c>
      <c r="O355">
        <v>58</v>
      </c>
      <c r="P355">
        <v>5</v>
      </c>
      <c r="Q355">
        <v>8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69</v>
      </c>
      <c r="X355" t="s">
        <v>1589</v>
      </c>
      <c r="Y355">
        <f t="shared" si="15"/>
        <v>54.8</v>
      </c>
      <c r="Z355" s="1">
        <f t="shared" si="16"/>
        <v>7.8285714285714283</v>
      </c>
      <c r="AA355" s="1">
        <f t="shared" si="17"/>
        <v>16.439999999999998</v>
      </c>
    </row>
    <row r="356" spans="1:27" x14ac:dyDescent="0.2">
      <c r="A356" t="s">
        <v>3384</v>
      </c>
      <c r="B356" t="s">
        <v>138</v>
      </c>
      <c r="C356" t="s">
        <v>2734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3</v>
      </c>
      <c r="J356">
        <v>4</v>
      </c>
      <c r="K356">
        <v>0</v>
      </c>
      <c r="L356">
        <v>0</v>
      </c>
      <c r="M356">
        <v>3</v>
      </c>
      <c r="N356">
        <v>1</v>
      </c>
      <c r="O356">
        <v>73</v>
      </c>
      <c r="P356">
        <v>3</v>
      </c>
      <c r="Q356">
        <v>4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177</v>
      </c>
      <c r="X356" t="s">
        <v>3383</v>
      </c>
      <c r="Y356">
        <f t="shared" si="15"/>
        <v>43.8</v>
      </c>
      <c r="Z356" s="1">
        <f t="shared" si="16"/>
        <v>10.95</v>
      </c>
      <c r="AA356" s="1">
        <f t="shared" si="17"/>
        <v>16.425000000000001</v>
      </c>
    </row>
    <row r="357" spans="1:27" x14ac:dyDescent="0.2">
      <c r="A357" t="s">
        <v>3202</v>
      </c>
      <c r="B357" t="s">
        <v>138</v>
      </c>
      <c r="C357" t="s">
        <v>2744</v>
      </c>
      <c r="D357">
        <v>0</v>
      </c>
      <c r="E357">
        <v>1</v>
      </c>
      <c r="F357">
        <v>1</v>
      </c>
      <c r="G357">
        <v>2</v>
      </c>
      <c r="H357">
        <v>4</v>
      </c>
      <c r="I357">
        <v>20</v>
      </c>
      <c r="J357">
        <v>0</v>
      </c>
      <c r="K357">
        <v>11</v>
      </c>
      <c r="L357">
        <v>56</v>
      </c>
      <c r="M357">
        <v>25</v>
      </c>
      <c r="N357">
        <v>3</v>
      </c>
      <c r="O357">
        <v>589</v>
      </c>
      <c r="P357">
        <v>16</v>
      </c>
      <c r="Q357">
        <v>7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73</v>
      </c>
      <c r="X357" t="s">
        <v>3201</v>
      </c>
      <c r="Y357">
        <f t="shared" si="15"/>
        <v>221.4</v>
      </c>
      <c r="Z357" s="1">
        <f t="shared" si="16"/>
        <v>14.76</v>
      </c>
      <c r="AA357" s="1">
        <f t="shared" si="17"/>
        <v>16.38651315789474</v>
      </c>
    </row>
    <row r="358" spans="1:27" x14ac:dyDescent="0.2">
      <c r="A358" t="s">
        <v>3482</v>
      </c>
      <c r="B358" t="s">
        <v>138</v>
      </c>
      <c r="C358" t="s">
        <v>2770</v>
      </c>
      <c r="D358">
        <v>0</v>
      </c>
      <c r="E358">
        <v>0</v>
      </c>
      <c r="F358">
        <v>0</v>
      </c>
      <c r="G358">
        <v>3</v>
      </c>
      <c r="H358">
        <v>8</v>
      </c>
      <c r="I358">
        <v>8</v>
      </c>
      <c r="J358">
        <v>0</v>
      </c>
      <c r="K358">
        <v>2</v>
      </c>
      <c r="L358">
        <v>15</v>
      </c>
      <c r="M358">
        <v>11</v>
      </c>
      <c r="N358">
        <v>4</v>
      </c>
      <c r="O358">
        <v>139</v>
      </c>
      <c r="P358">
        <v>2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79</v>
      </c>
      <c r="X358" t="s">
        <v>3481</v>
      </c>
      <c r="Y358">
        <f t="shared" si="15"/>
        <v>61.9</v>
      </c>
      <c r="Z358" s="1">
        <f t="shared" si="16"/>
        <v>7.7374999999999998</v>
      </c>
      <c r="AA358" s="1">
        <f t="shared" si="17"/>
        <v>16.38529411764706</v>
      </c>
    </row>
    <row r="359" spans="1:27" x14ac:dyDescent="0.2">
      <c r="A359" t="s">
        <v>3279</v>
      </c>
      <c r="B359" t="s">
        <v>138</v>
      </c>
      <c r="C359" t="s">
        <v>2781</v>
      </c>
      <c r="D359">
        <v>1</v>
      </c>
      <c r="E359">
        <v>0</v>
      </c>
      <c r="F359">
        <v>1</v>
      </c>
      <c r="G359">
        <v>4</v>
      </c>
      <c r="H359">
        <v>15</v>
      </c>
      <c r="I359">
        <v>31</v>
      </c>
      <c r="J359">
        <v>8</v>
      </c>
      <c r="K359">
        <v>4</v>
      </c>
      <c r="L359">
        <v>24</v>
      </c>
      <c r="M359">
        <v>10</v>
      </c>
      <c r="N359">
        <v>19</v>
      </c>
      <c r="O359">
        <v>373</v>
      </c>
      <c r="P359">
        <v>30</v>
      </c>
      <c r="Q359">
        <v>15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398</v>
      </c>
      <c r="X359" t="s">
        <v>3278</v>
      </c>
      <c r="Y359">
        <f t="shared" si="15"/>
        <v>242.3</v>
      </c>
      <c r="Z359" s="1">
        <f t="shared" si="16"/>
        <v>11.538095238095238</v>
      </c>
      <c r="AA359" s="1">
        <f t="shared" si="17"/>
        <v>16.347076461769117</v>
      </c>
    </row>
    <row r="360" spans="1:27" x14ac:dyDescent="0.2">
      <c r="A360" t="s">
        <v>3260</v>
      </c>
      <c r="B360" t="s">
        <v>138</v>
      </c>
      <c r="C360" t="s">
        <v>2778</v>
      </c>
      <c r="D360">
        <v>2</v>
      </c>
      <c r="E360">
        <v>0</v>
      </c>
      <c r="F360">
        <v>1</v>
      </c>
      <c r="G360">
        <v>5</v>
      </c>
      <c r="H360">
        <v>21</v>
      </c>
      <c r="I360">
        <v>27</v>
      </c>
      <c r="J360">
        <v>12</v>
      </c>
      <c r="K360">
        <v>1</v>
      </c>
      <c r="L360">
        <v>20</v>
      </c>
      <c r="M360">
        <v>7</v>
      </c>
      <c r="N360">
        <v>17</v>
      </c>
      <c r="O360">
        <v>370</v>
      </c>
      <c r="P360">
        <v>23</v>
      </c>
      <c r="Q360">
        <v>23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86</v>
      </c>
      <c r="X360" t="s">
        <v>3259</v>
      </c>
      <c r="Y360">
        <f t="shared" si="15"/>
        <v>259.5</v>
      </c>
      <c r="Z360" s="1">
        <f t="shared" si="16"/>
        <v>13.657894736842104</v>
      </c>
      <c r="AA360" s="1">
        <f t="shared" si="17"/>
        <v>16.332167832167833</v>
      </c>
    </row>
    <row r="361" spans="1:27" x14ac:dyDescent="0.2">
      <c r="A361" t="s">
        <v>3471</v>
      </c>
      <c r="B361" t="s">
        <v>138</v>
      </c>
      <c r="C361" t="s">
        <v>386</v>
      </c>
      <c r="D361">
        <v>13</v>
      </c>
      <c r="E361">
        <v>0</v>
      </c>
      <c r="F361">
        <v>3</v>
      </c>
      <c r="G361">
        <v>3</v>
      </c>
      <c r="H361">
        <v>22</v>
      </c>
      <c r="I361">
        <v>35</v>
      </c>
      <c r="J361">
        <v>35</v>
      </c>
      <c r="K361">
        <v>1</v>
      </c>
      <c r="L361">
        <v>10</v>
      </c>
      <c r="M361">
        <v>1</v>
      </c>
      <c r="N361">
        <v>16</v>
      </c>
      <c r="O361">
        <v>290</v>
      </c>
      <c r="P361">
        <v>6</v>
      </c>
      <c r="Q361">
        <v>17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184</v>
      </c>
      <c r="X361" t="s">
        <v>3470</v>
      </c>
      <c r="Y361">
        <f t="shared" si="15"/>
        <v>386.5</v>
      </c>
      <c r="Z361" s="1">
        <f t="shared" si="16"/>
        <v>12.078125</v>
      </c>
      <c r="AA361" s="1">
        <f t="shared" si="17"/>
        <v>16.308016877637129</v>
      </c>
    </row>
    <row r="362" spans="1:27" x14ac:dyDescent="0.2">
      <c r="A362" t="s">
        <v>3102</v>
      </c>
      <c r="B362" t="s">
        <v>138</v>
      </c>
      <c r="C362" t="s">
        <v>2754</v>
      </c>
      <c r="D362">
        <v>5</v>
      </c>
      <c r="E362">
        <v>1</v>
      </c>
      <c r="F362">
        <v>2</v>
      </c>
      <c r="G362">
        <v>3</v>
      </c>
      <c r="H362">
        <v>43</v>
      </c>
      <c r="I362">
        <v>25</v>
      </c>
      <c r="J362">
        <v>23</v>
      </c>
      <c r="K362">
        <v>2</v>
      </c>
      <c r="L362">
        <v>13</v>
      </c>
      <c r="M362">
        <v>2</v>
      </c>
      <c r="N362">
        <v>6</v>
      </c>
      <c r="O362">
        <v>236</v>
      </c>
      <c r="P362">
        <v>9</v>
      </c>
      <c r="Q362">
        <v>11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96</v>
      </c>
      <c r="X362" t="s">
        <v>3101</v>
      </c>
      <c r="Y362">
        <f t="shared" si="15"/>
        <v>273.10000000000002</v>
      </c>
      <c r="Z362" s="1">
        <f t="shared" si="16"/>
        <v>9.7535714285714299</v>
      </c>
      <c r="AA362" s="1">
        <f t="shared" si="17"/>
        <v>16.277483443708611</v>
      </c>
    </row>
    <row r="363" spans="1:27" x14ac:dyDescent="0.2">
      <c r="A363" t="s">
        <v>3079</v>
      </c>
      <c r="B363" t="s">
        <v>138</v>
      </c>
      <c r="C363" t="s">
        <v>2747</v>
      </c>
      <c r="D363">
        <v>0</v>
      </c>
      <c r="E363">
        <v>0</v>
      </c>
      <c r="F363">
        <v>1</v>
      </c>
      <c r="G363">
        <v>3</v>
      </c>
      <c r="H363">
        <v>24</v>
      </c>
      <c r="I363">
        <v>35</v>
      </c>
      <c r="J363">
        <v>3</v>
      </c>
      <c r="K363">
        <v>8</v>
      </c>
      <c r="L363">
        <v>84</v>
      </c>
      <c r="M363">
        <v>45</v>
      </c>
      <c r="N363">
        <v>11</v>
      </c>
      <c r="O363">
        <v>556</v>
      </c>
      <c r="P363">
        <v>45</v>
      </c>
      <c r="Q363">
        <v>8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90</v>
      </c>
      <c r="X363" t="s">
        <v>3078</v>
      </c>
      <c r="Y363">
        <f t="shared" si="15"/>
        <v>392.1</v>
      </c>
      <c r="Z363" s="1">
        <f t="shared" si="16"/>
        <v>15.080769230769231</v>
      </c>
      <c r="AA363" s="1">
        <f t="shared" si="17"/>
        <v>16.254721326577613</v>
      </c>
    </row>
    <row r="364" spans="1:27" x14ac:dyDescent="0.2">
      <c r="A364" t="s">
        <v>3223</v>
      </c>
      <c r="B364" t="s">
        <v>138</v>
      </c>
      <c r="C364" t="s">
        <v>2791</v>
      </c>
      <c r="D364">
        <v>1</v>
      </c>
      <c r="E364">
        <v>0</v>
      </c>
      <c r="F364">
        <v>4</v>
      </c>
      <c r="G364">
        <v>1</v>
      </c>
      <c r="H364">
        <v>13</v>
      </c>
      <c r="I364">
        <v>21</v>
      </c>
      <c r="J364">
        <v>2</v>
      </c>
      <c r="K364">
        <v>4</v>
      </c>
      <c r="L364">
        <v>60</v>
      </c>
      <c r="M364">
        <v>17</v>
      </c>
      <c r="N364">
        <v>4</v>
      </c>
      <c r="O364">
        <v>370</v>
      </c>
      <c r="P364">
        <v>10</v>
      </c>
      <c r="Q364">
        <v>6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40</v>
      </c>
      <c r="X364" t="s">
        <v>3222</v>
      </c>
      <c r="Y364">
        <f t="shared" si="15"/>
        <v>225.5</v>
      </c>
      <c r="Z364" s="1">
        <f t="shared" si="16"/>
        <v>14.09375</v>
      </c>
      <c r="AA364" s="1">
        <f t="shared" si="17"/>
        <v>16.184210526315791</v>
      </c>
    </row>
    <row r="365" spans="1:27" x14ac:dyDescent="0.2">
      <c r="A365" t="s">
        <v>2888</v>
      </c>
      <c r="B365" t="s">
        <v>138</v>
      </c>
      <c r="C365" t="s">
        <v>2767</v>
      </c>
      <c r="D365">
        <v>1</v>
      </c>
      <c r="E365">
        <v>1</v>
      </c>
      <c r="F365">
        <v>0</v>
      </c>
      <c r="G365">
        <v>5</v>
      </c>
      <c r="H365">
        <v>23</v>
      </c>
      <c r="I365">
        <v>21</v>
      </c>
      <c r="J365">
        <v>3</v>
      </c>
      <c r="K365">
        <v>12</v>
      </c>
      <c r="L365">
        <v>80</v>
      </c>
      <c r="M365">
        <v>37</v>
      </c>
      <c r="N365">
        <v>5</v>
      </c>
      <c r="O365">
        <v>739</v>
      </c>
      <c r="P365">
        <v>21</v>
      </c>
      <c r="Q365">
        <v>7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96</v>
      </c>
      <c r="X365" t="s">
        <v>2887</v>
      </c>
      <c r="Y365">
        <f t="shared" si="15"/>
        <v>347.4</v>
      </c>
      <c r="Z365" s="1">
        <f t="shared" si="16"/>
        <v>12.407142857142857</v>
      </c>
      <c r="AA365" s="1">
        <f t="shared" si="17"/>
        <v>16.099897013388258</v>
      </c>
    </row>
    <row r="366" spans="1:27" x14ac:dyDescent="0.2">
      <c r="A366" t="s">
        <v>3369</v>
      </c>
      <c r="B366" t="s">
        <v>138</v>
      </c>
      <c r="C366" t="s">
        <v>2801</v>
      </c>
      <c r="D366">
        <v>9</v>
      </c>
      <c r="E366">
        <v>0</v>
      </c>
      <c r="F366">
        <v>2</v>
      </c>
      <c r="G366">
        <v>1</v>
      </c>
      <c r="H366">
        <v>37</v>
      </c>
      <c r="I366">
        <v>16</v>
      </c>
      <c r="J366">
        <v>19</v>
      </c>
      <c r="K366">
        <v>0</v>
      </c>
      <c r="L366">
        <v>9</v>
      </c>
      <c r="M366">
        <v>5</v>
      </c>
      <c r="N366">
        <v>8</v>
      </c>
      <c r="O366">
        <v>242</v>
      </c>
      <c r="P366">
        <v>7</v>
      </c>
      <c r="Q366">
        <v>6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110</v>
      </c>
      <c r="X366" t="s">
        <v>3368</v>
      </c>
      <c r="Y366">
        <f t="shared" si="15"/>
        <v>308.2</v>
      </c>
      <c r="Z366" s="1">
        <f t="shared" si="16"/>
        <v>10.273333333333333</v>
      </c>
      <c r="AA366" s="1">
        <f t="shared" si="17"/>
        <v>16.024263431542462</v>
      </c>
    </row>
    <row r="367" spans="1:27" x14ac:dyDescent="0.2">
      <c r="A367" t="s">
        <v>3447</v>
      </c>
      <c r="B367" t="s">
        <v>138</v>
      </c>
      <c r="C367" t="s">
        <v>2747</v>
      </c>
      <c r="D367">
        <v>1</v>
      </c>
      <c r="E367">
        <v>1</v>
      </c>
      <c r="F367">
        <v>0</v>
      </c>
      <c r="G367">
        <v>1</v>
      </c>
      <c r="H367">
        <v>8</v>
      </c>
      <c r="I367">
        <v>10</v>
      </c>
      <c r="J367">
        <v>3</v>
      </c>
      <c r="K367">
        <v>3</v>
      </c>
      <c r="L367">
        <v>28</v>
      </c>
      <c r="M367">
        <v>12</v>
      </c>
      <c r="N367">
        <v>3</v>
      </c>
      <c r="O367">
        <v>295</v>
      </c>
      <c r="P367">
        <v>11</v>
      </c>
      <c r="Q367">
        <v>2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220</v>
      </c>
      <c r="X367" t="s">
        <v>702</v>
      </c>
      <c r="Y367">
        <f t="shared" si="15"/>
        <v>136.5</v>
      </c>
      <c r="Z367" s="1">
        <f t="shared" si="16"/>
        <v>11.375</v>
      </c>
      <c r="AA367" s="1">
        <f t="shared" si="17"/>
        <v>15.954545454545455</v>
      </c>
    </row>
    <row r="368" spans="1:27" x14ac:dyDescent="0.2">
      <c r="A368" t="s">
        <v>3375</v>
      </c>
      <c r="B368" t="s">
        <v>138</v>
      </c>
      <c r="C368" t="s">
        <v>2738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12</v>
      </c>
      <c r="S368">
        <v>2</v>
      </c>
      <c r="T368">
        <v>5</v>
      </c>
      <c r="U368">
        <v>0</v>
      </c>
      <c r="V368">
        <v>0</v>
      </c>
      <c r="W368" t="s">
        <v>79</v>
      </c>
      <c r="X368" t="s">
        <v>3374</v>
      </c>
      <c r="Y368">
        <f t="shared" si="15"/>
        <v>119</v>
      </c>
      <c r="Z368" s="1">
        <f t="shared" si="16"/>
        <v>14.875</v>
      </c>
      <c r="AA368" s="1">
        <f t="shared" si="17"/>
        <v>15.866666666666665</v>
      </c>
    </row>
    <row r="369" spans="1:27" x14ac:dyDescent="0.2">
      <c r="A369" t="s">
        <v>3178</v>
      </c>
      <c r="B369" t="s">
        <v>138</v>
      </c>
      <c r="C369" t="s">
        <v>2791</v>
      </c>
      <c r="D369">
        <v>1</v>
      </c>
      <c r="E369">
        <v>0</v>
      </c>
      <c r="F369">
        <v>0</v>
      </c>
      <c r="G369">
        <v>3</v>
      </c>
      <c r="H369">
        <v>6</v>
      </c>
      <c r="I369">
        <v>6</v>
      </c>
      <c r="J369">
        <v>7</v>
      </c>
      <c r="K369">
        <v>0</v>
      </c>
      <c r="L369">
        <v>3</v>
      </c>
      <c r="M369">
        <v>2</v>
      </c>
      <c r="N369">
        <v>11</v>
      </c>
      <c r="O369">
        <v>122</v>
      </c>
      <c r="P369">
        <v>5</v>
      </c>
      <c r="Q369">
        <v>4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82</v>
      </c>
      <c r="X369" t="s">
        <v>1964</v>
      </c>
      <c r="Y369">
        <f t="shared" si="15"/>
        <v>93.7</v>
      </c>
      <c r="Z369" s="1">
        <f t="shared" si="16"/>
        <v>8.5181818181818176</v>
      </c>
      <c r="AA369" s="1">
        <f t="shared" si="17"/>
        <v>15.733208955223882</v>
      </c>
    </row>
    <row r="370" spans="1:27" x14ac:dyDescent="0.2">
      <c r="A370" t="s">
        <v>2785</v>
      </c>
      <c r="B370" t="s">
        <v>138</v>
      </c>
      <c r="C370" t="s">
        <v>2773</v>
      </c>
      <c r="D370">
        <v>0</v>
      </c>
      <c r="E370">
        <v>0</v>
      </c>
      <c r="F370">
        <v>1</v>
      </c>
      <c r="G370">
        <v>2</v>
      </c>
      <c r="H370">
        <v>2</v>
      </c>
      <c r="I370">
        <v>12</v>
      </c>
      <c r="J370">
        <v>2</v>
      </c>
      <c r="K370">
        <v>1</v>
      </c>
      <c r="L370">
        <v>18</v>
      </c>
      <c r="M370">
        <v>10</v>
      </c>
      <c r="N370">
        <v>9</v>
      </c>
      <c r="O370">
        <v>341</v>
      </c>
      <c r="P370">
        <v>16</v>
      </c>
      <c r="Q370">
        <v>14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40</v>
      </c>
      <c r="X370" t="s">
        <v>591</v>
      </c>
      <c r="Y370">
        <f t="shared" si="15"/>
        <v>149.1</v>
      </c>
      <c r="Z370" s="1">
        <f t="shared" si="16"/>
        <v>9.3187499999999996</v>
      </c>
      <c r="AA370" s="1">
        <f t="shared" si="17"/>
        <v>15.71311475409836</v>
      </c>
    </row>
    <row r="371" spans="1:27" x14ac:dyDescent="0.2">
      <c r="A371" t="s">
        <v>2745</v>
      </c>
      <c r="B371" t="s">
        <v>138</v>
      </c>
      <c r="C371" t="s">
        <v>2744</v>
      </c>
      <c r="D371">
        <v>1</v>
      </c>
      <c r="E371">
        <v>0</v>
      </c>
      <c r="F371">
        <v>0</v>
      </c>
      <c r="G371">
        <v>1</v>
      </c>
      <c r="H371">
        <v>5</v>
      </c>
      <c r="I371">
        <v>8</v>
      </c>
      <c r="J371">
        <v>3</v>
      </c>
      <c r="K371">
        <v>0</v>
      </c>
      <c r="L371">
        <v>5</v>
      </c>
      <c r="M371">
        <v>2</v>
      </c>
      <c r="N371">
        <v>6</v>
      </c>
      <c r="O371">
        <v>58</v>
      </c>
      <c r="P371">
        <v>2</v>
      </c>
      <c r="Q371">
        <v>3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69</v>
      </c>
      <c r="X371" t="s">
        <v>1928</v>
      </c>
      <c r="Y371">
        <f t="shared" si="15"/>
        <v>55.3</v>
      </c>
      <c r="Z371" s="1">
        <f t="shared" si="16"/>
        <v>7.8999999999999995</v>
      </c>
      <c r="AA371" s="1">
        <f t="shared" si="17"/>
        <v>15.650943396226413</v>
      </c>
    </row>
    <row r="372" spans="1:27" x14ac:dyDescent="0.2">
      <c r="A372" t="s">
        <v>2996</v>
      </c>
      <c r="B372" t="s">
        <v>138</v>
      </c>
      <c r="C372" t="s">
        <v>2740</v>
      </c>
      <c r="D372">
        <v>0</v>
      </c>
      <c r="E372">
        <v>0</v>
      </c>
      <c r="F372">
        <v>0</v>
      </c>
      <c r="G372">
        <v>5</v>
      </c>
      <c r="H372">
        <v>6</v>
      </c>
      <c r="I372">
        <v>16</v>
      </c>
      <c r="J372">
        <v>0</v>
      </c>
      <c r="K372">
        <v>1</v>
      </c>
      <c r="L372">
        <v>29</v>
      </c>
      <c r="M372">
        <v>16</v>
      </c>
      <c r="N372">
        <v>5</v>
      </c>
      <c r="O372">
        <v>259</v>
      </c>
      <c r="P372">
        <v>25</v>
      </c>
      <c r="Q372">
        <v>11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220</v>
      </c>
      <c r="X372" t="s">
        <v>2995</v>
      </c>
      <c r="Y372">
        <f t="shared" si="15"/>
        <v>138.4</v>
      </c>
      <c r="Z372" s="1">
        <f t="shared" si="16"/>
        <v>11.533333333333333</v>
      </c>
      <c r="AA372" s="1">
        <f t="shared" si="17"/>
        <v>15.609022556390977</v>
      </c>
    </row>
    <row r="373" spans="1:27" x14ac:dyDescent="0.2">
      <c r="A373" t="s">
        <v>3007</v>
      </c>
      <c r="B373" t="s">
        <v>138</v>
      </c>
      <c r="C373" t="s">
        <v>2791</v>
      </c>
      <c r="D373">
        <v>0</v>
      </c>
      <c r="E373">
        <v>0</v>
      </c>
      <c r="F373">
        <v>0</v>
      </c>
      <c r="G373">
        <v>6</v>
      </c>
      <c r="H373">
        <v>11</v>
      </c>
      <c r="I373">
        <v>17</v>
      </c>
      <c r="J373">
        <v>0</v>
      </c>
      <c r="K373">
        <v>2</v>
      </c>
      <c r="L373">
        <v>7</v>
      </c>
      <c r="M373">
        <v>23</v>
      </c>
      <c r="N373">
        <v>10</v>
      </c>
      <c r="O373">
        <v>447</v>
      </c>
      <c r="P373">
        <v>14</v>
      </c>
      <c r="Q373">
        <v>12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182</v>
      </c>
      <c r="X373" t="s">
        <v>1763</v>
      </c>
      <c r="Y373">
        <f t="shared" si="15"/>
        <v>135.69999999999999</v>
      </c>
      <c r="Z373" s="1">
        <f t="shared" si="16"/>
        <v>9.6928571428571413</v>
      </c>
      <c r="AA373" s="1">
        <f t="shared" si="17"/>
        <v>15.557961783439488</v>
      </c>
    </row>
    <row r="374" spans="1:27" x14ac:dyDescent="0.2">
      <c r="A374" t="s">
        <v>2799</v>
      </c>
      <c r="B374" t="s">
        <v>138</v>
      </c>
      <c r="C374" t="s">
        <v>2767</v>
      </c>
      <c r="D374">
        <v>0</v>
      </c>
      <c r="E374">
        <v>0</v>
      </c>
      <c r="F374">
        <v>0</v>
      </c>
      <c r="G374">
        <v>0</v>
      </c>
      <c r="H374">
        <v>3</v>
      </c>
      <c r="I374">
        <v>0</v>
      </c>
      <c r="J374">
        <v>1</v>
      </c>
      <c r="K374">
        <v>0</v>
      </c>
      <c r="L374">
        <v>4</v>
      </c>
      <c r="M374">
        <v>1</v>
      </c>
      <c r="N374">
        <v>3</v>
      </c>
      <c r="O374">
        <v>55</v>
      </c>
      <c r="P374">
        <v>4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45</v>
      </c>
      <c r="X374" t="s">
        <v>2798</v>
      </c>
      <c r="Y374">
        <f t="shared" si="15"/>
        <v>42</v>
      </c>
      <c r="Z374" s="1">
        <f t="shared" si="16"/>
        <v>8.4</v>
      </c>
      <c r="AA374" s="1">
        <f t="shared" si="17"/>
        <v>15.555555555555555</v>
      </c>
    </row>
    <row r="375" spans="1:27" x14ac:dyDescent="0.2">
      <c r="A375" t="s">
        <v>2970</v>
      </c>
      <c r="B375" t="s">
        <v>138</v>
      </c>
      <c r="C375" t="s">
        <v>2767</v>
      </c>
      <c r="D375">
        <v>11</v>
      </c>
      <c r="E375">
        <v>0</v>
      </c>
      <c r="F375">
        <v>0</v>
      </c>
      <c r="G375">
        <v>4</v>
      </c>
      <c r="H375">
        <v>43</v>
      </c>
      <c r="I375">
        <v>39</v>
      </c>
      <c r="J375">
        <v>33</v>
      </c>
      <c r="K375">
        <v>1</v>
      </c>
      <c r="L375">
        <v>32</v>
      </c>
      <c r="M375">
        <v>6</v>
      </c>
      <c r="N375">
        <v>13</v>
      </c>
      <c r="O375">
        <v>322</v>
      </c>
      <c r="P375">
        <v>15</v>
      </c>
      <c r="Q375">
        <v>18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110</v>
      </c>
      <c r="X375" t="s">
        <v>2969</v>
      </c>
      <c r="Y375">
        <f t="shared" si="15"/>
        <v>427.2</v>
      </c>
      <c r="Z375" s="1">
        <f t="shared" si="16"/>
        <v>14.24</v>
      </c>
      <c r="AA375" s="1">
        <f t="shared" si="17"/>
        <v>15.553398058252426</v>
      </c>
    </row>
    <row r="376" spans="1:27" x14ac:dyDescent="0.2">
      <c r="A376" t="s">
        <v>2915</v>
      </c>
      <c r="B376" t="s">
        <v>138</v>
      </c>
      <c r="C376" t="s">
        <v>2778</v>
      </c>
      <c r="D376">
        <v>0</v>
      </c>
      <c r="E376">
        <v>0</v>
      </c>
      <c r="F376">
        <v>0</v>
      </c>
      <c r="G376">
        <v>4</v>
      </c>
      <c r="H376">
        <v>3</v>
      </c>
      <c r="I376">
        <v>20</v>
      </c>
      <c r="J376">
        <v>3</v>
      </c>
      <c r="K376">
        <v>6</v>
      </c>
      <c r="L376">
        <v>108</v>
      </c>
      <c r="M376">
        <v>54</v>
      </c>
      <c r="N376">
        <v>13</v>
      </c>
      <c r="O376">
        <v>486</v>
      </c>
      <c r="P376">
        <v>31</v>
      </c>
      <c r="Q376">
        <v>16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105</v>
      </c>
      <c r="X376" t="s">
        <v>2914</v>
      </c>
      <c r="Y376">
        <f t="shared" si="15"/>
        <v>400.6</v>
      </c>
      <c r="Z376" s="1">
        <f t="shared" si="16"/>
        <v>13.813793103448276</v>
      </c>
      <c r="AA376" s="1">
        <f t="shared" si="17"/>
        <v>15.540517241379312</v>
      </c>
    </row>
    <row r="377" spans="1:27" x14ac:dyDescent="0.2">
      <c r="A377" t="s">
        <v>2784</v>
      </c>
      <c r="B377" t="s">
        <v>138</v>
      </c>
      <c r="C377" t="s">
        <v>2738</v>
      </c>
      <c r="D377">
        <v>0</v>
      </c>
      <c r="E377">
        <v>0</v>
      </c>
      <c r="F377">
        <v>1</v>
      </c>
      <c r="G377">
        <v>5</v>
      </c>
      <c r="H377">
        <v>27</v>
      </c>
      <c r="I377">
        <v>26</v>
      </c>
      <c r="J377">
        <v>9</v>
      </c>
      <c r="K377">
        <v>2</v>
      </c>
      <c r="L377">
        <v>13</v>
      </c>
      <c r="M377">
        <v>5</v>
      </c>
      <c r="N377">
        <v>11</v>
      </c>
      <c r="O377">
        <v>279</v>
      </c>
      <c r="P377">
        <v>26</v>
      </c>
      <c r="Q377">
        <v>9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398</v>
      </c>
      <c r="X377" t="s">
        <v>2783</v>
      </c>
      <c r="Y377">
        <f t="shared" si="15"/>
        <v>181.9</v>
      </c>
      <c r="Z377" s="1">
        <f t="shared" si="16"/>
        <v>8.6619047619047613</v>
      </c>
      <c r="AA377" s="1">
        <f t="shared" si="17"/>
        <v>15.517535545023696</v>
      </c>
    </row>
    <row r="378" spans="1:27" x14ac:dyDescent="0.2">
      <c r="A378" t="s">
        <v>2472</v>
      </c>
      <c r="B378" t="s">
        <v>160</v>
      </c>
      <c r="C378" t="s">
        <v>1858</v>
      </c>
      <c r="D378">
        <v>0</v>
      </c>
      <c r="E378">
        <v>0</v>
      </c>
      <c r="F378">
        <v>0</v>
      </c>
      <c r="G378">
        <v>3</v>
      </c>
      <c r="H378">
        <v>16</v>
      </c>
      <c r="I378">
        <v>14</v>
      </c>
      <c r="J378">
        <v>0</v>
      </c>
      <c r="K378">
        <v>2</v>
      </c>
      <c r="L378">
        <v>36</v>
      </c>
      <c r="M378">
        <v>32</v>
      </c>
      <c r="N378">
        <v>4</v>
      </c>
      <c r="O378">
        <v>232</v>
      </c>
      <c r="P378">
        <v>11</v>
      </c>
      <c r="Q378">
        <v>7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220</v>
      </c>
      <c r="X378" t="s">
        <v>99</v>
      </c>
      <c r="Y378">
        <f t="shared" si="15"/>
        <v>168.2</v>
      </c>
      <c r="Z378" s="1">
        <f t="shared" si="16"/>
        <v>14.016666666666666</v>
      </c>
      <c r="AA378" s="1">
        <f t="shared" si="17"/>
        <v>15.510245901639344</v>
      </c>
    </row>
    <row r="379" spans="1:27" x14ac:dyDescent="0.2">
      <c r="A379" t="s">
        <v>3476</v>
      </c>
      <c r="B379" t="s">
        <v>138</v>
      </c>
      <c r="C379" t="s">
        <v>2767</v>
      </c>
      <c r="D379">
        <v>0</v>
      </c>
      <c r="E379">
        <v>0</v>
      </c>
      <c r="F379">
        <v>2</v>
      </c>
      <c r="G379">
        <v>2</v>
      </c>
      <c r="H379">
        <v>9</v>
      </c>
      <c r="I379">
        <v>7</v>
      </c>
      <c r="J379">
        <v>4</v>
      </c>
      <c r="K379">
        <v>2</v>
      </c>
      <c r="L379">
        <v>14</v>
      </c>
      <c r="M379">
        <v>13</v>
      </c>
      <c r="N379">
        <v>6</v>
      </c>
      <c r="O379">
        <v>224</v>
      </c>
      <c r="P379">
        <v>8</v>
      </c>
      <c r="Q379">
        <v>15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140</v>
      </c>
      <c r="X379" t="s">
        <v>3475</v>
      </c>
      <c r="Y379">
        <f t="shared" si="15"/>
        <v>152.9</v>
      </c>
      <c r="Z379" s="1">
        <f t="shared" si="16"/>
        <v>11.761538461538462</v>
      </c>
      <c r="AA379" s="1">
        <f t="shared" si="17"/>
        <v>15.496621621621623</v>
      </c>
    </row>
    <row r="380" spans="1:27" x14ac:dyDescent="0.2">
      <c r="A380" t="s">
        <v>3358</v>
      </c>
      <c r="B380" t="s">
        <v>138</v>
      </c>
      <c r="C380" t="s">
        <v>2781</v>
      </c>
      <c r="D380">
        <v>0</v>
      </c>
      <c r="E380">
        <v>0</v>
      </c>
      <c r="F380">
        <v>0</v>
      </c>
      <c r="G380">
        <v>3</v>
      </c>
      <c r="H380">
        <v>14</v>
      </c>
      <c r="I380">
        <v>12</v>
      </c>
      <c r="J380">
        <v>1</v>
      </c>
      <c r="K380">
        <v>2</v>
      </c>
      <c r="L380">
        <v>32</v>
      </c>
      <c r="M380">
        <v>16</v>
      </c>
      <c r="N380">
        <v>3</v>
      </c>
      <c r="O380">
        <v>254</v>
      </c>
      <c r="P380">
        <v>9</v>
      </c>
      <c r="Q380">
        <v>4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140</v>
      </c>
      <c r="X380" t="s">
        <v>3357</v>
      </c>
      <c r="Y380">
        <f t="shared" si="15"/>
        <v>131.4</v>
      </c>
      <c r="Z380" s="1">
        <f t="shared" si="16"/>
        <v>10.107692307692307</v>
      </c>
      <c r="AA380" s="1">
        <f t="shared" si="17"/>
        <v>15.418513689700131</v>
      </c>
    </row>
    <row r="381" spans="1:27" x14ac:dyDescent="0.2">
      <c r="A381" t="s">
        <v>2987</v>
      </c>
      <c r="B381" t="s">
        <v>138</v>
      </c>
      <c r="C381" t="s">
        <v>2754</v>
      </c>
      <c r="D381">
        <v>0</v>
      </c>
      <c r="E381">
        <v>0</v>
      </c>
      <c r="F381">
        <v>0</v>
      </c>
      <c r="G381">
        <v>4</v>
      </c>
      <c r="H381">
        <v>21</v>
      </c>
      <c r="I381">
        <v>16</v>
      </c>
      <c r="J381">
        <v>1</v>
      </c>
      <c r="K381">
        <v>0</v>
      </c>
      <c r="L381">
        <v>9</v>
      </c>
      <c r="M381">
        <v>12</v>
      </c>
      <c r="N381">
        <v>3</v>
      </c>
      <c r="O381">
        <v>501</v>
      </c>
      <c r="P381">
        <v>24</v>
      </c>
      <c r="Q381">
        <v>8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182</v>
      </c>
      <c r="X381" t="s">
        <v>1904</v>
      </c>
      <c r="Y381">
        <f t="shared" si="15"/>
        <v>148.6</v>
      </c>
      <c r="Z381" s="1">
        <f t="shared" si="16"/>
        <v>10.614285714285714</v>
      </c>
      <c r="AA381" s="1">
        <f t="shared" si="17"/>
        <v>15.372413793103448</v>
      </c>
    </row>
    <row r="382" spans="1:27" x14ac:dyDescent="0.2">
      <c r="A382" t="s">
        <v>3311</v>
      </c>
      <c r="B382" t="s">
        <v>138</v>
      </c>
      <c r="C382" t="s">
        <v>2781</v>
      </c>
      <c r="D382">
        <v>0</v>
      </c>
      <c r="E382">
        <v>1</v>
      </c>
      <c r="F382">
        <v>0</v>
      </c>
      <c r="G382">
        <v>2</v>
      </c>
      <c r="H382">
        <v>3</v>
      </c>
      <c r="I382">
        <v>8</v>
      </c>
      <c r="J382">
        <v>0</v>
      </c>
      <c r="K382">
        <v>3</v>
      </c>
      <c r="L382">
        <v>46</v>
      </c>
      <c r="M382">
        <v>14</v>
      </c>
      <c r="N382">
        <v>1</v>
      </c>
      <c r="O382">
        <v>200</v>
      </c>
      <c r="P382">
        <v>6</v>
      </c>
      <c r="Q382">
        <v>4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32</v>
      </c>
      <c r="X382" t="s">
        <v>3310</v>
      </c>
      <c r="Y382">
        <f t="shared" si="15"/>
        <v>112</v>
      </c>
      <c r="Z382" s="1">
        <f t="shared" si="16"/>
        <v>12.444444444444445</v>
      </c>
      <c r="AA382" s="1">
        <f t="shared" si="17"/>
        <v>15.249621785173979</v>
      </c>
    </row>
    <row r="383" spans="1:27" x14ac:dyDescent="0.2">
      <c r="A383" t="s">
        <v>3152</v>
      </c>
      <c r="B383" t="s">
        <v>138</v>
      </c>
      <c r="C383" t="s">
        <v>2773</v>
      </c>
      <c r="D383">
        <v>0</v>
      </c>
      <c r="E383">
        <v>1</v>
      </c>
      <c r="F383">
        <v>0</v>
      </c>
      <c r="G383">
        <v>5</v>
      </c>
      <c r="H383">
        <v>9</v>
      </c>
      <c r="I383">
        <v>13</v>
      </c>
      <c r="J383">
        <v>2</v>
      </c>
      <c r="K383">
        <v>3</v>
      </c>
      <c r="L383">
        <v>37</v>
      </c>
      <c r="M383">
        <v>10</v>
      </c>
      <c r="N383">
        <v>2</v>
      </c>
      <c r="O383">
        <v>369</v>
      </c>
      <c r="P383">
        <v>20</v>
      </c>
      <c r="Q383">
        <v>2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82</v>
      </c>
      <c r="X383" t="s">
        <v>1115</v>
      </c>
      <c r="Y383">
        <f t="shared" si="15"/>
        <v>131.4</v>
      </c>
      <c r="Z383" s="1">
        <f t="shared" si="16"/>
        <v>11.945454545454545</v>
      </c>
      <c r="AA383" s="1">
        <f t="shared" si="17"/>
        <v>15.239690721649485</v>
      </c>
    </row>
    <row r="384" spans="1:27" x14ac:dyDescent="0.2">
      <c r="A384" t="s">
        <v>3210</v>
      </c>
      <c r="B384" t="s">
        <v>138</v>
      </c>
      <c r="C384" t="s">
        <v>2744</v>
      </c>
      <c r="D384">
        <v>0</v>
      </c>
      <c r="E384">
        <v>0</v>
      </c>
      <c r="F384">
        <v>2</v>
      </c>
      <c r="G384">
        <v>4</v>
      </c>
      <c r="H384">
        <v>28</v>
      </c>
      <c r="I384">
        <v>41</v>
      </c>
      <c r="J384">
        <v>3</v>
      </c>
      <c r="K384">
        <v>1</v>
      </c>
      <c r="L384">
        <v>23</v>
      </c>
      <c r="M384">
        <v>20</v>
      </c>
      <c r="N384">
        <v>17</v>
      </c>
      <c r="O384">
        <v>669</v>
      </c>
      <c r="P384">
        <v>19</v>
      </c>
      <c r="Q384">
        <v>18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40</v>
      </c>
      <c r="X384" t="s">
        <v>2480</v>
      </c>
      <c r="Y384">
        <f t="shared" si="15"/>
        <v>235.4</v>
      </c>
      <c r="Z384" s="1">
        <f t="shared" si="16"/>
        <v>14.7125</v>
      </c>
      <c r="AA384" s="1">
        <f t="shared" si="17"/>
        <v>15.230769230769232</v>
      </c>
    </row>
    <row r="385" spans="1:27" x14ac:dyDescent="0.2">
      <c r="A385" t="s">
        <v>2937</v>
      </c>
      <c r="B385" t="s">
        <v>138</v>
      </c>
      <c r="C385" t="s">
        <v>2744</v>
      </c>
      <c r="D385">
        <v>0</v>
      </c>
      <c r="E385">
        <v>0</v>
      </c>
      <c r="F385">
        <v>1</v>
      </c>
      <c r="G385">
        <v>5</v>
      </c>
      <c r="H385">
        <v>6</v>
      </c>
      <c r="I385">
        <v>19</v>
      </c>
      <c r="J385">
        <v>1</v>
      </c>
      <c r="K385">
        <v>10</v>
      </c>
      <c r="L385">
        <v>22</v>
      </c>
      <c r="M385">
        <v>21</v>
      </c>
      <c r="N385">
        <v>5</v>
      </c>
      <c r="O385">
        <v>389</v>
      </c>
      <c r="P385">
        <v>30</v>
      </c>
      <c r="Q385">
        <v>2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73</v>
      </c>
      <c r="X385" t="s">
        <v>2936</v>
      </c>
      <c r="Y385">
        <f t="shared" si="15"/>
        <v>170.4</v>
      </c>
      <c r="Z385" s="1">
        <f t="shared" si="16"/>
        <v>11.360000000000001</v>
      </c>
      <c r="AA385" s="1">
        <f t="shared" si="17"/>
        <v>15.214285714285715</v>
      </c>
    </row>
    <row r="386" spans="1:27" x14ac:dyDescent="0.2">
      <c r="A386" t="s">
        <v>3183</v>
      </c>
      <c r="B386" t="s">
        <v>138</v>
      </c>
      <c r="C386" t="s">
        <v>2754</v>
      </c>
      <c r="D386">
        <v>3</v>
      </c>
      <c r="E386">
        <v>0</v>
      </c>
      <c r="F386">
        <v>1</v>
      </c>
      <c r="G386">
        <v>2</v>
      </c>
      <c r="H386">
        <v>30</v>
      </c>
      <c r="I386">
        <v>30</v>
      </c>
      <c r="J386">
        <v>19</v>
      </c>
      <c r="K386">
        <v>1</v>
      </c>
      <c r="L386">
        <v>8</v>
      </c>
      <c r="M386">
        <v>26</v>
      </c>
      <c r="N386">
        <v>14</v>
      </c>
      <c r="O386">
        <v>632</v>
      </c>
      <c r="P386">
        <v>27</v>
      </c>
      <c r="Q386">
        <v>35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184</v>
      </c>
      <c r="X386" t="s">
        <v>3182</v>
      </c>
      <c r="Y386">
        <f t="shared" si="15"/>
        <v>384.2</v>
      </c>
      <c r="Z386" s="1">
        <f t="shared" si="16"/>
        <v>12.00625</v>
      </c>
      <c r="AA386" s="1">
        <f t="shared" si="17"/>
        <v>15.014329135909684</v>
      </c>
    </row>
    <row r="387" spans="1:27" x14ac:dyDescent="0.2">
      <c r="A387" t="s">
        <v>3208</v>
      </c>
      <c r="B387" t="s">
        <v>138</v>
      </c>
      <c r="C387" t="s">
        <v>2732</v>
      </c>
      <c r="D387">
        <v>2</v>
      </c>
      <c r="E387">
        <v>0</v>
      </c>
      <c r="F387">
        <v>0</v>
      </c>
      <c r="G387">
        <v>1</v>
      </c>
      <c r="H387">
        <v>13</v>
      </c>
      <c r="I387">
        <v>17</v>
      </c>
      <c r="J387">
        <v>5</v>
      </c>
      <c r="K387">
        <v>1</v>
      </c>
      <c r="L387">
        <v>18</v>
      </c>
      <c r="M387">
        <v>2</v>
      </c>
      <c r="N387">
        <v>8</v>
      </c>
      <c r="O387">
        <v>129</v>
      </c>
      <c r="P387">
        <v>2</v>
      </c>
      <c r="Q387">
        <v>8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140</v>
      </c>
      <c r="X387" t="s">
        <v>3207</v>
      </c>
      <c r="Y387">
        <f t="shared" ref="Y387:Y450" si="18">D387*10+E387*(-10)+F387*5+G387*(-5)+H387*2+I387*(-2)+J387*4+K387*3+L387*1.5+M387*1.5+N387*3+O387*0.1+P387*2+Q387*2+R387*5+S387*(-8)+T387*15+U387+V387*(-4)</f>
        <v>116.9</v>
      </c>
      <c r="Z387" s="1">
        <f t="shared" ref="Z387:Z450" si="19">Y387/W387</f>
        <v>8.9923076923076923</v>
      </c>
      <c r="AA387" s="1">
        <f t="shared" ref="AA387:AA450" si="20">Y387/X387*90</f>
        <v>14.987179487179487</v>
      </c>
    </row>
    <row r="388" spans="1:27" x14ac:dyDescent="0.2">
      <c r="A388" t="s">
        <v>1744</v>
      </c>
      <c r="B388" t="s">
        <v>876</v>
      </c>
      <c r="C388" t="s">
        <v>1087</v>
      </c>
      <c r="D388">
        <v>0</v>
      </c>
      <c r="E388">
        <v>0</v>
      </c>
      <c r="F388">
        <v>0</v>
      </c>
      <c r="G388">
        <v>3</v>
      </c>
      <c r="H388">
        <v>11</v>
      </c>
      <c r="I388">
        <v>15</v>
      </c>
      <c r="J388">
        <v>1</v>
      </c>
      <c r="K388">
        <v>1</v>
      </c>
      <c r="L388">
        <v>9</v>
      </c>
      <c r="M388">
        <v>36</v>
      </c>
      <c r="N388">
        <v>2</v>
      </c>
      <c r="O388">
        <v>317</v>
      </c>
      <c r="P388">
        <v>18</v>
      </c>
      <c r="Q388">
        <v>4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73</v>
      </c>
      <c r="X388" t="s">
        <v>1289</v>
      </c>
      <c r="Y388">
        <f t="shared" si="18"/>
        <v>133.19999999999999</v>
      </c>
      <c r="Z388" s="1">
        <f t="shared" si="19"/>
        <v>8.879999999999999</v>
      </c>
      <c r="AA388" s="1">
        <f t="shared" si="20"/>
        <v>14.966292134831459</v>
      </c>
    </row>
    <row r="389" spans="1:27" x14ac:dyDescent="0.2">
      <c r="A389" t="s">
        <v>2920</v>
      </c>
      <c r="B389" t="s">
        <v>138</v>
      </c>
      <c r="C389" t="s">
        <v>368</v>
      </c>
      <c r="D389">
        <v>0</v>
      </c>
      <c r="E389">
        <v>0</v>
      </c>
      <c r="F389">
        <v>4</v>
      </c>
      <c r="G389">
        <v>4</v>
      </c>
      <c r="H389">
        <v>15</v>
      </c>
      <c r="I389">
        <v>17</v>
      </c>
      <c r="J389">
        <v>1</v>
      </c>
      <c r="K389">
        <v>2</v>
      </c>
      <c r="L389">
        <v>23</v>
      </c>
      <c r="M389">
        <v>16</v>
      </c>
      <c r="N389">
        <v>9</v>
      </c>
      <c r="O389">
        <v>533</v>
      </c>
      <c r="P389">
        <v>20</v>
      </c>
      <c r="Q389">
        <v>12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395</v>
      </c>
      <c r="X389" t="s">
        <v>2919</v>
      </c>
      <c r="Y389">
        <f t="shared" si="18"/>
        <v>208.8</v>
      </c>
      <c r="Z389" s="1">
        <f t="shared" si="19"/>
        <v>12.282352941176471</v>
      </c>
      <c r="AA389" s="1">
        <f t="shared" si="20"/>
        <v>14.961783439490448</v>
      </c>
    </row>
    <row r="390" spans="1:27" x14ac:dyDescent="0.2">
      <c r="A390" t="s">
        <v>3290</v>
      </c>
      <c r="B390" t="s">
        <v>138</v>
      </c>
      <c r="C390" t="s">
        <v>2801</v>
      </c>
      <c r="D390">
        <v>1</v>
      </c>
      <c r="E390">
        <v>0</v>
      </c>
      <c r="F390">
        <v>2</v>
      </c>
      <c r="G390">
        <v>5</v>
      </c>
      <c r="H390">
        <v>20</v>
      </c>
      <c r="I390">
        <v>30</v>
      </c>
      <c r="J390">
        <v>3</v>
      </c>
      <c r="K390">
        <v>12</v>
      </c>
      <c r="L390">
        <v>79</v>
      </c>
      <c r="M390">
        <v>38</v>
      </c>
      <c r="N390">
        <v>18</v>
      </c>
      <c r="O390">
        <v>958</v>
      </c>
      <c r="P390">
        <v>32</v>
      </c>
      <c r="Q390">
        <v>10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110</v>
      </c>
      <c r="X390" t="s">
        <v>474</v>
      </c>
      <c r="Y390">
        <f t="shared" si="18"/>
        <v>432.3</v>
      </c>
      <c r="Z390" s="1">
        <f t="shared" si="19"/>
        <v>14.41</v>
      </c>
      <c r="AA390" s="1">
        <f t="shared" si="20"/>
        <v>14.958477508650519</v>
      </c>
    </row>
    <row r="391" spans="1:27" x14ac:dyDescent="0.2">
      <c r="A391" t="s">
        <v>2758</v>
      </c>
      <c r="B391" t="s">
        <v>138</v>
      </c>
      <c r="C391" t="s">
        <v>2734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3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18</v>
      </c>
      <c r="P391">
        <v>3</v>
      </c>
      <c r="Q391">
        <v>3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45</v>
      </c>
      <c r="X391" t="s">
        <v>1346</v>
      </c>
      <c r="Y391">
        <f t="shared" si="18"/>
        <v>10.8</v>
      </c>
      <c r="Z391" s="1">
        <f t="shared" si="19"/>
        <v>2.16</v>
      </c>
      <c r="AA391" s="1">
        <f t="shared" si="20"/>
        <v>14.953846153846154</v>
      </c>
    </row>
    <row r="392" spans="1:27" x14ac:dyDescent="0.2">
      <c r="A392" t="s">
        <v>3495</v>
      </c>
      <c r="B392" t="s">
        <v>138</v>
      </c>
      <c r="C392" t="s">
        <v>2764</v>
      </c>
      <c r="D392">
        <v>0</v>
      </c>
      <c r="E392">
        <v>0</v>
      </c>
      <c r="F392">
        <v>0</v>
      </c>
      <c r="G392">
        <v>1</v>
      </c>
      <c r="H392">
        <v>2</v>
      </c>
      <c r="I392">
        <v>4</v>
      </c>
      <c r="J392">
        <v>0</v>
      </c>
      <c r="K392">
        <v>1</v>
      </c>
      <c r="L392">
        <v>18</v>
      </c>
      <c r="M392">
        <v>8</v>
      </c>
      <c r="N392">
        <v>0</v>
      </c>
      <c r="O392">
        <v>142</v>
      </c>
      <c r="P392">
        <v>6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45</v>
      </c>
      <c r="X392" t="s">
        <v>2746</v>
      </c>
      <c r="Y392">
        <f t="shared" si="18"/>
        <v>61.2</v>
      </c>
      <c r="Z392" s="1">
        <f t="shared" si="19"/>
        <v>12.24</v>
      </c>
      <c r="AA392" s="1">
        <f t="shared" si="20"/>
        <v>14.926829268292684</v>
      </c>
    </row>
    <row r="393" spans="1:27" x14ac:dyDescent="0.2">
      <c r="A393" t="s">
        <v>2757</v>
      </c>
      <c r="B393" t="s">
        <v>43</v>
      </c>
      <c r="C393" t="s">
        <v>2756</v>
      </c>
      <c r="D393">
        <v>6</v>
      </c>
      <c r="E393">
        <v>0</v>
      </c>
      <c r="F393">
        <v>4</v>
      </c>
      <c r="G393">
        <v>3</v>
      </c>
      <c r="H393">
        <v>52</v>
      </c>
      <c r="I393">
        <v>58</v>
      </c>
      <c r="J393">
        <v>31</v>
      </c>
      <c r="K393">
        <v>4</v>
      </c>
      <c r="L393">
        <v>23</v>
      </c>
      <c r="M393">
        <v>5</v>
      </c>
      <c r="N393">
        <v>27</v>
      </c>
      <c r="O393">
        <v>492</v>
      </c>
      <c r="P393">
        <v>5</v>
      </c>
      <c r="Q393">
        <v>17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36</v>
      </c>
      <c r="X393" t="s">
        <v>2637</v>
      </c>
      <c r="Y393">
        <f t="shared" si="18"/>
        <v>405.2</v>
      </c>
      <c r="Z393" s="1">
        <f t="shared" si="19"/>
        <v>13.070967741935483</v>
      </c>
      <c r="AA393" s="1">
        <f t="shared" si="20"/>
        <v>14.770352369380316</v>
      </c>
    </row>
    <row r="394" spans="1:27" x14ac:dyDescent="0.2">
      <c r="A394" t="s">
        <v>2893</v>
      </c>
      <c r="B394" t="s">
        <v>138</v>
      </c>
      <c r="C394" t="s">
        <v>2732</v>
      </c>
      <c r="D394">
        <v>0</v>
      </c>
      <c r="E394">
        <v>0</v>
      </c>
      <c r="F394">
        <v>1</v>
      </c>
      <c r="G394">
        <v>1</v>
      </c>
      <c r="H394">
        <v>20</v>
      </c>
      <c r="I394">
        <v>24</v>
      </c>
      <c r="J394">
        <v>1</v>
      </c>
      <c r="K394">
        <v>4</v>
      </c>
      <c r="L394">
        <v>41</v>
      </c>
      <c r="M394">
        <v>17</v>
      </c>
      <c r="N394">
        <v>9</v>
      </c>
      <c r="O394">
        <v>442</v>
      </c>
      <c r="P394">
        <v>16</v>
      </c>
      <c r="Q394">
        <v>17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398</v>
      </c>
      <c r="X394" t="s">
        <v>2892</v>
      </c>
      <c r="Y394">
        <f t="shared" si="18"/>
        <v>232.2</v>
      </c>
      <c r="Z394" s="1">
        <f t="shared" si="19"/>
        <v>11.057142857142857</v>
      </c>
      <c r="AA394" s="1">
        <f t="shared" si="20"/>
        <v>14.74805928016937</v>
      </c>
    </row>
    <row r="395" spans="1:27" x14ac:dyDescent="0.2">
      <c r="A395" t="s">
        <v>2824</v>
      </c>
      <c r="B395" t="s">
        <v>138</v>
      </c>
      <c r="C395" t="s">
        <v>2738</v>
      </c>
      <c r="D395">
        <v>0</v>
      </c>
      <c r="E395">
        <v>0</v>
      </c>
      <c r="F395">
        <v>0</v>
      </c>
      <c r="G395">
        <v>1</v>
      </c>
      <c r="H395">
        <v>6</v>
      </c>
      <c r="I395">
        <v>8</v>
      </c>
      <c r="J395">
        <v>6</v>
      </c>
      <c r="K395">
        <v>0</v>
      </c>
      <c r="L395">
        <v>0</v>
      </c>
      <c r="M395">
        <v>1</v>
      </c>
      <c r="N395">
        <v>4</v>
      </c>
      <c r="O395">
        <v>106</v>
      </c>
      <c r="P395">
        <v>7</v>
      </c>
      <c r="Q395">
        <v>12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182</v>
      </c>
      <c r="X395" t="s">
        <v>2823</v>
      </c>
      <c r="Y395">
        <f t="shared" si="18"/>
        <v>77.099999999999994</v>
      </c>
      <c r="Z395" s="1">
        <f t="shared" si="19"/>
        <v>5.5071428571428571</v>
      </c>
      <c r="AA395" s="1">
        <f t="shared" si="20"/>
        <v>14.608421052631577</v>
      </c>
    </row>
    <row r="396" spans="1:27" x14ac:dyDescent="0.2">
      <c r="A396" t="s">
        <v>3350</v>
      </c>
      <c r="B396" t="s">
        <v>138</v>
      </c>
      <c r="C396" t="s">
        <v>2773</v>
      </c>
      <c r="D396">
        <v>1</v>
      </c>
      <c r="E396">
        <v>0</v>
      </c>
      <c r="F396">
        <v>2</v>
      </c>
      <c r="G396">
        <v>2</v>
      </c>
      <c r="H396">
        <v>20</v>
      </c>
      <c r="I396">
        <v>19</v>
      </c>
      <c r="J396">
        <v>6</v>
      </c>
      <c r="K396">
        <v>6</v>
      </c>
      <c r="L396">
        <v>43</v>
      </c>
      <c r="M396">
        <v>31</v>
      </c>
      <c r="N396">
        <v>10</v>
      </c>
      <c r="O396">
        <v>762</v>
      </c>
      <c r="P396">
        <v>26</v>
      </c>
      <c r="Q396">
        <v>10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56</v>
      </c>
      <c r="X396" t="s">
        <v>3349</v>
      </c>
      <c r="Y396">
        <f t="shared" si="18"/>
        <v>343.2</v>
      </c>
      <c r="Z396" s="1">
        <f t="shared" si="19"/>
        <v>12.71111111111111</v>
      </c>
      <c r="AA396" s="1">
        <f t="shared" si="20"/>
        <v>14.569811320754717</v>
      </c>
    </row>
    <row r="397" spans="1:27" x14ac:dyDescent="0.2">
      <c r="A397" t="s">
        <v>3090</v>
      </c>
      <c r="B397" t="s">
        <v>138</v>
      </c>
      <c r="C397" t="s">
        <v>2821</v>
      </c>
      <c r="D397">
        <v>0</v>
      </c>
      <c r="E397">
        <v>1</v>
      </c>
      <c r="F397">
        <v>2</v>
      </c>
      <c r="G397">
        <v>7</v>
      </c>
      <c r="H397">
        <v>23</v>
      </c>
      <c r="I397">
        <v>45</v>
      </c>
      <c r="J397">
        <v>1</v>
      </c>
      <c r="K397">
        <v>7</v>
      </c>
      <c r="L397">
        <v>88</v>
      </c>
      <c r="M397">
        <v>27</v>
      </c>
      <c r="N397">
        <v>10</v>
      </c>
      <c r="O397">
        <v>1082</v>
      </c>
      <c r="P397">
        <v>34</v>
      </c>
      <c r="Q397">
        <v>16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90</v>
      </c>
      <c r="X397" t="s">
        <v>2527</v>
      </c>
      <c r="Y397">
        <f t="shared" si="18"/>
        <v>356.7</v>
      </c>
      <c r="Z397" s="1">
        <f t="shared" si="19"/>
        <v>13.719230769230769</v>
      </c>
      <c r="AA397" s="1">
        <f t="shared" si="20"/>
        <v>14.559183673469386</v>
      </c>
    </row>
    <row r="398" spans="1:27" x14ac:dyDescent="0.2">
      <c r="A398" t="s">
        <v>2935</v>
      </c>
      <c r="B398" t="s">
        <v>138</v>
      </c>
      <c r="C398" t="s">
        <v>2801</v>
      </c>
      <c r="D398">
        <v>1</v>
      </c>
      <c r="E398">
        <v>1</v>
      </c>
      <c r="F398">
        <v>0</v>
      </c>
      <c r="G398">
        <v>9</v>
      </c>
      <c r="H398">
        <v>22</v>
      </c>
      <c r="I398">
        <v>28</v>
      </c>
      <c r="J398">
        <v>2</v>
      </c>
      <c r="K398">
        <v>11</v>
      </c>
      <c r="L398">
        <v>86</v>
      </c>
      <c r="M398">
        <v>24</v>
      </c>
      <c r="N398">
        <v>2</v>
      </c>
      <c r="O398">
        <v>500</v>
      </c>
      <c r="P398">
        <v>11</v>
      </c>
      <c r="Q398">
        <v>2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395</v>
      </c>
      <c r="X398" t="s">
        <v>128</v>
      </c>
      <c r="Y398">
        <f t="shared" si="18"/>
        <v>231</v>
      </c>
      <c r="Z398" s="1">
        <f t="shared" si="19"/>
        <v>13.588235294117647</v>
      </c>
      <c r="AA398" s="1">
        <f t="shared" si="20"/>
        <v>14.548635409377187</v>
      </c>
    </row>
    <row r="399" spans="1:27" x14ac:dyDescent="0.2">
      <c r="A399" t="s">
        <v>3294</v>
      </c>
      <c r="B399" t="s">
        <v>138</v>
      </c>
      <c r="C399" t="s">
        <v>1033</v>
      </c>
      <c r="D399">
        <v>0</v>
      </c>
      <c r="E399">
        <v>1</v>
      </c>
      <c r="F399">
        <v>1</v>
      </c>
      <c r="G399">
        <v>9</v>
      </c>
      <c r="H399">
        <v>21</v>
      </c>
      <c r="I399">
        <v>34</v>
      </c>
      <c r="J399">
        <v>0</v>
      </c>
      <c r="K399">
        <v>0</v>
      </c>
      <c r="L399">
        <v>37</v>
      </c>
      <c r="M399">
        <v>27</v>
      </c>
      <c r="N399">
        <v>13</v>
      </c>
      <c r="O399">
        <v>552</v>
      </c>
      <c r="P399">
        <v>30</v>
      </c>
      <c r="Q399">
        <v>34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398</v>
      </c>
      <c r="X399" t="s">
        <v>1678</v>
      </c>
      <c r="Y399">
        <f t="shared" si="18"/>
        <v>242.2</v>
      </c>
      <c r="Z399" s="1">
        <f t="shared" si="19"/>
        <v>11.533333333333333</v>
      </c>
      <c r="AA399" s="1">
        <f t="shared" si="20"/>
        <v>14.522318454363758</v>
      </c>
    </row>
    <row r="400" spans="1:27" x14ac:dyDescent="0.2">
      <c r="A400" t="s">
        <v>3277</v>
      </c>
      <c r="B400" t="s">
        <v>138</v>
      </c>
      <c r="C400" t="s">
        <v>368</v>
      </c>
      <c r="D400">
        <v>0</v>
      </c>
      <c r="E400">
        <v>0</v>
      </c>
      <c r="F400">
        <v>1</v>
      </c>
      <c r="G400">
        <v>12</v>
      </c>
      <c r="H400">
        <v>22</v>
      </c>
      <c r="I400">
        <v>42</v>
      </c>
      <c r="J400">
        <v>3</v>
      </c>
      <c r="K400">
        <v>12</v>
      </c>
      <c r="L400">
        <v>72</v>
      </c>
      <c r="M400">
        <v>29</v>
      </c>
      <c r="N400">
        <v>12</v>
      </c>
      <c r="O400">
        <v>1029</v>
      </c>
      <c r="P400">
        <v>23</v>
      </c>
      <c r="Q400">
        <v>9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90</v>
      </c>
      <c r="X400" t="s">
        <v>1935</v>
      </c>
      <c r="Y400">
        <f t="shared" si="18"/>
        <v>307.39999999999998</v>
      </c>
      <c r="Z400" s="1">
        <f t="shared" si="19"/>
        <v>11.823076923076922</v>
      </c>
      <c r="AA400" s="1">
        <f t="shared" si="20"/>
        <v>14.484816753926699</v>
      </c>
    </row>
    <row r="401" spans="1:27" x14ac:dyDescent="0.2">
      <c r="A401" t="s">
        <v>3285</v>
      </c>
      <c r="B401" t="s">
        <v>138</v>
      </c>
      <c r="C401" t="s">
        <v>2754</v>
      </c>
      <c r="D401">
        <v>0</v>
      </c>
      <c r="E401">
        <v>0</v>
      </c>
      <c r="F401">
        <v>0</v>
      </c>
      <c r="G401">
        <v>6</v>
      </c>
      <c r="H401">
        <v>10</v>
      </c>
      <c r="I401">
        <v>25</v>
      </c>
      <c r="J401">
        <v>2</v>
      </c>
      <c r="K401">
        <v>1</v>
      </c>
      <c r="L401">
        <v>15</v>
      </c>
      <c r="M401">
        <v>10</v>
      </c>
      <c r="N401">
        <v>11</v>
      </c>
      <c r="O401">
        <v>331</v>
      </c>
      <c r="P401">
        <v>26</v>
      </c>
      <c r="Q401">
        <v>14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325</v>
      </c>
      <c r="X401" t="s">
        <v>3284</v>
      </c>
      <c r="Y401">
        <f t="shared" si="18"/>
        <v>134.6</v>
      </c>
      <c r="Z401" s="1">
        <f t="shared" si="19"/>
        <v>7.4777777777777779</v>
      </c>
      <c r="AA401" s="1">
        <f t="shared" si="20"/>
        <v>14.455847255369928</v>
      </c>
    </row>
    <row r="402" spans="1:27" x14ac:dyDescent="0.2">
      <c r="A402" t="s">
        <v>3162</v>
      </c>
      <c r="B402" t="s">
        <v>138</v>
      </c>
      <c r="C402" t="s">
        <v>2738</v>
      </c>
      <c r="D402">
        <v>1</v>
      </c>
      <c r="E402">
        <v>0</v>
      </c>
      <c r="F402">
        <v>2</v>
      </c>
      <c r="G402">
        <v>5</v>
      </c>
      <c r="H402">
        <v>22</v>
      </c>
      <c r="I402">
        <v>22</v>
      </c>
      <c r="J402">
        <v>3</v>
      </c>
      <c r="K402">
        <v>5</v>
      </c>
      <c r="L402">
        <v>45</v>
      </c>
      <c r="M402">
        <v>17</v>
      </c>
      <c r="N402">
        <v>15</v>
      </c>
      <c r="O402">
        <v>717</v>
      </c>
      <c r="P402">
        <v>20</v>
      </c>
      <c r="Q402">
        <v>14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90</v>
      </c>
      <c r="X402" t="s">
        <v>3161</v>
      </c>
      <c r="Y402">
        <f t="shared" si="18"/>
        <v>299.7</v>
      </c>
      <c r="Z402" s="1">
        <f t="shared" si="19"/>
        <v>11.526923076923076</v>
      </c>
      <c r="AA402" s="1">
        <f t="shared" si="20"/>
        <v>14.416354890432924</v>
      </c>
    </row>
    <row r="403" spans="1:27" x14ac:dyDescent="0.2">
      <c r="A403" t="s">
        <v>3321</v>
      </c>
      <c r="B403" t="s">
        <v>138</v>
      </c>
      <c r="C403" t="s">
        <v>2732</v>
      </c>
      <c r="D403">
        <v>0</v>
      </c>
      <c r="E403">
        <v>0</v>
      </c>
      <c r="F403">
        <v>0</v>
      </c>
      <c r="G403">
        <v>1</v>
      </c>
      <c r="H403">
        <v>6</v>
      </c>
      <c r="I403">
        <v>34</v>
      </c>
      <c r="J403">
        <v>2</v>
      </c>
      <c r="K403">
        <v>2</v>
      </c>
      <c r="L403">
        <v>24</v>
      </c>
      <c r="M403">
        <v>14</v>
      </c>
      <c r="N403">
        <v>16</v>
      </c>
      <c r="O403">
        <v>408</v>
      </c>
      <c r="P403">
        <v>20</v>
      </c>
      <c r="Q403">
        <v>9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40</v>
      </c>
      <c r="X403" t="s">
        <v>3320</v>
      </c>
      <c r="Y403">
        <f t="shared" si="18"/>
        <v>156.80000000000001</v>
      </c>
      <c r="Z403" s="1">
        <f t="shared" si="19"/>
        <v>9.8000000000000007</v>
      </c>
      <c r="AA403" s="1">
        <f t="shared" si="20"/>
        <v>14.4</v>
      </c>
    </row>
    <row r="404" spans="1:27" x14ac:dyDescent="0.2">
      <c r="A404" t="s">
        <v>3170</v>
      </c>
      <c r="B404" t="s">
        <v>138</v>
      </c>
      <c r="C404" t="s">
        <v>2747</v>
      </c>
      <c r="D404">
        <v>1</v>
      </c>
      <c r="E404">
        <v>0</v>
      </c>
      <c r="F404">
        <v>7</v>
      </c>
      <c r="G404">
        <v>10</v>
      </c>
      <c r="H404">
        <v>27</v>
      </c>
      <c r="I404">
        <v>42</v>
      </c>
      <c r="J404">
        <v>4</v>
      </c>
      <c r="K404">
        <v>9</v>
      </c>
      <c r="L404">
        <v>48</v>
      </c>
      <c r="M404">
        <v>40</v>
      </c>
      <c r="N404">
        <v>27</v>
      </c>
      <c r="O404">
        <v>1009</v>
      </c>
      <c r="P404">
        <v>61</v>
      </c>
      <c r="Q404">
        <v>7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121</v>
      </c>
      <c r="X404" t="s">
        <v>3169</v>
      </c>
      <c r="Y404">
        <f t="shared" si="18"/>
        <v>457.9</v>
      </c>
      <c r="Z404" s="1">
        <f t="shared" si="19"/>
        <v>13.467647058823529</v>
      </c>
      <c r="AA404" s="1">
        <f t="shared" si="20"/>
        <v>14.339248434237994</v>
      </c>
    </row>
    <row r="405" spans="1:27" x14ac:dyDescent="0.2">
      <c r="A405" t="s">
        <v>2853</v>
      </c>
      <c r="B405" t="s">
        <v>138</v>
      </c>
      <c r="C405" t="s">
        <v>2801</v>
      </c>
      <c r="D405">
        <v>3</v>
      </c>
      <c r="E405">
        <v>0</v>
      </c>
      <c r="F405">
        <v>0</v>
      </c>
      <c r="G405">
        <v>6</v>
      </c>
      <c r="H405">
        <v>44</v>
      </c>
      <c r="I405">
        <v>47</v>
      </c>
      <c r="J405">
        <v>24</v>
      </c>
      <c r="K405">
        <v>1</v>
      </c>
      <c r="L405">
        <v>24</v>
      </c>
      <c r="M405">
        <v>12</v>
      </c>
      <c r="N405">
        <v>12</v>
      </c>
      <c r="O405">
        <v>290</v>
      </c>
      <c r="P405">
        <v>18</v>
      </c>
      <c r="Q405">
        <v>13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56</v>
      </c>
      <c r="X405" t="s">
        <v>2852</v>
      </c>
      <c r="Y405">
        <f t="shared" si="18"/>
        <v>274</v>
      </c>
      <c r="Z405" s="1">
        <f t="shared" si="19"/>
        <v>10.148148148148149</v>
      </c>
      <c r="AA405" s="1">
        <f t="shared" si="20"/>
        <v>14.295652173913043</v>
      </c>
    </row>
    <row r="406" spans="1:27" x14ac:dyDescent="0.2">
      <c r="A406" t="s">
        <v>3449</v>
      </c>
      <c r="B406" t="s">
        <v>138</v>
      </c>
      <c r="C406" t="s">
        <v>2791</v>
      </c>
      <c r="D406">
        <v>2</v>
      </c>
      <c r="E406">
        <v>3</v>
      </c>
      <c r="F406">
        <v>0</v>
      </c>
      <c r="G406">
        <v>5</v>
      </c>
      <c r="H406">
        <v>17</v>
      </c>
      <c r="I406">
        <v>25</v>
      </c>
      <c r="J406">
        <v>7</v>
      </c>
      <c r="K406">
        <v>1</v>
      </c>
      <c r="L406">
        <v>12</v>
      </c>
      <c r="M406">
        <v>28</v>
      </c>
      <c r="N406">
        <v>7</v>
      </c>
      <c r="O406">
        <v>470</v>
      </c>
      <c r="P406">
        <v>15</v>
      </c>
      <c r="Q406">
        <v>17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66</v>
      </c>
      <c r="X406" t="s">
        <v>3448</v>
      </c>
      <c r="Y406">
        <f t="shared" si="18"/>
        <v>172</v>
      </c>
      <c r="Z406" s="1">
        <f t="shared" si="19"/>
        <v>8.6</v>
      </c>
      <c r="AA406" s="1">
        <f t="shared" si="20"/>
        <v>14.241030358785649</v>
      </c>
    </row>
    <row r="407" spans="1:27" x14ac:dyDescent="0.2">
      <c r="A407" t="s">
        <v>3454</v>
      </c>
      <c r="B407" t="s">
        <v>138</v>
      </c>
      <c r="C407" t="s">
        <v>2738</v>
      </c>
      <c r="D407">
        <v>1</v>
      </c>
      <c r="E407">
        <v>0</v>
      </c>
      <c r="F407">
        <v>2</v>
      </c>
      <c r="G407">
        <v>2</v>
      </c>
      <c r="H407">
        <v>11</v>
      </c>
      <c r="I407">
        <v>22</v>
      </c>
      <c r="J407">
        <v>3</v>
      </c>
      <c r="K407">
        <v>2</v>
      </c>
      <c r="L407">
        <v>15</v>
      </c>
      <c r="M407">
        <v>36</v>
      </c>
      <c r="N407">
        <v>5</v>
      </c>
      <c r="O407">
        <v>702</v>
      </c>
      <c r="P407">
        <v>10</v>
      </c>
      <c r="Q407">
        <v>5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325</v>
      </c>
      <c r="X407" t="s">
        <v>1267</v>
      </c>
      <c r="Y407">
        <f t="shared" si="18"/>
        <v>197.7</v>
      </c>
      <c r="Z407" s="1">
        <f t="shared" si="19"/>
        <v>10.983333333333333</v>
      </c>
      <c r="AA407" s="1">
        <f t="shared" si="20"/>
        <v>14.177689243027887</v>
      </c>
    </row>
    <row r="408" spans="1:27" x14ac:dyDescent="0.2">
      <c r="A408" t="s">
        <v>2983</v>
      </c>
      <c r="B408" t="s">
        <v>138</v>
      </c>
      <c r="C408" t="s">
        <v>2732</v>
      </c>
      <c r="D408">
        <v>0</v>
      </c>
      <c r="E408">
        <v>0</v>
      </c>
      <c r="F408">
        <v>1</v>
      </c>
      <c r="G408">
        <v>4</v>
      </c>
      <c r="H408">
        <v>4</v>
      </c>
      <c r="I408">
        <v>12</v>
      </c>
      <c r="J408">
        <v>0</v>
      </c>
      <c r="K408">
        <v>12</v>
      </c>
      <c r="L408">
        <v>73</v>
      </c>
      <c r="M408">
        <v>36</v>
      </c>
      <c r="N408">
        <v>3</v>
      </c>
      <c r="O408">
        <v>535</v>
      </c>
      <c r="P408">
        <v>12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187</v>
      </c>
      <c r="X408" t="s">
        <v>1821</v>
      </c>
      <c r="Y408">
        <f t="shared" si="18"/>
        <v>255</v>
      </c>
      <c r="Z408" s="1">
        <f t="shared" si="19"/>
        <v>11.590909090909092</v>
      </c>
      <c r="AA408" s="1">
        <f t="shared" si="20"/>
        <v>14.157927205428749</v>
      </c>
    </row>
    <row r="409" spans="1:27" x14ac:dyDescent="0.2">
      <c r="A409" t="s">
        <v>3305</v>
      </c>
      <c r="B409" t="s">
        <v>138</v>
      </c>
      <c r="C409" t="s">
        <v>368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244</v>
      </c>
      <c r="X409" t="s">
        <v>398</v>
      </c>
      <c r="Y409">
        <f t="shared" si="18"/>
        <v>3.3</v>
      </c>
      <c r="Z409" s="1">
        <f t="shared" si="19"/>
        <v>3.3</v>
      </c>
      <c r="AA409" s="1">
        <f t="shared" si="20"/>
        <v>14.142857142857142</v>
      </c>
    </row>
    <row r="410" spans="1:27" x14ac:dyDescent="0.2">
      <c r="A410" t="s">
        <v>3144</v>
      </c>
      <c r="B410" t="s">
        <v>138</v>
      </c>
      <c r="C410" t="s">
        <v>2732</v>
      </c>
      <c r="D410">
        <v>2</v>
      </c>
      <c r="E410">
        <v>0</v>
      </c>
      <c r="F410">
        <v>0</v>
      </c>
      <c r="G410">
        <v>2</v>
      </c>
      <c r="H410">
        <v>11</v>
      </c>
      <c r="I410">
        <v>14</v>
      </c>
      <c r="J410">
        <v>8</v>
      </c>
      <c r="K410">
        <v>1</v>
      </c>
      <c r="L410">
        <v>3</v>
      </c>
      <c r="M410">
        <v>0</v>
      </c>
      <c r="N410">
        <v>4</v>
      </c>
      <c r="O410">
        <v>47</v>
      </c>
      <c r="P410">
        <v>4</v>
      </c>
      <c r="Q410">
        <v>3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220</v>
      </c>
      <c r="X410" t="s">
        <v>1684</v>
      </c>
      <c r="Y410">
        <f t="shared" si="18"/>
        <v>74.2</v>
      </c>
      <c r="Z410" s="1">
        <f t="shared" si="19"/>
        <v>6.1833333333333336</v>
      </c>
      <c r="AA410" s="1">
        <f t="shared" si="20"/>
        <v>14.088607594936708</v>
      </c>
    </row>
    <row r="411" spans="1:27" x14ac:dyDescent="0.2">
      <c r="A411" t="s">
        <v>2737</v>
      </c>
      <c r="B411" t="s">
        <v>138</v>
      </c>
      <c r="C411" t="s">
        <v>2734</v>
      </c>
      <c r="D411">
        <v>0</v>
      </c>
      <c r="E411">
        <v>0</v>
      </c>
      <c r="F411">
        <v>3</v>
      </c>
      <c r="G411">
        <v>2</v>
      </c>
      <c r="H411">
        <v>40</v>
      </c>
      <c r="I411">
        <v>26</v>
      </c>
      <c r="J411">
        <v>8</v>
      </c>
      <c r="K411">
        <v>7</v>
      </c>
      <c r="L411">
        <v>25</v>
      </c>
      <c r="M411">
        <v>40</v>
      </c>
      <c r="N411">
        <v>9</v>
      </c>
      <c r="O411">
        <v>485</v>
      </c>
      <c r="P411">
        <v>19</v>
      </c>
      <c r="Q411">
        <v>18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110</v>
      </c>
      <c r="X411" t="s">
        <v>2736</v>
      </c>
      <c r="Y411">
        <f t="shared" si="18"/>
        <v>333</v>
      </c>
      <c r="Z411" s="1">
        <f t="shared" si="19"/>
        <v>11.1</v>
      </c>
      <c r="AA411" s="1">
        <f t="shared" si="20"/>
        <v>14.083646616541353</v>
      </c>
    </row>
    <row r="412" spans="1:27" x14ac:dyDescent="0.2">
      <c r="A412" t="s">
        <v>3136</v>
      </c>
      <c r="B412" t="s">
        <v>138</v>
      </c>
      <c r="C412" t="s">
        <v>1033</v>
      </c>
      <c r="D412">
        <v>0</v>
      </c>
      <c r="E412">
        <v>0</v>
      </c>
      <c r="F412">
        <v>0</v>
      </c>
      <c r="G412">
        <v>2</v>
      </c>
      <c r="H412">
        <v>9</v>
      </c>
      <c r="I412">
        <v>25</v>
      </c>
      <c r="J412">
        <v>2</v>
      </c>
      <c r="K412">
        <v>5</v>
      </c>
      <c r="L412">
        <v>28</v>
      </c>
      <c r="M412">
        <v>20</v>
      </c>
      <c r="N412">
        <v>1</v>
      </c>
      <c r="O412">
        <v>363</v>
      </c>
      <c r="P412">
        <v>23</v>
      </c>
      <c r="Q412">
        <v>10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40</v>
      </c>
      <c r="X412" t="s">
        <v>3135</v>
      </c>
      <c r="Y412">
        <f t="shared" si="18"/>
        <v>158.30000000000001</v>
      </c>
      <c r="Z412" s="1">
        <f t="shared" si="19"/>
        <v>9.8937500000000007</v>
      </c>
      <c r="AA412" s="1">
        <f t="shared" si="20"/>
        <v>13.981354268891071</v>
      </c>
    </row>
    <row r="413" spans="1:27" x14ac:dyDescent="0.2">
      <c r="A413" t="s">
        <v>3356</v>
      </c>
      <c r="B413" t="s">
        <v>138</v>
      </c>
      <c r="C413" t="s">
        <v>2732</v>
      </c>
      <c r="D413">
        <v>0</v>
      </c>
      <c r="E413">
        <v>1</v>
      </c>
      <c r="F413">
        <v>0</v>
      </c>
      <c r="G413">
        <v>7</v>
      </c>
      <c r="H413">
        <v>5</v>
      </c>
      <c r="I413">
        <v>16</v>
      </c>
      <c r="J413">
        <v>0</v>
      </c>
      <c r="K413">
        <v>14</v>
      </c>
      <c r="L413">
        <v>39</v>
      </c>
      <c r="M413">
        <v>53</v>
      </c>
      <c r="N413">
        <v>2</v>
      </c>
      <c r="O413">
        <v>218</v>
      </c>
      <c r="P413">
        <v>7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140</v>
      </c>
      <c r="X413" t="s">
        <v>3355</v>
      </c>
      <c r="Y413">
        <f t="shared" si="18"/>
        <v>154.80000000000001</v>
      </c>
      <c r="Z413" s="1">
        <f t="shared" si="19"/>
        <v>11.907692307692308</v>
      </c>
      <c r="AA413" s="1">
        <f t="shared" si="20"/>
        <v>13.97392176529589</v>
      </c>
    </row>
    <row r="414" spans="1:27" x14ac:dyDescent="0.2">
      <c r="A414" t="s">
        <v>3488</v>
      </c>
      <c r="B414" t="s">
        <v>138</v>
      </c>
      <c r="C414" t="s">
        <v>2767</v>
      </c>
      <c r="D414">
        <v>0</v>
      </c>
      <c r="E414">
        <v>0</v>
      </c>
      <c r="F414">
        <v>1</v>
      </c>
      <c r="G414">
        <v>4</v>
      </c>
      <c r="H414">
        <v>14</v>
      </c>
      <c r="I414">
        <v>20</v>
      </c>
      <c r="J414">
        <v>5</v>
      </c>
      <c r="K414">
        <v>3</v>
      </c>
      <c r="L414">
        <v>14</v>
      </c>
      <c r="M414">
        <v>26</v>
      </c>
      <c r="N414">
        <v>16</v>
      </c>
      <c r="O414">
        <v>827</v>
      </c>
      <c r="P414">
        <v>23</v>
      </c>
      <c r="Q414">
        <v>21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28</v>
      </c>
      <c r="X414" t="s">
        <v>3487</v>
      </c>
      <c r="Y414">
        <f t="shared" si="18"/>
        <v>280.7</v>
      </c>
      <c r="Z414" s="1">
        <f t="shared" si="19"/>
        <v>11.228</v>
      </c>
      <c r="AA414" s="1">
        <f t="shared" si="20"/>
        <v>13.972898230088495</v>
      </c>
    </row>
    <row r="415" spans="1:27" x14ac:dyDescent="0.2">
      <c r="A415" t="s">
        <v>3231</v>
      </c>
      <c r="B415" t="s">
        <v>138</v>
      </c>
      <c r="C415" t="s">
        <v>2754</v>
      </c>
      <c r="D415">
        <v>6</v>
      </c>
      <c r="E415">
        <v>0</v>
      </c>
      <c r="F415">
        <v>0</v>
      </c>
      <c r="G415">
        <v>3</v>
      </c>
      <c r="H415">
        <v>21</v>
      </c>
      <c r="I415">
        <v>24</v>
      </c>
      <c r="J415">
        <v>9</v>
      </c>
      <c r="K415">
        <v>2</v>
      </c>
      <c r="L415">
        <v>9</v>
      </c>
      <c r="M415">
        <v>2</v>
      </c>
      <c r="N415">
        <v>3</v>
      </c>
      <c r="O415">
        <v>183</v>
      </c>
      <c r="P415">
        <v>6</v>
      </c>
      <c r="Q415">
        <v>5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73</v>
      </c>
      <c r="X415" t="s">
        <v>3230</v>
      </c>
      <c r="Y415">
        <f t="shared" si="18"/>
        <v>146.80000000000001</v>
      </c>
      <c r="Z415" s="1">
        <f t="shared" si="19"/>
        <v>9.7866666666666671</v>
      </c>
      <c r="AA415" s="1">
        <f t="shared" si="20"/>
        <v>13.936708860759493</v>
      </c>
    </row>
    <row r="416" spans="1:27" x14ac:dyDescent="0.2">
      <c r="A416" t="s">
        <v>2932</v>
      </c>
      <c r="B416" t="s">
        <v>138</v>
      </c>
      <c r="C416" t="s">
        <v>2744</v>
      </c>
      <c r="D416">
        <v>0</v>
      </c>
      <c r="E416">
        <v>0</v>
      </c>
      <c r="F416">
        <v>0</v>
      </c>
      <c r="G416">
        <v>2</v>
      </c>
      <c r="H416">
        <v>8</v>
      </c>
      <c r="I416">
        <v>9</v>
      </c>
      <c r="J416">
        <v>0</v>
      </c>
      <c r="K416">
        <v>3</v>
      </c>
      <c r="L416">
        <v>16</v>
      </c>
      <c r="M416">
        <v>7</v>
      </c>
      <c r="N416">
        <v>1</v>
      </c>
      <c r="O416">
        <v>131</v>
      </c>
      <c r="P416">
        <v>4</v>
      </c>
      <c r="Q416">
        <v>3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69</v>
      </c>
      <c r="X416" t="s">
        <v>2486</v>
      </c>
      <c r="Y416">
        <f t="shared" si="18"/>
        <v>61.6</v>
      </c>
      <c r="Z416" s="1">
        <f t="shared" si="19"/>
        <v>8.8000000000000007</v>
      </c>
      <c r="AA416" s="1">
        <f t="shared" si="20"/>
        <v>13.894736842105264</v>
      </c>
    </row>
    <row r="417" spans="1:27" x14ac:dyDescent="0.2">
      <c r="A417" t="s">
        <v>3051</v>
      </c>
      <c r="B417" t="s">
        <v>138</v>
      </c>
      <c r="C417" t="s">
        <v>2732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2</v>
      </c>
      <c r="J417">
        <v>0</v>
      </c>
      <c r="K417">
        <v>0</v>
      </c>
      <c r="L417">
        <v>1</v>
      </c>
      <c r="M417">
        <v>3</v>
      </c>
      <c r="N417">
        <v>2</v>
      </c>
      <c r="O417">
        <v>63</v>
      </c>
      <c r="P417">
        <v>4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237</v>
      </c>
      <c r="X417" t="s">
        <v>3050</v>
      </c>
      <c r="Y417">
        <f t="shared" si="18"/>
        <v>21.3</v>
      </c>
      <c r="Z417" s="1">
        <f t="shared" si="19"/>
        <v>7.1000000000000005</v>
      </c>
      <c r="AA417" s="1">
        <f t="shared" si="20"/>
        <v>13.891304347826086</v>
      </c>
    </row>
    <row r="418" spans="1:27" x14ac:dyDescent="0.2">
      <c r="A418" t="s">
        <v>3288</v>
      </c>
      <c r="B418" t="s">
        <v>138</v>
      </c>
      <c r="C418" t="s">
        <v>2734</v>
      </c>
      <c r="D418">
        <v>0</v>
      </c>
      <c r="E418">
        <v>0</v>
      </c>
      <c r="F418">
        <v>4</v>
      </c>
      <c r="G418">
        <v>10</v>
      </c>
      <c r="H418">
        <v>27</v>
      </c>
      <c r="I418">
        <v>52</v>
      </c>
      <c r="J418">
        <v>4</v>
      </c>
      <c r="K418">
        <v>3</v>
      </c>
      <c r="L418">
        <v>27</v>
      </c>
      <c r="M418">
        <v>38</v>
      </c>
      <c r="N418">
        <v>15</v>
      </c>
      <c r="O418">
        <v>777</v>
      </c>
      <c r="P418">
        <v>47</v>
      </c>
      <c r="Q418">
        <v>23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96</v>
      </c>
      <c r="X418" t="s">
        <v>1591</v>
      </c>
      <c r="Y418">
        <f t="shared" si="18"/>
        <v>305.2</v>
      </c>
      <c r="Z418" s="1">
        <f t="shared" si="19"/>
        <v>10.9</v>
      </c>
      <c r="AA418" s="1">
        <f t="shared" si="20"/>
        <v>13.84475806451613</v>
      </c>
    </row>
    <row r="419" spans="1:27" x14ac:dyDescent="0.2">
      <c r="A419" t="s">
        <v>3281</v>
      </c>
      <c r="B419" t="s">
        <v>138</v>
      </c>
      <c r="C419" t="s">
        <v>2821</v>
      </c>
      <c r="D419">
        <v>0</v>
      </c>
      <c r="E419">
        <v>0</v>
      </c>
      <c r="F419">
        <v>0</v>
      </c>
      <c r="G419">
        <v>5</v>
      </c>
      <c r="H419">
        <v>8</v>
      </c>
      <c r="I419">
        <v>26</v>
      </c>
      <c r="J419">
        <v>1</v>
      </c>
      <c r="K419">
        <v>6</v>
      </c>
      <c r="L419">
        <v>43</v>
      </c>
      <c r="M419">
        <v>28</v>
      </c>
      <c r="N419">
        <v>4</v>
      </c>
      <c r="O419">
        <v>562</v>
      </c>
      <c r="P419">
        <v>22</v>
      </c>
      <c r="Q419">
        <v>2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66</v>
      </c>
      <c r="X419" t="s">
        <v>3280</v>
      </c>
      <c r="Y419">
        <f t="shared" si="18"/>
        <v>183.7</v>
      </c>
      <c r="Z419" s="1">
        <f t="shared" si="19"/>
        <v>9.1849999999999987</v>
      </c>
      <c r="AA419" s="1">
        <f t="shared" si="20"/>
        <v>13.777499999999998</v>
      </c>
    </row>
    <row r="420" spans="1:27" x14ac:dyDescent="0.2">
      <c r="A420" t="s">
        <v>2768</v>
      </c>
      <c r="B420" t="s">
        <v>138</v>
      </c>
      <c r="C420" t="s">
        <v>2767</v>
      </c>
      <c r="D420">
        <v>0</v>
      </c>
      <c r="E420">
        <v>2</v>
      </c>
      <c r="F420">
        <v>0</v>
      </c>
      <c r="G420">
        <v>1</v>
      </c>
      <c r="H420">
        <v>8</v>
      </c>
      <c r="I420">
        <v>18</v>
      </c>
      <c r="J420">
        <v>2</v>
      </c>
      <c r="K420">
        <v>5</v>
      </c>
      <c r="L420">
        <v>66</v>
      </c>
      <c r="M420">
        <v>33</v>
      </c>
      <c r="N420">
        <v>7</v>
      </c>
      <c r="O420">
        <v>545</v>
      </c>
      <c r="P420">
        <v>22</v>
      </c>
      <c r="Q420">
        <v>4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90</v>
      </c>
      <c r="X420" t="s">
        <v>2766</v>
      </c>
      <c r="Y420">
        <f t="shared" si="18"/>
        <v>254</v>
      </c>
      <c r="Z420" s="1">
        <f t="shared" si="19"/>
        <v>9.7692307692307701</v>
      </c>
      <c r="AA420" s="1">
        <f t="shared" si="20"/>
        <v>13.771084337349398</v>
      </c>
    </row>
    <row r="421" spans="1:27" x14ac:dyDescent="0.2">
      <c r="A421" t="s">
        <v>2840</v>
      </c>
      <c r="B421" t="s">
        <v>138</v>
      </c>
      <c r="C421" t="s">
        <v>2732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7</v>
      </c>
      <c r="M421">
        <v>1</v>
      </c>
      <c r="N421">
        <v>1</v>
      </c>
      <c r="O421">
        <v>38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237</v>
      </c>
      <c r="X421" t="s">
        <v>273</v>
      </c>
      <c r="Y421">
        <f t="shared" si="18"/>
        <v>21.8</v>
      </c>
      <c r="Z421" s="1">
        <f t="shared" si="19"/>
        <v>7.2666666666666666</v>
      </c>
      <c r="AA421" s="1">
        <f t="shared" si="20"/>
        <v>13.72027972027972</v>
      </c>
    </row>
    <row r="422" spans="1:27" x14ac:dyDescent="0.2">
      <c r="A422" t="s">
        <v>1244</v>
      </c>
      <c r="B422" t="s">
        <v>876</v>
      </c>
      <c r="C422" t="s">
        <v>1076</v>
      </c>
      <c r="D422">
        <v>0</v>
      </c>
      <c r="E422">
        <v>0</v>
      </c>
      <c r="F422">
        <v>0</v>
      </c>
      <c r="G422">
        <v>0</v>
      </c>
      <c r="H422">
        <v>8</v>
      </c>
      <c r="I422">
        <v>6</v>
      </c>
      <c r="J422">
        <v>0</v>
      </c>
      <c r="K422">
        <v>1</v>
      </c>
      <c r="L422">
        <v>3</v>
      </c>
      <c r="M422">
        <v>6</v>
      </c>
      <c r="N422">
        <v>2</v>
      </c>
      <c r="O422">
        <v>43</v>
      </c>
      <c r="P422">
        <v>3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130</v>
      </c>
      <c r="X422" t="s">
        <v>1243</v>
      </c>
      <c r="Y422">
        <f t="shared" si="18"/>
        <v>36.799999999999997</v>
      </c>
      <c r="Z422" s="1">
        <f t="shared" si="19"/>
        <v>6.1333333333333329</v>
      </c>
      <c r="AA422" s="1">
        <f t="shared" si="20"/>
        <v>13.685950413223139</v>
      </c>
    </row>
    <row r="423" spans="1:27" x14ac:dyDescent="0.2">
      <c r="A423" t="s">
        <v>3329</v>
      </c>
      <c r="B423" t="s">
        <v>138</v>
      </c>
      <c r="C423" t="s">
        <v>2764</v>
      </c>
      <c r="D423">
        <v>0</v>
      </c>
      <c r="E423">
        <v>0</v>
      </c>
      <c r="F423">
        <v>0</v>
      </c>
      <c r="G423">
        <v>1</v>
      </c>
      <c r="H423">
        <v>6</v>
      </c>
      <c r="I423">
        <v>13</v>
      </c>
      <c r="J423">
        <v>4</v>
      </c>
      <c r="K423">
        <v>1</v>
      </c>
      <c r="L423">
        <v>9</v>
      </c>
      <c r="M423">
        <v>12</v>
      </c>
      <c r="N423">
        <v>12</v>
      </c>
      <c r="O423">
        <v>480</v>
      </c>
      <c r="P423">
        <v>11</v>
      </c>
      <c r="Q423">
        <v>11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73</v>
      </c>
      <c r="X423" t="s">
        <v>3328</v>
      </c>
      <c r="Y423">
        <f t="shared" si="18"/>
        <v>159.5</v>
      </c>
      <c r="Z423" s="1">
        <f t="shared" si="19"/>
        <v>10.633333333333333</v>
      </c>
      <c r="AA423" s="1">
        <f t="shared" si="20"/>
        <v>13.658420551855375</v>
      </c>
    </row>
    <row r="424" spans="1:27" x14ac:dyDescent="0.2">
      <c r="A424" t="s">
        <v>3106</v>
      </c>
      <c r="B424" t="s">
        <v>138</v>
      </c>
      <c r="C424" t="s">
        <v>368</v>
      </c>
      <c r="D424">
        <v>0</v>
      </c>
      <c r="E424">
        <v>0</v>
      </c>
      <c r="F424">
        <v>2</v>
      </c>
      <c r="G424">
        <v>4</v>
      </c>
      <c r="H424">
        <v>12</v>
      </c>
      <c r="I424">
        <v>27</v>
      </c>
      <c r="J424">
        <v>0</v>
      </c>
      <c r="K424">
        <v>6</v>
      </c>
      <c r="L424">
        <v>34</v>
      </c>
      <c r="M424">
        <v>14</v>
      </c>
      <c r="N424">
        <v>9</v>
      </c>
      <c r="O424">
        <v>384</v>
      </c>
      <c r="P424">
        <v>17</v>
      </c>
      <c r="Q424">
        <v>10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325</v>
      </c>
      <c r="X424" t="s">
        <v>2149</v>
      </c>
      <c r="Y424">
        <f t="shared" si="18"/>
        <v>169.4</v>
      </c>
      <c r="Z424" s="1">
        <f t="shared" si="19"/>
        <v>9.4111111111111114</v>
      </c>
      <c r="AA424" s="1">
        <f t="shared" si="20"/>
        <v>13.60035682426405</v>
      </c>
    </row>
    <row r="425" spans="1:27" x14ac:dyDescent="0.2">
      <c r="A425" t="s">
        <v>3507</v>
      </c>
      <c r="B425" t="s">
        <v>138</v>
      </c>
      <c r="C425" t="s">
        <v>2754</v>
      </c>
      <c r="D425">
        <v>0</v>
      </c>
      <c r="E425">
        <v>0</v>
      </c>
      <c r="F425">
        <v>2</v>
      </c>
      <c r="G425">
        <v>3</v>
      </c>
      <c r="H425">
        <v>1</v>
      </c>
      <c r="I425">
        <v>14</v>
      </c>
      <c r="J425">
        <v>1</v>
      </c>
      <c r="K425">
        <v>8</v>
      </c>
      <c r="L425">
        <v>57</v>
      </c>
      <c r="M425">
        <v>20</v>
      </c>
      <c r="N425">
        <v>0</v>
      </c>
      <c r="O425">
        <v>389</v>
      </c>
      <c r="P425">
        <v>10</v>
      </c>
      <c r="Q425">
        <v>3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395</v>
      </c>
      <c r="X425" t="s">
        <v>2967</v>
      </c>
      <c r="Y425">
        <f t="shared" si="18"/>
        <v>177.4</v>
      </c>
      <c r="Z425" s="1">
        <f t="shared" si="19"/>
        <v>10.435294117647059</v>
      </c>
      <c r="AA425" s="1">
        <f t="shared" si="20"/>
        <v>13.50761421319797</v>
      </c>
    </row>
    <row r="426" spans="1:27" x14ac:dyDescent="0.2">
      <c r="A426" t="s">
        <v>3325</v>
      </c>
      <c r="B426" t="s">
        <v>138</v>
      </c>
      <c r="C426" t="s">
        <v>2778</v>
      </c>
      <c r="D426">
        <v>1</v>
      </c>
      <c r="E426">
        <v>0</v>
      </c>
      <c r="F426">
        <v>4</v>
      </c>
      <c r="G426">
        <v>4</v>
      </c>
      <c r="H426">
        <v>25</v>
      </c>
      <c r="I426">
        <v>41</v>
      </c>
      <c r="J426">
        <v>7</v>
      </c>
      <c r="K426">
        <v>1</v>
      </c>
      <c r="L426">
        <v>32</v>
      </c>
      <c r="M426">
        <v>36</v>
      </c>
      <c r="N426">
        <v>31</v>
      </c>
      <c r="O426">
        <v>538</v>
      </c>
      <c r="P426">
        <v>49</v>
      </c>
      <c r="Q426">
        <v>6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121</v>
      </c>
      <c r="X426" t="s">
        <v>3324</v>
      </c>
      <c r="Y426">
        <f t="shared" si="18"/>
        <v>367.8</v>
      </c>
      <c r="Z426" s="1">
        <f t="shared" si="19"/>
        <v>10.81764705882353</v>
      </c>
      <c r="AA426" s="1">
        <f t="shared" si="20"/>
        <v>13.49449653485528</v>
      </c>
    </row>
    <row r="427" spans="1:27" x14ac:dyDescent="0.2">
      <c r="A427" t="s">
        <v>3486</v>
      </c>
      <c r="B427" t="s">
        <v>138</v>
      </c>
      <c r="C427" t="s">
        <v>2781</v>
      </c>
      <c r="D427">
        <v>0</v>
      </c>
      <c r="E427">
        <v>0</v>
      </c>
      <c r="F427">
        <v>1</v>
      </c>
      <c r="G427">
        <v>3</v>
      </c>
      <c r="H427">
        <v>4</v>
      </c>
      <c r="I427">
        <v>16</v>
      </c>
      <c r="J427">
        <v>0</v>
      </c>
      <c r="K427">
        <v>3</v>
      </c>
      <c r="L427">
        <v>58</v>
      </c>
      <c r="M427">
        <v>20</v>
      </c>
      <c r="N427">
        <v>9</v>
      </c>
      <c r="O427">
        <v>356</v>
      </c>
      <c r="P427">
        <v>19</v>
      </c>
      <c r="Q427">
        <v>6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40</v>
      </c>
      <c r="X427" t="s">
        <v>1006</v>
      </c>
      <c r="Y427">
        <f t="shared" si="18"/>
        <v>204.6</v>
      </c>
      <c r="Z427" s="1">
        <f t="shared" si="19"/>
        <v>12.7875</v>
      </c>
      <c r="AA427" s="1">
        <f t="shared" si="20"/>
        <v>13.42128279883382</v>
      </c>
    </row>
    <row r="428" spans="1:27" x14ac:dyDescent="0.2">
      <c r="A428" t="s">
        <v>3490</v>
      </c>
      <c r="B428" t="s">
        <v>138</v>
      </c>
      <c r="C428" t="s">
        <v>2764</v>
      </c>
      <c r="D428">
        <v>0</v>
      </c>
      <c r="E428">
        <v>2</v>
      </c>
      <c r="F428">
        <v>0</v>
      </c>
      <c r="G428">
        <v>8</v>
      </c>
      <c r="H428">
        <v>20</v>
      </c>
      <c r="I428">
        <v>30</v>
      </c>
      <c r="J428">
        <v>0</v>
      </c>
      <c r="K428">
        <v>4</v>
      </c>
      <c r="L428">
        <v>49</v>
      </c>
      <c r="M428">
        <v>69</v>
      </c>
      <c r="N428">
        <v>3</v>
      </c>
      <c r="O428">
        <v>911</v>
      </c>
      <c r="P428">
        <v>24</v>
      </c>
      <c r="Q428">
        <v>14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28</v>
      </c>
      <c r="X428" t="s">
        <v>3489</v>
      </c>
      <c r="Y428">
        <f t="shared" si="18"/>
        <v>285.10000000000002</v>
      </c>
      <c r="Z428" s="1">
        <f t="shared" si="19"/>
        <v>11.404000000000002</v>
      </c>
      <c r="AA428" s="1">
        <f t="shared" si="20"/>
        <v>13.233109850438373</v>
      </c>
    </row>
    <row r="429" spans="1:27" x14ac:dyDescent="0.2">
      <c r="A429" t="s">
        <v>3069</v>
      </c>
      <c r="B429" t="s">
        <v>138</v>
      </c>
      <c r="C429" t="s">
        <v>2744</v>
      </c>
      <c r="D429">
        <v>12</v>
      </c>
      <c r="E429">
        <v>0</v>
      </c>
      <c r="F429">
        <v>1</v>
      </c>
      <c r="G429">
        <v>3</v>
      </c>
      <c r="H429">
        <v>39</v>
      </c>
      <c r="I429">
        <v>65</v>
      </c>
      <c r="J429">
        <v>29</v>
      </c>
      <c r="K429">
        <v>3</v>
      </c>
      <c r="L429">
        <v>20</v>
      </c>
      <c r="M429">
        <v>7</v>
      </c>
      <c r="N429">
        <v>16</v>
      </c>
      <c r="O429">
        <v>291</v>
      </c>
      <c r="P429">
        <v>25</v>
      </c>
      <c r="Q429">
        <v>16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101</v>
      </c>
      <c r="X429" t="s">
        <v>3068</v>
      </c>
      <c r="Y429">
        <f t="shared" si="18"/>
        <v>382.6</v>
      </c>
      <c r="Z429" s="1">
        <f t="shared" si="19"/>
        <v>10.931428571428572</v>
      </c>
      <c r="AA429" s="1">
        <f t="shared" si="20"/>
        <v>13.167877629063099</v>
      </c>
    </row>
    <row r="430" spans="1:27" x14ac:dyDescent="0.2">
      <c r="A430" t="s">
        <v>3158</v>
      </c>
      <c r="B430" t="s">
        <v>138</v>
      </c>
      <c r="C430" t="s">
        <v>2754</v>
      </c>
      <c r="D430">
        <v>0</v>
      </c>
      <c r="E430">
        <v>0</v>
      </c>
      <c r="F430">
        <v>0</v>
      </c>
      <c r="G430">
        <v>13</v>
      </c>
      <c r="H430">
        <v>23</v>
      </c>
      <c r="I430">
        <v>54</v>
      </c>
      <c r="J430">
        <v>0</v>
      </c>
      <c r="K430">
        <v>13</v>
      </c>
      <c r="L430">
        <v>36</v>
      </c>
      <c r="M430">
        <v>59</v>
      </c>
      <c r="N430">
        <v>11</v>
      </c>
      <c r="O430">
        <v>1468</v>
      </c>
      <c r="P430">
        <v>38</v>
      </c>
      <c r="Q430">
        <v>20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292</v>
      </c>
      <c r="X430" t="s">
        <v>884</v>
      </c>
      <c r="Y430">
        <f t="shared" si="18"/>
        <v>350.3</v>
      </c>
      <c r="Z430" s="1">
        <f t="shared" si="19"/>
        <v>10.615151515151515</v>
      </c>
      <c r="AA430" s="1">
        <f t="shared" si="20"/>
        <v>13.10893970893971</v>
      </c>
    </row>
    <row r="431" spans="1:27" x14ac:dyDescent="0.2">
      <c r="A431" t="s">
        <v>2788</v>
      </c>
      <c r="B431" t="s">
        <v>138</v>
      </c>
      <c r="C431" t="s">
        <v>2754</v>
      </c>
      <c r="D431">
        <v>1</v>
      </c>
      <c r="E431">
        <v>0</v>
      </c>
      <c r="F431">
        <v>1</v>
      </c>
      <c r="G431">
        <v>1</v>
      </c>
      <c r="H431">
        <v>13</v>
      </c>
      <c r="I431">
        <v>25</v>
      </c>
      <c r="J431">
        <v>11</v>
      </c>
      <c r="K431">
        <v>1</v>
      </c>
      <c r="L431">
        <v>3</v>
      </c>
      <c r="M431">
        <v>2</v>
      </c>
      <c r="N431">
        <v>11</v>
      </c>
      <c r="O431">
        <v>169</v>
      </c>
      <c r="P431">
        <v>7</v>
      </c>
      <c r="Q431">
        <v>11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73</v>
      </c>
      <c r="X431" t="s">
        <v>2787</v>
      </c>
      <c r="Y431">
        <f t="shared" si="18"/>
        <v>126.4</v>
      </c>
      <c r="Z431" s="1">
        <f t="shared" si="19"/>
        <v>8.4266666666666676</v>
      </c>
      <c r="AA431" s="1">
        <f t="shared" si="20"/>
        <v>13.016018306636155</v>
      </c>
    </row>
    <row r="432" spans="1:27" x14ac:dyDescent="0.2">
      <c r="A432" t="s">
        <v>2908</v>
      </c>
      <c r="B432" t="s">
        <v>138</v>
      </c>
      <c r="C432" t="s">
        <v>2747</v>
      </c>
      <c r="D432">
        <v>0</v>
      </c>
      <c r="E432">
        <v>0</v>
      </c>
      <c r="F432">
        <v>0</v>
      </c>
      <c r="G432">
        <v>3</v>
      </c>
      <c r="H432">
        <v>2</v>
      </c>
      <c r="I432">
        <v>5</v>
      </c>
      <c r="J432">
        <v>0</v>
      </c>
      <c r="K432">
        <v>0</v>
      </c>
      <c r="L432">
        <v>11</v>
      </c>
      <c r="M432">
        <v>10</v>
      </c>
      <c r="N432">
        <v>4</v>
      </c>
      <c r="O432">
        <v>82</v>
      </c>
      <c r="P432">
        <v>5</v>
      </c>
      <c r="Q432">
        <v>2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45</v>
      </c>
      <c r="X432" t="s">
        <v>2907</v>
      </c>
      <c r="Y432">
        <f t="shared" si="18"/>
        <v>44.7</v>
      </c>
      <c r="Z432" s="1">
        <f t="shared" si="19"/>
        <v>8.9400000000000013</v>
      </c>
      <c r="AA432" s="1">
        <f t="shared" si="20"/>
        <v>12.935691318327976</v>
      </c>
    </row>
    <row r="433" spans="1:27" x14ac:dyDescent="0.2">
      <c r="A433" t="s">
        <v>3436</v>
      </c>
      <c r="B433" t="s">
        <v>138</v>
      </c>
      <c r="C433" t="s">
        <v>2778</v>
      </c>
      <c r="D433">
        <v>0</v>
      </c>
      <c r="E433">
        <v>1</v>
      </c>
      <c r="F433">
        <v>0</v>
      </c>
      <c r="G433">
        <v>6</v>
      </c>
      <c r="H433">
        <v>10</v>
      </c>
      <c r="I433">
        <v>35</v>
      </c>
      <c r="J433">
        <v>9</v>
      </c>
      <c r="K433">
        <v>8</v>
      </c>
      <c r="L433">
        <v>31</v>
      </c>
      <c r="M433">
        <v>31</v>
      </c>
      <c r="N433">
        <v>15</v>
      </c>
      <c r="O433">
        <v>422</v>
      </c>
      <c r="P433">
        <v>40</v>
      </c>
      <c r="Q433">
        <v>3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28</v>
      </c>
      <c r="X433" t="s">
        <v>3435</v>
      </c>
      <c r="Y433">
        <f t="shared" si="18"/>
        <v>236.2</v>
      </c>
      <c r="Z433" s="1">
        <f t="shared" si="19"/>
        <v>9.4480000000000004</v>
      </c>
      <c r="AA433" s="1">
        <f t="shared" si="20"/>
        <v>12.930656934306569</v>
      </c>
    </row>
    <row r="434" spans="1:27" x14ac:dyDescent="0.2">
      <c r="A434" t="s">
        <v>3107</v>
      </c>
      <c r="B434" t="s">
        <v>138</v>
      </c>
      <c r="C434" t="s">
        <v>2801</v>
      </c>
      <c r="D434">
        <v>1</v>
      </c>
      <c r="E434">
        <v>0</v>
      </c>
      <c r="F434">
        <v>0</v>
      </c>
      <c r="G434">
        <v>0</v>
      </c>
      <c r="H434">
        <v>11</v>
      </c>
      <c r="I434">
        <v>12</v>
      </c>
      <c r="J434">
        <v>1</v>
      </c>
      <c r="K434">
        <v>2</v>
      </c>
      <c r="L434">
        <v>10</v>
      </c>
      <c r="M434">
        <v>10</v>
      </c>
      <c r="N434">
        <v>6</v>
      </c>
      <c r="O434">
        <v>190</v>
      </c>
      <c r="P434">
        <v>9</v>
      </c>
      <c r="Q434">
        <v>5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220</v>
      </c>
      <c r="X434" t="s">
        <v>1941</v>
      </c>
      <c r="Y434">
        <f t="shared" si="18"/>
        <v>113</v>
      </c>
      <c r="Z434" s="1">
        <f t="shared" si="19"/>
        <v>9.4166666666666661</v>
      </c>
      <c r="AA434" s="1">
        <f t="shared" si="20"/>
        <v>12.808564231738034</v>
      </c>
    </row>
    <row r="435" spans="1:27" x14ac:dyDescent="0.2">
      <c r="A435" t="s">
        <v>3229</v>
      </c>
      <c r="B435" t="s">
        <v>138</v>
      </c>
      <c r="C435" t="s">
        <v>2791</v>
      </c>
      <c r="D435">
        <v>0</v>
      </c>
      <c r="E435">
        <v>0</v>
      </c>
      <c r="F435">
        <v>0</v>
      </c>
      <c r="G435">
        <v>0</v>
      </c>
      <c r="H435">
        <v>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244</v>
      </c>
      <c r="X435" t="s">
        <v>792</v>
      </c>
      <c r="Y435">
        <f t="shared" si="18"/>
        <v>6.3</v>
      </c>
      <c r="Z435" s="1">
        <f t="shared" si="19"/>
        <v>6.3</v>
      </c>
      <c r="AA435" s="1">
        <f t="shared" si="20"/>
        <v>12.599999999999998</v>
      </c>
    </row>
    <row r="436" spans="1:27" x14ac:dyDescent="0.2">
      <c r="A436" t="s">
        <v>1032</v>
      </c>
      <c r="B436" t="s">
        <v>138</v>
      </c>
      <c r="C436" t="s">
        <v>1033</v>
      </c>
      <c r="D436">
        <v>0</v>
      </c>
      <c r="E436">
        <v>0</v>
      </c>
      <c r="F436">
        <v>0</v>
      </c>
      <c r="G436">
        <v>2</v>
      </c>
      <c r="H436">
        <v>0</v>
      </c>
      <c r="I436">
        <v>14</v>
      </c>
      <c r="J436">
        <v>1</v>
      </c>
      <c r="K436">
        <v>4</v>
      </c>
      <c r="L436">
        <v>18</v>
      </c>
      <c r="M436">
        <v>7</v>
      </c>
      <c r="N436">
        <v>2</v>
      </c>
      <c r="O436">
        <v>155</v>
      </c>
      <c r="P436">
        <v>7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45</v>
      </c>
      <c r="X436" t="s">
        <v>1034</v>
      </c>
      <c r="Y436">
        <f t="shared" si="18"/>
        <v>53</v>
      </c>
      <c r="Z436" s="1">
        <f t="shared" si="19"/>
        <v>10.6</v>
      </c>
      <c r="AA436" s="1">
        <f t="shared" si="20"/>
        <v>12.585751978891821</v>
      </c>
    </row>
    <row r="437" spans="1:27" x14ac:dyDescent="0.2">
      <c r="A437" t="s">
        <v>2735</v>
      </c>
      <c r="B437" t="s">
        <v>138</v>
      </c>
      <c r="C437" t="s">
        <v>2734</v>
      </c>
      <c r="D437">
        <v>0</v>
      </c>
      <c r="E437">
        <v>0</v>
      </c>
      <c r="F437">
        <v>0</v>
      </c>
      <c r="G437">
        <v>1</v>
      </c>
      <c r="H437">
        <v>2</v>
      </c>
      <c r="I437">
        <v>2</v>
      </c>
      <c r="J437">
        <v>0</v>
      </c>
      <c r="K437">
        <v>1</v>
      </c>
      <c r="L437">
        <v>8</v>
      </c>
      <c r="M437">
        <v>1</v>
      </c>
      <c r="N437">
        <v>0</v>
      </c>
      <c r="O437">
        <v>36</v>
      </c>
      <c r="P437">
        <v>4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49</v>
      </c>
      <c r="X437" t="s">
        <v>238</v>
      </c>
      <c r="Y437">
        <f t="shared" si="18"/>
        <v>25.1</v>
      </c>
      <c r="Z437" s="1">
        <f t="shared" si="19"/>
        <v>12.55</v>
      </c>
      <c r="AA437" s="1">
        <f t="shared" si="20"/>
        <v>12.55</v>
      </c>
    </row>
    <row r="438" spans="1:27" x14ac:dyDescent="0.2">
      <c r="A438" t="s">
        <v>3014</v>
      </c>
      <c r="B438" t="s">
        <v>138</v>
      </c>
      <c r="C438" t="s">
        <v>2770</v>
      </c>
      <c r="D438">
        <v>0</v>
      </c>
      <c r="E438">
        <v>0</v>
      </c>
      <c r="F438">
        <v>1</v>
      </c>
      <c r="G438">
        <v>2</v>
      </c>
      <c r="H438">
        <v>2</v>
      </c>
      <c r="I438">
        <v>7</v>
      </c>
      <c r="J438">
        <v>3</v>
      </c>
      <c r="K438">
        <v>2</v>
      </c>
      <c r="L438">
        <v>10</v>
      </c>
      <c r="M438">
        <v>5</v>
      </c>
      <c r="N438">
        <v>1</v>
      </c>
      <c r="O438">
        <v>56</v>
      </c>
      <c r="P438">
        <v>3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130</v>
      </c>
      <c r="X438" t="s">
        <v>3013</v>
      </c>
      <c r="Y438">
        <f t="shared" si="18"/>
        <v>42.1</v>
      </c>
      <c r="Z438" s="1">
        <f t="shared" si="19"/>
        <v>7.0166666666666666</v>
      </c>
      <c r="AA438" s="1">
        <f t="shared" si="20"/>
        <v>12.54635761589404</v>
      </c>
    </row>
    <row r="439" spans="1:27" x14ac:dyDescent="0.2">
      <c r="A439" t="s">
        <v>3066</v>
      </c>
      <c r="B439" t="s">
        <v>138</v>
      </c>
      <c r="C439" t="s">
        <v>2747</v>
      </c>
      <c r="D439">
        <v>0</v>
      </c>
      <c r="E439">
        <v>0</v>
      </c>
      <c r="F439">
        <v>0</v>
      </c>
      <c r="G439">
        <v>2</v>
      </c>
      <c r="H439">
        <v>2</v>
      </c>
      <c r="I439">
        <v>3</v>
      </c>
      <c r="J439">
        <v>2</v>
      </c>
      <c r="K439">
        <v>3</v>
      </c>
      <c r="L439">
        <v>7</v>
      </c>
      <c r="M439">
        <v>5</v>
      </c>
      <c r="N439">
        <v>0</v>
      </c>
      <c r="O439">
        <v>91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45</v>
      </c>
      <c r="X439" t="s">
        <v>3065</v>
      </c>
      <c r="Y439">
        <f t="shared" si="18"/>
        <v>34.1</v>
      </c>
      <c r="Z439" s="1">
        <f t="shared" si="19"/>
        <v>6.82</v>
      </c>
      <c r="AA439" s="1">
        <f t="shared" si="20"/>
        <v>12.47560975609756</v>
      </c>
    </row>
    <row r="440" spans="1:27" x14ac:dyDescent="0.2">
      <c r="A440" t="s">
        <v>2815</v>
      </c>
      <c r="B440" t="s">
        <v>138</v>
      </c>
      <c r="C440" t="s">
        <v>2738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61</v>
      </c>
      <c r="S440">
        <v>24</v>
      </c>
      <c r="T440">
        <v>12</v>
      </c>
      <c r="U440">
        <v>79</v>
      </c>
      <c r="V440">
        <v>1</v>
      </c>
      <c r="W440" t="s">
        <v>110</v>
      </c>
      <c r="X440" t="s">
        <v>1212</v>
      </c>
      <c r="Y440">
        <f t="shared" si="18"/>
        <v>368</v>
      </c>
      <c r="Z440" s="1">
        <f t="shared" si="19"/>
        <v>12.266666666666667</v>
      </c>
      <c r="AA440" s="1">
        <f t="shared" si="20"/>
        <v>12.474576271186439</v>
      </c>
    </row>
    <row r="441" spans="1:27" x14ac:dyDescent="0.2">
      <c r="A441" t="s">
        <v>3464</v>
      </c>
      <c r="B441" t="s">
        <v>138</v>
      </c>
      <c r="C441" t="s">
        <v>2778</v>
      </c>
      <c r="D441">
        <v>0</v>
      </c>
      <c r="E441">
        <v>0</v>
      </c>
      <c r="F441">
        <v>3</v>
      </c>
      <c r="G441">
        <v>3</v>
      </c>
      <c r="H441">
        <v>13</v>
      </c>
      <c r="I441">
        <v>38</v>
      </c>
      <c r="J441">
        <v>6</v>
      </c>
      <c r="K441">
        <v>7</v>
      </c>
      <c r="L441">
        <v>40</v>
      </c>
      <c r="M441">
        <v>31</v>
      </c>
      <c r="N441">
        <v>15</v>
      </c>
      <c r="O441">
        <v>466</v>
      </c>
      <c r="P441">
        <v>40</v>
      </c>
      <c r="Q441">
        <v>6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90</v>
      </c>
      <c r="X441" t="s">
        <v>3463</v>
      </c>
      <c r="Y441">
        <f t="shared" si="18"/>
        <v>285.10000000000002</v>
      </c>
      <c r="Z441" s="1">
        <f t="shared" si="19"/>
        <v>10.965384615384616</v>
      </c>
      <c r="AA441" s="1">
        <f t="shared" si="20"/>
        <v>12.455825242718449</v>
      </c>
    </row>
    <row r="442" spans="1:27" x14ac:dyDescent="0.2">
      <c r="A442" t="s">
        <v>3012</v>
      </c>
      <c r="B442" t="s">
        <v>138</v>
      </c>
      <c r="C442" t="s">
        <v>2770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59</v>
      </c>
      <c r="S442">
        <v>26</v>
      </c>
      <c r="T442">
        <v>11</v>
      </c>
      <c r="U442">
        <v>70</v>
      </c>
      <c r="V442">
        <v>0</v>
      </c>
      <c r="W442" t="s">
        <v>90</v>
      </c>
      <c r="X442" t="s">
        <v>1099</v>
      </c>
      <c r="Y442">
        <f t="shared" si="18"/>
        <v>322</v>
      </c>
      <c r="Z442" s="1">
        <f t="shared" si="19"/>
        <v>12.384615384615385</v>
      </c>
      <c r="AA442" s="1">
        <f t="shared" si="20"/>
        <v>12.384615384615385</v>
      </c>
    </row>
    <row r="443" spans="1:27" x14ac:dyDescent="0.2">
      <c r="A443" t="s">
        <v>3258</v>
      </c>
      <c r="B443" t="s">
        <v>138</v>
      </c>
      <c r="C443" t="s">
        <v>2764</v>
      </c>
      <c r="D443">
        <v>0</v>
      </c>
      <c r="E443">
        <v>1</v>
      </c>
      <c r="F443">
        <v>0</v>
      </c>
      <c r="G443">
        <v>2</v>
      </c>
      <c r="H443">
        <v>9</v>
      </c>
      <c r="I443">
        <v>9</v>
      </c>
      <c r="J443">
        <v>4</v>
      </c>
      <c r="K443">
        <v>1</v>
      </c>
      <c r="L443">
        <v>3</v>
      </c>
      <c r="M443">
        <v>3</v>
      </c>
      <c r="N443">
        <v>4</v>
      </c>
      <c r="O443">
        <v>112</v>
      </c>
      <c r="P443">
        <v>8</v>
      </c>
      <c r="Q443">
        <v>14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40</v>
      </c>
      <c r="X443" t="s">
        <v>3257</v>
      </c>
      <c r="Y443">
        <f t="shared" si="18"/>
        <v>75.2</v>
      </c>
      <c r="Z443" s="1">
        <f t="shared" si="19"/>
        <v>4.7</v>
      </c>
      <c r="AA443" s="1">
        <f t="shared" si="20"/>
        <v>12.305454545454545</v>
      </c>
    </row>
    <row r="444" spans="1:27" x14ac:dyDescent="0.2">
      <c r="A444" t="s">
        <v>3008</v>
      </c>
      <c r="B444" t="s">
        <v>138</v>
      </c>
      <c r="C444" t="s">
        <v>2740</v>
      </c>
      <c r="D444">
        <v>0</v>
      </c>
      <c r="E444">
        <v>0</v>
      </c>
      <c r="F444">
        <v>0</v>
      </c>
      <c r="G444">
        <v>2</v>
      </c>
      <c r="H444">
        <v>0</v>
      </c>
      <c r="I444">
        <v>12</v>
      </c>
      <c r="J444">
        <v>2</v>
      </c>
      <c r="K444">
        <v>1</v>
      </c>
      <c r="L444">
        <v>29</v>
      </c>
      <c r="M444">
        <v>8</v>
      </c>
      <c r="N444">
        <v>7</v>
      </c>
      <c r="O444">
        <v>224</v>
      </c>
      <c r="P444">
        <v>8</v>
      </c>
      <c r="Q444">
        <v>3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32</v>
      </c>
      <c r="X444" t="s">
        <v>957</v>
      </c>
      <c r="Y444">
        <f t="shared" si="18"/>
        <v>97.9</v>
      </c>
      <c r="Z444" s="1">
        <f t="shared" si="19"/>
        <v>10.877777777777778</v>
      </c>
      <c r="AA444" s="1">
        <f t="shared" si="20"/>
        <v>12.237499999999999</v>
      </c>
    </row>
    <row r="445" spans="1:27" x14ac:dyDescent="0.2">
      <c r="A445" t="s">
        <v>3422</v>
      </c>
      <c r="B445" t="s">
        <v>138</v>
      </c>
      <c r="C445" t="s">
        <v>2778</v>
      </c>
      <c r="D445">
        <v>0</v>
      </c>
      <c r="E445">
        <v>1</v>
      </c>
      <c r="F445">
        <v>1</v>
      </c>
      <c r="G445">
        <v>12</v>
      </c>
      <c r="H445">
        <v>32</v>
      </c>
      <c r="I445">
        <v>56</v>
      </c>
      <c r="J445">
        <v>2</v>
      </c>
      <c r="K445">
        <v>4</v>
      </c>
      <c r="L445">
        <v>50</v>
      </c>
      <c r="M445">
        <v>46</v>
      </c>
      <c r="N445">
        <v>28</v>
      </c>
      <c r="O445">
        <v>771</v>
      </c>
      <c r="P445">
        <v>55</v>
      </c>
      <c r="Q445">
        <v>11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184</v>
      </c>
      <c r="X445" t="s">
        <v>3421</v>
      </c>
      <c r="Y445">
        <f t="shared" si="18"/>
        <v>344.1</v>
      </c>
      <c r="Z445" s="1">
        <f t="shared" si="19"/>
        <v>10.753125000000001</v>
      </c>
      <c r="AA445" s="1">
        <f t="shared" si="20"/>
        <v>12.182926829268293</v>
      </c>
    </row>
    <row r="446" spans="1:27" x14ac:dyDescent="0.2">
      <c r="A446" t="s">
        <v>2918</v>
      </c>
      <c r="B446" t="s">
        <v>138</v>
      </c>
      <c r="C446" t="s">
        <v>2764</v>
      </c>
      <c r="D446">
        <v>1</v>
      </c>
      <c r="E446">
        <v>1</v>
      </c>
      <c r="F446">
        <v>0</v>
      </c>
      <c r="G446">
        <v>4</v>
      </c>
      <c r="H446">
        <v>29</v>
      </c>
      <c r="I446">
        <v>36</v>
      </c>
      <c r="J446">
        <v>12</v>
      </c>
      <c r="K446">
        <v>1</v>
      </c>
      <c r="L446">
        <v>10</v>
      </c>
      <c r="M446">
        <v>12</v>
      </c>
      <c r="N446">
        <v>11</v>
      </c>
      <c r="O446">
        <v>263</v>
      </c>
      <c r="P446">
        <v>7</v>
      </c>
      <c r="Q446">
        <v>3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398</v>
      </c>
      <c r="X446" t="s">
        <v>2430</v>
      </c>
      <c r="Y446">
        <f t="shared" si="18"/>
        <v>129.30000000000001</v>
      </c>
      <c r="Z446" s="1">
        <f t="shared" si="19"/>
        <v>6.1571428571428575</v>
      </c>
      <c r="AA446" s="1">
        <f t="shared" si="20"/>
        <v>12.172594142259417</v>
      </c>
    </row>
    <row r="447" spans="1:27" x14ac:dyDescent="0.2">
      <c r="A447" t="s">
        <v>3034</v>
      </c>
      <c r="B447" t="s">
        <v>138</v>
      </c>
      <c r="C447" t="s">
        <v>2754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121</v>
      </c>
      <c r="S447">
        <v>56</v>
      </c>
      <c r="T447">
        <v>10</v>
      </c>
      <c r="U447">
        <v>122</v>
      </c>
      <c r="V447">
        <v>1</v>
      </c>
      <c r="W447" t="s">
        <v>101</v>
      </c>
      <c r="X447" t="s">
        <v>102</v>
      </c>
      <c r="Y447">
        <f t="shared" si="18"/>
        <v>425</v>
      </c>
      <c r="Z447" s="1">
        <f t="shared" si="19"/>
        <v>12.142857142857142</v>
      </c>
      <c r="AA447" s="1">
        <f t="shared" si="20"/>
        <v>12.142857142857142</v>
      </c>
    </row>
    <row r="448" spans="1:27" x14ac:dyDescent="0.2">
      <c r="A448" t="s">
        <v>3166</v>
      </c>
      <c r="B448" t="s">
        <v>138</v>
      </c>
      <c r="C448" t="s">
        <v>2747</v>
      </c>
      <c r="D448">
        <v>1</v>
      </c>
      <c r="E448">
        <v>0</v>
      </c>
      <c r="F448">
        <v>1</v>
      </c>
      <c r="G448">
        <v>6</v>
      </c>
      <c r="H448">
        <v>24</v>
      </c>
      <c r="I448">
        <v>24</v>
      </c>
      <c r="J448">
        <v>4</v>
      </c>
      <c r="K448">
        <v>4</v>
      </c>
      <c r="L448">
        <v>36</v>
      </c>
      <c r="M448">
        <v>26</v>
      </c>
      <c r="N448">
        <v>18</v>
      </c>
      <c r="O448">
        <v>581</v>
      </c>
      <c r="P448">
        <v>29</v>
      </c>
      <c r="Q448">
        <v>7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36</v>
      </c>
      <c r="X448" t="s">
        <v>3165</v>
      </c>
      <c r="Y448">
        <f t="shared" si="18"/>
        <v>290.10000000000002</v>
      </c>
      <c r="Z448" s="1">
        <f t="shared" si="19"/>
        <v>9.3580645161290334</v>
      </c>
      <c r="AA448" s="1">
        <f t="shared" si="20"/>
        <v>11.982101881597064</v>
      </c>
    </row>
    <row r="449" spans="1:27" x14ac:dyDescent="0.2">
      <c r="A449" t="s">
        <v>3397</v>
      </c>
      <c r="B449" t="s">
        <v>138</v>
      </c>
      <c r="C449" t="s">
        <v>2747</v>
      </c>
      <c r="D449">
        <v>3</v>
      </c>
      <c r="E449">
        <v>0</v>
      </c>
      <c r="F449">
        <v>0</v>
      </c>
      <c r="G449">
        <v>5</v>
      </c>
      <c r="H449">
        <v>13</v>
      </c>
      <c r="I449">
        <v>34</v>
      </c>
      <c r="J449">
        <v>8</v>
      </c>
      <c r="K449">
        <v>3</v>
      </c>
      <c r="L449">
        <v>13</v>
      </c>
      <c r="M449">
        <v>18</v>
      </c>
      <c r="N449">
        <v>7</v>
      </c>
      <c r="O449">
        <v>337</v>
      </c>
      <c r="P449">
        <v>21</v>
      </c>
      <c r="Q449">
        <v>13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325</v>
      </c>
      <c r="X449" t="s">
        <v>3396</v>
      </c>
      <c r="Y449">
        <f t="shared" si="18"/>
        <v>173.2</v>
      </c>
      <c r="Z449" s="1">
        <f t="shared" si="19"/>
        <v>9.6222222222222218</v>
      </c>
      <c r="AA449" s="1">
        <f t="shared" si="20"/>
        <v>11.917431192660551</v>
      </c>
    </row>
    <row r="450" spans="1:27" x14ac:dyDescent="0.2">
      <c r="A450" t="s">
        <v>2849</v>
      </c>
      <c r="B450" t="s">
        <v>138</v>
      </c>
      <c r="C450" t="s">
        <v>1033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9</v>
      </c>
      <c r="J450">
        <v>2</v>
      </c>
      <c r="K450">
        <v>1</v>
      </c>
      <c r="L450">
        <v>10</v>
      </c>
      <c r="M450">
        <v>2</v>
      </c>
      <c r="N450">
        <v>0</v>
      </c>
      <c r="O450">
        <v>214</v>
      </c>
      <c r="P450">
        <v>3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130</v>
      </c>
      <c r="X450" t="s">
        <v>1492</v>
      </c>
      <c r="Y450">
        <f t="shared" si="18"/>
        <v>48.400000000000006</v>
      </c>
      <c r="Z450" s="1">
        <f t="shared" si="19"/>
        <v>8.0666666666666682</v>
      </c>
      <c r="AA450" s="1">
        <f t="shared" si="20"/>
        <v>11.901639344262295</v>
      </c>
    </row>
    <row r="451" spans="1:27" x14ac:dyDescent="0.2">
      <c r="A451" t="s">
        <v>3037</v>
      </c>
      <c r="B451" t="s">
        <v>138</v>
      </c>
      <c r="C451" t="s">
        <v>2791</v>
      </c>
      <c r="D451">
        <v>0</v>
      </c>
      <c r="E451">
        <v>0</v>
      </c>
      <c r="F451">
        <v>0</v>
      </c>
      <c r="G451">
        <v>1</v>
      </c>
      <c r="H451">
        <v>5</v>
      </c>
      <c r="I451">
        <v>6</v>
      </c>
      <c r="J451">
        <v>0</v>
      </c>
      <c r="K451">
        <v>2</v>
      </c>
      <c r="L451">
        <v>5</v>
      </c>
      <c r="M451">
        <v>6</v>
      </c>
      <c r="N451">
        <v>1</v>
      </c>
      <c r="O451">
        <v>68</v>
      </c>
      <c r="P451">
        <v>2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45</v>
      </c>
      <c r="X451" t="s">
        <v>779</v>
      </c>
      <c r="Y451">
        <f t="shared" ref="Y451:Y514" si="21">D451*10+E451*(-10)+F451*5+G451*(-5)+H451*2+I451*(-2)+J451*4+K451*3+L451*1.5+M451*1.5+N451*3+O451*0.1+P451*2+Q451*2+R451*5+S451*(-8)+T451*15+U451+V451*(-4)</f>
        <v>29.3</v>
      </c>
      <c r="Z451" s="1">
        <f t="shared" ref="Z451:Z514" si="22">Y451/W451</f>
        <v>5.86</v>
      </c>
      <c r="AA451" s="1">
        <f t="shared" ref="AA451:AA514" si="23">Y451/X451*90</f>
        <v>11.878378378378379</v>
      </c>
    </row>
    <row r="452" spans="1:27" x14ac:dyDescent="0.2">
      <c r="A452" t="s">
        <v>3192</v>
      </c>
      <c r="B452" t="s">
        <v>138</v>
      </c>
      <c r="C452" t="s">
        <v>368</v>
      </c>
      <c r="D452">
        <v>0</v>
      </c>
      <c r="E452">
        <v>0</v>
      </c>
      <c r="F452">
        <v>0</v>
      </c>
      <c r="G452">
        <v>1</v>
      </c>
      <c r="H452">
        <v>1</v>
      </c>
      <c r="I452">
        <v>7</v>
      </c>
      <c r="J452">
        <v>0</v>
      </c>
      <c r="K452">
        <v>3</v>
      </c>
      <c r="L452">
        <v>21</v>
      </c>
      <c r="M452">
        <v>4</v>
      </c>
      <c r="N452">
        <v>0</v>
      </c>
      <c r="O452">
        <v>314</v>
      </c>
      <c r="P452">
        <v>4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130</v>
      </c>
      <c r="X452" t="s">
        <v>2639</v>
      </c>
      <c r="Y452">
        <f t="shared" si="21"/>
        <v>70.900000000000006</v>
      </c>
      <c r="Z452" s="1">
        <f t="shared" si="22"/>
        <v>11.816666666666668</v>
      </c>
      <c r="AA452" s="1">
        <f t="shared" si="23"/>
        <v>11.816666666666666</v>
      </c>
    </row>
    <row r="453" spans="1:27" x14ac:dyDescent="0.2">
      <c r="A453" t="s">
        <v>3474</v>
      </c>
      <c r="B453" t="s">
        <v>138</v>
      </c>
      <c r="C453" t="s">
        <v>2778</v>
      </c>
      <c r="D453">
        <v>3</v>
      </c>
      <c r="E453">
        <v>0</v>
      </c>
      <c r="F453">
        <v>0</v>
      </c>
      <c r="G453">
        <v>0</v>
      </c>
      <c r="H453">
        <v>8</v>
      </c>
      <c r="I453">
        <v>23</v>
      </c>
      <c r="J453">
        <v>4</v>
      </c>
      <c r="K453">
        <v>1</v>
      </c>
      <c r="L453">
        <v>3</v>
      </c>
      <c r="M453">
        <v>4</v>
      </c>
      <c r="N453">
        <v>7</v>
      </c>
      <c r="O453">
        <v>114</v>
      </c>
      <c r="P453">
        <v>3</v>
      </c>
      <c r="Q453">
        <v>5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398</v>
      </c>
      <c r="X453" t="s">
        <v>3473</v>
      </c>
      <c r="Y453">
        <f t="shared" si="21"/>
        <v>77.900000000000006</v>
      </c>
      <c r="Z453" s="1">
        <f t="shared" si="22"/>
        <v>3.7095238095238097</v>
      </c>
      <c r="AA453" s="1">
        <f t="shared" si="23"/>
        <v>11.665557404326124</v>
      </c>
    </row>
    <row r="454" spans="1:27" x14ac:dyDescent="0.2">
      <c r="A454" t="s">
        <v>3498</v>
      </c>
      <c r="B454" t="s">
        <v>138</v>
      </c>
      <c r="C454" t="s">
        <v>2764</v>
      </c>
      <c r="D454">
        <v>0</v>
      </c>
      <c r="E454">
        <v>0</v>
      </c>
      <c r="F454">
        <v>0</v>
      </c>
      <c r="G454">
        <v>3</v>
      </c>
      <c r="H454">
        <v>6</v>
      </c>
      <c r="I454">
        <v>13</v>
      </c>
      <c r="J454">
        <v>1</v>
      </c>
      <c r="K454">
        <v>2</v>
      </c>
      <c r="L454">
        <v>18</v>
      </c>
      <c r="M454">
        <v>11</v>
      </c>
      <c r="N454">
        <v>4</v>
      </c>
      <c r="O454">
        <v>189</v>
      </c>
      <c r="P454">
        <v>14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82</v>
      </c>
      <c r="X454" t="s">
        <v>3497</v>
      </c>
      <c r="Y454">
        <f t="shared" si="21"/>
        <v>85.4</v>
      </c>
      <c r="Z454" s="1">
        <f t="shared" si="22"/>
        <v>7.7636363636363646</v>
      </c>
      <c r="AA454" s="1">
        <f t="shared" si="23"/>
        <v>11.645454545454545</v>
      </c>
    </row>
    <row r="455" spans="1:27" x14ac:dyDescent="0.2">
      <c r="A455" t="s">
        <v>2769</v>
      </c>
      <c r="B455" t="s">
        <v>138</v>
      </c>
      <c r="C455" t="s">
        <v>2732</v>
      </c>
      <c r="D455">
        <v>0</v>
      </c>
      <c r="E455">
        <v>0</v>
      </c>
      <c r="F455">
        <v>0</v>
      </c>
      <c r="G455">
        <v>1</v>
      </c>
      <c r="H455">
        <v>10</v>
      </c>
      <c r="I455">
        <v>11</v>
      </c>
      <c r="J455">
        <v>2</v>
      </c>
      <c r="K455">
        <v>0</v>
      </c>
      <c r="L455">
        <v>2</v>
      </c>
      <c r="M455">
        <v>1</v>
      </c>
      <c r="N455">
        <v>2</v>
      </c>
      <c r="O455">
        <v>58</v>
      </c>
      <c r="P455">
        <v>2</v>
      </c>
      <c r="Q455">
        <v>6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130</v>
      </c>
      <c r="X455" t="s">
        <v>524</v>
      </c>
      <c r="Y455">
        <f t="shared" si="21"/>
        <v>33.299999999999997</v>
      </c>
      <c r="Z455" s="1">
        <f t="shared" si="22"/>
        <v>5.55</v>
      </c>
      <c r="AA455" s="1">
        <f t="shared" si="23"/>
        <v>11.616279069767442</v>
      </c>
    </row>
    <row r="456" spans="1:27" x14ac:dyDescent="0.2">
      <c r="A456" t="s">
        <v>3466</v>
      </c>
      <c r="B456" t="s">
        <v>138</v>
      </c>
      <c r="C456" t="s">
        <v>2778</v>
      </c>
      <c r="D456">
        <v>0</v>
      </c>
      <c r="E456">
        <v>0</v>
      </c>
      <c r="F456">
        <v>0</v>
      </c>
      <c r="G456">
        <v>0</v>
      </c>
      <c r="H456">
        <v>4</v>
      </c>
      <c r="I456">
        <v>6</v>
      </c>
      <c r="J456">
        <v>0</v>
      </c>
      <c r="K456">
        <v>2</v>
      </c>
      <c r="L456">
        <v>7</v>
      </c>
      <c r="M456">
        <v>5</v>
      </c>
      <c r="N456">
        <v>4</v>
      </c>
      <c r="O456">
        <v>166</v>
      </c>
      <c r="P456">
        <v>5</v>
      </c>
      <c r="Q456">
        <v>3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69</v>
      </c>
      <c r="X456" t="s">
        <v>3465</v>
      </c>
      <c r="Y456">
        <f t="shared" si="21"/>
        <v>64.599999999999994</v>
      </c>
      <c r="Z456" s="1">
        <f t="shared" si="22"/>
        <v>9.2285714285714278</v>
      </c>
      <c r="AA456" s="1">
        <f t="shared" si="23"/>
        <v>11.558648111332007</v>
      </c>
    </row>
    <row r="457" spans="1:27" x14ac:dyDescent="0.2">
      <c r="A457" t="s">
        <v>2961</v>
      </c>
      <c r="B457" t="s">
        <v>138</v>
      </c>
      <c r="C457" t="s">
        <v>2778</v>
      </c>
      <c r="D457">
        <v>1</v>
      </c>
      <c r="E457">
        <v>0</v>
      </c>
      <c r="F457">
        <v>0</v>
      </c>
      <c r="G457">
        <v>2</v>
      </c>
      <c r="H457">
        <v>5</v>
      </c>
      <c r="I457">
        <v>6</v>
      </c>
      <c r="J457">
        <v>10</v>
      </c>
      <c r="K457">
        <v>2</v>
      </c>
      <c r="L457">
        <v>2</v>
      </c>
      <c r="M457">
        <v>4</v>
      </c>
      <c r="N457">
        <v>2</v>
      </c>
      <c r="O457">
        <v>110</v>
      </c>
      <c r="P457">
        <v>5</v>
      </c>
      <c r="Q457">
        <v>8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140</v>
      </c>
      <c r="X457" t="s">
        <v>1541</v>
      </c>
      <c r="Y457">
        <f t="shared" si="21"/>
        <v>96</v>
      </c>
      <c r="Z457" s="1">
        <f t="shared" si="22"/>
        <v>7.384615384615385</v>
      </c>
      <c r="AA457" s="1">
        <f t="shared" si="23"/>
        <v>11.535380507343126</v>
      </c>
    </row>
    <row r="458" spans="1:27" x14ac:dyDescent="0.2">
      <c r="A458" t="s">
        <v>3103</v>
      </c>
      <c r="B458" t="s">
        <v>138</v>
      </c>
      <c r="C458" t="s">
        <v>2821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93</v>
      </c>
      <c r="S458">
        <v>38</v>
      </c>
      <c r="T458">
        <v>14</v>
      </c>
      <c r="U458">
        <v>86</v>
      </c>
      <c r="V458">
        <v>5</v>
      </c>
      <c r="W458" t="s">
        <v>205</v>
      </c>
      <c r="X458" t="s">
        <v>206</v>
      </c>
      <c r="Y458">
        <f t="shared" si="21"/>
        <v>437</v>
      </c>
      <c r="Z458" s="1">
        <f t="shared" si="22"/>
        <v>11.5</v>
      </c>
      <c r="AA458" s="1">
        <f t="shared" si="23"/>
        <v>11.5</v>
      </c>
    </row>
    <row r="459" spans="1:27" x14ac:dyDescent="0.2">
      <c r="A459" t="s">
        <v>3224</v>
      </c>
      <c r="B459" t="s">
        <v>138</v>
      </c>
      <c r="C459" t="s">
        <v>2734</v>
      </c>
      <c r="D459">
        <v>0</v>
      </c>
      <c r="E459">
        <v>0</v>
      </c>
      <c r="F459">
        <v>1</v>
      </c>
      <c r="G459">
        <v>3</v>
      </c>
      <c r="H459">
        <v>1</v>
      </c>
      <c r="I459">
        <v>7</v>
      </c>
      <c r="J459">
        <v>1</v>
      </c>
      <c r="K459">
        <v>4</v>
      </c>
      <c r="L459">
        <v>22</v>
      </c>
      <c r="M459">
        <v>13</v>
      </c>
      <c r="N459">
        <v>0</v>
      </c>
      <c r="O459">
        <v>143</v>
      </c>
      <c r="P459">
        <v>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140</v>
      </c>
      <c r="X459" t="s">
        <v>466</v>
      </c>
      <c r="Y459">
        <f t="shared" si="21"/>
        <v>78.8</v>
      </c>
      <c r="Z459" s="1">
        <f t="shared" si="22"/>
        <v>6.0615384615384613</v>
      </c>
      <c r="AA459" s="1">
        <f t="shared" si="23"/>
        <v>11.365384615384615</v>
      </c>
    </row>
    <row r="460" spans="1:27" x14ac:dyDescent="0.2">
      <c r="A460" t="s">
        <v>3241</v>
      </c>
      <c r="B460" t="s">
        <v>138</v>
      </c>
      <c r="C460" t="s">
        <v>2801</v>
      </c>
      <c r="D460">
        <v>1</v>
      </c>
      <c r="E460">
        <v>0</v>
      </c>
      <c r="F460">
        <v>0</v>
      </c>
      <c r="G460">
        <v>2</v>
      </c>
      <c r="H460">
        <v>1</v>
      </c>
      <c r="I460">
        <v>16</v>
      </c>
      <c r="J460">
        <v>4</v>
      </c>
      <c r="K460">
        <v>4</v>
      </c>
      <c r="L460">
        <v>15</v>
      </c>
      <c r="M460">
        <v>0</v>
      </c>
      <c r="N460">
        <v>2</v>
      </c>
      <c r="O460">
        <v>155</v>
      </c>
      <c r="P460">
        <v>9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220</v>
      </c>
      <c r="X460" t="s">
        <v>3240</v>
      </c>
      <c r="Y460">
        <f t="shared" si="21"/>
        <v>64</v>
      </c>
      <c r="Z460" s="1">
        <f t="shared" si="22"/>
        <v>5.333333333333333</v>
      </c>
      <c r="AA460" s="1">
        <f t="shared" si="23"/>
        <v>11.316306483300588</v>
      </c>
    </row>
    <row r="461" spans="1:27" x14ac:dyDescent="0.2">
      <c r="A461" t="s">
        <v>3085</v>
      </c>
      <c r="B461" t="s">
        <v>138</v>
      </c>
      <c r="C461" t="s">
        <v>2781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125</v>
      </c>
      <c r="S461">
        <v>56</v>
      </c>
      <c r="T461">
        <v>7</v>
      </c>
      <c r="U461">
        <v>137</v>
      </c>
      <c r="V461">
        <v>1</v>
      </c>
      <c r="W461" t="s">
        <v>113</v>
      </c>
      <c r="X461" t="s">
        <v>679</v>
      </c>
      <c r="Y461">
        <f t="shared" si="21"/>
        <v>415</v>
      </c>
      <c r="Z461" s="1">
        <f t="shared" si="22"/>
        <v>11.216216216216216</v>
      </c>
      <c r="AA461" s="1">
        <f t="shared" si="23"/>
        <v>11.216216216216216</v>
      </c>
    </row>
    <row r="462" spans="1:27" x14ac:dyDescent="0.2">
      <c r="A462" t="s">
        <v>3148</v>
      </c>
      <c r="B462" t="s">
        <v>138</v>
      </c>
      <c r="C462" t="s">
        <v>2781</v>
      </c>
      <c r="D462">
        <v>0</v>
      </c>
      <c r="E462">
        <v>0</v>
      </c>
      <c r="F462">
        <v>0</v>
      </c>
      <c r="G462">
        <v>5</v>
      </c>
      <c r="H462">
        <v>8</v>
      </c>
      <c r="I462">
        <v>15</v>
      </c>
      <c r="J462">
        <v>0</v>
      </c>
      <c r="K462">
        <v>2</v>
      </c>
      <c r="L462">
        <v>6</v>
      </c>
      <c r="M462">
        <v>11</v>
      </c>
      <c r="N462">
        <v>10</v>
      </c>
      <c r="O462">
        <v>379</v>
      </c>
      <c r="P462">
        <v>19</v>
      </c>
      <c r="Q462">
        <v>4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182</v>
      </c>
      <c r="X462" t="s">
        <v>591</v>
      </c>
      <c r="Y462">
        <f t="shared" si="21"/>
        <v>106.4</v>
      </c>
      <c r="Z462" s="1">
        <f t="shared" si="22"/>
        <v>7.6000000000000005</v>
      </c>
      <c r="AA462" s="1">
        <f t="shared" si="23"/>
        <v>11.213114754098362</v>
      </c>
    </row>
    <row r="463" spans="1:27" x14ac:dyDescent="0.2">
      <c r="A463" t="s">
        <v>3364</v>
      </c>
      <c r="B463" t="s">
        <v>138</v>
      </c>
      <c r="C463" t="s">
        <v>2744</v>
      </c>
      <c r="D463">
        <v>3</v>
      </c>
      <c r="E463">
        <v>0</v>
      </c>
      <c r="F463">
        <v>1</v>
      </c>
      <c r="G463">
        <v>13</v>
      </c>
      <c r="H463">
        <v>41</v>
      </c>
      <c r="I463">
        <v>57</v>
      </c>
      <c r="J463">
        <v>13</v>
      </c>
      <c r="K463">
        <v>3</v>
      </c>
      <c r="L463">
        <v>25</v>
      </c>
      <c r="M463">
        <v>25</v>
      </c>
      <c r="N463">
        <v>12</v>
      </c>
      <c r="O463">
        <v>705</v>
      </c>
      <c r="P463">
        <v>48</v>
      </c>
      <c r="Q463">
        <v>8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36</v>
      </c>
      <c r="X463" t="s">
        <v>3363</v>
      </c>
      <c r="Y463">
        <f t="shared" si="21"/>
        <v>292.5</v>
      </c>
      <c r="Z463" s="1">
        <f t="shared" si="22"/>
        <v>9.435483870967742</v>
      </c>
      <c r="AA463" s="1">
        <f t="shared" si="23"/>
        <v>11.173599320882852</v>
      </c>
    </row>
    <row r="464" spans="1:27" x14ac:dyDescent="0.2">
      <c r="A464" t="s">
        <v>3394</v>
      </c>
      <c r="B464" t="s">
        <v>138</v>
      </c>
      <c r="C464" t="s">
        <v>2764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27</v>
      </c>
      <c r="S464">
        <v>14</v>
      </c>
      <c r="T464">
        <v>3</v>
      </c>
      <c r="U464">
        <v>36</v>
      </c>
      <c r="V464">
        <v>1</v>
      </c>
      <c r="W464" t="s">
        <v>32</v>
      </c>
      <c r="X464" t="s">
        <v>167</v>
      </c>
      <c r="Y464">
        <f t="shared" si="21"/>
        <v>100</v>
      </c>
      <c r="Z464" s="1">
        <f t="shared" si="22"/>
        <v>11.111111111111111</v>
      </c>
      <c r="AA464" s="1">
        <f t="shared" si="23"/>
        <v>11.111111111111111</v>
      </c>
    </row>
    <row r="465" spans="1:27" x14ac:dyDescent="0.2">
      <c r="A465" t="s">
        <v>2885</v>
      </c>
      <c r="B465" t="s">
        <v>138</v>
      </c>
      <c r="C465" t="s">
        <v>2821</v>
      </c>
      <c r="D465">
        <v>0</v>
      </c>
      <c r="E465">
        <v>0</v>
      </c>
      <c r="F465">
        <v>0</v>
      </c>
      <c r="G465">
        <v>1</v>
      </c>
      <c r="H465">
        <v>2</v>
      </c>
      <c r="I465">
        <v>4</v>
      </c>
      <c r="J465">
        <v>0</v>
      </c>
      <c r="K465">
        <v>0</v>
      </c>
      <c r="L465">
        <v>1</v>
      </c>
      <c r="M465">
        <v>3</v>
      </c>
      <c r="N465">
        <v>1</v>
      </c>
      <c r="O465">
        <v>66</v>
      </c>
      <c r="P465">
        <v>3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177</v>
      </c>
      <c r="X465" t="s">
        <v>1000</v>
      </c>
      <c r="Y465">
        <f t="shared" si="21"/>
        <v>16.600000000000001</v>
      </c>
      <c r="Z465" s="1">
        <f t="shared" si="22"/>
        <v>4.1500000000000004</v>
      </c>
      <c r="AA465" s="1">
        <f t="shared" si="23"/>
        <v>11.066666666666666</v>
      </c>
    </row>
    <row r="466" spans="1:27" x14ac:dyDescent="0.2">
      <c r="A466" t="s">
        <v>3462</v>
      </c>
      <c r="B466" t="s">
        <v>138</v>
      </c>
      <c r="C466" t="s">
        <v>2778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9</v>
      </c>
      <c r="S466">
        <v>4</v>
      </c>
      <c r="T466">
        <v>0</v>
      </c>
      <c r="U466">
        <v>10</v>
      </c>
      <c r="V466">
        <v>0</v>
      </c>
      <c r="W466" t="s">
        <v>237</v>
      </c>
      <c r="X466" t="s">
        <v>3461</v>
      </c>
      <c r="Y466">
        <f t="shared" si="21"/>
        <v>23</v>
      </c>
      <c r="Z466" s="1">
        <f t="shared" si="22"/>
        <v>7.666666666666667</v>
      </c>
      <c r="AA466" s="1">
        <f t="shared" si="23"/>
        <v>11.01063829787234</v>
      </c>
    </row>
    <row r="467" spans="1:27" x14ac:dyDescent="0.2">
      <c r="A467" t="s">
        <v>3301</v>
      </c>
      <c r="B467" t="s">
        <v>138</v>
      </c>
      <c r="C467" t="s">
        <v>2740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47</v>
      </c>
      <c r="S467">
        <v>20</v>
      </c>
      <c r="T467">
        <v>3</v>
      </c>
      <c r="U467">
        <v>68</v>
      </c>
      <c r="V467">
        <v>1</v>
      </c>
      <c r="W467" t="s">
        <v>395</v>
      </c>
      <c r="X467" t="s">
        <v>1021</v>
      </c>
      <c r="Y467">
        <f t="shared" si="21"/>
        <v>184</v>
      </c>
      <c r="Z467" s="1">
        <f t="shared" si="22"/>
        <v>10.823529411764707</v>
      </c>
      <c r="AA467" s="1">
        <f t="shared" si="23"/>
        <v>10.823529411764707</v>
      </c>
    </row>
    <row r="468" spans="1:27" x14ac:dyDescent="0.2">
      <c r="A468" t="s">
        <v>3523</v>
      </c>
      <c r="B468" t="s">
        <v>138</v>
      </c>
      <c r="C468" t="s">
        <v>2773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56</v>
      </c>
      <c r="S468">
        <v>26</v>
      </c>
      <c r="T468">
        <v>6</v>
      </c>
      <c r="U468">
        <v>58</v>
      </c>
      <c r="V468">
        <v>0</v>
      </c>
      <c r="W468" t="s">
        <v>398</v>
      </c>
      <c r="X468" t="s">
        <v>3522</v>
      </c>
      <c r="Y468">
        <f t="shared" si="21"/>
        <v>220</v>
      </c>
      <c r="Z468" s="1">
        <f t="shared" si="22"/>
        <v>10.476190476190476</v>
      </c>
      <c r="AA468" s="1">
        <f t="shared" si="23"/>
        <v>10.73170731707317</v>
      </c>
    </row>
    <row r="469" spans="1:27" x14ac:dyDescent="0.2">
      <c r="A469" t="s">
        <v>3494</v>
      </c>
      <c r="B469" t="s">
        <v>138</v>
      </c>
      <c r="C469" t="s">
        <v>2754</v>
      </c>
      <c r="D469">
        <v>0</v>
      </c>
      <c r="E469">
        <v>0</v>
      </c>
      <c r="F469">
        <v>0</v>
      </c>
      <c r="G469">
        <v>5</v>
      </c>
      <c r="H469">
        <v>7</v>
      </c>
      <c r="I469">
        <v>18</v>
      </c>
      <c r="J469">
        <v>1</v>
      </c>
      <c r="K469">
        <v>3</v>
      </c>
      <c r="L469">
        <v>24</v>
      </c>
      <c r="M469">
        <v>15</v>
      </c>
      <c r="N469">
        <v>1</v>
      </c>
      <c r="O469">
        <v>388</v>
      </c>
      <c r="P469">
        <v>10</v>
      </c>
      <c r="Q469">
        <v>5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73</v>
      </c>
      <c r="X469" t="s">
        <v>3493</v>
      </c>
      <c r="Y469">
        <f t="shared" si="21"/>
        <v>96.300000000000011</v>
      </c>
      <c r="Z469" s="1">
        <f t="shared" si="22"/>
        <v>6.4200000000000008</v>
      </c>
      <c r="AA469" s="1">
        <f t="shared" si="23"/>
        <v>10.543795620437958</v>
      </c>
    </row>
    <row r="470" spans="1:27" x14ac:dyDescent="0.2">
      <c r="A470" t="s">
        <v>3168</v>
      </c>
      <c r="B470" t="s">
        <v>138</v>
      </c>
      <c r="C470" t="s">
        <v>2791</v>
      </c>
      <c r="D470">
        <v>2</v>
      </c>
      <c r="E470">
        <v>0</v>
      </c>
      <c r="F470">
        <v>0</v>
      </c>
      <c r="G470">
        <v>2</v>
      </c>
      <c r="H470">
        <v>7</v>
      </c>
      <c r="I470">
        <v>22</v>
      </c>
      <c r="J470">
        <v>7</v>
      </c>
      <c r="K470">
        <v>0</v>
      </c>
      <c r="L470">
        <v>2</v>
      </c>
      <c r="M470">
        <v>0</v>
      </c>
      <c r="N470">
        <v>8</v>
      </c>
      <c r="O470">
        <v>70</v>
      </c>
      <c r="P470">
        <v>4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40</v>
      </c>
      <c r="X470" t="s">
        <v>3167</v>
      </c>
      <c r="Y470">
        <f t="shared" si="21"/>
        <v>52</v>
      </c>
      <c r="Z470" s="1">
        <f t="shared" si="22"/>
        <v>3.25</v>
      </c>
      <c r="AA470" s="1">
        <f t="shared" si="23"/>
        <v>10.51685393258427</v>
      </c>
    </row>
    <row r="471" spans="1:27" x14ac:dyDescent="0.2">
      <c r="A471" t="s">
        <v>2923</v>
      </c>
      <c r="B471" t="s">
        <v>138</v>
      </c>
      <c r="C471" t="s">
        <v>2740</v>
      </c>
      <c r="D471">
        <v>0</v>
      </c>
      <c r="E471">
        <v>0</v>
      </c>
      <c r="F471">
        <v>0</v>
      </c>
      <c r="G471">
        <v>0</v>
      </c>
      <c r="H471">
        <v>7</v>
      </c>
      <c r="I471">
        <v>16</v>
      </c>
      <c r="J471">
        <v>6</v>
      </c>
      <c r="K471">
        <v>0</v>
      </c>
      <c r="L471">
        <v>1</v>
      </c>
      <c r="M471">
        <v>0</v>
      </c>
      <c r="N471">
        <v>3</v>
      </c>
      <c r="O471">
        <v>40</v>
      </c>
      <c r="P471">
        <v>4</v>
      </c>
      <c r="Q471">
        <v>4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82</v>
      </c>
      <c r="X471" t="s">
        <v>1443</v>
      </c>
      <c r="Y471">
        <f t="shared" si="21"/>
        <v>36.5</v>
      </c>
      <c r="Z471" s="1">
        <f t="shared" si="22"/>
        <v>3.3181818181818183</v>
      </c>
      <c r="AA471" s="1">
        <f t="shared" si="23"/>
        <v>10.138888888888889</v>
      </c>
    </row>
    <row r="472" spans="1:27" x14ac:dyDescent="0.2">
      <c r="A472" t="s">
        <v>2994</v>
      </c>
      <c r="B472" t="s">
        <v>138</v>
      </c>
      <c r="C472" t="s">
        <v>2773</v>
      </c>
      <c r="D472">
        <v>1</v>
      </c>
      <c r="E472">
        <v>0</v>
      </c>
      <c r="F472">
        <v>0</v>
      </c>
      <c r="G472">
        <v>4</v>
      </c>
      <c r="H472">
        <v>8</v>
      </c>
      <c r="I472">
        <v>12</v>
      </c>
      <c r="J472">
        <v>4</v>
      </c>
      <c r="K472">
        <v>1</v>
      </c>
      <c r="L472">
        <v>5</v>
      </c>
      <c r="M472">
        <v>2</v>
      </c>
      <c r="N472">
        <v>3</v>
      </c>
      <c r="O472">
        <v>77</v>
      </c>
      <c r="P472">
        <v>8</v>
      </c>
      <c r="Q472">
        <v>3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325</v>
      </c>
      <c r="X472" t="s">
        <v>1999</v>
      </c>
      <c r="Y472">
        <f t="shared" si="21"/>
        <v>50.2</v>
      </c>
      <c r="Z472" s="1">
        <f t="shared" si="22"/>
        <v>2.7888888888888892</v>
      </c>
      <c r="AA472" s="1">
        <f t="shared" si="23"/>
        <v>9.9296703296703299</v>
      </c>
    </row>
    <row r="473" spans="1:27" x14ac:dyDescent="0.2">
      <c r="A473" t="s">
        <v>3401</v>
      </c>
      <c r="B473" t="s">
        <v>138</v>
      </c>
      <c r="C473" t="s">
        <v>1033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100</v>
      </c>
      <c r="S473">
        <v>47</v>
      </c>
      <c r="T473">
        <v>9</v>
      </c>
      <c r="U473">
        <v>111</v>
      </c>
      <c r="V473">
        <v>2</v>
      </c>
      <c r="W473" t="s">
        <v>113</v>
      </c>
      <c r="X473" t="s">
        <v>679</v>
      </c>
      <c r="Y473">
        <f t="shared" si="21"/>
        <v>362</v>
      </c>
      <c r="Z473" s="1">
        <f t="shared" si="22"/>
        <v>9.7837837837837842</v>
      </c>
      <c r="AA473" s="1">
        <f t="shared" si="23"/>
        <v>9.7837837837837842</v>
      </c>
    </row>
    <row r="474" spans="1:27" x14ac:dyDescent="0.2">
      <c r="A474" t="s">
        <v>3143</v>
      </c>
      <c r="B474" t="s">
        <v>43</v>
      </c>
      <c r="C474" t="s">
        <v>3142</v>
      </c>
      <c r="D474">
        <v>1</v>
      </c>
      <c r="E474">
        <v>1</v>
      </c>
      <c r="F474">
        <v>1</v>
      </c>
      <c r="G474">
        <v>1</v>
      </c>
      <c r="H474">
        <v>2</v>
      </c>
      <c r="I474">
        <v>7</v>
      </c>
      <c r="J474">
        <v>1</v>
      </c>
      <c r="K474">
        <v>0</v>
      </c>
      <c r="L474">
        <v>0</v>
      </c>
      <c r="M474">
        <v>4</v>
      </c>
      <c r="N474">
        <v>1</v>
      </c>
      <c r="O474">
        <v>69</v>
      </c>
      <c r="P474">
        <v>2</v>
      </c>
      <c r="Q474">
        <v>7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45</v>
      </c>
      <c r="X474" t="s">
        <v>524</v>
      </c>
      <c r="Y474">
        <f t="shared" si="21"/>
        <v>27.9</v>
      </c>
      <c r="Z474" s="1">
        <f t="shared" si="22"/>
        <v>5.58</v>
      </c>
      <c r="AA474" s="1">
        <f t="shared" si="23"/>
        <v>9.7325581395348841</v>
      </c>
    </row>
    <row r="475" spans="1:27" x14ac:dyDescent="0.2">
      <c r="A475" t="s">
        <v>2774</v>
      </c>
      <c r="B475" t="s">
        <v>138</v>
      </c>
      <c r="C475" t="s">
        <v>2773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49</v>
      </c>
      <c r="S475">
        <v>22</v>
      </c>
      <c r="T475">
        <v>2</v>
      </c>
      <c r="U475">
        <v>57</v>
      </c>
      <c r="V475">
        <v>0</v>
      </c>
      <c r="W475" t="s">
        <v>395</v>
      </c>
      <c r="X475" t="s">
        <v>2772</v>
      </c>
      <c r="Y475">
        <f t="shared" si="21"/>
        <v>156</v>
      </c>
      <c r="Z475" s="1">
        <f t="shared" si="22"/>
        <v>9.1764705882352935</v>
      </c>
      <c r="AA475" s="1">
        <f t="shared" si="23"/>
        <v>9.454545454545455</v>
      </c>
    </row>
    <row r="476" spans="1:27" x14ac:dyDescent="0.2">
      <c r="A476" t="s">
        <v>3361</v>
      </c>
      <c r="B476" t="s">
        <v>138</v>
      </c>
      <c r="C476" t="s">
        <v>2801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99</v>
      </c>
      <c r="S476">
        <v>52</v>
      </c>
      <c r="T476">
        <v>10</v>
      </c>
      <c r="U476">
        <v>95</v>
      </c>
      <c r="V476">
        <v>2</v>
      </c>
      <c r="W476" t="s">
        <v>121</v>
      </c>
      <c r="X476" t="s">
        <v>743</v>
      </c>
      <c r="Y476">
        <f t="shared" si="21"/>
        <v>316</v>
      </c>
      <c r="Z476" s="1">
        <f t="shared" si="22"/>
        <v>9.2941176470588243</v>
      </c>
      <c r="AA476" s="1">
        <f t="shared" si="23"/>
        <v>9.2941176470588225</v>
      </c>
    </row>
    <row r="477" spans="1:27" x14ac:dyDescent="0.2">
      <c r="A477" t="s">
        <v>3129</v>
      </c>
      <c r="B477" t="s">
        <v>138</v>
      </c>
      <c r="C477" t="s">
        <v>2767</v>
      </c>
      <c r="D477">
        <v>0</v>
      </c>
      <c r="E477">
        <v>0</v>
      </c>
      <c r="F477">
        <v>1</v>
      </c>
      <c r="G477">
        <v>2</v>
      </c>
      <c r="H477">
        <v>5</v>
      </c>
      <c r="I477">
        <v>11</v>
      </c>
      <c r="J477">
        <v>4</v>
      </c>
      <c r="K477">
        <v>0</v>
      </c>
      <c r="L477">
        <v>1</v>
      </c>
      <c r="M477">
        <v>0</v>
      </c>
      <c r="N477">
        <v>3</v>
      </c>
      <c r="O477">
        <v>44</v>
      </c>
      <c r="P477">
        <v>3</v>
      </c>
      <c r="Q477">
        <v>2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69</v>
      </c>
      <c r="X477" t="s">
        <v>3128</v>
      </c>
      <c r="Y477">
        <f t="shared" si="21"/>
        <v>23.9</v>
      </c>
      <c r="Z477" s="1">
        <f t="shared" si="22"/>
        <v>3.4142857142857141</v>
      </c>
      <c r="AA477" s="1">
        <f t="shared" si="23"/>
        <v>9.2317596566523594</v>
      </c>
    </row>
    <row r="478" spans="1:27" x14ac:dyDescent="0.2">
      <c r="A478" t="s">
        <v>2890</v>
      </c>
      <c r="B478" t="s">
        <v>138</v>
      </c>
      <c r="C478" t="s">
        <v>2744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32</v>
      </c>
      <c r="S478">
        <v>19</v>
      </c>
      <c r="T478">
        <v>6</v>
      </c>
      <c r="U478">
        <v>40</v>
      </c>
      <c r="V478">
        <v>0</v>
      </c>
      <c r="W478" t="s">
        <v>40</v>
      </c>
      <c r="X478" t="s">
        <v>2889</v>
      </c>
      <c r="Y478">
        <f t="shared" si="21"/>
        <v>138</v>
      </c>
      <c r="Z478" s="1">
        <f t="shared" si="22"/>
        <v>8.625</v>
      </c>
      <c r="AA478" s="1">
        <f t="shared" si="23"/>
        <v>9.1458026509572896</v>
      </c>
    </row>
    <row r="479" spans="1:27" x14ac:dyDescent="0.2">
      <c r="A479" t="s">
        <v>3427</v>
      </c>
      <c r="B479" t="s">
        <v>138</v>
      </c>
      <c r="C479" t="s">
        <v>1033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7</v>
      </c>
      <c r="J479">
        <v>0</v>
      </c>
      <c r="K479">
        <v>0</v>
      </c>
      <c r="L479">
        <v>2</v>
      </c>
      <c r="M479">
        <v>4</v>
      </c>
      <c r="N479">
        <v>1</v>
      </c>
      <c r="O479">
        <v>82</v>
      </c>
      <c r="P479">
        <v>2</v>
      </c>
      <c r="Q479">
        <v>2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177</v>
      </c>
      <c r="X479" t="s">
        <v>3426</v>
      </c>
      <c r="Y479">
        <f t="shared" si="21"/>
        <v>14.200000000000001</v>
      </c>
      <c r="Z479" s="1">
        <f t="shared" si="22"/>
        <v>3.5500000000000003</v>
      </c>
      <c r="AA479" s="1">
        <f t="shared" si="23"/>
        <v>9</v>
      </c>
    </row>
    <row r="480" spans="1:27" x14ac:dyDescent="0.2">
      <c r="A480" t="s">
        <v>3053</v>
      </c>
      <c r="B480" t="s">
        <v>138</v>
      </c>
      <c r="C480" t="s">
        <v>2732</v>
      </c>
      <c r="D480">
        <v>0</v>
      </c>
      <c r="E480">
        <v>0</v>
      </c>
      <c r="F480">
        <v>0</v>
      </c>
      <c r="G480">
        <v>6</v>
      </c>
      <c r="H480">
        <v>5</v>
      </c>
      <c r="I480">
        <v>19</v>
      </c>
      <c r="J480">
        <v>0</v>
      </c>
      <c r="K480">
        <v>0</v>
      </c>
      <c r="L480">
        <v>12</v>
      </c>
      <c r="M480">
        <v>15</v>
      </c>
      <c r="N480">
        <v>4</v>
      </c>
      <c r="O480">
        <v>524</v>
      </c>
      <c r="P480">
        <v>21</v>
      </c>
      <c r="Q480">
        <v>3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73</v>
      </c>
      <c r="X480" t="s">
        <v>87</v>
      </c>
      <c r="Y480">
        <f t="shared" si="21"/>
        <v>94.9</v>
      </c>
      <c r="Z480" s="1">
        <f t="shared" si="22"/>
        <v>6.3266666666666671</v>
      </c>
      <c r="AA480" s="1">
        <f t="shared" si="23"/>
        <v>8.7689938398357299</v>
      </c>
    </row>
    <row r="481" spans="1:27" x14ac:dyDescent="0.2">
      <c r="A481" t="s">
        <v>3105</v>
      </c>
      <c r="B481" t="s">
        <v>138</v>
      </c>
      <c r="C481" t="s">
        <v>2767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59</v>
      </c>
      <c r="S481">
        <v>26</v>
      </c>
      <c r="T481">
        <v>1</v>
      </c>
      <c r="U481">
        <v>57</v>
      </c>
      <c r="V481">
        <v>3</v>
      </c>
      <c r="W481" t="s">
        <v>325</v>
      </c>
      <c r="X481" t="s">
        <v>3104</v>
      </c>
      <c r="Y481">
        <f t="shared" si="21"/>
        <v>147</v>
      </c>
      <c r="Z481" s="1">
        <f t="shared" si="22"/>
        <v>8.1666666666666661</v>
      </c>
      <c r="AA481" s="1">
        <f t="shared" si="23"/>
        <v>8.5853341985723564</v>
      </c>
    </row>
    <row r="482" spans="1:27" x14ac:dyDescent="0.2">
      <c r="A482" t="s">
        <v>1260</v>
      </c>
      <c r="B482" t="s">
        <v>876</v>
      </c>
      <c r="C482" t="s">
        <v>1036</v>
      </c>
      <c r="D482">
        <v>1</v>
      </c>
      <c r="E482">
        <v>0</v>
      </c>
      <c r="F482">
        <v>0</v>
      </c>
      <c r="G482">
        <v>0</v>
      </c>
      <c r="H482">
        <v>7</v>
      </c>
      <c r="I482">
        <v>13</v>
      </c>
      <c r="J482">
        <v>1</v>
      </c>
      <c r="K482">
        <v>0</v>
      </c>
      <c r="L482">
        <v>1</v>
      </c>
      <c r="M482">
        <v>9</v>
      </c>
      <c r="N482">
        <v>2</v>
      </c>
      <c r="O482">
        <v>72</v>
      </c>
      <c r="P482">
        <v>3</v>
      </c>
      <c r="Q482">
        <v>5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82</v>
      </c>
      <c r="X482" t="s">
        <v>1259</v>
      </c>
      <c r="Y482">
        <f t="shared" si="21"/>
        <v>46.2</v>
      </c>
      <c r="Z482" s="1">
        <f t="shared" si="22"/>
        <v>4.2</v>
      </c>
      <c r="AA482" s="1">
        <f t="shared" si="23"/>
        <v>8.5379876796714598</v>
      </c>
    </row>
    <row r="483" spans="1:27" x14ac:dyDescent="0.2">
      <c r="A483" t="s">
        <v>3304</v>
      </c>
      <c r="B483" t="s">
        <v>138</v>
      </c>
      <c r="C483" t="s">
        <v>139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71</v>
      </c>
      <c r="S483">
        <v>38</v>
      </c>
      <c r="T483">
        <v>12</v>
      </c>
      <c r="U483">
        <v>87</v>
      </c>
      <c r="V483">
        <v>1</v>
      </c>
      <c r="W483" t="s">
        <v>113</v>
      </c>
      <c r="X483" t="s">
        <v>679</v>
      </c>
      <c r="Y483">
        <f t="shared" si="21"/>
        <v>314</v>
      </c>
      <c r="Z483" s="1">
        <f t="shared" si="22"/>
        <v>8.486486486486486</v>
      </c>
      <c r="AA483" s="1">
        <f t="shared" si="23"/>
        <v>8.486486486486486</v>
      </c>
    </row>
    <row r="484" spans="1:27" x14ac:dyDescent="0.2">
      <c r="A484" t="s">
        <v>3121</v>
      </c>
      <c r="B484" t="s">
        <v>138</v>
      </c>
      <c r="C484" t="s">
        <v>2773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8</v>
      </c>
      <c r="P484">
        <v>2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237</v>
      </c>
      <c r="X484" t="s">
        <v>3120</v>
      </c>
      <c r="Y484">
        <f t="shared" si="21"/>
        <v>4.8</v>
      </c>
      <c r="Z484" s="1">
        <f t="shared" si="22"/>
        <v>1.5999999999999999</v>
      </c>
      <c r="AA484" s="1">
        <f t="shared" si="23"/>
        <v>8.4705882352941178</v>
      </c>
    </row>
    <row r="485" spans="1:27" x14ac:dyDescent="0.2">
      <c r="A485" t="s">
        <v>2830</v>
      </c>
      <c r="B485" t="s">
        <v>138</v>
      </c>
      <c r="C485" t="s">
        <v>368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88</v>
      </c>
      <c r="S485">
        <v>51</v>
      </c>
      <c r="T485">
        <v>11</v>
      </c>
      <c r="U485">
        <v>91</v>
      </c>
      <c r="V485">
        <v>0</v>
      </c>
      <c r="W485" t="s">
        <v>101</v>
      </c>
      <c r="X485" t="s">
        <v>2829</v>
      </c>
      <c r="Y485">
        <f t="shared" si="21"/>
        <v>288</v>
      </c>
      <c r="Z485" s="1">
        <f t="shared" si="22"/>
        <v>8.2285714285714278</v>
      </c>
      <c r="AA485" s="1">
        <f t="shared" si="23"/>
        <v>8.3639883833494686</v>
      </c>
    </row>
    <row r="486" spans="1:27" x14ac:dyDescent="0.2">
      <c r="A486" t="s">
        <v>2858</v>
      </c>
      <c r="B486" t="s">
        <v>138</v>
      </c>
      <c r="C486" t="s">
        <v>2770</v>
      </c>
      <c r="D486">
        <v>0</v>
      </c>
      <c r="E486">
        <v>0</v>
      </c>
      <c r="F486">
        <v>0</v>
      </c>
      <c r="G486">
        <v>0</v>
      </c>
      <c r="H486">
        <v>8</v>
      </c>
      <c r="I486">
        <v>11</v>
      </c>
      <c r="J486">
        <v>5</v>
      </c>
      <c r="K486">
        <v>0</v>
      </c>
      <c r="L486">
        <v>1</v>
      </c>
      <c r="M486">
        <v>0</v>
      </c>
      <c r="N486">
        <v>6</v>
      </c>
      <c r="O486">
        <v>78</v>
      </c>
      <c r="P486">
        <v>4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182</v>
      </c>
      <c r="X486" t="s">
        <v>2857</v>
      </c>
      <c r="Y486">
        <f t="shared" si="21"/>
        <v>49.3</v>
      </c>
      <c r="Z486" s="1">
        <f t="shared" si="22"/>
        <v>3.5214285714285714</v>
      </c>
      <c r="AA486" s="1">
        <f t="shared" si="23"/>
        <v>8.1412844036697241</v>
      </c>
    </row>
    <row r="487" spans="1:27" x14ac:dyDescent="0.2">
      <c r="A487" t="s">
        <v>3337</v>
      </c>
      <c r="B487" t="s">
        <v>138</v>
      </c>
      <c r="C487" t="s">
        <v>2778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116</v>
      </c>
      <c r="S487">
        <v>54</v>
      </c>
      <c r="T487">
        <v>4</v>
      </c>
      <c r="U487">
        <v>83</v>
      </c>
      <c r="V487">
        <v>0</v>
      </c>
      <c r="W487" t="s">
        <v>52</v>
      </c>
      <c r="X487" t="s">
        <v>3336</v>
      </c>
      <c r="Y487">
        <f t="shared" si="21"/>
        <v>291</v>
      </c>
      <c r="Z487" s="1">
        <f t="shared" si="22"/>
        <v>8.0833333333333339</v>
      </c>
      <c r="AA487" s="1">
        <f t="shared" si="23"/>
        <v>8.0958268933539408</v>
      </c>
    </row>
    <row r="488" spans="1:27" x14ac:dyDescent="0.2">
      <c r="A488" t="s">
        <v>3266</v>
      </c>
      <c r="B488" t="s">
        <v>138</v>
      </c>
      <c r="C488" t="s">
        <v>2767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53</v>
      </c>
      <c r="S488">
        <v>32</v>
      </c>
      <c r="T488">
        <v>8</v>
      </c>
      <c r="U488">
        <v>48</v>
      </c>
      <c r="V488">
        <v>2</v>
      </c>
      <c r="W488" t="s">
        <v>398</v>
      </c>
      <c r="X488" t="s">
        <v>3265</v>
      </c>
      <c r="Y488">
        <f t="shared" si="21"/>
        <v>169</v>
      </c>
      <c r="Z488" s="1">
        <f t="shared" si="22"/>
        <v>8.0476190476190474</v>
      </c>
      <c r="AA488" s="1">
        <f t="shared" si="23"/>
        <v>8.0947312400212876</v>
      </c>
    </row>
    <row r="489" spans="1:27" x14ac:dyDescent="0.2">
      <c r="A489" t="s">
        <v>3323</v>
      </c>
      <c r="B489" t="s">
        <v>138</v>
      </c>
      <c r="C489" t="s">
        <v>2732</v>
      </c>
      <c r="D489">
        <v>1</v>
      </c>
      <c r="E489">
        <v>1</v>
      </c>
      <c r="F489">
        <v>0</v>
      </c>
      <c r="G489">
        <v>5</v>
      </c>
      <c r="H489">
        <v>4</v>
      </c>
      <c r="I489">
        <v>17</v>
      </c>
      <c r="J489">
        <v>2</v>
      </c>
      <c r="K489">
        <v>2</v>
      </c>
      <c r="L489">
        <v>7</v>
      </c>
      <c r="M489">
        <v>8</v>
      </c>
      <c r="N489">
        <v>5</v>
      </c>
      <c r="O489">
        <v>218</v>
      </c>
      <c r="P489">
        <v>8</v>
      </c>
      <c r="Q489">
        <v>3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32</v>
      </c>
      <c r="X489" t="s">
        <v>3322</v>
      </c>
      <c r="Y489">
        <f t="shared" si="21"/>
        <v>44.3</v>
      </c>
      <c r="Z489" s="1">
        <f t="shared" si="22"/>
        <v>4.9222222222222216</v>
      </c>
      <c r="AA489" s="1">
        <f t="shared" si="23"/>
        <v>7.5368620037807181</v>
      </c>
    </row>
    <row r="490" spans="1:27" x14ac:dyDescent="0.2">
      <c r="A490" t="s">
        <v>2963</v>
      </c>
      <c r="B490" t="s">
        <v>138</v>
      </c>
      <c r="C490" t="s">
        <v>2773</v>
      </c>
      <c r="D490">
        <v>0</v>
      </c>
      <c r="E490">
        <v>0</v>
      </c>
      <c r="F490">
        <v>0</v>
      </c>
      <c r="G490">
        <v>0</v>
      </c>
      <c r="H490">
        <v>6</v>
      </c>
      <c r="I490">
        <v>17</v>
      </c>
      <c r="J490">
        <v>4</v>
      </c>
      <c r="K490">
        <v>1</v>
      </c>
      <c r="L490">
        <v>6</v>
      </c>
      <c r="M490">
        <v>2</v>
      </c>
      <c r="N490">
        <v>2</v>
      </c>
      <c r="O490">
        <v>90</v>
      </c>
      <c r="P490">
        <v>7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395</v>
      </c>
      <c r="X490" t="s">
        <v>1494</v>
      </c>
      <c r="Y490">
        <f t="shared" si="21"/>
        <v>40</v>
      </c>
      <c r="Z490" s="1">
        <f t="shared" si="22"/>
        <v>2.3529411764705883</v>
      </c>
      <c r="AA490" s="1">
        <f t="shared" si="23"/>
        <v>7.4074074074074074</v>
      </c>
    </row>
    <row r="491" spans="1:27" x14ac:dyDescent="0.2">
      <c r="A491" t="s">
        <v>2863</v>
      </c>
      <c r="B491" t="s">
        <v>138</v>
      </c>
      <c r="C491" t="s">
        <v>2740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63</v>
      </c>
      <c r="S491">
        <v>35</v>
      </c>
      <c r="T491">
        <v>4</v>
      </c>
      <c r="U491">
        <v>68</v>
      </c>
      <c r="V491">
        <v>2</v>
      </c>
      <c r="W491" t="s">
        <v>398</v>
      </c>
      <c r="X491" t="s">
        <v>2862</v>
      </c>
      <c r="Y491">
        <f t="shared" si="21"/>
        <v>155</v>
      </c>
      <c r="Z491" s="1">
        <f t="shared" si="22"/>
        <v>7.3809523809523814</v>
      </c>
      <c r="AA491" s="1">
        <f t="shared" si="23"/>
        <v>7.3809523809523805</v>
      </c>
    </row>
    <row r="492" spans="1:27" x14ac:dyDescent="0.2">
      <c r="A492" t="s">
        <v>3513</v>
      </c>
      <c r="B492" t="s">
        <v>138</v>
      </c>
      <c r="C492" t="s">
        <v>2801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20</v>
      </c>
      <c r="S492">
        <v>9</v>
      </c>
      <c r="T492">
        <v>0</v>
      </c>
      <c r="U492">
        <v>0</v>
      </c>
      <c r="V492">
        <v>0</v>
      </c>
      <c r="W492" t="s">
        <v>177</v>
      </c>
      <c r="X492" t="s">
        <v>2072</v>
      </c>
      <c r="Y492">
        <f t="shared" si="21"/>
        <v>28</v>
      </c>
      <c r="Z492" s="1">
        <f t="shared" si="22"/>
        <v>7</v>
      </c>
      <c r="AA492" s="1">
        <f t="shared" si="23"/>
        <v>7</v>
      </c>
    </row>
    <row r="493" spans="1:27" x14ac:dyDescent="0.2">
      <c r="A493" t="s">
        <v>2795</v>
      </c>
      <c r="B493" t="s">
        <v>138</v>
      </c>
      <c r="C493" t="s">
        <v>2732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28</v>
      </c>
      <c r="S493">
        <v>15</v>
      </c>
      <c r="T493">
        <v>1</v>
      </c>
      <c r="U493">
        <v>31</v>
      </c>
      <c r="V493">
        <v>1</v>
      </c>
      <c r="W493" t="s">
        <v>32</v>
      </c>
      <c r="X493" t="s">
        <v>167</v>
      </c>
      <c r="Y493">
        <f t="shared" si="21"/>
        <v>62</v>
      </c>
      <c r="Z493" s="1">
        <f t="shared" si="22"/>
        <v>6.8888888888888893</v>
      </c>
      <c r="AA493" s="1">
        <f t="shared" si="23"/>
        <v>6.8888888888888893</v>
      </c>
    </row>
    <row r="494" spans="1:27" x14ac:dyDescent="0.2">
      <c r="A494" t="s">
        <v>3204</v>
      </c>
      <c r="B494" t="s">
        <v>138</v>
      </c>
      <c r="C494" t="s">
        <v>386</v>
      </c>
      <c r="D494">
        <v>0</v>
      </c>
      <c r="E494">
        <v>0</v>
      </c>
      <c r="F494">
        <v>0</v>
      </c>
      <c r="G494">
        <v>0</v>
      </c>
      <c r="H494">
        <v>4</v>
      </c>
      <c r="I494">
        <v>5</v>
      </c>
      <c r="J494">
        <v>0</v>
      </c>
      <c r="K494">
        <v>0</v>
      </c>
      <c r="L494">
        <v>1</v>
      </c>
      <c r="M494">
        <v>2</v>
      </c>
      <c r="N494">
        <v>1</v>
      </c>
      <c r="O494">
        <v>25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69</v>
      </c>
      <c r="X494" t="s">
        <v>273</v>
      </c>
      <c r="Y494">
        <f t="shared" si="21"/>
        <v>10</v>
      </c>
      <c r="Z494" s="1">
        <f t="shared" si="22"/>
        <v>1.4285714285714286</v>
      </c>
      <c r="AA494" s="1">
        <f t="shared" si="23"/>
        <v>6.2937062937062942</v>
      </c>
    </row>
    <row r="495" spans="1:27" x14ac:dyDescent="0.2">
      <c r="A495" t="s">
        <v>2926</v>
      </c>
      <c r="B495" t="s">
        <v>138</v>
      </c>
      <c r="C495" t="s">
        <v>2754</v>
      </c>
      <c r="D495">
        <v>0</v>
      </c>
      <c r="E495">
        <v>0</v>
      </c>
      <c r="F495">
        <v>0</v>
      </c>
      <c r="G495">
        <v>2</v>
      </c>
      <c r="H495">
        <v>12</v>
      </c>
      <c r="I495">
        <v>16</v>
      </c>
      <c r="J495">
        <v>4</v>
      </c>
      <c r="K495">
        <v>0</v>
      </c>
      <c r="L495">
        <v>8</v>
      </c>
      <c r="M495">
        <v>1</v>
      </c>
      <c r="N495">
        <v>6</v>
      </c>
      <c r="O495">
        <v>87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182</v>
      </c>
      <c r="X495" t="s">
        <v>2925</v>
      </c>
      <c r="Y495">
        <f t="shared" si="21"/>
        <v>40.200000000000003</v>
      </c>
      <c r="Z495" s="1">
        <f t="shared" si="22"/>
        <v>2.8714285714285714</v>
      </c>
      <c r="AA495" s="1">
        <f t="shared" si="23"/>
        <v>5.9214402618657944</v>
      </c>
    </row>
    <row r="496" spans="1:27" x14ac:dyDescent="0.2">
      <c r="A496" t="s">
        <v>2748</v>
      </c>
      <c r="B496" t="s">
        <v>138</v>
      </c>
      <c r="C496" t="s">
        <v>2747</v>
      </c>
      <c r="D496">
        <v>0</v>
      </c>
      <c r="E496">
        <v>0</v>
      </c>
      <c r="F496">
        <v>0</v>
      </c>
      <c r="G496">
        <v>5</v>
      </c>
      <c r="H496">
        <v>5</v>
      </c>
      <c r="I496">
        <v>8</v>
      </c>
      <c r="J496">
        <v>0</v>
      </c>
      <c r="K496">
        <v>3</v>
      </c>
      <c r="L496">
        <v>9</v>
      </c>
      <c r="M496">
        <v>10</v>
      </c>
      <c r="N496">
        <v>0</v>
      </c>
      <c r="O496">
        <v>96</v>
      </c>
      <c r="P496">
        <v>2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82</v>
      </c>
      <c r="X496" t="s">
        <v>2746</v>
      </c>
      <c r="Y496">
        <f t="shared" si="21"/>
        <v>22.1</v>
      </c>
      <c r="Z496" s="1">
        <f t="shared" si="22"/>
        <v>2.0090909090909093</v>
      </c>
      <c r="AA496" s="1">
        <f t="shared" si="23"/>
        <v>5.3902439024390247</v>
      </c>
    </row>
    <row r="497" spans="1:27" x14ac:dyDescent="0.2">
      <c r="A497" t="s">
        <v>2903</v>
      </c>
      <c r="B497" t="s">
        <v>138</v>
      </c>
      <c r="C497" t="s">
        <v>2734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66</v>
      </c>
      <c r="S497">
        <v>45</v>
      </c>
      <c r="T497">
        <v>8</v>
      </c>
      <c r="U497">
        <v>82</v>
      </c>
      <c r="V497">
        <v>3</v>
      </c>
      <c r="W497" t="s">
        <v>292</v>
      </c>
      <c r="X497" t="s">
        <v>2902</v>
      </c>
      <c r="Y497">
        <f t="shared" si="21"/>
        <v>160</v>
      </c>
      <c r="Z497" s="1">
        <f t="shared" si="22"/>
        <v>4.8484848484848486</v>
      </c>
      <c r="AA497" s="1">
        <f t="shared" si="23"/>
        <v>4.8681541582150096</v>
      </c>
    </row>
    <row r="498" spans="1:27" x14ac:dyDescent="0.2">
      <c r="A498" t="s">
        <v>3111</v>
      </c>
      <c r="B498" t="s">
        <v>138</v>
      </c>
      <c r="C498" t="s">
        <v>2770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6</v>
      </c>
      <c r="P498">
        <v>2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177</v>
      </c>
      <c r="X498" t="s">
        <v>3110</v>
      </c>
      <c r="Y498">
        <f t="shared" si="21"/>
        <v>5.6</v>
      </c>
      <c r="Z498" s="1">
        <f t="shared" si="22"/>
        <v>1.4</v>
      </c>
      <c r="AA498" s="1">
        <f t="shared" si="23"/>
        <v>4.5405405405405403</v>
      </c>
    </row>
    <row r="499" spans="1:27" x14ac:dyDescent="0.2">
      <c r="A499" t="s">
        <v>3483</v>
      </c>
      <c r="B499" t="s">
        <v>138</v>
      </c>
      <c r="C499" t="s">
        <v>2767</v>
      </c>
      <c r="D499">
        <v>0</v>
      </c>
      <c r="E499">
        <v>0</v>
      </c>
      <c r="F499">
        <v>0</v>
      </c>
      <c r="G499">
        <v>0</v>
      </c>
      <c r="H499">
        <v>3</v>
      </c>
      <c r="I499">
        <v>7</v>
      </c>
      <c r="J499">
        <v>0</v>
      </c>
      <c r="K499">
        <v>0</v>
      </c>
      <c r="L499">
        <v>2</v>
      </c>
      <c r="M499">
        <v>1</v>
      </c>
      <c r="N499">
        <v>1</v>
      </c>
      <c r="O499">
        <v>67</v>
      </c>
      <c r="P499">
        <v>1</v>
      </c>
      <c r="Q499">
        <v>3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130</v>
      </c>
      <c r="X499" t="s">
        <v>3341</v>
      </c>
      <c r="Y499">
        <f t="shared" si="21"/>
        <v>14.2</v>
      </c>
      <c r="Z499" s="1">
        <f t="shared" si="22"/>
        <v>2.3666666666666667</v>
      </c>
      <c r="AA499" s="1">
        <f t="shared" si="23"/>
        <v>4.2885906040268456</v>
      </c>
    </row>
    <row r="500" spans="1:27" x14ac:dyDescent="0.2">
      <c r="A500" t="s">
        <v>3467</v>
      </c>
      <c r="B500" t="s">
        <v>138</v>
      </c>
      <c r="C500" t="s">
        <v>2778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244</v>
      </c>
      <c r="X500" t="s">
        <v>82</v>
      </c>
      <c r="Y500">
        <f t="shared" si="21"/>
        <v>0.5</v>
      </c>
      <c r="Z500" s="1">
        <f t="shared" si="22"/>
        <v>0.5</v>
      </c>
      <c r="AA500" s="1">
        <f t="shared" si="23"/>
        <v>4.0909090909090908</v>
      </c>
    </row>
    <row r="501" spans="1:27" x14ac:dyDescent="0.2">
      <c r="A501" t="s">
        <v>3094</v>
      </c>
      <c r="B501" t="s">
        <v>138</v>
      </c>
      <c r="C501" t="s">
        <v>2744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56</v>
      </c>
      <c r="S501">
        <v>37</v>
      </c>
      <c r="T501">
        <v>2</v>
      </c>
      <c r="U501">
        <v>59</v>
      </c>
      <c r="V501">
        <v>0</v>
      </c>
      <c r="W501" t="s">
        <v>398</v>
      </c>
      <c r="X501" t="s">
        <v>3093</v>
      </c>
      <c r="Y501">
        <f t="shared" si="21"/>
        <v>73</v>
      </c>
      <c r="Z501" s="1">
        <f t="shared" si="22"/>
        <v>3.4761904761904763</v>
      </c>
      <c r="AA501" s="1">
        <f t="shared" si="23"/>
        <v>3.4909670563230604</v>
      </c>
    </row>
    <row r="502" spans="1:27" x14ac:dyDescent="0.2">
      <c r="A502" t="s">
        <v>2881</v>
      </c>
      <c r="B502" t="s">
        <v>138</v>
      </c>
      <c r="C502" t="s">
        <v>2791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91</v>
      </c>
      <c r="S502">
        <v>62</v>
      </c>
      <c r="T502">
        <v>5</v>
      </c>
      <c r="U502">
        <v>107</v>
      </c>
      <c r="V502">
        <v>4</v>
      </c>
      <c r="W502" t="s">
        <v>52</v>
      </c>
      <c r="X502" t="s">
        <v>53</v>
      </c>
      <c r="Y502">
        <f t="shared" si="21"/>
        <v>125</v>
      </c>
      <c r="Z502" s="1">
        <f t="shared" si="22"/>
        <v>3.4722222222222223</v>
      </c>
      <c r="AA502" s="1">
        <f t="shared" si="23"/>
        <v>3.4722222222222219</v>
      </c>
    </row>
    <row r="503" spans="1:27" x14ac:dyDescent="0.2">
      <c r="A503" t="s">
        <v>3116</v>
      </c>
      <c r="B503" t="s">
        <v>138</v>
      </c>
      <c r="C503" t="s">
        <v>368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5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244</v>
      </c>
      <c r="X503" t="s">
        <v>40</v>
      </c>
      <c r="Y503">
        <f t="shared" si="21"/>
        <v>0.5</v>
      </c>
      <c r="Z503" s="1">
        <f t="shared" si="22"/>
        <v>0.5</v>
      </c>
      <c r="AA503" s="1">
        <f t="shared" si="23"/>
        <v>2.8125</v>
      </c>
    </row>
    <row r="504" spans="1:27" x14ac:dyDescent="0.2">
      <c r="A504" t="s">
        <v>2828</v>
      </c>
      <c r="B504" t="s">
        <v>138</v>
      </c>
      <c r="C504" t="s">
        <v>2770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16</v>
      </c>
      <c r="S504">
        <v>14</v>
      </c>
      <c r="T504">
        <v>2</v>
      </c>
      <c r="U504">
        <v>21</v>
      </c>
      <c r="V504">
        <v>0</v>
      </c>
      <c r="W504" t="s">
        <v>79</v>
      </c>
      <c r="X504" t="s">
        <v>957</v>
      </c>
      <c r="Y504">
        <f t="shared" si="21"/>
        <v>19</v>
      </c>
      <c r="Z504" s="1">
        <f t="shared" si="22"/>
        <v>2.375</v>
      </c>
      <c r="AA504" s="1">
        <f t="shared" si="23"/>
        <v>2.375</v>
      </c>
    </row>
    <row r="505" spans="1:27" x14ac:dyDescent="0.2">
      <c r="A505" t="s">
        <v>3030</v>
      </c>
      <c r="B505" t="s">
        <v>138</v>
      </c>
      <c r="C505" t="s">
        <v>2770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4</v>
      </c>
      <c r="J505">
        <v>1</v>
      </c>
      <c r="K505">
        <v>0</v>
      </c>
      <c r="L505">
        <v>1</v>
      </c>
      <c r="M505">
        <v>1</v>
      </c>
      <c r="N505">
        <v>0</v>
      </c>
      <c r="O505">
        <v>18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69</v>
      </c>
      <c r="X505" t="s">
        <v>3029</v>
      </c>
      <c r="Y505">
        <f t="shared" si="21"/>
        <v>4.8</v>
      </c>
      <c r="Z505" s="1">
        <f t="shared" si="22"/>
        <v>0.68571428571428572</v>
      </c>
      <c r="AA505" s="1">
        <f t="shared" si="23"/>
        <v>2.3478260869565215</v>
      </c>
    </row>
    <row r="506" spans="1:27" x14ac:dyDescent="0.2">
      <c r="A506" t="s">
        <v>3060</v>
      </c>
      <c r="B506" t="s">
        <v>138</v>
      </c>
      <c r="C506" t="s">
        <v>2734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3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244</v>
      </c>
      <c r="X506" t="s">
        <v>220</v>
      </c>
      <c r="Y506">
        <f t="shared" si="21"/>
        <v>0.30000000000000004</v>
      </c>
      <c r="Z506" s="1">
        <f t="shared" si="22"/>
        <v>0.30000000000000004</v>
      </c>
      <c r="AA506" s="1">
        <f t="shared" si="23"/>
        <v>2.2500000000000004</v>
      </c>
    </row>
    <row r="507" spans="1:27" x14ac:dyDescent="0.2">
      <c r="A507" t="s">
        <v>3534</v>
      </c>
      <c r="B507" t="s">
        <v>138</v>
      </c>
      <c r="C507" t="s">
        <v>2778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244</v>
      </c>
      <c r="X507" t="s">
        <v>177</v>
      </c>
      <c r="Y507">
        <f t="shared" si="21"/>
        <v>0.1</v>
      </c>
      <c r="Z507" s="1">
        <f t="shared" si="22"/>
        <v>0.1</v>
      </c>
      <c r="AA507" s="1">
        <f t="shared" si="23"/>
        <v>2.25</v>
      </c>
    </row>
    <row r="508" spans="1:27" x14ac:dyDescent="0.2">
      <c r="A508" t="s">
        <v>3139</v>
      </c>
      <c r="B508" t="s">
        <v>138</v>
      </c>
      <c r="C508" t="s">
        <v>2778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244</v>
      </c>
      <c r="X508" t="s">
        <v>82</v>
      </c>
      <c r="Y508">
        <f t="shared" si="21"/>
        <v>0.2</v>
      </c>
      <c r="Z508" s="1">
        <f t="shared" si="22"/>
        <v>0.2</v>
      </c>
      <c r="AA508" s="1">
        <f t="shared" si="23"/>
        <v>1.6363636363636367</v>
      </c>
    </row>
    <row r="509" spans="1:27" x14ac:dyDescent="0.2">
      <c r="A509" t="s">
        <v>3016</v>
      </c>
      <c r="B509" t="s">
        <v>138</v>
      </c>
      <c r="C509" t="s">
        <v>2764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3</v>
      </c>
      <c r="J509">
        <v>0</v>
      </c>
      <c r="K509">
        <v>0</v>
      </c>
      <c r="L509">
        <v>1</v>
      </c>
      <c r="M509">
        <v>1</v>
      </c>
      <c r="N509">
        <v>1</v>
      </c>
      <c r="O509">
        <v>16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 t="s">
        <v>49</v>
      </c>
      <c r="X509" t="s">
        <v>1313</v>
      </c>
      <c r="Y509">
        <f t="shared" si="21"/>
        <v>0.60000000000000009</v>
      </c>
      <c r="Z509" s="1">
        <f t="shared" si="22"/>
        <v>0.30000000000000004</v>
      </c>
      <c r="AA509" s="1">
        <f t="shared" si="23"/>
        <v>1.2558139534883723</v>
      </c>
    </row>
    <row r="510" spans="1:27" x14ac:dyDescent="0.2">
      <c r="A510" t="s">
        <v>2924</v>
      </c>
      <c r="B510" t="s">
        <v>138</v>
      </c>
      <c r="C510" t="s">
        <v>2732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90</v>
      </c>
      <c r="S510">
        <v>68</v>
      </c>
      <c r="T510">
        <v>2</v>
      </c>
      <c r="U510">
        <v>103</v>
      </c>
      <c r="V510">
        <v>2</v>
      </c>
      <c r="W510" t="s">
        <v>105</v>
      </c>
      <c r="X510" t="s">
        <v>275</v>
      </c>
      <c r="Y510">
        <f t="shared" si="21"/>
        <v>31</v>
      </c>
      <c r="Z510" s="1">
        <f t="shared" si="22"/>
        <v>1.0689655172413792</v>
      </c>
      <c r="AA510" s="1">
        <f t="shared" si="23"/>
        <v>1.0689655172413792</v>
      </c>
    </row>
    <row r="511" spans="1:27" x14ac:dyDescent="0.2">
      <c r="A511" t="s">
        <v>3533</v>
      </c>
      <c r="B511" t="s">
        <v>138</v>
      </c>
      <c r="C511" t="s">
        <v>2754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6</v>
      </c>
      <c r="S511">
        <v>5</v>
      </c>
      <c r="T511">
        <v>0</v>
      </c>
      <c r="U511">
        <v>12</v>
      </c>
      <c r="V511">
        <v>0</v>
      </c>
      <c r="W511" t="s">
        <v>237</v>
      </c>
      <c r="X511" t="s">
        <v>818</v>
      </c>
      <c r="Y511">
        <f t="shared" si="21"/>
        <v>2</v>
      </c>
      <c r="Z511" s="1">
        <f t="shared" si="22"/>
        <v>0.66666666666666663</v>
      </c>
      <c r="AA511" s="1">
        <f t="shared" si="23"/>
        <v>0.66666666666666674</v>
      </c>
    </row>
    <row r="512" spans="1:27" x14ac:dyDescent="0.2">
      <c r="A512" t="s">
        <v>3314</v>
      </c>
      <c r="B512" t="s">
        <v>138</v>
      </c>
      <c r="C512" t="s">
        <v>2747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t="s">
        <v>244</v>
      </c>
      <c r="X512" t="s">
        <v>182</v>
      </c>
      <c r="Y512">
        <f t="shared" si="21"/>
        <v>0.1</v>
      </c>
      <c r="Z512" s="1">
        <f t="shared" si="22"/>
        <v>0.1</v>
      </c>
      <c r="AA512" s="1">
        <f t="shared" si="23"/>
        <v>0.6428571428571429</v>
      </c>
    </row>
    <row r="513" spans="1:27" x14ac:dyDescent="0.2">
      <c r="A513" t="s">
        <v>1896</v>
      </c>
      <c r="B513" t="s">
        <v>160</v>
      </c>
      <c r="C513" t="s">
        <v>1858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8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49</v>
      </c>
      <c r="X513" t="s">
        <v>1895</v>
      </c>
      <c r="Y513">
        <f t="shared" si="21"/>
        <v>0.30000000000000004</v>
      </c>
      <c r="Z513" s="1">
        <f t="shared" si="22"/>
        <v>0.15000000000000002</v>
      </c>
      <c r="AA513" s="1">
        <f t="shared" si="23"/>
        <v>0.61363636363636376</v>
      </c>
    </row>
    <row r="514" spans="1:27" x14ac:dyDescent="0.2">
      <c r="A514" t="s">
        <v>3460</v>
      </c>
      <c r="B514" t="s">
        <v>138</v>
      </c>
      <c r="C514" t="s">
        <v>2747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244</v>
      </c>
      <c r="X514" t="s">
        <v>220</v>
      </c>
      <c r="Y514">
        <f t="shared" si="21"/>
        <v>0</v>
      </c>
      <c r="Z514" s="1">
        <f t="shared" si="22"/>
        <v>0</v>
      </c>
      <c r="AA514" s="1">
        <f t="shared" si="23"/>
        <v>0</v>
      </c>
    </row>
    <row r="515" spans="1:27" x14ac:dyDescent="0.2">
      <c r="A515" t="s">
        <v>2069</v>
      </c>
      <c r="B515" t="s">
        <v>160</v>
      </c>
      <c r="C515" t="s">
        <v>1054</v>
      </c>
      <c r="D515">
        <v>0</v>
      </c>
      <c r="E515">
        <v>0</v>
      </c>
      <c r="F515">
        <v>0</v>
      </c>
      <c r="G515">
        <v>1</v>
      </c>
      <c r="H515">
        <v>4</v>
      </c>
      <c r="I515">
        <v>10</v>
      </c>
      <c r="J515">
        <v>0</v>
      </c>
      <c r="K515">
        <v>1</v>
      </c>
      <c r="L515">
        <v>0</v>
      </c>
      <c r="M515">
        <v>0</v>
      </c>
      <c r="N515">
        <v>1</v>
      </c>
      <c r="O515">
        <v>29</v>
      </c>
      <c r="P515">
        <v>4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237</v>
      </c>
      <c r="X515" t="s">
        <v>2068</v>
      </c>
      <c r="Y515">
        <f t="shared" ref="Y515:Y529" si="24">D515*10+E515*(-10)+F515*5+G515*(-5)+H515*2+I515*(-2)+J515*4+K515*3+L515*1.5+M515*1.5+N515*3+O515*0.1+P515*2+Q515*2+R515*5+S515*(-8)+T515*15+U515+V515*(-4)</f>
        <v>-9.9999999999999645E-2</v>
      </c>
      <c r="Z515" s="1">
        <f t="shared" ref="Z515:Z529" si="25">Y515/W515</f>
        <v>-3.3333333333333215E-2</v>
      </c>
      <c r="AA515" s="1">
        <f t="shared" ref="AA515:AA529" si="26">Y515/X515*90</f>
        <v>-5.2325581395348653E-2</v>
      </c>
    </row>
    <row r="516" spans="1:27" x14ac:dyDescent="0.2">
      <c r="A516" t="s">
        <v>3289</v>
      </c>
      <c r="B516" t="s">
        <v>138</v>
      </c>
      <c r="C516" t="s">
        <v>2801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2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4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237</v>
      </c>
      <c r="X516" t="s">
        <v>184</v>
      </c>
      <c r="Y516">
        <f t="shared" si="24"/>
        <v>-9.9999999999999978E-2</v>
      </c>
      <c r="Z516" s="1">
        <f t="shared" si="25"/>
        <v>-3.3333333333333326E-2</v>
      </c>
      <c r="AA516" s="1">
        <f t="shared" si="26"/>
        <v>-0.28124999999999994</v>
      </c>
    </row>
    <row r="517" spans="1:27" x14ac:dyDescent="0.2">
      <c r="A517" t="s">
        <v>2836</v>
      </c>
      <c r="B517" t="s">
        <v>138</v>
      </c>
      <c r="C517" t="s">
        <v>2801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4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49</v>
      </c>
      <c r="X517" t="s">
        <v>66</v>
      </c>
      <c r="Y517">
        <f t="shared" si="24"/>
        <v>-9.9999999999999978E-2</v>
      </c>
      <c r="Z517" s="1">
        <f t="shared" si="25"/>
        <v>-4.9999999999999989E-2</v>
      </c>
      <c r="AA517" s="1">
        <f t="shared" si="26"/>
        <v>-0.44999999999999996</v>
      </c>
    </row>
    <row r="518" spans="1:27" x14ac:dyDescent="0.2">
      <c r="A518" t="s">
        <v>3113</v>
      </c>
      <c r="B518" t="s">
        <v>138</v>
      </c>
      <c r="C518" t="s">
        <v>2764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81</v>
      </c>
      <c r="S518">
        <v>63</v>
      </c>
      <c r="T518">
        <v>2</v>
      </c>
      <c r="U518">
        <v>58</v>
      </c>
      <c r="V518">
        <v>2</v>
      </c>
      <c r="W518" t="s">
        <v>105</v>
      </c>
      <c r="X518" t="s">
        <v>275</v>
      </c>
      <c r="Y518">
        <f t="shared" si="24"/>
        <v>-19</v>
      </c>
      <c r="Z518" s="1">
        <f t="shared" si="25"/>
        <v>-0.65517241379310343</v>
      </c>
      <c r="AA518" s="1">
        <f t="shared" si="26"/>
        <v>-0.65517241379310343</v>
      </c>
    </row>
    <row r="519" spans="1:27" x14ac:dyDescent="0.2">
      <c r="A519" t="s">
        <v>3527</v>
      </c>
      <c r="B519" t="s">
        <v>138</v>
      </c>
      <c r="C519" t="s">
        <v>2734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16</v>
      </c>
      <c r="S519">
        <v>11</v>
      </c>
      <c r="T519">
        <v>0</v>
      </c>
      <c r="U519">
        <v>0</v>
      </c>
      <c r="V519">
        <v>0</v>
      </c>
      <c r="W519" t="s">
        <v>69</v>
      </c>
      <c r="X519" t="s">
        <v>301</v>
      </c>
      <c r="Y519">
        <f t="shared" si="24"/>
        <v>-8</v>
      </c>
      <c r="Z519" s="1">
        <f t="shared" si="25"/>
        <v>-1.1428571428571428</v>
      </c>
      <c r="AA519" s="1">
        <f t="shared" si="26"/>
        <v>-1.3043478260869565</v>
      </c>
    </row>
    <row r="520" spans="1:27" x14ac:dyDescent="0.2">
      <c r="A520" t="s">
        <v>3018</v>
      </c>
      <c r="B520" t="s">
        <v>138</v>
      </c>
      <c r="C520" t="s">
        <v>1033</v>
      </c>
      <c r="D520">
        <v>0</v>
      </c>
      <c r="E520">
        <v>1</v>
      </c>
      <c r="F520">
        <v>0</v>
      </c>
      <c r="G520">
        <v>2</v>
      </c>
      <c r="H520">
        <v>1</v>
      </c>
      <c r="I520">
        <v>6</v>
      </c>
      <c r="J520">
        <v>0</v>
      </c>
      <c r="K520">
        <v>0</v>
      </c>
      <c r="L520">
        <v>2</v>
      </c>
      <c r="M520">
        <v>4</v>
      </c>
      <c r="N520">
        <v>0</v>
      </c>
      <c r="O520">
        <v>78</v>
      </c>
      <c r="P520">
        <v>4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45</v>
      </c>
      <c r="X520" t="s">
        <v>3017</v>
      </c>
      <c r="Y520">
        <f t="shared" si="24"/>
        <v>-3.1999999999999993</v>
      </c>
      <c r="Z520" s="1">
        <f t="shared" si="25"/>
        <v>-0.6399999999999999</v>
      </c>
      <c r="AA520" s="1">
        <f t="shared" si="26"/>
        <v>-1.5567567567567564</v>
      </c>
    </row>
    <row r="521" spans="1:27" x14ac:dyDescent="0.2">
      <c r="A521" t="s">
        <v>3408</v>
      </c>
      <c r="B521" t="s">
        <v>138</v>
      </c>
      <c r="C521" t="s">
        <v>2747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43</v>
      </c>
      <c r="S521">
        <v>36</v>
      </c>
      <c r="T521">
        <v>0</v>
      </c>
      <c r="U521">
        <v>44</v>
      </c>
      <c r="V521">
        <v>1</v>
      </c>
      <c r="W521" t="s">
        <v>73</v>
      </c>
      <c r="X521" t="s">
        <v>1267</v>
      </c>
      <c r="Y521">
        <f t="shared" si="24"/>
        <v>-33</v>
      </c>
      <c r="Z521" s="1">
        <f t="shared" si="25"/>
        <v>-2.2000000000000002</v>
      </c>
      <c r="AA521" s="1">
        <f t="shared" si="26"/>
        <v>-2.3665338645418328</v>
      </c>
    </row>
    <row r="522" spans="1:27" x14ac:dyDescent="0.2">
      <c r="A522" t="s">
        <v>3267</v>
      </c>
      <c r="B522" t="s">
        <v>138</v>
      </c>
      <c r="C522" t="s">
        <v>2738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1</v>
      </c>
      <c r="T522">
        <v>0</v>
      </c>
      <c r="U522">
        <v>0</v>
      </c>
      <c r="V522">
        <v>0</v>
      </c>
      <c r="W522" t="s">
        <v>244</v>
      </c>
      <c r="X522" t="s">
        <v>258</v>
      </c>
      <c r="Y522">
        <f t="shared" si="24"/>
        <v>-3</v>
      </c>
      <c r="Z522" s="1">
        <f t="shared" si="25"/>
        <v>-3</v>
      </c>
      <c r="AA522" s="1">
        <f t="shared" si="26"/>
        <v>-3</v>
      </c>
    </row>
    <row r="523" spans="1:27" x14ac:dyDescent="0.2">
      <c r="A523" t="s">
        <v>3074</v>
      </c>
      <c r="B523" t="s">
        <v>138</v>
      </c>
      <c r="C523" t="s">
        <v>1033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2</v>
      </c>
      <c r="S523">
        <v>2</v>
      </c>
      <c r="T523">
        <v>0</v>
      </c>
      <c r="U523">
        <v>3</v>
      </c>
      <c r="V523">
        <v>0</v>
      </c>
      <c r="W523" t="s">
        <v>244</v>
      </c>
      <c r="X523" t="s">
        <v>258</v>
      </c>
      <c r="Y523">
        <f t="shared" si="24"/>
        <v>-3</v>
      </c>
      <c r="Z523" s="1">
        <f t="shared" si="25"/>
        <v>-3</v>
      </c>
      <c r="AA523" s="1">
        <f t="shared" si="26"/>
        <v>-3</v>
      </c>
    </row>
    <row r="524" spans="1:27" x14ac:dyDescent="0.2">
      <c r="A524" t="s">
        <v>3082</v>
      </c>
      <c r="B524" t="s">
        <v>138</v>
      </c>
      <c r="C524" t="s">
        <v>368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2</v>
      </c>
      <c r="S524">
        <v>2</v>
      </c>
      <c r="T524">
        <v>0</v>
      </c>
      <c r="U524">
        <v>0</v>
      </c>
      <c r="V524">
        <v>0</v>
      </c>
      <c r="W524" t="s">
        <v>244</v>
      </c>
      <c r="X524" t="s">
        <v>258</v>
      </c>
      <c r="Y524">
        <f t="shared" si="24"/>
        <v>-6</v>
      </c>
      <c r="Z524" s="1">
        <f t="shared" si="25"/>
        <v>-6</v>
      </c>
      <c r="AA524" s="1">
        <f t="shared" si="26"/>
        <v>-6</v>
      </c>
    </row>
    <row r="525" spans="1:27" x14ac:dyDescent="0.2">
      <c r="A525" t="s">
        <v>2977</v>
      </c>
      <c r="B525" t="s">
        <v>138</v>
      </c>
      <c r="C525" t="s">
        <v>2791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3</v>
      </c>
      <c r="S525">
        <v>4</v>
      </c>
      <c r="T525">
        <v>0</v>
      </c>
      <c r="U525">
        <v>5</v>
      </c>
      <c r="V525">
        <v>0</v>
      </c>
      <c r="W525" t="s">
        <v>49</v>
      </c>
      <c r="X525" t="s">
        <v>238</v>
      </c>
      <c r="Y525">
        <f t="shared" si="24"/>
        <v>-12</v>
      </c>
      <c r="Z525" s="1">
        <f t="shared" si="25"/>
        <v>-6</v>
      </c>
      <c r="AA525" s="1">
        <f t="shared" si="26"/>
        <v>-6</v>
      </c>
    </row>
    <row r="526" spans="1:27" x14ac:dyDescent="0.2">
      <c r="A526" t="s">
        <v>3458</v>
      </c>
      <c r="B526" t="s">
        <v>138</v>
      </c>
      <c r="C526" t="s">
        <v>139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 t="s">
        <v>244</v>
      </c>
      <c r="X526" t="s">
        <v>258</v>
      </c>
      <c r="Y526">
        <f t="shared" si="24"/>
        <v>-8</v>
      </c>
      <c r="Z526" s="1">
        <f t="shared" si="25"/>
        <v>-8</v>
      </c>
      <c r="AA526" s="1">
        <f t="shared" si="26"/>
        <v>-8</v>
      </c>
    </row>
    <row r="527" spans="1:27" x14ac:dyDescent="0.2">
      <c r="A527" t="s">
        <v>3530</v>
      </c>
      <c r="B527" t="s">
        <v>138</v>
      </c>
      <c r="C527" t="s">
        <v>2744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8</v>
      </c>
      <c r="S527">
        <v>8</v>
      </c>
      <c r="T527">
        <v>0</v>
      </c>
      <c r="U527">
        <v>2</v>
      </c>
      <c r="V527">
        <v>0</v>
      </c>
      <c r="W527" t="s">
        <v>49</v>
      </c>
      <c r="X527" t="s">
        <v>238</v>
      </c>
      <c r="Y527">
        <f t="shared" si="24"/>
        <v>-22</v>
      </c>
      <c r="Z527" s="1">
        <f t="shared" si="25"/>
        <v>-11</v>
      </c>
      <c r="AA527" s="1">
        <f t="shared" si="26"/>
        <v>-11</v>
      </c>
    </row>
    <row r="528" spans="1:27" x14ac:dyDescent="0.2">
      <c r="A528" t="s">
        <v>3225</v>
      </c>
      <c r="B528" t="s">
        <v>138</v>
      </c>
      <c r="C528" t="s">
        <v>2781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4</v>
      </c>
      <c r="S528">
        <v>5</v>
      </c>
      <c r="T528">
        <v>0</v>
      </c>
      <c r="U528">
        <v>0</v>
      </c>
      <c r="V528">
        <v>0</v>
      </c>
      <c r="W528" t="s">
        <v>244</v>
      </c>
      <c r="X528" t="s">
        <v>258</v>
      </c>
      <c r="Y528">
        <f t="shared" si="24"/>
        <v>-20</v>
      </c>
      <c r="Z528" s="1">
        <f t="shared" si="25"/>
        <v>-20</v>
      </c>
      <c r="AA528" s="1">
        <f t="shared" si="26"/>
        <v>-20</v>
      </c>
    </row>
    <row r="529" spans="1:27" x14ac:dyDescent="0.2">
      <c r="A529" t="s">
        <v>3176</v>
      </c>
      <c r="B529" t="s">
        <v>138</v>
      </c>
      <c r="C529" t="s">
        <v>2773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</v>
      </c>
      <c r="T529">
        <v>0</v>
      </c>
      <c r="U529">
        <v>1</v>
      </c>
      <c r="V529">
        <v>0</v>
      </c>
      <c r="W529" t="s">
        <v>244</v>
      </c>
      <c r="X529" t="s">
        <v>258</v>
      </c>
      <c r="Y529">
        <f t="shared" si="24"/>
        <v>-23</v>
      </c>
      <c r="Z529" s="1">
        <f t="shared" si="25"/>
        <v>-23</v>
      </c>
      <c r="AA529" s="1">
        <f t="shared" si="26"/>
        <v>-23</v>
      </c>
    </row>
  </sheetData>
  <sortState ref="A3:AA529">
    <sortCondition descending="1" ref="AA3:AA529"/>
  </sortState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2"/>
  <sheetViews>
    <sheetView workbookViewId="0">
      <pane xSplit="1" ySplit="2" topLeftCell="E435" activePane="bottomRight" state="frozen"/>
      <selection pane="topRight" activeCell="B1" sqref="B1"/>
      <selection pane="bottomLeft" activeCell="A3" sqref="A3"/>
      <selection pane="bottomRight" activeCell="A3" sqref="A3:AA465"/>
    </sheetView>
  </sheetViews>
  <sheetFormatPr baseColWidth="10" defaultColWidth="8.83203125" defaultRowHeight="15" x14ac:dyDescent="0.2"/>
  <cols>
    <col min="1" max="1" width="18.33203125" bestFit="1" customWidth="1"/>
    <col min="2" max="2" width="15.6640625" bestFit="1" customWidth="1"/>
    <col min="3" max="3" width="10" bestFit="1" customWidth="1"/>
    <col min="9" max="9" width="9.5" bestFit="1" customWidth="1"/>
    <col min="13" max="13" width="10.33203125" bestFit="1" customWidth="1"/>
    <col min="26" max="26" width="11.1640625" bestFit="1" customWidth="1"/>
  </cols>
  <sheetData>
    <row r="1" spans="1:27" hidden="1" x14ac:dyDescent="0.2">
      <c r="A1" t="s">
        <v>0</v>
      </c>
      <c r="B1" t="s">
        <v>1</v>
      </c>
    </row>
    <row r="2" spans="1:2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5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1066</v>
      </c>
      <c r="Z2" t="s">
        <v>1068</v>
      </c>
      <c r="AA2" t="s">
        <v>1067</v>
      </c>
    </row>
    <row r="3" spans="1:27" x14ac:dyDescent="0.2">
      <c r="A3" t="s">
        <v>1247</v>
      </c>
      <c r="B3" t="s">
        <v>876</v>
      </c>
      <c r="C3" t="s">
        <v>1179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244</v>
      </c>
      <c r="X3" t="s">
        <v>32</v>
      </c>
      <c r="Y3">
        <f t="shared" ref="Y3:Y66" si="0">D3*10+E3*(-10)+F3*5+G3*(-5)+H3*2+I3*(-2)+J3*4+K3*3+L3*1.5+M3*1.5+N3*3+O3*0.1+P3*2+Q3*2+R3*5+S3*(-8)+T3*15+U3+V3*(-4)</f>
        <v>5.5</v>
      </c>
      <c r="Z3" s="1">
        <f t="shared" ref="Z3:Z66" si="1">Y3/W3</f>
        <v>5.5</v>
      </c>
      <c r="AA3" s="1">
        <f t="shared" ref="AA3:AA66" si="2">Y3/X3*90</f>
        <v>55.000000000000007</v>
      </c>
    </row>
    <row r="4" spans="1:27" x14ac:dyDescent="0.2">
      <c r="A4" t="s">
        <v>1827</v>
      </c>
      <c r="B4" t="s">
        <v>876</v>
      </c>
      <c r="C4" t="s">
        <v>1070</v>
      </c>
      <c r="D4">
        <v>6</v>
      </c>
      <c r="E4">
        <v>0</v>
      </c>
      <c r="F4">
        <v>0</v>
      </c>
      <c r="G4">
        <v>0</v>
      </c>
      <c r="H4">
        <v>0</v>
      </c>
      <c r="I4">
        <v>4</v>
      </c>
      <c r="J4">
        <v>8</v>
      </c>
      <c r="K4">
        <v>0</v>
      </c>
      <c r="L4">
        <v>2</v>
      </c>
      <c r="M4">
        <v>1</v>
      </c>
      <c r="N4">
        <v>4</v>
      </c>
      <c r="O4">
        <v>31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 t="s">
        <v>82</v>
      </c>
      <c r="X4" t="s">
        <v>1826</v>
      </c>
      <c r="Y4">
        <f t="shared" si="0"/>
        <v>107.6</v>
      </c>
      <c r="Z4" s="1">
        <f t="shared" si="1"/>
        <v>9.7818181818181813</v>
      </c>
      <c r="AA4" s="1">
        <f t="shared" si="2"/>
        <v>49.661538461538456</v>
      </c>
    </row>
    <row r="5" spans="1:27" x14ac:dyDescent="0.2">
      <c r="A5" t="s">
        <v>1298</v>
      </c>
      <c r="B5" t="s">
        <v>876</v>
      </c>
      <c r="C5" t="s">
        <v>1116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16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 t="s">
        <v>177</v>
      </c>
      <c r="X5" t="s">
        <v>614</v>
      </c>
      <c r="Y5">
        <f t="shared" si="0"/>
        <v>26.6</v>
      </c>
      <c r="Z5" s="1">
        <f t="shared" si="1"/>
        <v>6.65</v>
      </c>
      <c r="AA5" s="1">
        <f t="shared" si="2"/>
        <v>42.75</v>
      </c>
    </row>
    <row r="6" spans="1:27" x14ac:dyDescent="0.2">
      <c r="A6" t="s">
        <v>1771</v>
      </c>
      <c r="B6" t="s">
        <v>876</v>
      </c>
      <c r="C6" t="s">
        <v>1179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1</v>
      </c>
      <c r="M6">
        <v>1</v>
      </c>
      <c r="N6">
        <v>1</v>
      </c>
      <c r="O6">
        <v>5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244</v>
      </c>
      <c r="X6" t="s">
        <v>792</v>
      </c>
      <c r="Y6">
        <f t="shared" si="0"/>
        <v>20.5</v>
      </c>
      <c r="Z6" s="1">
        <f t="shared" si="1"/>
        <v>20.5</v>
      </c>
      <c r="AA6" s="1">
        <f t="shared" si="2"/>
        <v>41</v>
      </c>
    </row>
    <row r="7" spans="1:27" x14ac:dyDescent="0.2">
      <c r="A7" t="s">
        <v>1159</v>
      </c>
      <c r="B7" t="s">
        <v>876</v>
      </c>
      <c r="C7" t="s">
        <v>1116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244</v>
      </c>
      <c r="X7" t="s">
        <v>144</v>
      </c>
      <c r="Y7">
        <f t="shared" si="0"/>
        <v>4.2</v>
      </c>
      <c r="Z7" s="1">
        <f t="shared" si="1"/>
        <v>4.2</v>
      </c>
      <c r="AA7" s="1">
        <f t="shared" si="2"/>
        <v>37.800000000000004</v>
      </c>
    </row>
    <row r="8" spans="1:27" x14ac:dyDescent="0.2">
      <c r="A8" t="s">
        <v>1773</v>
      </c>
      <c r="B8" t="s">
        <v>876</v>
      </c>
      <c r="C8" t="s">
        <v>1095</v>
      </c>
      <c r="D8">
        <v>5</v>
      </c>
      <c r="E8">
        <v>0</v>
      </c>
      <c r="F8">
        <v>11</v>
      </c>
      <c r="G8">
        <v>2</v>
      </c>
      <c r="H8">
        <v>36</v>
      </c>
      <c r="I8">
        <v>14</v>
      </c>
      <c r="J8">
        <v>16</v>
      </c>
      <c r="K8">
        <v>2</v>
      </c>
      <c r="L8">
        <v>4</v>
      </c>
      <c r="M8">
        <v>13</v>
      </c>
      <c r="N8">
        <v>37</v>
      </c>
      <c r="O8">
        <v>754</v>
      </c>
      <c r="P8">
        <v>6</v>
      </c>
      <c r="Q8">
        <v>39</v>
      </c>
      <c r="R8">
        <v>0</v>
      </c>
      <c r="S8">
        <v>0</v>
      </c>
      <c r="T8">
        <v>0</v>
      </c>
      <c r="U8">
        <v>0</v>
      </c>
      <c r="V8">
        <v>0</v>
      </c>
      <c r="W8" t="s">
        <v>187</v>
      </c>
      <c r="X8" t="s">
        <v>1772</v>
      </c>
      <c r="Y8">
        <f t="shared" si="0"/>
        <v>510.9</v>
      </c>
      <c r="Z8" s="1">
        <f t="shared" si="1"/>
        <v>23.222727272727273</v>
      </c>
      <c r="AA8" s="1">
        <f t="shared" si="2"/>
        <v>36.962218649517681</v>
      </c>
    </row>
    <row r="9" spans="1:27" x14ac:dyDescent="0.2">
      <c r="A9" t="s">
        <v>1294</v>
      </c>
      <c r="B9" t="s">
        <v>876</v>
      </c>
      <c r="C9" t="s">
        <v>1095</v>
      </c>
      <c r="D9">
        <v>13</v>
      </c>
      <c r="E9">
        <v>0</v>
      </c>
      <c r="F9">
        <v>9</v>
      </c>
      <c r="G9">
        <v>0</v>
      </c>
      <c r="H9">
        <v>26</v>
      </c>
      <c r="I9">
        <v>7</v>
      </c>
      <c r="J9">
        <v>39</v>
      </c>
      <c r="K9">
        <v>0</v>
      </c>
      <c r="L9">
        <v>2</v>
      </c>
      <c r="M9">
        <v>19</v>
      </c>
      <c r="N9">
        <v>40</v>
      </c>
      <c r="O9">
        <v>786</v>
      </c>
      <c r="P9">
        <v>10</v>
      </c>
      <c r="Q9">
        <v>65</v>
      </c>
      <c r="R9">
        <v>0</v>
      </c>
      <c r="S9">
        <v>0</v>
      </c>
      <c r="T9">
        <v>0</v>
      </c>
      <c r="U9">
        <v>0</v>
      </c>
      <c r="V9">
        <v>0</v>
      </c>
      <c r="W9" t="s">
        <v>90</v>
      </c>
      <c r="X9" t="s">
        <v>1293</v>
      </c>
      <c r="Y9">
        <f t="shared" si="0"/>
        <v>749.1</v>
      </c>
      <c r="Z9" s="1">
        <f t="shared" si="1"/>
        <v>28.811538461538461</v>
      </c>
      <c r="AA9" s="1">
        <f t="shared" si="2"/>
        <v>36.941917808219173</v>
      </c>
    </row>
    <row r="10" spans="1:27" x14ac:dyDescent="0.2">
      <c r="A10" t="s">
        <v>1407</v>
      </c>
      <c r="B10" t="s">
        <v>876</v>
      </c>
      <c r="C10" t="s">
        <v>1076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2</v>
      </c>
      <c r="K10">
        <v>0</v>
      </c>
      <c r="L10">
        <v>0</v>
      </c>
      <c r="M10">
        <v>1</v>
      </c>
      <c r="N10">
        <v>0</v>
      </c>
      <c r="O10">
        <v>10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177</v>
      </c>
      <c r="X10" t="s">
        <v>1406</v>
      </c>
      <c r="Y10">
        <f t="shared" si="0"/>
        <v>22.5</v>
      </c>
      <c r="Z10" s="1">
        <f t="shared" si="1"/>
        <v>5.625</v>
      </c>
      <c r="AA10" s="1">
        <f t="shared" si="2"/>
        <v>35.526315789473685</v>
      </c>
    </row>
    <row r="11" spans="1:27" x14ac:dyDescent="0.2">
      <c r="A11" t="s">
        <v>1155</v>
      </c>
      <c r="B11" t="s">
        <v>876</v>
      </c>
      <c r="C11" t="s">
        <v>1095</v>
      </c>
      <c r="D11">
        <v>6</v>
      </c>
      <c r="E11">
        <v>0</v>
      </c>
      <c r="F11">
        <v>5</v>
      </c>
      <c r="G11">
        <v>4</v>
      </c>
      <c r="H11">
        <v>27</v>
      </c>
      <c r="I11">
        <v>40</v>
      </c>
      <c r="J11">
        <v>17</v>
      </c>
      <c r="K11">
        <v>4</v>
      </c>
      <c r="L11">
        <v>6</v>
      </c>
      <c r="M11">
        <v>129</v>
      </c>
      <c r="N11">
        <v>43</v>
      </c>
      <c r="O11">
        <v>2251</v>
      </c>
      <c r="P11">
        <v>55</v>
      </c>
      <c r="Q11">
        <v>56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56</v>
      </c>
      <c r="X11" t="s">
        <v>1154</v>
      </c>
      <c r="Y11">
        <f t="shared" si="0"/>
        <v>897.6</v>
      </c>
      <c r="Z11" s="1">
        <f t="shared" si="1"/>
        <v>33.244444444444447</v>
      </c>
      <c r="AA11" s="1">
        <f t="shared" si="2"/>
        <v>35.307692307692307</v>
      </c>
    </row>
    <row r="12" spans="1:27" x14ac:dyDescent="0.2">
      <c r="A12" t="s">
        <v>1261</v>
      </c>
      <c r="B12" t="s">
        <v>876</v>
      </c>
      <c r="C12" t="s">
        <v>1179</v>
      </c>
      <c r="D12">
        <v>8</v>
      </c>
      <c r="E12">
        <v>1</v>
      </c>
      <c r="F12">
        <v>19</v>
      </c>
      <c r="G12">
        <v>1</v>
      </c>
      <c r="H12">
        <v>51</v>
      </c>
      <c r="I12">
        <v>26</v>
      </c>
      <c r="J12">
        <v>27</v>
      </c>
      <c r="K12">
        <v>1</v>
      </c>
      <c r="L12">
        <v>12</v>
      </c>
      <c r="M12">
        <v>46</v>
      </c>
      <c r="N12">
        <v>75</v>
      </c>
      <c r="O12">
        <v>626</v>
      </c>
      <c r="P12">
        <v>24</v>
      </c>
      <c r="Q12">
        <v>66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110</v>
      </c>
      <c r="X12" t="s">
        <v>1099</v>
      </c>
      <c r="Y12">
        <f t="shared" si="0"/>
        <v>875.6</v>
      </c>
      <c r="Z12" s="1">
        <f t="shared" si="1"/>
        <v>29.186666666666667</v>
      </c>
      <c r="AA12" s="1">
        <f t="shared" si="2"/>
        <v>33.676923076923082</v>
      </c>
    </row>
    <row r="13" spans="1:27" x14ac:dyDescent="0.2">
      <c r="A13" t="s">
        <v>1798</v>
      </c>
      <c r="B13" t="s">
        <v>876</v>
      </c>
      <c r="C13" t="s">
        <v>877</v>
      </c>
      <c r="D13">
        <v>0</v>
      </c>
      <c r="E13">
        <v>0</v>
      </c>
      <c r="F13">
        <v>0</v>
      </c>
      <c r="G13">
        <v>0</v>
      </c>
      <c r="H13">
        <v>11</v>
      </c>
      <c r="I13">
        <v>4</v>
      </c>
      <c r="J13">
        <v>4</v>
      </c>
      <c r="K13">
        <v>1</v>
      </c>
      <c r="L13">
        <v>2</v>
      </c>
      <c r="M13">
        <v>1</v>
      </c>
      <c r="N13">
        <v>5</v>
      </c>
      <c r="O13">
        <v>37</v>
      </c>
      <c r="P13">
        <v>4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69</v>
      </c>
      <c r="X13" t="s">
        <v>1141</v>
      </c>
      <c r="Y13">
        <f t="shared" si="0"/>
        <v>68.2</v>
      </c>
      <c r="Z13" s="1">
        <f t="shared" si="1"/>
        <v>9.7428571428571438</v>
      </c>
      <c r="AA13" s="1">
        <f t="shared" si="2"/>
        <v>33.540983606557376</v>
      </c>
    </row>
    <row r="14" spans="1:27" x14ac:dyDescent="0.2">
      <c r="A14" t="s">
        <v>1476</v>
      </c>
      <c r="B14" t="s">
        <v>876</v>
      </c>
      <c r="C14" t="s">
        <v>1131</v>
      </c>
      <c r="D14">
        <v>6</v>
      </c>
      <c r="E14">
        <v>0</v>
      </c>
      <c r="F14">
        <v>12</v>
      </c>
      <c r="G14">
        <v>7</v>
      </c>
      <c r="H14">
        <v>60</v>
      </c>
      <c r="I14">
        <v>27</v>
      </c>
      <c r="J14">
        <v>26</v>
      </c>
      <c r="K14">
        <v>0</v>
      </c>
      <c r="L14">
        <v>7</v>
      </c>
      <c r="M14">
        <v>20</v>
      </c>
      <c r="N14">
        <v>51</v>
      </c>
      <c r="O14">
        <v>497</v>
      </c>
      <c r="P14">
        <v>22</v>
      </c>
      <c r="Q14">
        <v>105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184</v>
      </c>
      <c r="X14" t="s">
        <v>544</v>
      </c>
      <c r="Y14">
        <f t="shared" si="0"/>
        <v>752.2</v>
      </c>
      <c r="Z14" s="1">
        <f t="shared" si="1"/>
        <v>23.506250000000001</v>
      </c>
      <c r="AA14" s="1">
        <f t="shared" si="2"/>
        <v>33.234167893961711</v>
      </c>
    </row>
    <row r="15" spans="1:27" x14ac:dyDescent="0.2">
      <c r="A15" t="s">
        <v>1071</v>
      </c>
      <c r="B15" t="s">
        <v>876</v>
      </c>
      <c r="C15" t="s">
        <v>1070</v>
      </c>
      <c r="D15">
        <v>6</v>
      </c>
      <c r="E15">
        <v>0</v>
      </c>
      <c r="F15">
        <v>5</v>
      </c>
      <c r="G15">
        <v>1</v>
      </c>
      <c r="H15">
        <v>20</v>
      </c>
      <c r="I15">
        <v>17</v>
      </c>
      <c r="J15">
        <v>33</v>
      </c>
      <c r="K15">
        <v>2</v>
      </c>
      <c r="L15">
        <v>10</v>
      </c>
      <c r="M15">
        <v>18</v>
      </c>
      <c r="N15">
        <v>24</v>
      </c>
      <c r="O15">
        <v>586</v>
      </c>
      <c r="P15">
        <v>15</v>
      </c>
      <c r="Q15">
        <v>11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73</v>
      </c>
      <c r="X15" t="s">
        <v>1069</v>
      </c>
      <c r="Y15">
        <f t="shared" si="0"/>
        <v>448.6</v>
      </c>
      <c r="Z15" s="1">
        <f t="shared" si="1"/>
        <v>29.90666666666667</v>
      </c>
      <c r="AA15" s="1">
        <f t="shared" si="2"/>
        <v>33.229629629629635</v>
      </c>
    </row>
    <row r="16" spans="1:27" x14ac:dyDescent="0.2">
      <c r="A16" t="s">
        <v>1165</v>
      </c>
      <c r="B16" t="s">
        <v>876</v>
      </c>
      <c r="C16" t="s">
        <v>1116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2</v>
      </c>
      <c r="N16">
        <v>2</v>
      </c>
      <c r="O16">
        <v>17</v>
      </c>
      <c r="P16">
        <v>1</v>
      </c>
      <c r="Q16">
        <v>3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49</v>
      </c>
      <c r="X16" t="s">
        <v>805</v>
      </c>
      <c r="Y16">
        <f t="shared" si="0"/>
        <v>14.7</v>
      </c>
      <c r="Z16" s="1">
        <f t="shared" si="1"/>
        <v>7.35</v>
      </c>
      <c r="AA16" s="1">
        <f t="shared" si="2"/>
        <v>32.268292682926827</v>
      </c>
    </row>
    <row r="17" spans="1:27" x14ac:dyDescent="0.2">
      <c r="A17" t="s">
        <v>1211</v>
      </c>
      <c r="B17" t="s">
        <v>876</v>
      </c>
      <c r="C17" t="s">
        <v>1095</v>
      </c>
      <c r="D17">
        <v>6</v>
      </c>
      <c r="E17">
        <v>0</v>
      </c>
      <c r="F17">
        <v>1</v>
      </c>
      <c r="G17">
        <v>1</v>
      </c>
      <c r="H17">
        <v>38</v>
      </c>
      <c r="I17">
        <v>17</v>
      </c>
      <c r="J17">
        <v>17</v>
      </c>
      <c r="K17">
        <v>8</v>
      </c>
      <c r="L17">
        <v>22</v>
      </c>
      <c r="M17">
        <v>33</v>
      </c>
      <c r="N17">
        <v>30</v>
      </c>
      <c r="O17">
        <v>1223</v>
      </c>
      <c r="P17">
        <v>26</v>
      </c>
      <c r="Q17">
        <v>5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56</v>
      </c>
      <c r="X17" t="s">
        <v>1210</v>
      </c>
      <c r="Y17">
        <f t="shared" si="0"/>
        <v>550.79999999999995</v>
      </c>
      <c r="Z17" s="1">
        <f t="shared" si="1"/>
        <v>20.399999999999999</v>
      </c>
      <c r="AA17" s="1">
        <f t="shared" si="2"/>
        <v>32.043956043956037</v>
      </c>
    </row>
    <row r="18" spans="1:27" x14ac:dyDescent="0.2">
      <c r="A18" t="s">
        <v>1679</v>
      </c>
      <c r="B18" t="s">
        <v>876</v>
      </c>
      <c r="C18" t="s">
        <v>1119</v>
      </c>
      <c r="D18">
        <v>7</v>
      </c>
      <c r="E18">
        <v>0</v>
      </c>
      <c r="F18">
        <v>0</v>
      </c>
      <c r="G18">
        <v>1</v>
      </c>
      <c r="H18">
        <v>36</v>
      </c>
      <c r="I18">
        <v>8</v>
      </c>
      <c r="J18">
        <v>24</v>
      </c>
      <c r="K18">
        <v>0</v>
      </c>
      <c r="L18">
        <v>1</v>
      </c>
      <c r="M18">
        <v>9</v>
      </c>
      <c r="N18">
        <v>44</v>
      </c>
      <c r="O18">
        <v>465</v>
      </c>
      <c r="P18">
        <v>14</v>
      </c>
      <c r="Q18">
        <v>42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66</v>
      </c>
      <c r="X18" t="s">
        <v>1678</v>
      </c>
      <c r="Y18">
        <f t="shared" si="0"/>
        <v>522.5</v>
      </c>
      <c r="Z18" s="1">
        <f t="shared" si="1"/>
        <v>26.125</v>
      </c>
      <c r="AA18" s="1">
        <f t="shared" si="2"/>
        <v>31.329113924050635</v>
      </c>
    </row>
    <row r="19" spans="1:27" x14ac:dyDescent="0.2">
      <c r="A19" t="s">
        <v>1314</v>
      </c>
      <c r="B19" t="s">
        <v>876</v>
      </c>
      <c r="C19" t="s">
        <v>1151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1</v>
      </c>
      <c r="N19">
        <v>0</v>
      </c>
      <c r="O19">
        <v>10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130</v>
      </c>
      <c r="X19" t="s">
        <v>1313</v>
      </c>
      <c r="Y19">
        <f t="shared" si="0"/>
        <v>14.5</v>
      </c>
      <c r="Z19" s="1">
        <f t="shared" si="1"/>
        <v>2.4166666666666665</v>
      </c>
      <c r="AA19" s="1">
        <f t="shared" si="2"/>
        <v>30.348837209302324</v>
      </c>
    </row>
    <row r="20" spans="1:27" x14ac:dyDescent="0.2">
      <c r="A20" t="s">
        <v>1500</v>
      </c>
      <c r="B20" t="s">
        <v>876</v>
      </c>
      <c r="C20" t="s">
        <v>1090</v>
      </c>
      <c r="D20">
        <v>2</v>
      </c>
      <c r="E20">
        <v>0</v>
      </c>
      <c r="F20">
        <v>3</v>
      </c>
      <c r="G20">
        <v>0</v>
      </c>
      <c r="H20">
        <v>9</v>
      </c>
      <c r="I20">
        <v>6</v>
      </c>
      <c r="J20">
        <v>2</v>
      </c>
      <c r="K20">
        <v>0</v>
      </c>
      <c r="L20">
        <v>7</v>
      </c>
      <c r="M20">
        <v>9</v>
      </c>
      <c r="N20">
        <v>1</v>
      </c>
      <c r="O20">
        <v>113</v>
      </c>
      <c r="P20">
        <v>5</v>
      </c>
      <c r="Q20">
        <v>5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182</v>
      </c>
      <c r="X20" t="s">
        <v>333</v>
      </c>
      <c r="Y20">
        <f t="shared" si="0"/>
        <v>107.3</v>
      </c>
      <c r="Z20" s="1">
        <f t="shared" si="1"/>
        <v>7.6642857142857137</v>
      </c>
      <c r="AA20" s="1">
        <f t="shared" si="2"/>
        <v>30.178125000000001</v>
      </c>
    </row>
    <row r="21" spans="1:27" x14ac:dyDescent="0.2">
      <c r="A21" t="s">
        <v>1132</v>
      </c>
      <c r="B21" t="s">
        <v>876</v>
      </c>
      <c r="C21" t="s">
        <v>1131</v>
      </c>
      <c r="D21">
        <v>0</v>
      </c>
      <c r="E21">
        <v>0</v>
      </c>
      <c r="F21">
        <v>0</v>
      </c>
      <c r="G21">
        <v>1</v>
      </c>
      <c r="H21">
        <v>7</v>
      </c>
      <c r="I21">
        <v>6</v>
      </c>
      <c r="J21">
        <v>2</v>
      </c>
      <c r="K21">
        <v>1</v>
      </c>
      <c r="L21">
        <v>6</v>
      </c>
      <c r="M21">
        <v>14</v>
      </c>
      <c r="N21">
        <v>3</v>
      </c>
      <c r="O21">
        <v>282</v>
      </c>
      <c r="P21">
        <v>12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79</v>
      </c>
      <c r="X21" t="s">
        <v>1130</v>
      </c>
      <c r="Y21">
        <f t="shared" si="0"/>
        <v>103.2</v>
      </c>
      <c r="Z21" s="1">
        <f t="shared" si="1"/>
        <v>12.9</v>
      </c>
      <c r="AA21" s="1">
        <f t="shared" si="2"/>
        <v>30.155844155844157</v>
      </c>
    </row>
    <row r="22" spans="1:27" x14ac:dyDescent="0.2">
      <c r="A22" t="s">
        <v>1088</v>
      </c>
      <c r="B22" t="s">
        <v>876</v>
      </c>
      <c r="C22" t="s">
        <v>1087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244</v>
      </c>
      <c r="X22" t="s">
        <v>144</v>
      </c>
      <c r="Y22">
        <f t="shared" si="0"/>
        <v>3.3</v>
      </c>
      <c r="Z22" s="1">
        <f t="shared" si="1"/>
        <v>3.3</v>
      </c>
      <c r="AA22" s="1">
        <f t="shared" si="2"/>
        <v>29.699999999999996</v>
      </c>
    </row>
    <row r="23" spans="1:27" x14ac:dyDescent="0.2">
      <c r="A23" t="s">
        <v>1726</v>
      </c>
      <c r="B23" t="s">
        <v>876</v>
      </c>
      <c r="C23" t="s">
        <v>1179</v>
      </c>
      <c r="D23">
        <v>8</v>
      </c>
      <c r="E23">
        <v>0</v>
      </c>
      <c r="F23">
        <v>7</v>
      </c>
      <c r="G23">
        <v>8</v>
      </c>
      <c r="H23">
        <v>52</v>
      </c>
      <c r="I23">
        <v>69</v>
      </c>
      <c r="J23">
        <v>19</v>
      </c>
      <c r="K23">
        <v>7</v>
      </c>
      <c r="L23">
        <v>34</v>
      </c>
      <c r="M23">
        <v>82</v>
      </c>
      <c r="N23">
        <v>34</v>
      </c>
      <c r="O23">
        <v>1148</v>
      </c>
      <c r="P23">
        <v>55</v>
      </c>
      <c r="Q23">
        <v>77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36</v>
      </c>
      <c r="X23" t="s">
        <v>1725</v>
      </c>
      <c r="Y23">
        <f t="shared" si="0"/>
        <v>792.8</v>
      </c>
      <c r="Z23" s="1">
        <f t="shared" si="1"/>
        <v>25.574193548387097</v>
      </c>
      <c r="AA23" s="1">
        <f t="shared" si="2"/>
        <v>29.50868486352357</v>
      </c>
    </row>
    <row r="24" spans="1:27" x14ac:dyDescent="0.2">
      <c r="A24" t="s">
        <v>1869</v>
      </c>
      <c r="B24" t="s">
        <v>876</v>
      </c>
      <c r="C24" t="s">
        <v>1073</v>
      </c>
      <c r="D24">
        <v>6</v>
      </c>
      <c r="E24">
        <v>0</v>
      </c>
      <c r="F24">
        <v>8</v>
      </c>
      <c r="G24">
        <v>1</v>
      </c>
      <c r="H24">
        <v>35</v>
      </c>
      <c r="I24">
        <v>12</v>
      </c>
      <c r="J24">
        <v>50</v>
      </c>
      <c r="K24">
        <v>2</v>
      </c>
      <c r="L24">
        <v>15</v>
      </c>
      <c r="M24">
        <v>34</v>
      </c>
      <c r="N24">
        <v>58</v>
      </c>
      <c r="O24">
        <v>755</v>
      </c>
      <c r="P24">
        <v>29</v>
      </c>
      <c r="Q24">
        <v>39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110</v>
      </c>
      <c r="X24" t="s">
        <v>1168</v>
      </c>
      <c r="Y24">
        <f t="shared" si="0"/>
        <v>806</v>
      </c>
      <c r="Z24" s="1">
        <f t="shared" si="1"/>
        <v>26.866666666666667</v>
      </c>
      <c r="AA24" s="1">
        <f t="shared" si="2"/>
        <v>29.074148296593187</v>
      </c>
    </row>
    <row r="25" spans="1:27" x14ac:dyDescent="0.2">
      <c r="A25" t="s">
        <v>1508</v>
      </c>
      <c r="B25" t="s">
        <v>876</v>
      </c>
      <c r="C25" t="s">
        <v>1131</v>
      </c>
      <c r="D25">
        <v>1</v>
      </c>
      <c r="E25">
        <v>1</v>
      </c>
      <c r="F25">
        <v>2</v>
      </c>
      <c r="G25">
        <v>0</v>
      </c>
      <c r="H25">
        <v>18</v>
      </c>
      <c r="I25">
        <v>8</v>
      </c>
      <c r="J25">
        <v>4</v>
      </c>
      <c r="K25">
        <v>0</v>
      </c>
      <c r="L25">
        <v>0</v>
      </c>
      <c r="M25">
        <v>5</v>
      </c>
      <c r="N25">
        <v>7</v>
      </c>
      <c r="O25">
        <v>100</v>
      </c>
      <c r="P25">
        <v>7</v>
      </c>
      <c r="Q25">
        <v>28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220</v>
      </c>
      <c r="X25" t="s">
        <v>1507</v>
      </c>
      <c r="Y25">
        <f t="shared" si="0"/>
        <v>154.5</v>
      </c>
      <c r="Z25" s="1">
        <f t="shared" si="1"/>
        <v>12.875</v>
      </c>
      <c r="AA25" s="1">
        <f t="shared" si="2"/>
        <v>28.968750000000004</v>
      </c>
    </row>
    <row r="26" spans="1:27" x14ac:dyDescent="0.2">
      <c r="A26" t="s">
        <v>1542</v>
      </c>
      <c r="B26" t="s">
        <v>876</v>
      </c>
      <c r="C26" t="s">
        <v>1131</v>
      </c>
      <c r="D26">
        <v>2</v>
      </c>
      <c r="E26">
        <v>0</v>
      </c>
      <c r="F26">
        <v>2</v>
      </c>
      <c r="G26">
        <v>3</v>
      </c>
      <c r="H26">
        <v>18</v>
      </c>
      <c r="I26">
        <v>10</v>
      </c>
      <c r="J26">
        <v>19</v>
      </c>
      <c r="K26">
        <v>0</v>
      </c>
      <c r="L26">
        <v>3</v>
      </c>
      <c r="M26">
        <v>11</v>
      </c>
      <c r="N26">
        <v>15</v>
      </c>
      <c r="O26">
        <v>177</v>
      </c>
      <c r="P26">
        <v>7</v>
      </c>
      <c r="Q26">
        <v>18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73</v>
      </c>
      <c r="X26" t="s">
        <v>1541</v>
      </c>
      <c r="Y26">
        <f t="shared" si="0"/>
        <v>240.7</v>
      </c>
      <c r="Z26" s="1">
        <f t="shared" si="1"/>
        <v>16.046666666666667</v>
      </c>
      <c r="AA26" s="1">
        <f t="shared" si="2"/>
        <v>28.922563417890519</v>
      </c>
    </row>
    <row r="27" spans="1:27" x14ac:dyDescent="0.2">
      <c r="A27" t="s">
        <v>1405</v>
      </c>
      <c r="B27" t="s">
        <v>876</v>
      </c>
      <c r="C27" t="s">
        <v>1095</v>
      </c>
      <c r="D27">
        <v>30</v>
      </c>
      <c r="E27">
        <v>0</v>
      </c>
      <c r="F27">
        <v>5</v>
      </c>
      <c r="G27">
        <v>5</v>
      </c>
      <c r="H27">
        <v>56</v>
      </c>
      <c r="I27">
        <v>40</v>
      </c>
      <c r="J27">
        <v>72</v>
      </c>
      <c r="K27">
        <v>1</v>
      </c>
      <c r="L27">
        <v>24</v>
      </c>
      <c r="M27">
        <v>12</v>
      </c>
      <c r="N27">
        <v>25</v>
      </c>
      <c r="O27">
        <v>522</v>
      </c>
      <c r="P27">
        <v>9</v>
      </c>
      <c r="Q27">
        <v>34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292</v>
      </c>
      <c r="X27" t="s">
        <v>1404</v>
      </c>
      <c r="Y27">
        <f t="shared" si="0"/>
        <v>890.2</v>
      </c>
      <c r="Z27" s="1">
        <f t="shared" si="1"/>
        <v>26.975757575757576</v>
      </c>
      <c r="AA27" s="1">
        <f t="shared" si="2"/>
        <v>28.871351351351354</v>
      </c>
    </row>
    <row r="28" spans="1:27" x14ac:dyDescent="0.2">
      <c r="A28" t="s">
        <v>1766</v>
      </c>
      <c r="B28" t="s">
        <v>876</v>
      </c>
      <c r="C28" t="s">
        <v>1131</v>
      </c>
      <c r="D28">
        <v>6</v>
      </c>
      <c r="E28">
        <v>0</v>
      </c>
      <c r="F28">
        <v>3</v>
      </c>
      <c r="G28">
        <v>0</v>
      </c>
      <c r="H28">
        <v>12</v>
      </c>
      <c r="I28">
        <v>16</v>
      </c>
      <c r="J28">
        <v>19</v>
      </c>
      <c r="K28">
        <v>4</v>
      </c>
      <c r="L28">
        <v>23</v>
      </c>
      <c r="M28">
        <v>37</v>
      </c>
      <c r="N28">
        <v>24</v>
      </c>
      <c r="O28">
        <v>758</v>
      </c>
      <c r="P28">
        <v>18</v>
      </c>
      <c r="Q28">
        <v>24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127</v>
      </c>
      <c r="X28" t="s">
        <v>1765</v>
      </c>
      <c r="Y28">
        <f t="shared" si="0"/>
        <v>476.8</v>
      </c>
      <c r="Z28" s="1">
        <f t="shared" si="1"/>
        <v>19.866666666666667</v>
      </c>
      <c r="AA28" s="1">
        <f t="shared" si="2"/>
        <v>28.858103564223267</v>
      </c>
    </row>
    <row r="29" spans="1:27" x14ac:dyDescent="0.2">
      <c r="A29" t="s">
        <v>1175</v>
      </c>
      <c r="B29" t="s">
        <v>876</v>
      </c>
      <c r="C29" t="s">
        <v>1119</v>
      </c>
      <c r="D29">
        <v>1</v>
      </c>
      <c r="E29">
        <v>0</v>
      </c>
      <c r="F29">
        <v>3</v>
      </c>
      <c r="G29">
        <v>0</v>
      </c>
      <c r="H29">
        <v>18</v>
      </c>
      <c r="I29">
        <v>5</v>
      </c>
      <c r="J29">
        <v>3</v>
      </c>
      <c r="K29">
        <v>0</v>
      </c>
      <c r="L29">
        <v>5</v>
      </c>
      <c r="M29">
        <v>8</v>
      </c>
      <c r="N29">
        <v>23</v>
      </c>
      <c r="O29">
        <v>320</v>
      </c>
      <c r="P29">
        <v>19</v>
      </c>
      <c r="Q29">
        <v>24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182</v>
      </c>
      <c r="X29" t="s">
        <v>1174</v>
      </c>
      <c r="Y29">
        <f t="shared" si="0"/>
        <v>269.5</v>
      </c>
      <c r="Z29" s="1">
        <f t="shared" si="1"/>
        <v>19.25</v>
      </c>
      <c r="AA29" s="1">
        <f t="shared" si="2"/>
        <v>28.806413301662708</v>
      </c>
    </row>
    <row r="30" spans="1:27" x14ac:dyDescent="0.2">
      <c r="A30" t="s">
        <v>1782</v>
      </c>
      <c r="B30" t="s">
        <v>160</v>
      </c>
      <c r="C30" t="s">
        <v>994</v>
      </c>
      <c r="D30">
        <v>6</v>
      </c>
      <c r="E30">
        <v>0</v>
      </c>
      <c r="F30">
        <v>2</v>
      </c>
      <c r="G30">
        <v>1</v>
      </c>
      <c r="H30">
        <v>32</v>
      </c>
      <c r="I30">
        <v>9</v>
      </c>
      <c r="J30">
        <v>12</v>
      </c>
      <c r="K30">
        <v>1</v>
      </c>
      <c r="L30">
        <v>6</v>
      </c>
      <c r="M30">
        <v>15</v>
      </c>
      <c r="N30">
        <v>12</v>
      </c>
      <c r="O30">
        <v>481</v>
      </c>
      <c r="P30">
        <v>22</v>
      </c>
      <c r="Q30">
        <v>12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325</v>
      </c>
      <c r="X30" t="s">
        <v>1781</v>
      </c>
      <c r="Y30">
        <f t="shared" si="0"/>
        <v>345.6</v>
      </c>
      <c r="Z30" s="1">
        <f t="shared" si="1"/>
        <v>19.200000000000003</v>
      </c>
      <c r="AA30" s="1">
        <f t="shared" si="2"/>
        <v>28.8</v>
      </c>
    </row>
    <row r="31" spans="1:27" x14ac:dyDescent="0.2">
      <c r="A31" t="s">
        <v>1186</v>
      </c>
      <c r="B31" t="s">
        <v>876</v>
      </c>
      <c r="C31" t="s">
        <v>1085</v>
      </c>
      <c r="D31">
        <v>2</v>
      </c>
      <c r="E31">
        <v>0</v>
      </c>
      <c r="F31">
        <v>1</v>
      </c>
      <c r="G31">
        <v>0</v>
      </c>
      <c r="H31">
        <v>8</v>
      </c>
      <c r="I31">
        <v>8</v>
      </c>
      <c r="J31">
        <v>6</v>
      </c>
      <c r="K31">
        <v>0</v>
      </c>
      <c r="L31">
        <v>1</v>
      </c>
      <c r="M31">
        <v>6</v>
      </c>
      <c r="N31">
        <v>4</v>
      </c>
      <c r="O31">
        <v>46</v>
      </c>
      <c r="P31">
        <v>7</v>
      </c>
      <c r="Q31">
        <v>9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69</v>
      </c>
      <c r="X31" t="s">
        <v>1185</v>
      </c>
      <c r="Y31">
        <f t="shared" si="0"/>
        <v>108.1</v>
      </c>
      <c r="Z31" s="1">
        <f t="shared" si="1"/>
        <v>15.442857142857141</v>
      </c>
      <c r="AA31" s="1">
        <f t="shared" si="2"/>
        <v>28.530791788856305</v>
      </c>
    </row>
    <row r="32" spans="1:27" x14ac:dyDescent="0.2">
      <c r="A32" t="s">
        <v>1618</v>
      </c>
      <c r="B32" t="s">
        <v>876</v>
      </c>
      <c r="C32" t="s">
        <v>1073</v>
      </c>
      <c r="D32">
        <v>10</v>
      </c>
      <c r="E32">
        <v>0</v>
      </c>
      <c r="F32">
        <v>4</v>
      </c>
      <c r="G32">
        <v>0</v>
      </c>
      <c r="H32">
        <v>11</v>
      </c>
      <c r="I32">
        <v>12</v>
      </c>
      <c r="J32">
        <v>31</v>
      </c>
      <c r="K32">
        <v>1</v>
      </c>
      <c r="L32">
        <v>21</v>
      </c>
      <c r="M32">
        <v>10</v>
      </c>
      <c r="N32">
        <v>12</v>
      </c>
      <c r="O32">
        <v>197</v>
      </c>
      <c r="P32">
        <v>13</v>
      </c>
      <c r="Q32">
        <v>13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292</v>
      </c>
      <c r="X32" t="s">
        <v>1617</v>
      </c>
      <c r="Y32">
        <f t="shared" si="0"/>
        <v>399.2</v>
      </c>
      <c r="Z32" s="1">
        <f t="shared" si="1"/>
        <v>12.096969696969696</v>
      </c>
      <c r="AA32" s="1">
        <f t="shared" si="2"/>
        <v>28.446555819477432</v>
      </c>
    </row>
    <row r="33" spans="1:27" x14ac:dyDescent="0.2">
      <c r="A33" t="s">
        <v>1246</v>
      </c>
      <c r="B33" t="s">
        <v>876</v>
      </c>
      <c r="C33" t="s">
        <v>1087</v>
      </c>
      <c r="D33">
        <v>2</v>
      </c>
      <c r="E33">
        <v>0</v>
      </c>
      <c r="F33">
        <v>4</v>
      </c>
      <c r="G33">
        <v>2</v>
      </c>
      <c r="H33">
        <v>40</v>
      </c>
      <c r="I33">
        <v>19</v>
      </c>
      <c r="J33">
        <v>3</v>
      </c>
      <c r="K33">
        <v>1</v>
      </c>
      <c r="L33">
        <v>10</v>
      </c>
      <c r="M33">
        <v>31</v>
      </c>
      <c r="N33">
        <v>23</v>
      </c>
      <c r="O33">
        <v>303</v>
      </c>
      <c r="P33">
        <v>18</v>
      </c>
      <c r="Q33">
        <v>33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395</v>
      </c>
      <c r="X33" t="s">
        <v>1245</v>
      </c>
      <c r="Y33">
        <f t="shared" si="0"/>
        <v>349.8</v>
      </c>
      <c r="Z33" s="1">
        <f t="shared" si="1"/>
        <v>20.576470588235296</v>
      </c>
      <c r="AA33" s="1">
        <f t="shared" si="2"/>
        <v>27.959147424511546</v>
      </c>
    </row>
    <row r="34" spans="1:27" x14ac:dyDescent="0.2">
      <c r="A34" t="s">
        <v>1777</v>
      </c>
      <c r="B34" t="s">
        <v>876</v>
      </c>
      <c r="C34" t="s">
        <v>1083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2</v>
      </c>
      <c r="K34">
        <v>0</v>
      </c>
      <c r="L34">
        <v>0</v>
      </c>
      <c r="M34">
        <v>3</v>
      </c>
      <c r="N34">
        <v>0</v>
      </c>
      <c r="O34">
        <v>43</v>
      </c>
      <c r="P34">
        <v>2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49</v>
      </c>
      <c r="X34" t="s">
        <v>1776</v>
      </c>
      <c r="Y34">
        <f t="shared" si="0"/>
        <v>28.8</v>
      </c>
      <c r="Z34" s="1">
        <f t="shared" si="1"/>
        <v>14.4</v>
      </c>
      <c r="AA34" s="1">
        <f t="shared" si="2"/>
        <v>27.870967741935484</v>
      </c>
    </row>
    <row r="35" spans="1:27" x14ac:dyDescent="0.2">
      <c r="A35" t="s">
        <v>1601</v>
      </c>
      <c r="B35" t="s">
        <v>876</v>
      </c>
      <c r="C35" t="s">
        <v>1106</v>
      </c>
      <c r="D35">
        <v>0</v>
      </c>
      <c r="E35">
        <v>0</v>
      </c>
      <c r="F35">
        <v>0</v>
      </c>
      <c r="G35">
        <v>0</v>
      </c>
      <c r="H35">
        <v>3</v>
      </c>
      <c r="I35">
        <v>2</v>
      </c>
      <c r="J35">
        <v>0</v>
      </c>
      <c r="K35">
        <v>0</v>
      </c>
      <c r="L35">
        <v>2</v>
      </c>
      <c r="M35">
        <v>5</v>
      </c>
      <c r="N35">
        <v>0</v>
      </c>
      <c r="O35">
        <v>14</v>
      </c>
      <c r="P35">
        <v>12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49</v>
      </c>
      <c r="X35" t="s">
        <v>1600</v>
      </c>
      <c r="Y35">
        <f t="shared" si="0"/>
        <v>39.9</v>
      </c>
      <c r="Z35" s="1">
        <f t="shared" si="1"/>
        <v>19.95</v>
      </c>
      <c r="AA35" s="1">
        <f t="shared" si="2"/>
        <v>27.837209302325583</v>
      </c>
    </row>
    <row r="36" spans="1:27" x14ac:dyDescent="0.2">
      <c r="A36" t="s">
        <v>1340</v>
      </c>
      <c r="B36" t="s">
        <v>43</v>
      </c>
      <c r="C36" t="s">
        <v>800</v>
      </c>
      <c r="D36">
        <v>2</v>
      </c>
      <c r="E36">
        <v>0</v>
      </c>
      <c r="F36">
        <v>5</v>
      </c>
      <c r="G36">
        <v>1</v>
      </c>
      <c r="H36">
        <v>29</v>
      </c>
      <c r="I36">
        <v>10</v>
      </c>
      <c r="J36">
        <v>15</v>
      </c>
      <c r="K36">
        <v>0</v>
      </c>
      <c r="L36">
        <v>3</v>
      </c>
      <c r="M36">
        <v>3</v>
      </c>
      <c r="N36">
        <v>21</v>
      </c>
      <c r="O36">
        <v>403</v>
      </c>
      <c r="P36">
        <v>11</v>
      </c>
      <c r="Q36">
        <v>37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73</v>
      </c>
      <c r="X36" t="s">
        <v>1339</v>
      </c>
      <c r="Y36">
        <f t="shared" si="0"/>
        <v>346.3</v>
      </c>
      <c r="Z36" s="1">
        <f t="shared" si="1"/>
        <v>23.086666666666666</v>
      </c>
      <c r="AA36" s="1">
        <f t="shared" si="2"/>
        <v>27.728647686832744</v>
      </c>
    </row>
    <row r="37" spans="1:27" x14ac:dyDescent="0.2">
      <c r="A37" t="s">
        <v>1127</v>
      </c>
      <c r="B37" t="s">
        <v>876</v>
      </c>
      <c r="C37" t="s">
        <v>1119</v>
      </c>
      <c r="D37">
        <v>1</v>
      </c>
      <c r="E37">
        <v>0</v>
      </c>
      <c r="F37">
        <v>0</v>
      </c>
      <c r="G37">
        <v>0</v>
      </c>
      <c r="H37">
        <v>7</v>
      </c>
      <c r="I37">
        <v>5</v>
      </c>
      <c r="J37">
        <v>2</v>
      </c>
      <c r="K37">
        <v>0</v>
      </c>
      <c r="L37">
        <v>5</v>
      </c>
      <c r="M37">
        <v>9</v>
      </c>
      <c r="N37">
        <v>6</v>
      </c>
      <c r="O37">
        <v>197</v>
      </c>
      <c r="P37">
        <v>3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79</v>
      </c>
      <c r="X37" t="s">
        <v>1126</v>
      </c>
      <c r="Y37">
        <f t="shared" si="0"/>
        <v>88.7</v>
      </c>
      <c r="Z37" s="1">
        <f t="shared" si="1"/>
        <v>11.0875</v>
      </c>
      <c r="AA37" s="1">
        <f t="shared" si="2"/>
        <v>27.245733788395906</v>
      </c>
    </row>
    <row r="38" spans="1:27" x14ac:dyDescent="0.2">
      <c r="A38" t="s">
        <v>1188</v>
      </c>
      <c r="B38" t="s">
        <v>43</v>
      </c>
      <c r="C38" t="s">
        <v>534</v>
      </c>
      <c r="D38">
        <v>4</v>
      </c>
      <c r="E38">
        <v>0</v>
      </c>
      <c r="F38">
        <v>1</v>
      </c>
      <c r="G38">
        <v>2</v>
      </c>
      <c r="H38">
        <v>12</v>
      </c>
      <c r="I38">
        <v>9</v>
      </c>
      <c r="J38">
        <v>15</v>
      </c>
      <c r="K38">
        <v>0</v>
      </c>
      <c r="L38">
        <v>4</v>
      </c>
      <c r="M38">
        <v>12</v>
      </c>
      <c r="N38">
        <v>20</v>
      </c>
      <c r="O38">
        <v>449</v>
      </c>
      <c r="P38">
        <v>7</v>
      </c>
      <c r="Q38">
        <v>30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395</v>
      </c>
      <c r="X38" t="s">
        <v>1187</v>
      </c>
      <c r="Y38">
        <f t="shared" si="0"/>
        <v>303.89999999999998</v>
      </c>
      <c r="Z38" s="1">
        <f t="shared" si="1"/>
        <v>17.876470588235293</v>
      </c>
      <c r="AA38" s="1">
        <f t="shared" si="2"/>
        <v>27.05341246290801</v>
      </c>
    </row>
    <row r="39" spans="1:27" x14ac:dyDescent="0.2">
      <c r="A39" t="s">
        <v>1697</v>
      </c>
      <c r="B39" t="s">
        <v>876</v>
      </c>
      <c r="C39" t="s">
        <v>1183</v>
      </c>
      <c r="D39">
        <v>6</v>
      </c>
      <c r="E39">
        <v>0</v>
      </c>
      <c r="F39">
        <v>8</v>
      </c>
      <c r="G39">
        <v>4</v>
      </c>
      <c r="H39">
        <v>34</v>
      </c>
      <c r="I39">
        <v>53</v>
      </c>
      <c r="J39">
        <v>26</v>
      </c>
      <c r="K39">
        <v>1</v>
      </c>
      <c r="L39">
        <v>20</v>
      </c>
      <c r="M39">
        <v>42</v>
      </c>
      <c r="N39">
        <v>52</v>
      </c>
      <c r="O39">
        <v>766</v>
      </c>
      <c r="P39">
        <v>32</v>
      </c>
      <c r="Q39">
        <v>55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96</v>
      </c>
      <c r="X39" t="s">
        <v>1696</v>
      </c>
      <c r="Y39">
        <f t="shared" si="0"/>
        <v>648.6</v>
      </c>
      <c r="Z39" s="1">
        <f t="shared" si="1"/>
        <v>23.164285714285715</v>
      </c>
      <c r="AA39" s="1">
        <f t="shared" si="2"/>
        <v>26.912863070539419</v>
      </c>
    </row>
    <row r="40" spans="1:27" x14ac:dyDescent="0.2">
      <c r="A40" t="s">
        <v>1263</v>
      </c>
      <c r="B40" t="s">
        <v>876</v>
      </c>
      <c r="C40" t="s">
        <v>1119</v>
      </c>
      <c r="D40">
        <v>4</v>
      </c>
      <c r="E40">
        <v>0</v>
      </c>
      <c r="F40">
        <v>1</v>
      </c>
      <c r="G40">
        <v>1</v>
      </c>
      <c r="H40">
        <v>22</v>
      </c>
      <c r="I40">
        <v>23</v>
      </c>
      <c r="J40">
        <v>14</v>
      </c>
      <c r="K40">
        <v>21</v>
      </c>
      <c r="L40">
        <v>172</v>
      </c>
      <c r="M40">
        <v>56</v>
      </c>
      <c r="N40">
        <v>4</v>
      </c>
      <c r="O40">
        <v>1608</v>
      </c>
      <c r="P40">
        <v>49</v>
      </c>
      <c r="Q40">
        <v>9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121</v>
      </c>
      <c r="X40" t="s">
        <v>1262</v>
      </c>
      <c r="Y40">
        <f t="shared" si="0"/>
        <v>787.8</v>
      </c>
      <c r="Z40" s="1">
        <f t="shared" si="1"/>
        <v>23.170588235294115</v>
      </c>
      <c r="AA40" s="1">
        <f t="shared" si="2"/>
        <v>26.584926884139481</v>
      </c>
    </row>
    <row r="41" spans="1:27" x14ac:dyDescent="0.2">
      <c r="A41" t="s">
        <v>1242</v>
      </c>
      <c r="B41" t="s">
        <v>876</v>
      </c>
      <c r="C41" t="s">
        <v>1131</v>
      </c>
      <c r="D41">
        <v>0</v>
      </c>
      <c r="E41">
        <v>0</v>
      </c>
      <c r="F41">
        <v>1</v>
      </c>
      <c r="G41">
        <v>0</v>
      </c>
      <c r="H41">
        <v>2</v>
      </c>
      <c r="I41">
        <v>3</v>
      </c>
      <c r="J41">
        <v>1</v>
      </c>
      <c r="K41">
        <v>3</v>
      </c>
      <c r="L41">
        <v>14</v>
      </c>
      <c r="M41">
        <v>5</v>
      </c>
      <c r="N41">
        <v>0</v>
      </c>
      <c r="O41">
        <v>233</v>
      </c>
      <c r="P41">
        <v>6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130</v>
      </c>
      <c r="X41" t="s">
        <v>1241</v>
      </c>
      <c r="Y41">
        <f t="shared" si="0"/>
        <v>81.8</v>
      </c>
      <c r="Z41" s="1">
        <f t="shared" si="1"/>
        <v>13.633333333333333</v>
      </c>
      <c r="AA41" s="1">
        <f t="shared" si="2"/>
        <v>26.577617328519853</v>
      </c>
    </row>
    <row r="42" spans="1:27" x14ac:dyDescent="0.2">
      <c r="A42" t="s">
        <v>1549</v>
      </c>
      <c r="B42" t="s">
        <v>876</v>
      </c>
      <c r="C42" t="s">
        <v>1131</v>
      </c>
      <c r="D42">
        <v>7</v>
      </c>
      <c r="E42">
        <v>1</v>
      </c>
      <c r="F42">
        <v>4</v>
      </c>
      <c r="G42">
        <v>2</v>
      </c>
      <c r="H42">
        <v>28</v>
      </c>
      <c r="I42">
        <v>26</v>
      </c>
      <c r="J42">
        <v>22</v>
      </c>
      <c r="K42">
        <v>0</v>
      </c>
      <c r="L42">
        <v>4</v>
      </c>
      <c r="M42">
        <v>11</v>
      </c>
      <c r="N42">
        <v>20</v>
      </c>
      <c r="O42">
        <v>311</v>
      </c>
      <c r="P42">
        <v>14</v>
      </c>
      <c r="Q42">
        <v>22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395</v>
      </c>
      <c r="X42" t="s">
        <v>1548</v>
      </c>
      <c r="Y42">
        <f t="shared" si="0"/>
        <v>347.6</v>
      </c>
      <c r="Z42" s="1">
        <f t="shared" si="1"/>
        <v>20.447058823529414</v>
      </c>
      <c r="AA42" s="1">
        <f t="shared" si="2"/>
        <v>26.511864406779662</v>
      </c>
    </row>
    <row r="43" spans="1:27" x14ac:dyDescent="0.2">
      <c r="A43" t="s">
        <v>1138</v>
      </c>
      <c r="B43" t="s">
        <v>876</v>
      </c>
      <c r="C43" t="s">
        <v>1095</v>
      </c>
      <c r="D43">
        <v>4</v>
      </c>
      <c r="E43">
        <v>0</v>
      </c>
      <c r="F43">
        <v>3</v>
      </c>
      <c r="G43">
        <v>2</v>
      </c>
      <c r="H43">
        <v>15</v>
      </c>
      <c r="I43">
        <v>19</v>
      </c>
      <c r="J43">
        <v>18</v>
      </c>
      <c r="K43">
        <v>1</v>
      </c>
      <c r="L43">
        <v>2</v>
      </c>
      <c r="M43">
        <v>9</v>
      </c>
      <c r="N43">
        <v>32</v>
      </c>
      <c r="O43">
        <v>546</v>
      </c>
      <c r="P43">
        <v>6</v>
      </c>
      <c r="Q43">
        <v>57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93</v>
      </c>
      <c r="X43" t="s">
        <v>1137</v>
      </c>
      <c r="Y43">
        <f t="shared" si="0"/>
        <v>405.1</v>
      </c>
      <c r="Z43" s="1">
        <f t="shared" si="1"/>
        <v>17.61304347826087</v>
      </c>
      <c r="AA43" s="1">
        <f t="shared" si="2"/>
        <v>26.496366279069768</v>
      </c>
    </row>
    <row r="44" spans="1:27" x14ac:dyDescent="0.2">
      <c r="A44" t="s">
        <v>1699</v>
      </c>
      <c r="B44" t="s">
        <v>876</v>
      </c>
      <c r="C44" t="s">
        <v>1183</v>
      </c>
      <c r="D44">
        <v>15</v>
      </c>
      <c r="E44">
        <v>0</v>
      </c>
      <c r="F44">
        <v>8</v>
      </c>
      <c r="G44">
        <v>1</v>
      </c>
      <c r="H44">
        <v>35</v>
      </c>
      <c r="I44">
        <v>13</v>
      </c>
      <c r="J44">
        <v>49</v>
      </c>
      <c r="K44">
        <v>2</v>
      </c>
      <c r="L44">
        <v>4</v>
      </c>
      <c r="M44">
        <v>20</v>
      </c>
      <c r="N44">
        <v>28</v>
      </c>
      <c r="O44">
        <v>693</v>
      </c>
      <c r="P44">
        <v>6</v>
      </c>
      <c r="Q44">
        <v>31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121</v>
      </c>
      <c r="X44" t="s">
        <v>1698</v>
      </c>
      <c r="Y44">
        <f t="shared" si="0"/>
        <v>694.3</v>
      </c>
      <c r="Z44" s="1">
        <f t="shared" si="1"/>
        <v>20.420588235294115</v>
      </c>
      <c r="AA44" s="1">
        <f t="shared" si="2"/>
        <v>26.432741116751266</v>
      </c>
    </row>
    <row r="45" spans="1:27" x14ac:dyDescent="0.2">
      <c r="A45" t="s">
        <v>1491</v>
      </c>
      <c r="B45" t="s">
        <v>876</v>
      </c>
      <c r="C45" t="s">
        <v>1090</v>
      </c>
      <c r="D45">
        <v>15</v>
      </c>
      <c r="E45">
        <v>0</v>
      </c>
      <c r="F45">
        <v>7</v>
      </c>
      <c r="G45">
        <v>1</v>
      </c>
      <c r="H45">
        <v>25</v>
      </c>
      <c r="I45">
        <v>18</v>
      </c>
      <c r="J45">
        <v>27</v>
      </c>
      <c r="K45">
        <v>0</v>
      </c>
      <c r="L45">
        <v>17</v>
      </c>
      <c r="M45">
        <v>13</v>
      </c>
      <c r="N45">
        <v>42</v>
      </c>
      <c r="O45">
        <v>706</v>
      </c>
      <c r="P45">
        <v>10</v>
      </c>
      <c r="Q45">
        <v>17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93</v>
      </c>
      <c r="X45" t="s">
        <v>1490</v>
      </c>
      <c r="Y45">
        <f t="shared" si="0"/>
        <v>597.6</v>
      </c>
      <c r="Z45" s="1">
        <f t="shared" si="1"/>
        <v>25.982608695652175</v>
      </c>
      <c r="AA45" s="1">
        <f t="shared" si="2"/>
        <v>26.325991189427313</v>
      </c>
    </row>
    <row r="46" spans="1:27" x14ac:dyDescent="0.2">
      <c r="A46" t="s">
        <v>1764</v>
      </c>
      <c r="B46" t="s">
        <v>876</v>
      </c>
      <c r="C46" t="s">
        <v>1183</v>
      </c>
      <c r="D46">
        <v>8</v>
      </c>
      <c r="E46">
        <v>0</v>
      </c>
      <c r="F46">
        <v>1</v>
      </c>
      <c r="G46">
        <v>2</v>
      </c>
      <c r="H46">
        <v>7</v>
      </c>
      <c r="I46">
        <v>19</v>
      </c>
      <c r="J46">
        <v>14</v>
      </c>
      <c r="K46">
        <v>1</v>
      </c>
      <c r="L46">
        <v>10</v>
      </c>
      <c r="M46">
        <v>2</v>
      </c>
      <c r="N46">
        <v>15</v>
      </c>
      <c r="O46">
        <v>173</v>
      </c>
      <c r="P46">
        <v>4</v>
      </c>
      <c r="Q46">
        <v>15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187</v>
      </c>
      <c r="X46" t="s">
        <v>1763</v>
      </c>
      <c r="Y46">
        <f t="shared" si="0"/>
        <v>228.3</v>
      </c>
      <c r="Z46" s="1">
        <f t="shared" si="1"/>
        <v>10.377272727272727</v>
      </c>
      <c r="AA46" s="1">
        <f t="shared" si="2"/>
        <v>26.174522292993633</v>
      </c>
    </row>
    <row r="47" spans="1:27" x14ac:dyDescent="0.2">
      <c r="A47" t="s">
        <v>1616</v>
      </c>
      <c r="B47" t="s">
        <v>876</v>
      </c>
      <c r="C47" t="s">
        <v>1070</v>
      </c>
      <c r="D47">
        <v>0</v>
      </c>
      <c r="E47">
        <v>0</v>
      </c>
      <c r="F47">
        <v>0</v>
      </c>
      <c r="G47">
        <v>1</v>
      </c>
      <c r="H47">
        <v>4</v>
      </c>
      <c r="I47">
        <v>2</v>
      </c>
      <c r="J47">
        <v>3</v>
      </c>
      <c r="K47">
        <v>0</v>
      </c>
      <c r="L47">
        <v>1</v>
      </c>
      <c r="M47">
        <v>3</v>
      </c>
      <c r="N47">
        <v>3</v>
      </c>
      <c r="O47">
        <v>27</v>
      </c>
      <c r="P47">
        <v>1</v>
      </c>
      <c r="Q47">
        <v>6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79</v>
      </c>
      <c r="X47" t="s">
        <v>1615</v>
      </c>
      <c r="Y47">
        <f t="shared" si="0"/>
        <v>42.7</v>
      </c>
      <c r="Z47" s="1">
        <f t="shared" si="1"/>
        <v>5.3375000000000004</v>
      </c>
      <c r="AA47" s="1">
        <f t="shared" si="2"/>
        <v>26.142857142857146</v>
      </c>
    </row>
    <row r="48" spans="1:27" x14ac:dyDescent="0.2">
      <c r="A48" t="s">
        <v>1606</v>
      </c>
      <c r="B48" t="s">
        <v>876</v>
      </c>
      <c r="C48" t="s">
        <v>1183</v>
      </c>
      <c r="D48">
        <v>7</v>
      </c>
      <c r="E48">
        <v>0</v>
      </c>
      <c r="F48">
        <v>3</v>
      </c>
      <c r="G48">
        <v>4</v>
      </c>
      <c r="H48">
        <v>26</v>
      </c>
      <c r="I48">
        <v>26</v>
      </c>
      <c r="J48">
        <v>22</v>
      </c>
      <c r="K48">
        <v>0</v>
      </c>
      <c r="L48">
        <v>13</v>
      </c>
      <c r="M48">
        <v>16</v>
      </c>
      <c r="N48">
        <v>18</v>
      </c>
      <c r="O48">
        <v>277</v>
      </c>
      <c r="P48">
        <v>8</v>
      </c>
      <c r="Q48">
        <v>20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187</v>
      </c>
      <c r="X48" t="s">
        <v>1605</v>
      </c>
      <c r="Y48">
        <f t="shared" si="0"/>
        <v>334.2</v>
      </c>
      <c r="Z48" s="1">
        <f t="shared" si="1"/>
        <v>15.19090909090909</v>
      </c>
      <c r="AA48" s="1">
        <f t="shared" si="2"/>
        <v>26.086730268863832</v>
      </c>
    </row>
    <row r="49" spans="1:27" x14ac:dyDescent="0.2">
      <c r="A49" t="s">
        <v>1324</v>
      </c>
      <c r="B49" t="s">
        <v>876</v>
      </c>
      <c r="C49" t="s">
        <v>1119</v>
      </c>
      <c r="D49">
        <v>6</v>
      </c>
      <c r="E49">
        <v>0</v>
      </c>
      <c r="F49">
        <v>4</v>
      </c>
      <c r="G49">
        <v>3</v>
      </c>
      <c r="H49">
        <v>29</v>
      </c>
      <c r="I49">
        <v>29</v>
      </c>
      <c r="J49">
        <v>25</v>
      </c>
      <c r="K49">
        <v>2</v>
      </c>
      <c r="L49">
        <v>11</v>
      </c>
      <c r="M49">
        <v>19</v>
      </c>
      <c r="N49">
        <v>28</v>
      </c>
      <c r="O49">
        <v>540</v>
      </c>
      <c r="P49">
        <v>21</v>
      </c>
      <c r="Q49">
        <v>37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93</v>
      </c>
      <c r="X49" t="s">
        <v>1323</v>
      </c>
      <c r="Y49">
        <f t="shared" si="0"/>
        <v>470</v>
      </c>
      <c r="Z49" s="1">
        <f t="shared" si="1"/>
        <v>20.434782608695652</v>
      </c>
      <c r="AA49" s="1">
        <f t="shared" si="2"/>
        <v>25.903245560318432</v>
      </c>
    </row>
    <row r="50" spans="1:27" x14ac:dyDescent="0.2">
      <c r="A50" t="s">
        <v>1236</v>
      </c>
      <c r="B50" t="s">
        <v>876</v>
      </c>
      <c r="C50" t="s">
        <v>1095</v>
      </c>
      <c r="D50">
        <v>3</v>
      </c>
      <c r="E50">
        <v>0</v>
      </c>
      <c r="F50">
        <v>2</v>
      </c>
      <c r="G50">
        <v>6</v>
      </c>
      <c r="H50">
        <v>28</v>
      </c>
      <c r="I50">
        <v>28</v>
      </c>
      <c r="J50">
        <v>8</v>
      </c>
      <c r="K50">
        <v>2</v>
      </c>
      <c r="L50">
        <v>18</v>
      </c>
      <c r="M50">
        <v>65</v>
      </c>
      <c r="N50">
        <v>37</v>
      </c>
      <c r="O50">
        <v>1722</v>
      </c>
      <c r="P50">
        <v>40</v>
      </c>
      <c r="Q50">
        <v>5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56</v>
      </c>
      <c r="X50" t="s">
        <v>604</v>
      </c>
      <c r="Y50">
        <f t="shared" si="0"/>
        <v>545.70000000000005</v>
      </c>
      <c r="Z50" s="1">
        <f t="shared" si="1"/>
        <v>20.211111111111112</v>
      </c>
      <c r="AA50" s="1">
        <f t="shared" si="2"/>
        <v>25.808197582764059</v>
      </c>
    </row>
    <row r="51" spans="1:27" x14ac:dyDescent="0.2">
      <c r="A51" t="s">
        <v>1393</v>
      </c>
      <c r="B51" t="s">
        <v>876</v>
      </c>
      <c r="C51" t="s">
        <v>1085</v>
      </c>
      <c r="D51">
        <v>0</v>
      </c>
      <c r="E51">
        <v>0</v>
      </c>
      <c r="F51">
        <v>0</v>
      </c>
      <c r="G51">
        <v>4</v>
      </c>
      <c r="H51">
        <v>23</v>
      </c>
      <c r="I51">
        <v>25</v>
      </c>
      <c r="J51">
        <v>6</v>
      </c>
      <c r="K51">
        <v>4</v>
      </c>
      <c r="L51">
        <v>35</v>
      </c>
      <c r="M51">
        <v>42</v>
      </c>
      <c r="N51">
        <v>46</v>
      </c>
      <c r="O51">
        <v>603</v>
      </c>
      <c r="P51">
        <v>21</v>
      </c>
      <c r="Q51">
        <v>6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325</v>
      </c>
      <c r="X51" t="s">
        <v>1392</v>
      </c>
      <c r="Y51">
        <f t="shared" si="0"/>
        <v>379.8</v>
      </c>
      <c r="Z51" s="1">
        <f t="shared" si="1"/>
        <v>21.1</v>
      </c>
      <c r="AA51" s="1">
        <f t="shared" si="2"/>
        <v>25.739457831325304</v>
      </c>
    </row>
    <row r="52" spans="1:27" x14ac:dyDescent="0.2">
      <c r="A52" t="s">
        <v>1366</v>
      </c>
      <c r="B52" t="s">
        <v>876</v>
      </c>
      <c r="C52" t="s">
        <v>1131</v>
      </c>
      <c r="D52">
        <v>31</v>
      </c>
      <c r="E52">
        <v>0</v>
      </c>
      <c r="F52">
        <v>2</v>
      </c>
      <c r="G52">
        <v>3</v>
      </c>
      <c r="H52">
        <v>21</v>
      </c>
      <c r="I52">
        <v>23</v>
      </c>
      <c r="J52">
        <v>74</v>
      </c>
      <c r="K52">
        <v>1</v>
      </c>
      <c r="L52">
        <v>6</v>
      </c>
      <c r="M52">
        <v>12</v>
      </c>
      <c r="N52">
        <v>24</v>
      </c>
      <c r="O52">
        <v>363</v>
      </c>
      <c r="P52">
        <v>11</v>
      </c>
      <c r="Q52">
        <v>17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184</v>
      </c>
      <c r="X52" t="s">
        <v>1365</v>
      </c>
      <c r="Y52">
        <f t="shared" si="0"/>
        <v>791.3</v>
      </c>
      <c r="Z52" s="1">
        <f t="shared" si="1"/>
        <v>24.728124999999999</v>
      </c>
      <c r="AA52" s="1">
        <f t="shared" si="2"/>
        <v>25.626844188557033</v>
      </c>
    </row>
    <row r="53" spans="1:27" x14ac:dyDescent="0.2">
      <c r="A53" t="s">
        <v>1815</v>
      </c>
      <c r="B53" t="s">
        <v>876</v>
      </c>
      <c r="C53" t="s">
        <v>877</v>
      </c>
      <c r="D53">
        <v>0</v>
      </c>
      <c r="E53">
        <v>0</v>
      </c>
      <c r="F53">
        <v>1</v>
      </c>
      <c r="G53">
        <v>0</v>
      </c>
      <c r="H53">
        <v>11</v>
      </c>
      <c r="I53">
        <v>3</v>
      </c>
      <c r="J53">
        <v>0</v>
      </c>
      <c r="K53">
        <v>1</v>
      </c>
      <c r="L53">
        <v>14</v>
      </c>
      <c r="M53">
        <v>25</v>
      </c>
      <c r="N53">
        <v>13</v>
      </c>
      <c r="O53">
        <v>286</v>
      </c>
      <c r="P53">
        <v>13</v>
      </c>
      <c r="Q53">
        <v>11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82</v>
      </c>
      <c r="X53" t="s">
        <v>1716</v>
      </c>
      <c r="Y53">
        <f t="shared" si="0"/>
        <v>198.1</v>
      </c>
      <c r="Z53" s="1">
        <f t="shared" si="1"/>
        <v>18.009090909090908</v>
      </c>
      <c r="AA53" s="1">
        <f t="shared" si="2"/>
        <v>25.47</v>
      </c>
    </row>
    <row r="54" spans="1:27" x14ac:dyDescent="0.2">
      <c r="A54" t="s">
        <v>1613</v>
      </c>
      <c r="B54" t="s">
        <v>876</v>
      </c>
      <c r="C54" t="s">
        <v>1095</v>
      </c>
      <c r="D54">
        <v>2</v>
      </c>
      <c r="E54">
        <v>0</v>
      </c>
      <c r="F54">
        <v>1</v>
      </c>
      <c r="G54">
        <v>1</v>
      </c>
      <c r="H54">
        <v>18</v>
      </c>
      <c r="I54">
        <v>11</v>
      </c>
      <c r="J54">
        <v>12</v>
      </c>
      <c r="K54">
        <v>0</v>
      </c>
      <c r="L54">
        <v>1</v>
      </c>
      <c r="M54">
        <v>7</v>
      </c>
      <c r="N54">
        <v>19</v>
      </c>
      <c r="O54">
        <v>345</v>
      </c>
      <c r="P54">
        <v>8</v>
      </c>
      <c r="Q54">
        <v>29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86</v>
      </c>
      <c r="X54" t="s">
        <v>362</v>
      </c>
      <c r="Y54">
        <f t="shared" si="0"/>
        <v>259.5</v>
      </c>
      <c r="Z54" s="1">
        <f t="shared" si="1"/>
        <v>13.657894736842104</v>
      </c>
      <c r="AA54" s="1">
        <f t="shared" si="2"/>
        <v>25.468920392584515</v>
      </c>
    </row>
    <row r="55" spans="1:27" x14ac:dyDescent="0.2">
      <c r="A55" t="s">
        <v>1800</v>
      </c>
      <c r="B55" t="s">
        <v>876</v>
      </c>
      <c r="C55" t="s">
        <v>1116</v>
      </c>
      <c r="D55">
        <v>0</v>
      </c>
      <c r="E55">
        <v>0</v>
      </c>
      <c r="F55">
        <v>1</v>
      </c>
      <c r="G55">
        <v>0</v>
      </c>
      <c r="H55">
        <v>1</v>
      </c>
      <c r="I55">
        <v>5</v>
      </c>
      <c r="J55">
        <v>2</v>
      </c>
      <c r="K55">
        <v>3</v>
      </c>
      <c r="L55">
        <v>7</v>
      </c>
      <c r="M55">
        <v>10</v>
      </c>
      <c r="N55">
        <v>5</v>
      </c>
      <c r="O55">
        <v>90</v>
      </c>
      <c r="P55">
        <v>10</v>
      </c>
      <c r="Q55">
        <v>5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69</v>
      </c>
      <c r="X55" t="s">
        <v>1799</v>
      </c>
      <c r="Y55">
        <f t="shared" si="0"/>
        <v>93.5</v>
      </c>
      <c r="Z55" s="1">
        <f t="shared" si="1"/>
        <v>13.357142857142858</v>
      </c>
      <c r="AA55" s="1">
        <f t="shared" si="2"/>
        <v>25.422960725075527</v>
      </c>
    </row>
    <row r="56" spans="1:27" x14ac:dyDescent="0.2">
      <c r="A56" t="s">
        <v>1516</v>
      </c>
      <c r="B56" t="s">
        <v>876</v>
      </c>
      <c r="C56" t="s">
        <v>1095</v>
      </c>
      <c r="D56">
        <v>2</v>
      </c>
      <c r="E56">
        <v>0</v>
      </c>
      <c r="F56">
        <v>2</v>
      </c>
      <c r="G56">
        <v>1</v>
      </c>
      <c r="H56">
        <v>18</v>
      </c>
      <c r="I56">
        <v>18</v>
      </c>
      <c r="J56">
        <v>7</v>
      </c>
      <c r="K56">
        <v>5</v>
      </c>
      <c r="L56">
        <v>20</v>
      </c>
      <c r="M56">
        <v>29</v>
      </c>
      <c r="N56">
        <v>14</v>
      </c>
      <c r="O56">
        <v>707</v>
      </c>
      <c r="P56">
        <v>17</v>
      </c>
      <c r="Q56">
        <v>30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325</v>
      </c>
      <c r="X56" t="s">
        <v>1515</v>
      </c>
      <c r="Y56">
        <f t="shared" si="0"/>
        <v>348.2</v>
      </c>
      <c r="Z56" s="1">
        <f t="shared" si="1"/>
        <v>19.344444444444445</v>
      </c>
      <c r="AA56" s="1">
        <f t="shared" si="2"/>
        <v>25.31340872374798</v>
      </c>
    </row>
    <row r="57" spans="1:27" x14ac:dyDescent="0.2">
      <c r="A57" t="s">
        <v>1520</v>
      </c>
      <c r="B57" t="s">
        <v>876</v>
      </c>
      <c r="C57" t="s">
        <v>1090</v>
      </c>
      <c r="D57">
        <v>11</v>
      </c>
      <c r="E57">
        <v>0</v>
      </c>
      <c r="F57">
        <v>1</v>
      </c>
      <c r="G57">
        <v>1</v>
      </c>
      <c r="H57">
        <v>28</v>
      </c>
      <c r="I57">
        <v>26</v>
      </c>
      <c r="J57">
        <v>26</v>
      </c>
      <c r="K57">
        <v>4</v>
      </c>
      <c r="L57">
        <v>5</v>
      </c>
      <c r="M57">
        <v>30</v>
      </c>
      <c r="N57">
        <v>31</v>
      </c>
      <c r="O57">
        <v>454</v>
      </c>
      <c r="P57">
        <v>24</v>
      </c>
      <c r="Q57">
        <v>40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56</v>
      </c>
      <c r="X57" t="s">
        <v>1519</v>
      </c>
      <c r="Y57">
        <f t="shared" si="0"/>
        <v>548.9</v>
      </c>
      <c r="Z57" s="1">
        <f t="shared" si="1"/>
        <v>20.329629629629629</v>
      </c>
      <c r="AA57" s="1">
        <f t="shared" si="2"/>
        <v>25.153258655804478</v>
      </c>
    </row>
    <row r="58" spans="1:27" x14ac:dyDescent="0.2">
      <c r="A58" t="s">
        <v>1231</v>
      </c>
      <c r="B58" t="s">
        <v>876</v>
      </c>
      <c r="C58" t="s">
        <v>1106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2</v>
      </c>
      <c r="L58">
        <v>8</v>
      </c>
      <c r="M58">
        <v>9</v>
      </c>
      <c r="N58">
        <v>0</v>
      </c>
      <c r="O58">
        <v>136</v>
      </c>
      <c r="P58">
        <v>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177</v>
      </c>
      <c r="X58" t="s">
        <v>1141</v>
      </c>
      <c r="Y58">
        <f t="shared" si="0"/>
        <v>51.1</v>
      </c>
      <c r="Z58" s="1">
        <f t="shared" si="1"/>
        <v>12.775</v>
      </c>
      <c r="AA58" s="1">
        <f t="shared" si="2"/>
        <v>25.131147540983605</v>
      </c>
    </row>
    <row r="59" spans="1:27" x14ac:dyDescent="0.2">
      <c r="A59" t="s">
        <v>1282</v>
      </c>
      <c r="B59" t="s">
        <v>160</v>
      </c>
      <c r="C59" t="s">
        <v>1281</v>
      </c>
      <c r="D59">
        <v>0</v>
      </c>
      <c r="E59">
        <v>0</v>
      </c>
      <c r="F59">
        <v>2</v>
      </c>
      <c r="G59">
        <v>2</v>
      </c>
      <c r="H59">
        <v>8</v>
      </c>
      <c r="I59">
        <v>5</v>
      </c>
      <c r="J59">
        <v>9</v>
      </c>
      <c r="K59">
        <v>0</v>
      </c>
      <c r="L59">
        <v>1</v>
      </c>
      <c r="M59">
        <v>5</v>
      </c>
      <c r="N59">
        <v>11</v>
      </c>
      <c r="O59">
        <v>260</v>
      </c>
      <c r="P59">
        <v>4</v>
      </c>
      <c r="Q59">
        <v>32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325</v>
      </c>
      <c r="X59" t="s">
        <v>1280</v>
      </c>
      <c r="Y59">
        <f t="shared" si="0"/>
        <v>182</v>
      </c>
      <c r="Z59" s="1">
        <f t="shared" si="1"/>
        <v>10.111111111111111</v>
      </c>
      <c r="AA59" s="1">
        <f t="shared" si="2"/>
        <v>25.007633587786259</v>
      </c>
    </row>
    <row r="60" spans="1:27" x14ac:dyDescent="0.2">
      <c r="A60" t="s">
        <v>1275</v>
      </c>
      <c r="B60" t="s">
        <v>876</v>
      </c>
      <c r="C60" t="s">
        <v>1179</v>
      </c>
      <c r="D60">
        <v>21</v>
      </c>
      <c r="E60">
        <v>0</v>
      </c>
      <c r="F60">
        <v>5</v>
      </c>
      <c r="G60">
        <v>4</v>
      </c>
      <c r="H60">
        <v>33</v>
      </c>
      <c r="I60">
        <v>22</v>
      </c>
      <c r="J60">
        <v>45</v>
      </c>
      <c r="K60">
        <v>1</v>
      </c>
      <c r="L60">
        <v>4</v>
      </c>
      <c r="M60">
        <v>21</v>
      </c>
      <c r="N60">
        <v>27</v>
      </c>
      <c r="O60">
        <v>475</v>
      </c>
      <c r="P60">
        <v>19</v>
      </c>
      <c r="Q60">
        <v>24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36</v>
      </c>
      <c r="X60" t="s">
        <v>764</v>
      </c>
      <c r="Y60">
        <f t="shared" si="0"/>
        <v>672</v>
      </c>
      <c r="Z60" s="1">
        <f t="shared" si="1"/>
        <v>21.677419354838708</v>
      </c>
      <c r="AA60" s="1">
        <f t="shared" si="2"/>
        <v>24.97109826589595</v>
      </c>
    </row>
    <row r="61" spans="1:27" x14ac:dyDescent="0.2">
      <c r="A61" t="s">
        <v>1731</v>
      </c>
      <c r="B61" t="s">
        <v>876</v>
      </c>
      <c r="C61" t="s">
        <v>1036</v>
      </c>
      <c r="D61">
        <v>0</v>
      </c>
      <c r="E61">
        <v>0</v>
      </c>
      <c r="F61">
        <v>1</v>
      </c>
      <c r="G61">
        <v>0</v>
      </c>
      <c r="H61">
        <v>17</v>
      </c>
      <c r="I61">
        <v>5</v>
      </c>
      <c r="J61">
        <v>2</v>
      </c>
      <c r="K61">
        <v>15</v>
      </c>
      <c r="L61">
        <v>58</v>
      </c>
      <c r="M61">
        <v>46</v>
      </c>
      <c r="N61">
        <v>3</v>
      </c>
      <c r="O61">
        <v>547</v>
      </c>
      <c r="P61">
        <v>23</v>
      </c>
      <c r="Q61">
        <v>5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73</v>
      </c>
      <c r="X61" t="s">
        <v>1530</v>
      </c>
      <c r="Y61">
        <f t="shared" si="0"/>
        <v>357.7</v>
      </c>
      <c r="Z61" s="1">
        <f t="shared" si="1"/>
        <v>23.846666666666668</v>
      </c>
      <c r="AA61" s="1">
        <f t="shared" si="2"/>
        <v>24.840277777777775</v>
      </c>
    </row>
    <row r="62" spans="1:27" x14ac:dyDescent="0.2">
      <c r="A62" t="s">
        <v>1780</v>
      </c>
      <c r="B62" t="s">
        <v>876</v>
      </c>
      <c r="C62" t="s">
        <v>1076</v>
      </c>
      <c r="D62">
        <v>4</v>
      </c>
      <c r="E62">
        <v>0</v>
      </c>
      <c r="F62">
        <v>0</v>
      </c>
      <c r="G62">
        <v>6</v>
      </c>
      <c r="H62">
        <v>27</v>
      </c>
      <c r="I62">
        <v>23</v>
      </c>
      <c r="J62">
        <v>15</v>
      </c>
      <c r="K62">
        <v>10</v>
      </c>
      <c r="L62">
        <v>109</v>
      </c>
      <c r="M62">
        <v>93</v>
      </c>
      <c r="N62">
        <v>17</v>
      </c>
      <c r="O62">
        <v>578</v>
      </c>
      <c r="P62">
        <v>42</v>
      </c>
      <c r="Q62">
        <v>5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56</v>
      </c>
      <c r="X62" t="s">
        <v>1779</v>
      </c>
      <c r="Y62">
        <f t="shared" si="0"/>
        <v>613.79999999999995</v>
      </c>
      <c r="Z62" s="1">
        <f t="shared" si="1"/>
        <v>22.733333333333331</v>
      </c>
      <c r="AA62" s="1">
        <f t="shared" si="2"/>
        <v>24.6726217061188</v>
      </c>
    </row>
    <row r="63" spans="1:27" x14ac:dyDescent="0.2">
      <c r="A63" t="s">
        <v>1497</v>
      </c>
      <c r="B63" t="s">
        <v>876</v>
      </c>
      <c r="C63" t="s">
        <v>1085</v>
      </c>
      <c r="D63">
        <v>5</v>
      </c>
      <c r="E63">
        <v>0</v>
      </c>
      <c r="F63">
        <v>3</v>
      </c>
      <c r="G63">
        <v>2</v>
      </c>
      <c r="H63">
        <v>54</v>
      </c>
      <c r="I63">
        <v>39</v>
      </c>
      <c r="J63">
        <v>25</v>
      </c>
      <c r="K63">
        <v>6</v>
      </c>
      <c r="L63">
        <v>28</v>
      </c>
      <c r="M63">
        <v>80</v>
      </c>
      <c r="N63">
        <v>31</v>
      </c>
      <c r="O63">
        <v>926</v>
      </c>
      <c r="P63">
        <v>45</v>
      </c>
      <c r="Q63">
        <v>31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110</v>
      </c>
      <c r="X63" t="s">
        <v>1496</v>
      </c>
      <c r="Y63">
        <f t="shared" si="0"/>
        <v>702.6</v>
      </c>
      <c r="Z63" s="1">
        <f t="shared" si="1"/>
        <v>23.42</v>
      </c>
      <c r="AA63" s="1">
        <f t="shared" si="2"/>
        <v>24.671868903628564</v>
      </c>
    </row>
    <row r="64" spans="1:27" x14ac:dyDescent="0.2">
      <c r="A64" t="s">
        <v>1671</v>
      </c>
      <c r="B64" t="s">
        <v>876</v>
      </c>
      <c r="C64" t="s">
        <v>1119</v>
      </c>
      <c r="D64">
        <v>2</v>
      </c>
      <c r="E64">
        <v>0</v>
      </c>
      <c r="F64">
        <v>6</v>
      </c>
      <c r="G64">
        <v>3</v>
      </c>
      <c r="H64">
        <v>35</v>
      </c>
      <c r="I64">
        <v>44</v>
      </c>
      <c r="J64">
        <v>22</v>
      </c>
      <c r="K64">
        <v>3</v>
      </c>
      <c r="L64">
        <v>31</v>
      </c>
      <c r="M64">
        <v>53</v>
      </c>
      <c r="N64">
        <v>23</v>
      </c>
      <c r="O64">
        <v>1264</v>
      </c>
      <c r="P64">
        <v>54</v>
      </c>
      <c r="Q64">
        <v>39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96</v>
      </c>
      <c r="X64" t="s">
        <v>1670</v>
      </c>
      <c r="Y64">
        <f t="shared" si="0"/>
        <v>621.4</v>
      </c>
      <c r="Z64" s="1">
        <f t="shared" si="1"/>
        <v>22.192857142857143</v>
      </c>
      <c r="AA64" s="1">
        <f t="shared" si="2"/>
        <v>24.593667546174139</v>
      </c>
    </row>
    <row r="65" spans="1:27" x14ac:dyDescent="0.2">
      <c r="A65" t="s">
        <v>1692</v>
      </c>
      <c r="B65" t="s">
        <v>876</v>
      </c>
      <c r="C65" t="s">
        <v>1085</v>
      </c>
      <c r="D65">
        <v>1</v>
      </c>
      <c r="E65">
        <v>0</v>
      </c>
      <c r="F65">
        <v>0</v>
      </c>
      <c r="G65">
        <v>1</v>
      </c>
      <c r="H65">
        <v>18</v>
      </c>
      <c r="I65">
        <v>10</v>
      </c>
      <c r="J65">
        <v>3</v>
      </c>
      <c r="K65">
        <v>3</v>
      </c>
      <c r="L65">
        <v>10</v>
      </c>
      <c r="M65">
        <v>18</v>
      </c>
      <c r="N65">
        <v>11</v>
      </c>
      <c r="O65">
        <v>199</v>
      </c>
      <c r="P65">
        <v>11</v>
      </c>
      <c r="Q65">
        <v>6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79</v>
      </c>
      <c r="X65" t="s">
        <v>1691</v>
      </c>
      <c r="Y65">
        <f t="shared" si="0"/>
        <v>170.9</v>
      </c>
      <c r="Z65" s="1">
        <f t="shared" si="1"/>
        <v>21.362500000000001</v>
      </c>
      <c r="AA65" s="1">
        <f t="shared" si="2"/>
        <v>24.492038216560513</v>
      </c>
    </row>
    <row r="66" spans="1:27" x14ac:dyDescent="0.2">
      <c r="A66" t="s">
        <v>1574</v>
      </c>
      <c r="B66" t="s">
        <v>876</v>
      </c>
      <c r="C66" t="s">
        <v>1131</v>
      </c>
      <c r="D66">
        <v>3</v>
      </c>
      <c r="E66">
        <v>0</v>
      </c>
      <c r="F66">
        <v>6</v>
      </c>
      <c r="G66">
        <v>1</v>
      </c>
      <c r="H66">
        <v>33</v>
      </c>
      <c r="I66">
        <v>22</v>
      </c>
      <c r="J66">
        <v>17</v>
      </c>
      <c r="K66">
        <v>0</v>
      </c>
      <c r="L66">
        <v>6</v>
      </c>
      <c r="M66">
        <v>16</v>
      </c>
      <c r="N66">
        <v>20</v>
      </c>
      <c r="O66">
        <v>381</v>
      </c>
      <c r="P66">
        <v>21</v>
      </c>
      <c r="Q66">
        <v>49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105</v>
      </c>
      <c r="X66" t="s">
        <v>1573</v>
      </c>
      <c r="Y66">
        <f t="shared" si="0"/>
        <v>416.1</v>
      </c>
      <c r="Z66" s="1">
        <f t="shared" si="1"/>
        <v>14.348275862068967</v>
      </c>
      <c r="AA66" s="1">
        <f t="shared" si="2"/>
        <v>24.412646675358545</v>
      </c>
    </row>
    <row r="67" spans="1:27" x14ac:dyDescent="0.2">
      <c r="A67" t="s">
        <v>1608</v>
      </c>
      <c r="B67" t="s">
        <v>876</v>
      </c>
      <c r="C67" t="s">
        <v>1139</v>
      </c>
      <c r="D67">
        <v>2</v>
      </c>
      <c r="E67">
        <v>0</v>
      </c>
      <c r="F67">
        <v>0</v>
      </c>
      <c r="G67">
        <v>6</v>
      </c>
      <c r="H67">
        <v>13</v>
      </c>
      <c r="I67">
        <v>18</v>
      </c>
      <c r="J67">
        <v>4</v>
      </c>
      <c r="K67">
        <v>11</v>
      </c>
      <c r="L67">
        <v>110</v>
      </c>
      <c r="M67">
        <v>49</v>
      </c>
      <c r="N67">
        <v>1</v>
      </c>
      <c r="O67">
        <v>269</v>
      </c>
      <c r="P67">
        <v>25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73</v>
      </c>
      <c r="X67" t="s">
        <v>1607</v>
      </c>
      <c r="Y67">
        <f t="shared" ref="Y67:Y130" si="3">D67*10+E67*(-10)+F67*5+G67*(-5)+H67*2+I67*(-2)+J67*4+K67*3+L67*1.5+M67*1.5+N67*3+O67*0.1+P67*2+Q67*2+R67*5+S67*(-8)+T67*15+U67+V67*(-4)</f>
        <v>349.4</v>
      </c>
      <c r="Z67" s="1">
        <f t="shared" ref="Z67:Z130" si="4">Y67/W67</f>
        <v>23.293333333333333</v>
      </c>
      <c r="AA67" s="1">
        <f t="shared" ref="AA67:AA130" si="5">Y67/X67*90</f>
        <v>24.376744186046512</v>
      </c>
    </row>
    <row r="68" spans="1:27" x14ac:dyDescent="0.2">
      <c r="A68" t="s">
        <v>1751</v>
      </c>
      <c r="B68" t="s">
        <v>876</v>
      </c>
      <c r="C68" t="s">
        <v>1151</v>
      </c>
      <c r="D68">
        <v>5</v>
      </c>
      <c r="E68">
        <v>0</v>
      </c>
      <c r="F68">
        <v>4</v>
      </c>
      <c r="G68">
        <v>5</v>
      </c>
      <c r="H68">
        <v>46</v>
      </c>
      <c r="I68">
        <v>45</v>
      </c>
      <c r="J68">
        <v>23</v>
      </c>
      <c r="K68">
        <v>3</v>
      </c>
      <c r="L68">
        <v>12</v>
      </c>
      <c r="M68">
        <v>45</v>
      </c>
      <c r="N68">
        <v>95</v>
      </c>
      <c r="O68">
        <v>984</v>
      </c>
      <c r="P68">
        <v>52</v>
      </c>
      <c r="Q68">
        <v>8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292</v>
      </c>
      <c r="X68" t="s">
        <v>1750</v>
      </c>
      <c r="Y68">
        <f t="shared" si="3"/>
        <v>736.9</v>
      </c>
      <c r="Z68" s="1">
        <f t="shared" si="4"/>
        <v>22.330303030303028</v>
      </c>
      <c r="AA68" s="1">
        <f t="shared" si="5"/>
        <v>24.373759647188532</v>
      </c>
    </row>
    <row r="69" spans="1:27" x14ac:dyDescent="0.2">
      <c r="A69" t="s">
        <v>1559</v>
      </c>
      <c r="B69" t="s">
        <v>876</v>
      </c>
      <c r="C69" t="s">
        <v>1131</v>
      </c>
      <c r="D69">
        <v>0</v>
      </c>
      <c r="E69">
        <v>0</v>
      </c>
      <c r="F69">
        <v>3</v>
      </c>
      <c r="G69">
        <v>5</v>
      </c>
      <c r="H69">
        <v>18</v>
      </c>
      <c r="I69">
        <v>33</v>
      </c>
      <c r="J69">
        <v>7</v>
      </c>
      <c r="K69">
        <v>12</v>
      </c>
      <c r="L69">
        <v>60</v>
      </c>
      <c r="M69">
        <v>60</v>
      </c>
      <c r="N69">
        <v>5</v>
      </c>
      <c r="O69">
        <v>1109</v>
      </c>
      <c r="P69">
        <v>36</v>
      </c>
      <c r="Q69">
        <v>10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86</v>
      </c>
      <c r="X69" t="s">
        <v>935</v>
      </c>
      <c r="Y69">
        <f t="shared" si="3"/>
        <v>421.9</v>
      </c>
      <c r="Z69" s="1">
        <f t="shared" si="4"/>
        <v>22.205263157894734</v>
      </c>
      <c r="AA69" s="1">
        <f t="shared" si="5"/>
        <v>24.340384615384615</v>
      </c>
    </row>
    <row r="70" spans="1:27" x14ac:dyDescent="0.2">
      <c r="A70" t="s">
        <v>1730</v>
      </c>
      <c r="B70" t="s">
        <v>876</v>
      </c>
      <c r="C70" t="s">
        <v>1139</v>
      </c>
      <c r="D70">
        <v>0</v>
      </c>
      <c r="E70">
        <v>0</v>
      </c>
      <c r="F70">
        <v>0</v>
      </c>
      <c r="G70">
        <v>0</v>
      </c>
      <c r="H70">
        <v>4</v>
      </c>
      <c r="I70">
        <v>4</v>
      </c>
      <c r="J70">
        <v>1</v>
      </c>
      <c r="K70">
        <v>1</v>
      </c>
      <c r="L70">
        <v>3</v>
      </c>
      <c r="M70">
        <v>5</v>
      </c>
      <c r="N70">
        <v>3</v>
      </c>
      <c r="O70">
        <v>29</v>
      </c>
      <c r="P70">
        <v>7</v>
      </c>
      <c r="Q70">
        <v>3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130</v>
      </c>
      <c r="X70" t="s">
        <v>1375</v>
      </c>
      <c r="Y70">
        <f t="shared" si="3"/>
        <v>50.9</v>
      </c>
      <c r="Z70" s="1">
        <f t="shared" si="4"/>
        <v>8.4833333333333325</v>
      </c>
      <c r="AA70" s="1">
        <f t="shared" si="5"/>
        <v>24.238095238095234</v>
      </c>
    </row>
    <row r="71" spans="1:27" x14ac:dyDescent="0.2">
      <c r="A71" t="s">
        <v>1265</v>
      </c>
      <c r="B71" t="s">
        <v>876</v>
      </c>
      <c r="C71" t="s">
        <v>1183</v>
      </c>
      <c r="D71">
        <v>2</v>
      </c>
      <c r="E71">
        <v>0</v>
      </c>
      <c r="F71">
        <v>7</v>
      </c>
      <c r="G71">
        <v>9</v>
      </c>
      <c r="H71">
        <v>47</v>
      </c>
      <c r="I71">
        <v>51</v>
      </c>
      <c r="J71">
        <v>14</v>
      </c>
      <c r="K71">
        <v>8</v>
      </c>
      <c r="L71">
        <v>31</v>
      </c>
      <c r="M71">
        <v>100</v>
      </c>
      <c r="N71">
        <v>57</v>
      </c>
      <c r="O71">
        <v>1240</v>
      </c>
      <c r="P71">
        <v>65</v>
      </c>
      <c r="Q71">
        <v>22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184</v>
      </c>
      <c r="X71" t="s">
        <v>1264</v>
      </c>
      <c r="Y71">
        <f t="shared" si="3"/>
        <v>747.5</v>
      </c>
      <c r="Z71" s="1">
        <f t="shared" si="4"/>
        <v>23.359375</v>
      </c>
      <c r="AA71" s="1">
        <f t="shared" si="5"/>
        <v>24.147523330940416</v>
      </c>
    </row>
    <row r="72" spans="1:27" x14ac:dyDescent="0.2">
      <c r="A72" t="s">
        <v>1125</v>
      </c>
      <c r="B72" t="s">
        <v>876</v>
      </c>
      <c r="C72" t="s">
        <v>1106</v>
      </c>
      <c r="D72">
        <v>1</v>
      </c>
      <c r="E72">
        <v>0</v>
      </c>
      <c r="F72">
        <v>1</v>
      </c>
      <c r="G72">
        <v>0</v>
      </c>
      <c r="H72">
        <v>7</v>
      </c>
      <c r="I72">
        <v>11</v>
      </c>
      <c r="J72">
        <v>11</v>
      </c>
      <c r="K72">
        <v>0</v>
      </c>
      <c r="L72">
        <v>1</v>
      </c>
      <c r="M72">
        <v>11</v>
      </c>
      <c r="N72">
        <v>5</v>
      </c>
      <c r="O72">
        <v>105</v>
      </c>
      <c r="P72">
        <v>3</v>
      </c>
      <c r="Q72">
        <v>12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182</v>
      </c>
      <c r="X72" t="s">
        <v>1124</v>
      </c>
      <c r="Y72">
        <f t="shared" si="3"/>
        <v>124.5</v>
      </c>
      <c r="Z72" s="1">
        <f t="shared" si="4"/>
        <v>8.8928571428571423</v>
      </c>
      <c r="AA72" s="1">
        <f t="shared" si="5"/>
        <v>24.045064377682404</v>
      </c>
    </row>
    <row r="73" spans="1:27" x14ac:dyDescent="0.2">
      <c r="A73" t="s">
        <v>1540</v>
      </c>
      <c r="B73" t="s">
        <v>876</v>
      </c>
      <c r="C73" t="s">
        <v>1090</v>
      </c>
      <c r="D73">
        <v>8</v>
      </c>
      <c r="E73">
        <v>0</v>
      </c>
      <c r="F73">
        <v>7</v>
      </c>
      <c r="G73">
        <v>4</v>
      </c>
      <c r="H73">
        <v>44</v>
      </c>
      <c r="I73">
        <v>28</v>
      </c>
      <c r="J73">
        <v>26</v>
      </c>
      <c r="K73">
        <v>1</v>
      </c>
      <c r="L73">
        <v>11</v>
      </c>
      <c r="M73">
        <v>27</v>
      </c>
      <c r="N73">
        <v>34</v>
      </c>
      <c r="O73">
        <v>550</v>
      </c>
      <c r="P73">
        <v>27</v>
      </c>
      <c r="Q73">
        <v>45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36</v>
      </c>
      <c r="X73" t="s">
        <v>1539</v>
      </c>
      <c r="Y73">
        <f t="shared" si="3"/>
        <v>592</v>
      </c>
      <c r="Z73" s="1">
        <f t="shared" si="4"/>
        <v>19.096774193548388</v>
      </c>
      <c r="AA73" s="1">
        <f t="shared" si="5"/>
        <v>24.021641118124435</v>
      </c>
    </row>
    <row r="74" spans="1:27" x14ac:dyDescent="0.2">
      <c r="A74" t="s">
        <v>1760</v>
      </c>
      <c r="B74" t="s">
        <v>876</v>
      </c>
      <c r="C74" t="s">
        <v>1070</v>
      </c>
      <c r="D74">
        <v>0</v>
      </c>
      <c r="E74">
        <v>0</v>
      </c>
      <c r="F74">
        <v>2</v>
      </c>
      <c r="G74">
        <v>1</v>
      </c>
      <c r="H74">
        <v>34</v>
      </c>
      <c r="I74">
        <v>28</v>
      </c>
      <c r="J74">
        <v>2</v>
      </c>
      <c r="K74">
        <v>6</v>
      </c>
      <c r="L74">
        <v>68</v>
      </c>
      <c r="M74">
        <v>101</v>
      </c>
      <c r="N74">
        <v>16</v>
      </c>
      <c r="O74">
        <v>929</v>
      </c>
      <c r="P74">
        <v>73</v>
      </c>
      <c r="Q74">
        <v>32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105</v>
      </c>
      <c r="X74" t="s">
        <v>1759</v>
      </c>
      <c r="Y74">
        <f t="shared" si="3"/>
        <v>647.4</v>
      </c>
      <c r="Z74" s="1">
        <f t="shared" si="4"/>
        <v>22.324137931034482</v>
      </c>
      <c r="AA74" s="1">
        <f t="shared" si="5"/>
        <v>24.017312448474854</v>
      </c>
    </row>
    <row r="75" spans="1:27" x14ac:dyDescent="0.2">
      <c r="A75" t="s">
        <v>1578</v>
      </c>
      <c r="B75" t="s">
        <v>876</v>
      </c>
      <c r="C75" t="s">
        <v>1116</v>
      </c>
      <c r="D75">
        <v>4</v>
      </c>
      <c r="E75">
        <v>1</v>
      </c>
      <c r="F75">
        <v>2</v>
      </c>
      <c r="G75">
        <v>2</v>
      </c>
      <c r="H75">
        <v>23</v>
      </c>
      <c r="I75">
        <v>32</v>
      </c>
      <c r="J75">
        <v>10</v>
      </c>
      <c r="K75">
        <v>2</v>
      </c>
      <c r="L75">
        <v>17</v>
      </c>
      <c r="M75">
        <v>24</v>
      </c>
      <c r="N75">
        <v>50</v>
      </c>
      <c r="O75">
        <v>406</v>
      </c>
      <c r="P75">
        <v>36</v>
      </c>
      <c r="Q75">
        <v>13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93</v>
      </c>
      <c r="X75" t="s">
        <v>1577</v>
      </c>
      <c r="Y75">
        <f t="shared" si="3"/>
        <v>408.1</v>
      </c>
      <c r="Z75" s="1">
        <f t="shared" si="4"/>
        <v>17.743478260869566</v>
      </c>
      <c r="AA75" s="1">
        <f t="shared" si="5"/>
        <v>23.927687296416941</v>
      </c>
    </row>
    <row r="76" spans="1:27" x14ac:dyDescent="0.2">
      <c r="A76" t="s">
        <v>1865</v>
      </c>
      <c r="B76" t="s">
        <v>876</v>
      </c>
      <c r="C76" t="s">
        <v>1083</v>
      </c>
      <c r="D76">
        <v>1</v>
      </c>
      <c r="E76">
        <v>0</v>
      </c>
      <c r="F76">
        <v>1</v>
      </c>
      <c r="G76">
        <v>4</v>
      </c>
      <c r="H76">
        <v>14</v>
      </c>
      <c r="I76">
        <v>8</v>
      </c>
      <c r="J76">
        <v>1</v>
      </c>
      <c r="K76">
        <v>3</v>
      </c>
      <c r="L76">
        <v>33</v>
      </c>
      <c r="M76">
        <v>41</v>
      </c>
      <c r="N76">
        <v>3</v>
      </c>
      <c r="O76">
        <v>93</v>
      </c>
      <c r="P76">
        <v>13</v>
      </c>
      <c r="Q76">
        <v>8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79</v>
      </c>
      <c r="X76" t="s">
        <v>957</v>
      </c>
      <c r="Y76">
        <f t="shared" si="3"/>
        <v>191.3</v>
      </c>
      <c r="Z76" s="1">
        <f t="shared" si="4"/>
        <v>23.912500000000001</v>
      </c>
      <c r="AA76" s="1">
        <f t="shared" si="5"/>
        <v>23.912500000000001</v>
      </c>
    </row>
    <row r="77" spans="1:27" x14ac:dyDescent="0.2">
      <c r="A77" t="s">
        <v>1359</v>
      </c>
      <c r="B77" t="s">
        <v>876</v>
      </c>
      <c r="C77" t="s">
        <v>1095</v>
      </c>
      <c r="D77">
        <v>1</v>
      </c>
      <c r="E77">
        <v>0</v>
      </c>
      <c r="F77">
        <v>2</v>
      </c>
      <c r="G77">
        <v>1</v>
      </c>
      <c r="H77">
        <v>19</v>
      </c>
      <c r="I77">
        <v>10</v>
      </c>
      <c r="J77">
        <v>4</v>
      </c>
      <c r="K77">
        <v>2</v>
      </c>
      <c r="L77">
        <v>37</v>
      </c>
      <c r="M77">
        <v>49</v>
      </c>
      <c r="N77">
        <v>37</v>
      </c>
      <c r="O77">
        <v>1685</v>
      </c>
      <c r="P77">
        <v>30</v>
      </c>
      <c r="Q77">
        <v>14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90</v>
      </c>
      <c r="X77" t="s">
        <v>755</v>
      </c>
      <c r="Y77">
        <f t="shared" si="3"/>
        <v>551.5</v>
      </c>
      <c r="Z77" s="1">
        <f t="shared" si="4"/>
        <v>21.21153846153846</v>
      </c>
      <c r="AA77" s="1">
        <f t="shared" si="5"/>
        <v>23.805755395683452</v>
      </c>
    </row>
    <row r="78" spans="1:27" x14ac:dyDescent="0.2">
      <c r="A78" t="s">
        <v>1653</v>
      </c>
      <c r="B78" t="s">
        <v>876</v>
      </c>
      <c r="C78" t="s">
        <v>1116</v>
      </c>
      <c r="D78">
        <v>3</v>
      </c>
      <c r="E78">
        <v>0</v>
      </c>
      <c r="F78">
        <v>4</v>
      </c>
      <c r="G78">
        <v>7</v>
      </c>
      <c r="H78">
        <v>84</v>
      </c>
      <c r="I78">
        <v>43</v>
      </c>
      <c r="J78">
        <v>12</v>
      </c>
      <c r="K78">
        <v>11</v>
      </c>
      <c r="L78">
        <v>50</v>
      </c>
      <c r="M78">
        <v>76</v>
      </c>
      <c r="N78">
        <v>33</v>
      </c>
      <c r="O78">
        <v>553</v>
      </c>
      <c r="P78">
        <v>59</v>
      </c>
      <c r="Q78">
        <v>17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105</v>
      </c>
      <c r="X78" t="s">
        <v>1652</v>
      </c>
      <c r="Y78">
        <f t="shared" si="3"/>
        <v>673.3</v>
      </c>
      <c r="Z78" s="1">
        <f t="shared" si="4"/>
        <v>23.217241379310344</v>
      </c>
      <c r="AA78" s="1">
        <f t="shared" si="5"/>
        <v>23.791519434628974</v>
      </c>
    </row>
    <row r="79" spans="1:27" x14ac:dyDescent="0.2">
      <c r="A79" t="s">
        <v>1506</v>
      </c>
      <c r="B79" t="s">
        <v>876</v>
      </c>
      <c r="C79" t="s">
        <v>1070</v>
      </c>
      <c r="D79">
        <v>3</v>
      </c>
      <c r="E79">
        <v>0</v>
      </c>
      <c r="F79">
        <v>8</v>
      </c>
      <c r="G79">
        <v>0</v>
      </c>
      <c r="H79">
        <v>24</v>
      </c>
      <c r="I79">
        <v>14</v>
      </c>
      <c r="J79">
        <v>20</v>
      </c>
      <c r="K79">
        <v>0</v>
      </c>
      <c r="L79">
        <v>10</v>
      </c>
      <c r="M79">
        <v>28</v>
      </c>
      <c r="N79">
        <v>43</v>
      </c>
      <c r="O79">
        <v>832</v>
      </c>
      <c r="P79">
        <v>20</v>
      </c>
      <c r="Q79">
        <v>64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184</v>
      </c>
      <c r="X79" t="s">
        <v>1505</v>
      </c>
      <c r="Y79">
        <f t="shared" si="3"/>
        <v>607.20000000000005</v>
      </c>
      <c r="Z79" s="1">
        <f t="shared" si="4"/>
        <v>18.975000000000001</v>
      </c>
      <c r="AA79" s="1">
        <f t="shared" si="5"/>
        <v>23.76</v>
      </c>
    </row>
    <row r="80" spans="1:27" x14ac:dyDescent="0.2">
      <c r="A80" t="s">
        <v>1215</v>
      </c>
      <c r="B80" t="s">
        <v>876</v>
      </c>
      <c r="C80" t="s">
        <v>1076</v>
      </c>
      <c r="D80">
        <v>0</v>
      </c>
      <c r="E80">
        <v>0</v>
      </c>
      <c r="F80">
        <v>1</v>
      </c>
      <c r="G80">
        <v>0</v>
      </c>
      <c r="H80">
        <v>2</v>
      </c>
      <c r="I80">
        <v>2</v>
      </c>
      <c r="J80">
        <v>0</v>
      </c>
      <c r="K80">
        <v>0</v>
      </c>
      <c r="L80">
        <v>5</v>
      </c>
      <c r="M80">
        <v>6</v>
      </c>
      <c r="N80">
        <v>1</v>
      </c>
      <c r="O80">
        <v>36</v>
      </c>
      <c r="P80">
        <v>4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237</v>
      </c>
      <c r="X80" t="s">
        <v>1197</v>
      </c>
      <c r="Y80">
        <f t="shared" si="3"/>
        <v>38.1</v>
      </c>
      <c r="Z80" s="1">
        <f t="shared" si="4"/>
        <v>12.700000000000001</v>
      </c>
      <c r="AA80" s="1">
        <f t="shared" si="5"/>
        <v>23.648275862068964</v>
      </c>
    </row>
    <row r="81" spans="1:27" x14ac:dyDescent="0.2">
      <c r="A81" t="s">
        <v>1446</v>
      </c>
      <c r="B81" t="s">
        <v>876</v>
      </c>
      <c r="C81" t="s">
        <v>1119</v>
      </c>
      <c r="D81">
        <v>1</v>
      </c>
      <c r="E81">
        <v>0</v>
      </c>
      <c r="F81">
        <v>2</v>
      </c>
      <c r="G81">
        <v>1</v>
      </c>
      <c r="H81">
        <v>6</v>
      </c>
      <c r="I81">
        <v>4</v>
      </c>
      <c r="J81">
        <v>3</v>
      </c>
      <c r="K81">
        <v>2</v>
      </c>
      <c r="L81">
        <v>11</v>
      </c>
      <c r="M81">
        <v>13</v>
      </c>
      <c r="N81">
        <v>1</v>
      </c>
      <c r="O81">
        <v>159</v>
      </c>
      <c r="P81">
        <v>4</v>
      </c>
      <c r="Q81">
        <v>7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220</v>
      </c>
      <c r="X81" t="s">
        <v>1445</v>
      </c>
      <c r="Y81">
        <f t="shared" si="3"/>
        <v>113.9</v>
      </c>
      <c r="Z81" s="1">
        <f t="shared" si="4"/>
        <v>9.4916666666666671</v>
      </c>
      <c r="AA81" s="1">
        <f t="shared" si="5"/>
        <v>23.619815668202769</v>
      </c>
    </row>
    <row r="82" spans="1:27" x14ac:dyDescent="0.2">
      <c r="A82" t="s">
        <v>1669</v>
      </c>
      <c r="B82" t="s">
        <v>876</v>
      </c>
      <c r="C82" t="s">
        <v>1085</v>
      </c>
      <c r="D82">
        <v>6</v>
      </c>
      <c r="E82">
        <v>0</v>
      </c>
      <c r="F82">
        <v>2</v>
      </c>
      <c r="G82">
        <v>4</v>
      </c>
      <c r="H82">
        <v>42</v>
      </c>
      <c r="I82">
        <v>53</v>
      </c>
      <c r="J82">
        <v>16</v>
      </c>
      <c r="K82">
        <v>2</v>
      </c>
      <c r="L82">
        <v>37</v>
      </c>
      <c r="M82">
        <v>64</v>
      </c>
      <c r="N82">
        <v>22</v>
      </c>
      <c r="O82">
        <v>701</v>
      </c>
      <c r="P82">
        <v>42</v>
      </c>
      <c r="Q82">
        <v>32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96</v>
      </c>
      <c r="X82" t="s">
        <v>1668</v>
      </c>
      <c r="Y82">
        <f t="shared" si="3"/>
        <v>533.6</v>
      </c>
      <c r="Z82" s="1">
        <f t="shared" si="4"/>
        <v>19.057142857142857</v>
      </c>
      <c r="AA82" s="1">
        <f t="shared" si="5"/>
        <v>23.552721922511033</v>
      </c>
    </row>
    <row r="83" spans="1:27" x14ac:dyDescent="0.2">
      <c r="A83" t="s">
        <v>1302</v>
      </c>
      <c r="B83" t="s">
        <v>876</v>
      </c>
      <c r="C83" t="s">
        <v>1087</v>
      </c>
      <c r="D83">
        <v>0</v>
      </c>
      <c r="E83">
        <v>0</v>
      </c>
      <c r="F83">
        <v>0</v>
      </c>
      <c r="G83">
        <v>0</v>
      </c>
      <c r="H83">
        <v>2</v>
      </c>
      <c r="I83">
        <v>2</v>
      </c>
      <c r="J83">
        <v>0</v>
      </c>
      <c r="K83">
        <v>1</v>
      </c>
      <c r="L83">
        <v>11</v>
      </c>
      <c r="M83">
        <v>10</v>
      </c>
      <c r="N83">
        <v>0</v>
      </c>
      <c r="O83">
        <v>133</v>
      </c>
      <c r="P83">
        <v>4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130</v>
      </c>
      <c r="X83" t="s">
        <v>1301</v>
      </c>
      <c r="Y83">
        <f t="shared" si="3"/>
        <v>57.8</v>
      </c>
      <c r="Z83" s="1">
        <f t="shared" si="4"/>
        <v>9.6333333333333329</v>
      </c>
      <c r="AA83" s="1">
        <f t="shared" si="5"/>
        <v>23.53846153846154</v>
      </c>
    </row>
    <row r="84" spans="1:27" x14ac:dyDescent="0.2">
      <c r="A84" t="s">
        <v>1077</v>
      </c>
      <c r="B84" t="s">
        <v>876</v>
      </c>
      <c r="C84" t="s">
        <v>1076</v>
      </c>
      <c r="D84">
        <v>4</v>
      </c>
      <c r="E84">
        <v>0</v>
      </c>
      <c r="F84">
        <v>1</v>
      </c>
      <c r="G84">
        <v>1</v>
      </c>
      <c r="H84">
        <v>27</v>
      </c>
      <c r="I84">
        <v>15</v>
      </c>
      <c r="J84">
        <v>17</v>
      </c>
      <c r="K84">
        <v>0</v>
      </c>
      <c r="L84">
        <v>3</v>
      </c>
      <c r="M84">
        <v>10</v>
      </c>
      <c r="N84">
        <v>14</v>
      </c>
      <c r="O84">
        <v>217</v>
      </c>
      <c r="P84">
        <v>4</v>
      </c>
      <c r="Q84">
        <v>25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325</v>
      </c>
      <c r="X84" t="s">
        <v>1075</v>
      </c>
      <c r="Y84">
        <f t="shared" si="3"/>
        <v>273.2</v>
      </c>
      <c r="Z84" s="1">
        <f t="shared" si="4"/>
        <v>15.177777777777777</v>
      </c>
      <c r="AA84" s="1">
        <f t="shared" si="5"/>
        <v>23.439466158245946</v>
      </c>
    </row>
    <row r="85" spans="1:27" x14ac:dyDescent="0.2">
      <c r="A85" t="s">
        <v>1493</v>
      </c>
      <c r="B85" t="s">
        <v>876</v>
      </c>
      <c r="C85" t="s">
        <v>1183</v>
      </c>
      <c r="D85">
        <v>1</v>
      </c>
      <c r="E85">
        <v>0</v>
      </c>
      <c r="F85">
        <v>2</v>
      </c>
      <c r="G85">
        <v>0</v>
      </c>
      <c r="H85">
        <v>7</v>
      </c>
      <c r="I85">
        <v>5</v>
      </c>
      <c r="J85">
        <v>4</v>
      </c>
      <c r="K85">
        <v>0</v>
      </c>
      <c r="L85">
        <v>1</v>
      </c>
      <c r="M85">
        <v>3</v>
      </c>
      <c r="N85">
        <v>7</v>
      </c>
      <c r="O85">
        <v>101</v>
      </c>
      <c r="P85">
        <v>5</v>
      </c>
      <c r="Q85">
        <v>4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32</v>
      </c>
      <c r="X85" t="s">
        <v>1492</v>
      </c>
      <c r="Y85">
        <f t="shared" si="3"/>
        <v>95.1</v>
      </c>
      <c r="Z85" s="1">
        <f t="shared" si="4"/>
        <v>10.566666666666666</v>
      </c>
      <c r="AA85" s="1">
        <f t="shared" si="5"/>
        <v>23.385245901639344</v>
      </c>
    </row>
    <row r="86" spans="1:27" x14ac:dyDescent="0.2">
      <c r="A86" t="s">
        <v>1104</v>
      </c>
      <c r="B86" t="s">
        <v>876</v>
      </c>
      <c r="C86" t="s">
        <v>1095</v>
      </c>
      <c r="D86">
        <v>4</v>
      </c>
      <c r="E86">
        <v>0</v>
      </c>
      <c r="F86">
        <v>2</v>
      </c>
      <c r="G86">
        <v>8</v>
      </c>
      <c r="H86">
        <v>20</v>
      </c>
      <c r="I86">
        <v>50</v>
      </c>
      <c r="J86">
        <v>12</v>
      </c>
      <c r="K86">
        <v>4</v>
      </c>
      <c r="L86">
        <v>15</v>
      </c>
      <c r="M86">
        <v>58</v>
      </c>
      <c r="N86">
        <v>23</v>
      </c>
      <c r="O86">
        <v>1627</v>
      </c>
      <c r="P86">
        <v>54</v>
      </c>
      <c r="Q86">
        <v>7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56</v>
      </c>
      <c r="X86" t="s">
        <v>1103</v>
      </c>
      <c r="Y86">
        <f t="shared" si="3"/>
        <v>473.20000000000005</v>
      </c>
      <c r="Z86" s="1">
        <f t="shared" si="4"/>
        <v>17.525925925925929</v>
      </c>
      <c r="AA86" s="1">
        <f t="shared" si="5"/>
        <v>23.348684210526315</v>
      </c>
    </row>
    <row r="87" spans="1:27" x14ac:dyDescent="0.2">
      <c r="A87" t="s">
        <v>1240</v>
      </c>
      <c r="B87" t="s">
        <v>876</v>
      </c>
      <c r="C87" t="s">
        <v>1083</v>
      </c>
      <c r="D87">
        <v>3</v>
      </c>
      <c r="E87">
        <v>0</v>
      </c>
      <c r="F87">
        <v>5</v>
      </c>
      <c r="G87">
        <v>3</v>
      </c>
      <c r="H87">
        <v>27</v>
      </c>
      <c r="I87">
        <v>15</v>
      </c>
      <c r="J87">
        <v>10</v>
      </c>
      <c r="K87">
        <v>0</v>
      </c>
      <c r="L87">
        <v>5</v>
      </c>
      <c r="M87">
        <v>15</v>
      </c>
      <c r="N87">
        <v>10</v>
      </c>
      <c r="O87">
        <v>209</v>
      </c>
      <c r="P87">
        <v>21</v>
      </c>
      <c r="Q87">
        <v>12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40</v>
      </c>
      <c r="X87" t="s">
        <v>1239</v>
      </c>
      <c r="Y87">
        <f t="shared" si="3"/>
        <v>250.9</v>
      </c>
      <c r="Z87" s="1">
        <f t="shared" si="4"/>
        <v>15.68125</v>
      </c>
      <c r="AA87" s="1">
        <f t="shared" si="5"/>
        <v>23.327479338842974</v>
      </c>
    </row>
    <row r="88" spans="1:27" x14ac:dyDescent="0.2">
      <c r="A88" t="s">
        <v>1741</v>
      </c>
      <c r="B88" t="s">
        <v>876</v>
      </c>
      <c r="C88" t="s">
        <v>1183</v>
      </c>
      <c r="D88">
        <v>4</v>
      </c>
      <c r="E88">
        <v>0</v>
      </c>
      <c r="F88">
        <v>4</v>
      </c>
      <c r="G88">
        <v>2</v>
      </c>
      <c r="H88">
        <v>37</v>
      </c>
      <c r="I88">
        <v>24</v>
      </c>
      <c r="J88">
        <v>18</v>
      </c>
      <c r="K88">
        <v>1</v>
      </c>
      <c r="L88">
        <v>27</v>
      </c>
      <c r="M88">
        <v>56</v>
      </c>
      <c r="N88">
        <v>14</v>
      </c>
      <c r="O88">
        <v>809</v>
      </c>
      <c r="P88">
        <v>35</v>
      </c>
      <c r="Q88">
        <v>26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127</v>
      </c>
      <c r="X88" t="s">
        <v>1740</v>
      </c>
      <c r="Y88">
        <f t="shared" si="3"/>
        <v>520.4</v>
      </c>
      <c r="Z88" s="1">
        <f t="shared" si="4"/>
        <v>21.683333333333334</v>
      </c>
      <c r="AA88" s="1">
        <f t="shared" si="5"/>
        <v>23.11747285291214</v>
      </c>
    </row>
    <row r="89" spans="1:27" x14ac:dyDescent="0.2">
      <c r="A89" t="s">
        <v>1096</v>
      </c>
      <c r="B89" t="s">
        <v>876</v>
      </c>
      <c r="C89" t="s">
        <v>1095</v>
      </c>
      <c r="D89">
        <v>5</v>
      </c>
      <c r="E89">
        <v>0</v>
      </c>
      <c r="F89">
        <v>12</v>
      </c>
      <c r="G89">
        <v>0</v>
      </c>
      <c r="H89">
        <v>22</v>
      </c>
      <c r="I89">
        <v>19</v>
      </c>
      <c r="J89">
        <v>31</v>
      </c>
      <c r="K89">
        <v>5</v>
      </c>
      <c r="L89">
        <v>12</v>
      </c>
      <c r="M89">
        <v>21</v>
      </c>
      <c r="N89">
        <v>48</v>
      </c>
      <c r="O89">
        <v>798</v>
      </c>
      <c r="P89">
        <v>13</v>
      </c>
      <c r="Q89">
        <v>13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105</v>
      </c>
      <c r="X89" t="s">
        <v>1094</v>
      </c>
      <c r="Y89">
        <f t="shared" si="3"/>
        <v>580.29999999999995</v>
      </c>
      <c r="Z89" s="1">
        <f t="shared" si="4"/>
        <v>20.010344827586206</v>
      </c>
      <c r="AA89" s="1">
        <f t="shared" si="5"/>
        <v>23.078656650463984</v>
      </c>
    </row>
    <row r="90" spans="1:27" x14ac:dyDescent="0.2">
      <c r="A90" t="s">
        <v>1527</v>
      </c>
      <c r="B90" t="s">
        <v>876</v>
      </c>
      <c r="C90" t="s">
        <v>1085</v>
      </c>
      <c r="D90">
        <v>1</v>
      </c>
      <c r="E90">
        <v>1</v>
      </c>
      <c r="F90">
        <v>0</v>
      </c>
      <c r="G90">
        <v>1</v>
      </c>
      <c r="H90">
        <v>11</v>
      </c>
      <c r="I90">
        <v>21</v>
      </c>
      <c r="J90">
        <v>9</v>
      </c>
      <c r="K90">
        <v>12</v>
      </c>
      <c r="L90">
        <v>122</v>
      </c>
      <c r="M90">
        <v>54</v>
      </c>
      <c r="N90">
        <v>1</v>
      </c>
      <c r="O90">
        <v>661</v>
      </c>
      <c r="P90">
        <v>17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86</v>
      </c>
      <c r="X90" t="s">
        <v>1526</v>
      </c>
      <c r="Y90">
        <f t="shared" si="3"/>
        <v>416.1</v>
      </c>
      <c r="Z90" s="1">
        <f t="shared" si="4"/>
        <v>21.900000000000002</v>
      </c>
      <c r="AA90" s="1">
        <f t="shared" si="5"/>
        <v>23.073937153419593</v>
      </c>
    </row>
    <row r="91" spans="1:27" x14ac:dyDescent="0.2">
      <c r="A91" t="s">
        <v>1377</v>
      </c>
      <c r="B91" t="s">
        <v>876</v>
      </c>
      <c r="C91" t="s">
        <v>1083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3</v>
      </c>
      <c r="V91">
        <v>0</v>
      </c>
      <c r="W91" t="s">
        <v>244</v>
      </c>
      <c r="X91" t="s">
        <v>258</v>
      </c>
      <c r="Y91">
        <f t="shared" si="3"/>
        <v>23</v>
      </c>
      <c r="Z91" s="1">
        <f t="shared" si="4"/>
        <v>23</v>
      </c>
      <c r="AA91" s="1">
        <f t="shared" si="5"/>
        <v>23</v>
      </c>
    </row>
    <row r="92" spans="1:27" x14ac:dyDescent="0.2">
      <c r="A92" t="s">
        <v>1514</v>
      </c>
      <c r="B92" t="s">
        <v>876</v>
      </c>
      <c r="C92" t="s">
        <v>1106</v>
      </c>
      <c r="D92">
        <v>7</v>
      </c>
      <c r="E92">
        <v>0</v>
      </c>
      <c r="F92">
        <v>4</v>
      </c>
      <c r="G92">
        <v>10</v>
      </c>
      <c r="H92">
        <v>61</v>
      </c>
      <c r="I92">
        <v>49</v>
      </c>
      <c r="J92">
        <v>30</v>
      </c>
      <c r="K92">
        <v>0</v>
      </c>
      <c r="L92">
        <v>5</v>
      </c>
      <c r="M92">
        <v>51</v>
      </c>
      <c r="N92">
        <v>31</v>
      </c>
      <c r="O92">
        <v>539</v>
      </c>
      <c r="P92">
        <v>32</v>
      </c>
      <c r="Q92">
        <v>22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127</v>
      </c>
      <c r="X92" t="s">
        <v>1513</v>
      </c>
      <c r="Y92">
        <f t="shared" si="3"/>
        <v>522.9</v>
      </c>
      <c r="Z92" s="1">
        <f t="shared" si="4"/>
        <v>21.787499999999998</v>
      </c>
      <c r="AA92" s="1">
        <f t="shared" si="5"/>
        <v>22.867346938775508</v>
      </c>
    </row>
    <row r="93" spans="1:27" x14ac:dyDescent="0.2">
      <c r="A93" t="s">
        <v>1580</v>
      </c>
      <c r="B93" t="s">
        <v>876</v>
      </c>
      <c r="C93" t="s">
        <v>1183</v>
      </c>
      <c r="D93">
        <v>1</v>
      </c>
      <c r="E93">
        <v>0</v>
      </c>
      <c r="F93">
        <v>0</v>
      </c>
      <c r="G93">
        <v>4</v>
      </c>
      <c r="H93">
        <v>14</v>
      </c>
      <c r="I93">
        <v>12</v>
      </c>
      <c r="J93">
        <v>4</v>
      </c>
      <c r="K93">
        <v>8</v>
      </c>
      <c r="L93">
        <v>56</v>
      </c>
      <c r="M93">
        <v>28</v>
      </c>
      <c r="N93">
        <v>5</v>
      </c>
      <c r="O93">
        <v>623</v>
      </c>
      <c r="P93">
        <v>14</v>
      </c>
      <c r="Q93">
        <v>2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325</v>
      </c>
      <c r="X93" t="s">
        <v>1579</v>
      </c>
      <c r="Y93">
        <f t="shared" si="3"/>
        <v>269.3</v>
      </c>
      <c r="Z93" s="1">
        <f t="shared" si="4"/>
        <v>14.961111111111112</v>
      </c>
      <c r="AA93" s="1">
        <f t="shared" si="5"/>
        <v>22.736397748592868</v>
      </c>
    </row>
    <row r="94" spans="1:27" x14ac:dyDescent="0.2">
      <c r="A94" t="s">
        <v>1226</v>
      </c>
      <c r="B94" t="s">
        <v>876</v>
      </c>
      <c r="C94" t="s">
        <v>1083</v>
      </c>
      <c r="D94">
        <v>1</v>
      </c>
      <c r="E94">
        <v>0</v>
      </c>
      <c r="F94">
        <v>2</v>
      </c>
      <c r="G94">
        <v>6</v>
      </c>
      <c r="H94">
        <v>69</v>
      </c>
      <c r="I94">
        <v>28</v>
      </c>
      <c r="J94">
        <v>6</v>
      </c>
      <c r="K94">
        <v>11</v>
      </c>
      <c r="L94">
        <v>73</v>
      </c>
      <c r="M94">
        <v>83</v>
      </c>
      <c r="N94">
        <v>35</v>
      </c>
      <c r="O94">
        <v>1101</v>
      </c>
      <c r="P94">
        <v>54</v>
      </c>
      <c r="Q94">
        <v>31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292</v>
      </c>
      <c r="X94" t="s">
        <v>1225</v>
      </c>
      <c r="Y94">
        <f t="shared" si="3"/>
        <v>748.1</v>
      </c>
      <c r="Z94" s="1">
        <f t="shared" si="4"/>
        <v>22.669696969696972</v>
      </c>
      <c r="AA94" s="1">
        <f t="shared" si="5"/>
        <v>22.669696969696968</v>
      </c>
    </row>
    <row r="95" spans="1:27" x14ac:dyDescent="0.2">
      <c r="A95" t="s">
        <v>1547</v>
      </c>
      <c r="B95" t="s">
        <v>876</v>
      </c>
      <c r="C95" t="s">
        <v>1095</v>
      </c>
      <c r="D95">
        <v>1</v>
      </c>
      <c r="E95">
        <v>0</v>
      </c>
      <c r="F95">
        <v>1</v>
      </c>
      <c r="G95">
        <v>4</v>
      </c>
      <c r="H95">
        <v>9</v>
      </c>
      <c r="I95">
        <v>15</v>
      </c>
      <c r="J95">
        <v>13</v>
      </c>
      <c r="K95">
        <v>8</v>
      </c>
      <c r="L95">
        <v>70</v>
      </c>
      <c r="M95">
        <v>57</v>
      </c>
      <c r="N95">
        <v>9</v>
      </c>
      <c r="O95">
        <v>1810</v>
      </c>
      <c r="P95">
        <v>41</v>
      </c>
      <c r="Q95">
        <v>4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56</v>
      </c>
      <c r="X95" t="s">
        <v>57</v>
      </c>
      <c r="Y95">
        <f t="shared" si="3"/>
        <v>547.5</v>
      </c>
      <c r="Z95" s="1">
        <f t="shared" si="4"/>
        <v>20.277777777777779</v>
      </c>
      <c r="AA95" s="1">
        <f t="shared" si="5"/>
        <v>22.592847317744155</v>
      </c>
    </row>
    <row r="96" spans="1:27" x14ac:dyDescent="0.2">
      <c r="A96" t="s">
        <v>1663</v>
      </c>
      <c r="B96" t="s">
        <v>876</v>
      </c>
      <c r="C96" t="s">
        <v>1151</v>
      </c>
      <c r="D96">
        <v>4</v>
      </c>
      <c r="E96">
        <v>0</v>
      </c>
      <c r="F96">
        <v>5</v>
      </c>
      <c r="G96">
        <v>10</v>
      </c>
      <c r="H96">
        <v>17</v>
      </c>
      <c r="I96">
        <v>34</v>
      </c>
      <c r="J96">
        <v>29</v>
      </c>
      <c r="K96">
        <v>4</v>
      </c>
      <c r="L96">
        <v>70</v>
      </c>
      <c r="M96">
        <v>96</v>
      </c>
      <c r="N96">
        <v>49</v>
      </c>
      <c r="O96">
        <v>591</v>
      </c>
      <c r="P96">
        <v>48</v>
      </c>
      <c r="Q96">
        <v>13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36</v>
      </c>
      <c r="X96" t="s">
        <v>1662</v>
      </c>
      <c r="Y96">
        <f t="shared" si="3"/>
        <v>686.1</v>
      </c>
      <c r="Z96" s="1">
        <f t="shared" si="4"/>
        <v>22.13225806451613</v>
      </c>
      <c r="AA96" s="1">
        <f t="shared" si="5"/>
        <v>22.585588880760792</v>
      </c>
    </row>
    <row r="97" spans="1:27" x14ac:dyDescent="0.2">
      <c r="A97" t="s">
        <v>1084</v>
      </c>
      <c r="B97" t="s">
        <v>876</v>
      </c>
      <c r="C97" t="s">
        <v>1083</v>
      </c>
      <c r="D97">
        <v>0</v>
      </c>
      <c r="E97">
        <v>0</v>
      </c>
      <c r="F97">
        <v>0</v>
      </c>
      <c r="G97">
        <v>1</v>
      </c>
      <c r="H97">
        <v>6</v>
      </c>
      <c r="I97">
        <v>4</v>
      </c>
      <c r="J97">
        <v>0</v>
      </c>
      <c r="K97">
        <v>6</v>
      </c>
      <c r="L97">
        <v>73</v>
      </c>
      <c r="M97">
        <v>28</v>
      </c>
      <c r="N97">
        <v>0</v>
      </c>
      <c r="O97">
        <v>263</v>
      </c>
      <c r="P97">
        <v>13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220</v>
      </c>
      <c r="X97" t="s">
        <v>1082</v>
      </c>
      <c r="Y97">
        <f t="shared" si="3"/>
        <v>222.8</v>
      </c>
      <c r="Z97" s="1">
        <f t="shared" si="4"/>
        <v>18.566666666666666</v>
      </c>
      <c r="AA97" s="1">
        <f t="shared" si="5"/>
        <v>22.530337078651687</v>
      </c>
    </row>
    <row r="98" spans="1:27" x14ac:dyDescent="0.2">
      <c r="A98" t="s">
        <v>1590</v>
      </c>
      <c r="B98" t="s">
        <v>876</v>
      </c>
      <c r="C98" t="s">
        <v>1085</v>
      </c>
      <c r="D98">
        <v>2</v>
      </c>
      <c r="E98">
        <v>0</v>
      </c>
      <c r="F98">
        <v>0</v>
      </c>
      <c r="G98">
        <v>1</v>
      </c>
      <c r="H98">
        <v>1</v>
      </c>
      <c r="I98">
        <v>4</v>
      </c>
      <c r="J98">
        <v>7</v>
      </c>
      <c r="K98">
        <v>0</v>
      </c>
      <c r="L98">
        <v>0</v>
      </c>
      <c r="M98">
        <v>1</v>
      </c>
      <c r="N98">
        <v>3</v>
      </c>
      <c r="O98">
        <v>73</v>
      </c>
      <c r="P98">
        <v>1</v>
      </c>
      <c r="Q98">
        <v>9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32</v>
      </c>
      <c r="X98" t="s">
        <v>1589</v>
      </c>
      <c r="Y98">
        <f t="shared" si="3"/>
        <v>74.8</v>
      </c>
      <c r="Z98" s="1">
        <f t="shared" si="4"/>
        <v>8.31111111111111</v>
      </c>
      <c r="AA98" s="1">
        <f t="shared" si="5"/>
        <v>22.439999999999998</v>
      </c>
    </row>
    <row r="99" spans="1:27" x14ac:dyDescent="0.2">
      <c r="A99" t="s">
        <v>1788</v>
      </c>
      <c r="B99" t="s">
        <v>876</v>
      </c>
      <c r="C99" t="s">
        <v>1116</v>
      </c>
      <c r="D99">
        <v>0</v>
      </c>
      <c r="E99">
        <v>0</v>
      </c>
      <c r="F99">
        <v>0</v>
      </c>
      <c r="G99">
        <v>3</v>
      </c>
      <c r="H99">
        <v>16</v>
      </c>
      <c r="I99">
        <v>16</v>
      </c>
      <c r="J99">
        <v>11</v>
      </c>
      <c r="K99">
        <v>9</v>
      </c>
      <c r="L99">
        <v>10</v>
      </c>
      <c r="M99">
        <v>44</v>
      </c>
      <c r="N99">
        <v>11</v>
      </c>
      <c r="O99">
        <v>584</v>
      </c>
      <c r="P99">
        <v>37</v>
      </c>
      <c r="Q99">
        <v>18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40</v>
      </c>
      <c r="X99" t="s">
        <v>1787</v>
      </c>
      <c r="Y99">
        <f t="shared" si="3"/>
        <v>338.4</v>
      </c>
      <c r="Z99" s="1">
        <f t="shared" si="4"/>
        <v>21.15</v>
      </c>
      <c r="AA99" s="1">
        <f t="shared" si="5"/>
        <v>22.36123348017621</v>
      </c>
    </row>
    <row r="100" spans="1:27" x14ac:dyDescent="0.2">
      <c r="A100" t="s">
        <v>1719</v>
      </c>
      <c r="B100" t="s">
        <v>160</v>
      </c>
      <c r="C100" t="s">
        <v>161</v>
      </c>
      <c r="D100">
        <v>0</v>
      </c>
      <c r="E100">
        <v>0</v>
      </c>
      <c r="F100">
        <v>0</v>
      </c>
      <c r="G100">
        <v>1</v>
      </c>
      <c r="H100">
        <v>2</v>
      </c>
      <c r="I100">
        <v>3</v>
      </c>
      <c r="J100">
        <v>0</v>
      </c>
      <c r="K100">
        <v>0</v>
      </c>
      <c r="L100">
        <v>17</v>
      </c>
      <c r="M100">
        <v>12</v>
      </c>
      <c r="N100">
        <v>1</v>
      </c>
      <c r="O100">
        <v>183</v>
      </c>
      <c r="P100">
        <v>8</v>
      </c>
      <c r="Q100">
        <v>4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45</v>
      </c>
      <c r="X100" t="s">
        <v>1718</v>
      </c>
      <c r="Y100">
        <f t="shared" si="3"/>
        <v>81.8</v>
      </c>
      <c r="Z100" s="1">
        <f t="shared" si="4"/>
        <v>16.36</v>
      </c>
      <c r="AA100" s="1">
        <f t="shared" si="5"/>
        <v>22.309090909090909</v>
      </c>
    </row>
    <row r="101" spans="1:27" x14ac:dyDescent="0.2">
      <c r="A101" t="s">
        <v>1173</v>
      </c>
      <c r="B101" t="s">
        <v>876</v>
      </c>
      <c r="C101" t="s">
        <v>1131</v>
      </c>
      <c r="D101">
        <v>2</v>
      </c>
      <c r="E101">
        <v>0</v>
      </c>
      <c r="F101">
        <v>0</v>
      </c>
      <c r="G101">
        <v>7</v>
      </c>
      <c r="H101">
        <v>58</v>
      </c>
      <c r="I101">
        <v>41</v>
      </c>
      <c r="J101">
        <v>3</v>
      </c>
      <c r="K101">
        <v>12</v>
      </c>
      <c r="L101">
        <v>106</v>
      </c>
      <c r="M101">
        <v>40</v>
      </c>
      <c r="N101">
        <v>5</v>
      </c>
      <c r="O101">
        <v>1614</v>
      </c>
      <c r="P101">
        <v>42</v>
      </c>
      <c r="Q101">
        <v>11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90</v>
      </c>
      <c r="X101" t="s">
        <v>1172</v>
      </c>
      <c r="Y101">
        <f t="shared" si="3"/>
        <v>568.4</v>
      </c>
      <c r="Z101" s="1">
        <f t="shared" si="4"/>
        <v>21.861538461538462</v>
      </c>
      <c r="AA101" s="1">
        <f t="shared" si="5"/>
        <v>22.270787984327384</v>
      </c>
    </row>
    <row r="102" spans="1:27" x14ac:dyDescent="0.2">
      <c r="A102" t="s">
        <v>1612</v>
      </c>
      <c r="B102" t="s">
        <v>876</v>
      </c>
      <c r="C102" t="s">
        <v>1090</v>
      </c>
      <c r="D102">
        <v>4</v>
      </c>
      <c r="E102">
        <v>0</v>
      </c>
      <c r="F102">
        <v>8</v>
      </c>
      <c r="G102">
        <v>5</v>
      </c>
      <c r="H102">
        <v>59</v>
      </c>
      <c r="I102">
        <v>46</v>
      </c>
      <c r="J102">
        <v>20</v>
      </c>
      <c r="K102">
        <v>5</v>
      </c>
      <c r="L102">
        <v>26</v>
      </c>
      <c r="M102">
        <v>74</v>
      </c>
      <c r="N102">
        <v>40</v>
      </c>
      <c r="O102">
        <v>756</v>
      </c>
      <c r="P102">
        <v>36</v>
      </c>
      <c r="Q102">
        <v>12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110</v>
      </c>
      <c r="X102" t="s">
        <v>1611</v>
      </c>
      <c r="Y102">
        <f t="shared" si="3"/>
        <v>617.6</v>
      </c>
      <c r="Z102" s="1">
        <f t="shared" si="4"/>
        <v>20.586666666666666</v>
      </c>
      <c r="AA102" s="1">
        <f t="shared" si="5"/>
        <v>22.25140112089672</v>
      </c>
    </row>
    <row r="103" spans="1:27" x14ac:dyDescent="0.2">
      <c r="A103" t="s">
        <v>1825</v>
      </c>
      <c r="B103" t="s">
        <v>876</v>
      </c>
      <c r="C103" t="s">
        <v>1090</v>
      </c>
      <c r="D103">
        <v>1</v>
      </c>
      <c r="E103">
        <v>0</v>
      </c>
      <c r="F103">
        <v>0</v>
      </c>
      <c r="G103">
        <v>0</v>
      </c>
      <c r="H103">
        <v>2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17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130</v>
      </c>
      <c r="X103" t="s">
        <v>180</v>
      </c>
      <c r="Y103">
        <f t="shared" si="3"/>
        <v>23.2</v>
      </c>
      <c r="Z103" s="1">
        <f t="shared" si="4"/>
        <v>3.8666666666666667</v>
      </c>
      <c r="AA103" s="1">
        <f t="shared" si="5"/>
        <v>22.212765957446809</v>
      </c>
    </row>
    <row r="104" spans="1:27" x14ac:dyDescent="0.2">
      <c r="A104" t="s">
        <v>1079</v>
      </c>
      <c r="B104" t="s">
        <v>876</v>
      </c>
      <c r="C104" t="s">
        <v>1076</v>
      </c>
      <c r="D104">
        <v>1</v>
      </c>
      <c r="E104">
        <v>0</v>
      </c>
      <c r="F104">
        <v>3</v>
      </c>
      <c r="G104">
        <v>5</v>
      </c>
      <c r="H104">
        <v>55</v>
      </c>
      <c r="I104">
        <v>37</v>
      </c>
      <c r="J104">
        <v>9</v>
      </c>
      <c r="K104">
        <v>1</v>
      </c>
      <c r="L104">
        <v>44</v>
      </c>
      <c r="M104">
        <v>106</v>
      </c>
      <c r="N104">
        <v>29</v>
      </c>
      <c r="O104">
        <v>924</v>
      </c>
      <c r="P104">
        <v>48</v>
      </c>
      <c r="Q104">
        <v>8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56</v>
      </c>
      <c r="X104" t="s">
        <v>1078</v>
      </c>
      <c r="Y104">
        <f t="shared" si="3"/>
        <v>591.4</v>
      </c>
      <c r="Z104" s="1">
        <f t="shared" si="4"/>
        <v>21.903703703703702</v>
      </c>
      <c r="AA104" s="1">
        <f t="shared" si="5"/>
        <v>22.205256570713392</v>
      </c>
    </row>
    <row r="105" spans="1:27" x14ac:dyDescent="0.2">
      <c r="A105" t="s">
        <v>1288</v>
      </c>
      <c r="B105" t="s">
        <v>876</v>
      </c>
      <c r="C105" t="s">
        <v>1090</v>
      </c>
      <c r="D105">
        <v>4</v>
      </c>
      <c r="E105">
        <v>0</v>
      </c>
      <c r="F105">
        <v>1</v>
      </c>
      <c r="G105">
        <v>3</v>
      </c>
      <c r="H105">
        <v>16</v>
      </c>
      <c r="I105">
        <v>26</v>
      </c>
      <c r="J105">
        <v>9</v>
      </c>
      <c r="K105">
        <v>8</v>
      </c>
      <c r="L105">
        <v>20</v>
      </c>
      <c r="M105">
        <v>30</v>
      </c>
      <c r="N105">
        <v>5</v>
      </c>
      <c r="O105">
        <v>332</v>
      </c>
      <c r="P105">
        <v>16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140</v>
      </c>
      <c r="X105" t="s">
        <v>1287</v>
      </c>
      <c r="Y105">
        <f t="shared" si="3"/>
        <v>225.2</v>
      </c>
      <c r="Z105" s="1">
        <f t="shared" si="4"/>
        <v>17.323076923076922</v>
      </c>
      <c r="AA105" s="1">
        <f t="shared" si="5"/>
        <v>22.126637554585152</v>
      </c>
    </row>
    <row r="106" spans="1:27" x14ac:dyDescent="0.2">
      <c r="A106" t="s">
        <v>1251</v>
      </c>
      <c r="B106" t="s">
        <v>876</v>
      </c>
      <c r="C106" t="s">
        <v>1179</v>
      </c>
      <c r="D106">
        <v>8</v>
      </c>
      <c r="E106">
        <v>0</v>
      </c>
      <c r="F106">
        <v>4</v>
      </c>
      <c r="G106">
        <v>3</v>
      </c>
      <c r="H106">
        <v>38</v>
      </c>
      <c r="I106">
        <v>25</v>
      </c>
      <c r="J106">
        <v>42</v>
      </c>
      <c r="K106">
        <v>3</v>
      </c>
      <c r="L106">
        <v>34</v>
      </c>
      <c r="M106">
        <v>33</v>
      </c>
      <c r="N106">
        <v>30</v>
      </c>
      <c r="O106">
        <v>732</v>
      </c>
      <c r="P106">
        <v>21</v>
      </c>
      <c r="Q106">
        <v>21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184</v>
      </c>
      <c r="X106" t="s">
        <v>1250</v>
      </c>
      <c r="Y106">
        <f t="shared" si="3"/>
        <v>635.70000000000005</v>
      </c>
      <c r="Z106" s="1">
        <f t="shared" si="4"/>
        <v>19.865625000000001</v>
      </c>
      <c r="AA106" s="1">
        <f t="shared" si="5"/>
        <v>22.064404165059777</v>
      </c>
    </row>
    <row r="107" spans="1:27" x14ac:dyDescent="0.2">
      <c r="A107" t="s">
        <v>1758</v>
      </c>
      <c r="B107" t="s">
        <v>876</v>
      </c>
      <c r="C107" t="s">
        <v>1083</v>
      </c>
      <c r="D107">
        <v>2</v>
      </c>
      <c r="E107">
        <v>0</v>
      </c>
      <c r="F107">
        <v>4</v>
      </c>
      <c r="G107">
        <v>1</v>
      </c>
      <c r="H107">
        <v>8</v>
      </c>
      <c r="I107">
        <v>6</v>
      </c>
      <c r="J107">
        <v>12</v>
      </c>
      <c r="K107">
        <v>2</v>
      </c>
      <c r="L107">
        <v>4</v>
      </c>
      <c r="M107">
        <v>22</v>
      </c>
      <c r="N107">
        <v>16</v>
      </c>
      <c r="O107">
        <v>255</v>
      </c>
      <c r="P107">
        <v>11</v>
      </c>
      <c r="Q107">
        <v>21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140</v>
      </c>
      <c r="X107" t="s">
        <v>231</v>
      </c>
      <c r="Y107">
        <f t="shared" si="3"/>
        <v>269.5</v>
      </c>
      <c r="Z107" s="1">
        <f t="shared" si="4"/>
        <v>20.73076923076923</v>
      </c>
      <c r="AA107" s="1">
        <f t="shared" si="5"/>
        <v>21.990027198549413</v>
      </c>
    </row>
    <row r="108" spans="1:27" x14ac:dyDescent="0.2">
      <c r="A108" t="s">
        <v>1361</v>
      </c>
      <c r="B108" t="s">
        <v>876</v>
      </c>
      <c r="C108" t="s">
        <v>1083</v>
      </c>
      <c r="D108">
        <v>0</v>
      </c>
      <c r="E108">
        <v>0</v>
      </c>
      <c r="F108">
        <v>2</v>
      </c>
      <c r="G108">
        <v>5</v>
      </c>
      <c r="H108">
        <v>23</v>
      </c>
      <c r="I108">
        <v>58</v>
      </c>
      <c r="J108">
        <v>8</v>
      </c>
      <c r="K108">
        <v>20</v>
      </c>
      <c r="L108">
        <v>168</v>
      </c>
      <c r="M108">
        <v>82</v>
      </c>
      <c r="N108">
        <v>15</v>
      </c>
      <c r="O108">
        <v>811</v>
      </c>
      <c r="P108">
        <v>66</v>
      </c>
      <c r="Q108">
        <v>7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36</v>
      </c>
      <c r="X108" t="s">
        <v>1360</v>
      </c>
      <c r="Y108">
        <f t="shared" si="3"/>
        <v>654.1</v>
      </c>
      <c r="Z108" s="1">
        <f t="shared" si="4"/>
        <v>21.1</v>
      </c>
      <c r="AA108" s="1">
        <f t="shared" si="5"/>
        <v>21.966044776119404</v>
      </c>
    </row>
    <row r="109" spans="1:27" x14ac:dyDescent="0.2">
      <c r="A109" t="s">
        <v>1035</v>
      </c>
      <c r="B109" t="s">
        <v>876</v>
      </c>
      <c r="C109" t="s">
        <v>1036</v>
      </c>
      <c r="D109">
        <v>1</v>
      </c>
      <c r="E109">
        <v>0</v>
      </c>
      <c r="F109">
        <v>1</v>
      </c>
      <c r="G109">
        <v>1</v>
      </c>
      <c r="H109">
        <v>14</v>
      </c>
      <c r="I109">
        <v>4</v>
      </c>
      <c r="J109">
        <v>8</v>
      </c>
      <c r="K109">
        <v>0</v>
      </c>
      <c r="L109">
        <v>1</v>
      </c>
      <c r="M109">
        <v>9</v>
      </c>
      <c r="N109">
        <v>9</v>
      </c>
      <c r="O109">
        <v>159</v>
      </c>
      <c r="P109">
        <v>3</v>
      </c>
      <c r="Q109">
        <v>14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82</v>
      </c>
      <c r="X109" t="s">
        <v>1037</v>
      </c>
      <c r="Y109">
        <f t="shared" si="3"/>
        <v>153.9</v>
      </c>
      <c r="Z109" s="1">
        <f t="shared" si="4"/>
        <v>13.990909090909092</v>
      </c>
      <c r="AA109" s="1">
        <f t="shared" si="5"/>
        <v>21.950871632329637</v>
      </c>
    </row>
    <row r="110" spans="1:27" x14ac:dyDescent="0.2">
      <c r="A110" t="s">
        <v>1846</v>
      </c>
      <c r="B110" t="s">
        <v>876</v>
      </c>
      <c r="C110" t="s">
        <v>1179</v>
      </c>
      <c r="D110">
        <v>3</v>
      </c>
      <c r="E110">
        <v>1</v>
      </c>
      <c r="F110">
        <v>1</v>
      </c>
      <c r="G110">
        <v>8</v>
      </c>
      <c r="H110">
        <v>32</v>
      </c>
      <c r="I110">
        <v>31</v>
      </c>
      <c r="J110">
        <v>11</v>
      </c>
      <c r="K110">
        <v>11</v>
      </c>
      <c r="L110">
        <v>148</v>
      </c>
      <c r="M110">
        <v>65</v>
      </c>
      <c r="N110">
        <v>2</v>
      </c>
      <c r="O110">
        <v>1080</v>
      </c>
      <c r="P110">
        <v>57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96</v>
      </c>
      <c r="X110" t="s">
        <v>1845</v>
      </c>
      <c r="Y110">
        <f t="shared" si="3"/>
        <v>613.5</v>
      </c>
      <c r="Z110" s="1">
        <f t="shared" si="4"/>
        <v>21.910714285714285</v>
      </c>
      <c r="AA110" s="1">
        <f t="shared" si="5"/>
        <v>21.936829558998809</v>
      </c>
    </row>
    <row r="111" spans="1:27" x14ac:dyDescent="0.2">
      <c r="A111" t="s">
        <v>1153</v>
      </c>
      <c r="B111" t="s">
        <v>876</v>
      </c>
      <c r="C111" t="s">
        <v>1083</v>
      </c>
      <c r="D111">
        <v>0</v>
      </c>
      <c r="E111">
        <v>0</v>
      </c>
      <c r="F111">
        <v>1</v>
      </c>
      <c r="G111">
        <v>2</v>
      </c>
      <c r="H111">
        <v>18</v>
      </c>
      <c r="I111">
        <v>18</v>
      </c>
      <c r="J111">
        <v>0</v>
      </c>
      <c r="K111">
        <v>3</v>
      </c>
      <c r="L111">
        <v>70</v>
      </c>
      <c r="M111">
        <v>43</v>
      </c>
      <c r="N111">
        <v>6</v>
      </c>
      <c r="O111">
        <v>187</v>
      </c>
      <c r="P111">
        <v>19</v>
      </c>
      <c r="Q111">
        <v>11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182</v>
      </c>
      <c r="X111" t="s">
        <v>1108</v>
      </c>
      <c r="Y111">
        <f t="shared" si="3"/>
        <v>270.2</v>
      </c>
      <c r="Z111" s="1">
        <f t="shared" si="4"/>
        <v>19.3</v>
      </c>
      <c r="AA111" s="1">
        <f t="shared" si="5"/>
        <v>21.908108108108106</v>
      </c>
    </row>
    <row r="112" spans="1:27" x14ac:dyDescent="0.2">
      <c r="A112" t="s">
        <v>1844</v>
      </c>
      <c r="B112" t="s">
        <v>876</v>
      </c>
      <c r="C112" t="s">
        <v>1179</v>
      </c>
      <c r="D112">
        <v>1</v>
      </c>
      <c r="E112">
        <v>0</v>
      </c>
      <c r="F112">
        <v>3</v>
      </c>
      <c r="G112">
        <v>4</v>
      </c>
      <c r="H112">
        <v>71</v>
      </c>
      <c r="I112">
        <v>77</v>
      </c>
      <c r="J112">
        <v>8</v>
      </c>
      <c r="K112">
        <v>5</v>
      </c>
      <c r="L112">
        <v>32</v>
      </c>
      <c r="M112">
        <v>95</v>
      </c>
      <c r="N112">
        <v>26</v>
      </c>
      <c r="O112">
        <v>1657</v>
      </c>
      <c r="P112">
        <v>92</v>
      </c>
      <c r="Q112">
        <v>20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184</v>
      </c>
      <c r="X112" t="s">
        <v>1843</v>
      </c>
      <c r="Y112">
        <f t="shared" si="3"/>
        <v>698.2</v>
      </c>
      <c r="Z112" s="1">
        <f t="shared" si="4"/>
        <v>21.818750000000001</v>
      </c>
      <c r="AA112" s="1">
        <f t="shared" si="5"/>
        <v>21.894773519163767</v>
      </c>
    </row>
    <row r="113" spans="1:27" x14ac:dyDescent="0.2">
      <c r="A113" t="s">
        <v>1450</v>
      </c>
      <c r="B113" t="s">
        <v>876</v>
      </c>
      <c r="C113" t="s">
        <v>1087</v>
      </c>
      <c r="D113">
        <v>2</v>
      </c>
      <c r="E113">
        <v>0</v>
      </c>
      <c r="F113">
        <v>0</v>
      </c>
      <c r="G113">
        <v>5</v>
      </c>
      <c r="H113">
        <v>23</v>
      </c>
      <c r="I113">
        <v>23</v>
      </c>
      <c r="J113">
        <v>8</v>
      </c>
      <c r="K113">
        <v>13</v>
      </c>
      <c r="L113">
        <v>121</v>
      </c>
      <c r="M113">
        <v>61</v>
      </c>
      <c r="N113">
        <v>1</v>
      </c>
      <c r="O113">
        <v>1135</v>
      </c>
      <c r="P113">
        <v>25</v>
      </c>
      <c r="Q113">
        <v>4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127</v>
      </c>
      <c r="X113" t="s">
        <v>293</v>
      </c>
      <c r="Y113">
        <f t="shared" si="3"/>
        <v>513.5</v>
      </c>
      <c r="Z113" s="1">
        <f t="shared" si="4"/>
        <v>21.395833333333332</v>
      </c>
      <c r="AA113" s="1">
        <f t="shared" si="5"/>
        <v>21.851063829787233</v>
      </c>
    </row>
    <row r="114" spans="1:27" x14ac:dyDescent="0.2">
      <c r="A114" t="s">
        <v>1841</v>
      </c>
      <c r="B114" t="s">
        <v>876</v>
      </c>
      <c r="C114" t="s">
        <v>1131</v>
      </c>
      <c r="D114">
        <v>1</v>
      </c>
      <c r="E114">
        <v>0</v>
      </c>
      <c r="F114">
        <v>6</v>
      </c>
      <c r="G114">
        <v>3</v>
      </c>
      <c r="H114">
        <v>25</v>
      </c>
      <c r="I114">
        <v>16</v>
      </c>
      <c r="J114">
        <v>11</v>
      </c>
      <c r="K114">
        <v>1</v>
      </c>
      <c r="L114">
        <v>15</v>
      </c>
      <c r="M114">
        <v>10</v>
      </c>
      <c r="N114">
        <v>28</v>
      </c>
      <c r="O114">
        <v>564</v>
      </c>
      <c r="P114">
        <v>5</v>
      </c>
      <c r="Q114">
        <v>14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398</v>
      </c>
      <c r="X114" t="s">
        <v>1840</v>
      </c>
      <c r="Y114">
        <f t="shared" si="3"/>
        <v>305.89999999999998</v>
      </c>
      <c r="Z114" s="1">
        <f t="shared" si="4"/>
        <v>14.566666666666666</v>
      </c>
      <c r="AA114" s="1">
        <f t="shared" si="5"/>
        <v>21.832672482157015</v>
      </c>
    </row>
    <row r="115" spans="1:27" x14ac:dyDescent="0.2">
      <c r="A115" t="s">
        <v>1626</v>
      </c>
      <c r="B115" t="s">
        <v>876</v>
      </c>
      <c r="C115" t="s">
        <v>1139</v>
      </c>
      <c r="D115">
        <v>4</v>
      </c>
      <c r="E115">
        <v>0</v>
      </c>
      <c r="F115">
        <v>2</v>
      </c>
      <c r="G115">
        <v>3</v>
      </c>
      <c r="H115">
        <v>33</v>
      </c>
      <c r="I115">
        <v>25</v>
      </c>
      <c r="J115">
        <v>12</v>
      </c>
      <c r="K115">
        <v>4</v>
      </c>
      <c r="L115">
        <v>6</v>
      </c>
      <c r="M115">
        <v>19</v>
      </c>
      <c r="N115">
        <v>24</v>
      </c>
      <c r="O115">
        <v>382</v>
      </c>
      <c r="P115">
        <v>17</v>
      </c>
      <c r="Q115">
        <v>13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187</v>
      </c>
      <c r="X115" t="s">
        <v>1625</v>
      </c>
      <c r="Y115">
        <f t="shared" si="3"/>
        <v>318.7</v>
      </c>
      <c r="Z115" s="1">
        <f t="shared" si="4"/>
        <v>14.486363636363636</v>
      </c>
      <c r="AA115" s="1">
        <f t="shared" si="5"/>
        <v>21.812167300380228</v>
      </c>
    </row>
    <row r="116" spans="1:27" x14ac:dyDescent="0.2">
      <c r="A116" t="s">
        <v>1502</v>
      </c>
      <c r="B116" t="s">
        <v>876</v>
      </c>
      <c r="C116" t="s">
        <v>1090</v>
      </c>
      <c r="D116">
        <v>1</v>
      </c>
      <c r="E116">
        <v>0</v>
      </c>
      <c r="F116">
        <v>0</v>
      </c>
      <c r="G116">
        <v>2</v>
      </c>
      <c r="H116">
        <v>12</v>
      </c>
      <c r="I116">
        <v>7</v>
      </c>
      <c r="J116">
        <v>1</v>
      </c>
      <c r="K116">
        <v>8</v>
      </c>
      <c r="L116">
        <v>25</v>
      </c>
      <c r="M116">
        <v>30</v>
      </c>
      <c r="N116">
        <v>9</v>
      </c>
      <c r="O116">
        <v>336</v>
      </c>
      <c r="P116">
        <v>16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73</v>
      </c>
      <c r="X116" t="s">
        <v>1501</v>
      </c>
      <c r="Y116">
        <f t="shared" si="3"/>
        <v>217.1</v>
      </c>
      <c r="Z116" s="1">
        <f t="shared" si="4"/>
        <v>14.473333333333333</v>
      </c>
      <c r="AA116" s="1">
        <f t="shared" si="5"/>
        <v>21.782608695652172</v>
      </c>
    </row>
    <row r="117" spans="1:27" x14ac:dyDescent="0.2">
      <c r="A117" t="s">
        <v>1636</v>
      </c>
      <c r="B117" t="s">
        <v>876</v>
      </c>
      <c r="C117" t="s">
        <v>1085</v>
      </c>
      <c r="D117">
        <v>3</v>
      </c>
      <c r="E117">
        <v>0</v>
      </c>
      <c r="F117">
        <v>5</v>
      </c>
      <c r="G117">
        <v>5</v>
      </c>
      <c r="H117">
        <v>22</v>
      </c>
      <c r="I117">
        <v>38</v>
      </c>
      <c r="J117">
        <v>8</v>
      </c>
      <c r="K117">
        <v>5</v>
      </c>
      <c r="L117">
        <v>56</v>
      </c>
      <c r="M117">
        <v>78</v>
      </c>
      <c r="N117">
        <v>18</v>
      </c>
      <c r="O117">
        <v>666</v>
      </c>
      <c r="P117">
        <v>51</v>
      </c>
      <c r="Q117">
        <v>16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28</v>
      </c>
      <c r="X117" t="s">
        <v>1635</v>
      </c>
      <c r="Y117">
        <f t="shared" si="3"/>
        <v>500.6</v>
      </c>
      <c r="Z117" s="1">
        <f t="shared" si="4"/>
        <v>20.024000000000001</v>
      </c>
      <c r="AA117" s="1">
        <f t="shared" si="5"/>
        <v>21.775737071048816</v>
      </c>
    </row>
    <row r="118" spans="1:27" x14ac:dyDescent="0.2">
      <c r="A118" t="s">
        <v>1338</v>
      </c>
      <c r="B118" t="s">
        <v>876</v>
      </c>
      <c r="C118" t="s">
        <v>1119</v>
      </c>
      <c r="D118">
        <v>11</v>
      </c>
      <c r="E118">
        <v>0</v>
      </c>
      <c r="F118">
        <v>3</v>
      </c>
      <c r="G118">
        <v>8</v>
      </c>
      <c r="H118">
        <v>52</v>
      </c>
      <c r="I118">
        <v>53</v>
      </c>
      <c r="J118">
        <v>46</v>
      </c>
      <c r="K118">
        <v>1</v>
      </c>
      <c r="L118">
        <v>17</v>
      </c>
      <c r="M118">
        <v>23</v>
      </c>
      <c r="N118">
        <v>34</v>
      </c>
      <c r="O118">
        <v>1094</v>
      </c>
      <c r="P118">
        <v>27</v>
      </c>
      <c r="Q118">
        <v>15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110</v>
      </c>
      <c r="X118" t="s">
        <v>1337</v>
      </c>
      <c r="Y118">
        <f t="shared" si="3"/>
        <v>625.4</v>
      </c>
      <c r="Z118" s="1">
        <f t="shared" si="4"/>
        <v>20.846666666666668</v>
      </c>
      <c r="AA118" s="1">
        <f t="shared" si="5"/>
        <v>21.73204633204633</v>
      </c>
    </row>
    <row r="119" spans="1:27" x14ac:dyDescent="0.2">
      <c r="A119" t="s">
        <v>1331</v>
      </c>
      <c r="B119" t="s">
        <v>876</v>
      </c>
      <c r="C119" t="s">
        <v>1070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2</v>
      </c>
      <c r="M119">
        <v>2</v>
      </c>
      <c r="N119">
        <v>0</v>
      </c>
      <c r="O119">
        <v>55</v>
      </c>
      <c r="P119">
        <v>2</v>
      </c>
      <c r="Q119">
        <v>2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237</v>
      </c>
      <c r="X119" t="s">
        <v>449</v>
      </c>
      <c r="Y119">
        <f t="shared" si="3"/>
        <v>26.5</v>
      </c>
      <c r="Z119" s="1">
        <f t="shared" si="4"/>
        <v>8.8333333333333339</v>
      </c>
      <c r="AA119" s="1">
        <f t="shared" si="5"/>
        <v>21.68181818181818</v>
      </c>
    </row>
    <row r="120" spans="1:27" x14ac:dyDescent="0.2">
      <c r="A120" t="s">
        <v>1735</v>
      </c>
      <c r="B120" t="s">
        <v>876</v>
      </c>
      <c r="C120" t="s">
        <v>1036</v>
      </c>
      <c r="D120">
        <v>0</v>
      </c>
      <c r="E120">
        <v>0</v>
      </c>
      <c r="F120">
        <v>0</v>
      </c>
      <c r="G120">
        <v>3</v>
      </c>
      <c r="H120">
        <v>14</v>
      </c>
      <c r="I120">
        <v>14</v>
      </c>
      <c r="J120">
        <v>2</v>
      </c>
      <c r="K120">
        <v>12</v>
      </c>
      <c r="L120">
        <v>51</v>
      </c>
      <c r="M120">
        <v>44</v>
      </c>
      <c r="N120">
        <v>2</v>
      </c>
      <c r="O120">
        <v>304</v>
      </c>
      <c r="P120">
        <v>17</v>
      </c>
      <c r="Q120">
        <v>3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395</v>
      </c>
      <c r="X120" t="s">
        <v>1734</v>
      </c>
      <c r="Y120">
        <f t="shared" si="3"/>
        <v>247.9</v>
      </c>
      <c r="Z120" s="1">
        <f t="shared" si="4"/>
        <v>14.58235294117647</v>
      </c>
      <c r="AA120" s="1">
        <f t="shared" si="5"/>
        <v>21.66116504854369</v>
      </c>
    </row>
    <row r="121" spans="1:27" x14ac:dyDescent="0.2">
      <c r="A121" t="s">
        <v>1452</v>
      </c>
      <c r="B121" t="s">
        <v>876</v>
      </c>
      <c r="C121" t="s">
        <v>1183</v>
      </c>
      <c r="D121">
        <v>2</v>
      </c>
      <c r="E121">
        <v>0</v>
      </c>
      <c r="F121">
        <v>1</v>
      </c>
      <c r="G121">
        <v>2</v>
      </c>
      <c r="H121">
        <v>19</v>
      </c>
      <c r="I121">
        <v>20</v>
      </c>
      <c r="J121">
        <v>6</v>
      </c>
      <c r="K121">
        <v>4</v>
      </c>
      <c r="L121">
        <v>8</v>
      </c>
      <c r="M121">
        <v>14</v>
      </c>
      <c r="N121">
        <v>10</v>
      </c>
      <c r="O121">
        <v>246</v>
      </c>
      <c r="P121">
        <v>14</v>
      </c>
      <c r="Q121">
        <v>13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182</v>
      </c>
      <c r="X121" t="s">
        <v>1451</v>
      </c>
      <c r="Y121">
        <f t="shared" si="3"/>
        <v>190.6</v>
      </c>
      <c r="Z121" s="1">
        <f t="shared" si="4"/>
        <v>13.614285714285714</v>
      </c>
      <c r="AA121" s="1">
        <f t="shared" si="5"/>
        <v>21.65909090909091</v>
      </c>
    </row>
    <row r="122" spans="1:27" x14ac:dyDescent="0.2">
      <c r="A122" t="s">
        <v>1205</v>
      </c>
      <c r="B122" t="s">
        <v>876</v>
      </c>
      <c r="C122" t="s">
        <v>1090</v>
      </c>
      <c r="D122">
        <v>1</v>
      </c>
      <c r="E122">
        <v>0</v>
      </c>
      <c r="F122">
        <v>3</v>
      </c>
      <c r="G122">
        <v>5</v>
      </c>
      <c r="H122">
        <v>36</v>
      </c>
      <c r="I122">
        <v>37</v>
      </c>
      <c r="J122">
        <v>2</v>
      </c>
      <c r="K122">
        <v>13</v>
      </c>
      <c r="L122">
        <v>100</v>
      </c>
      <c r="M122">
        <v>64</v>
      </c>
      <c r="N122">
        <v>11</v>
      </c>
      <c r="O122">
        <v>528</v>
      </c>
      <c r="P122">
        <v>53</v>
      </c>
      <c r="Q122">
        <v>14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56</v>
      </c>
      <c r="X122" t="s">
        <v>1204</v>
      </c>
      <c r="Y122">
        <f t="shared" si="3"/>
        <v>510.8</v>
      </c>
      <c r="Z122" s="1">
        <f t="shared" si="4"/>
        <v>18.918518518518518</v>
      </c>
      <c r="AA122" s="1">
        <f t="shared" si="5"/>
        <v>21.623706491063029</v>
      </c>
    </row>
    <row r="123" spans="1:27" x14ac:dyDescent="0.2">
      <c r="A123" t="s">
        <v>1658</v>
      </c>
      <c r="B123" t="s">
        <v>876</v>
      </c>
      <c r="C123" t="s">
        <v>1151</v>
      </c>
      <c r="D123">
        <v>6</v>
      </c>
      <c r="E123">
        <v>0</v>
      </c>
      <c r="F123">
        <v>3</v>
      </c>
      <c r="G123">
        <v>4</v>
      </c>
      <c r="H123">
        <v>136</v>
      </c>
      <c r="I123">
        <v>67</v>
      </c>
      <c r="J123">
        <v>37</v>
      </c>
      <c r="K123">
        <v>0</v>
      </c>
      <c r="L123">
        <v>3</v>
      </c>
      <c r="M123">
        <v>22</v>
      </c>
      <c r="N123">
        <v>25</v>
      </c>
      <c r="O123">
        <v>471</v>
      </c>
      <c r="P123">
        <v>20</v>
      </c>
      <c r="Q123">
        <v>31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292</v>
      </c>
      <c r="X123" t="s">
        <v>1657</v>
      </c>
      <c r="Y123">
        <f t="shared" si="3"/>
        <v>602.6</v>
      </c>
      <c r="Z123" s="1">
        <f t="shared" si="4"/>
        <v>18.260606060606062</v>
      </c>
      <c r="AA123" s="1">
        <f t="shared" si="5"/>
        <v>21.607171314741034</v>
      </c>
    </row>
    <row r="124" spans="1:27" x14ac:dyDescent="0.2">
      <c r="A124" t="s">
        <v>1120</v>
      </c>
      <c r="B124" t="s">
        <v>876</v>
      </c>
      <c r="C124" t="s">
        <v>1119</v>
      </c>
      <c r="D124">
        <v>2</v>
      </c>
      <c r="E124">
        <v>0</v>
      </c>
      <c r="F124">
        <v>0</v>
      </c>
      <c r="G124">
        <v>1</v>
      </c>
      <c r="H124">
        <v>24</v>
      </c>
      <c r="I124">
        <v>20</v>
      </c>
      <c r="J124">
        <v>4</v>
      </c>
      <c r="K124">
        <v>25</v>
      </c>
      <c r="L124">
        <v>121</v>
      </c>
      <c r="M124">
        <v>70</v>
      </c>
      <c r="N124">
        <v>4</v>
      </c>
      <c r="O124">
        <v>1729</v>
      </c>
      <c r="P124">
        <v>36</v>
      </c>
      <c r="Q124">
        <v>5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36</v>
      </c>
      <c r="X124" t="s">
        <v>1118</v>
      </c>
      <c r="Y124">
        <f t="shared" si="3"/>
        <v>667.4</v>
      </c>
      <c r="Z124" s="1">
        <f t="shared" si="4"/>
        <v>21.529032258064515</v>
      </c>
      <c r="AA124" s="1">
        <f t="shared" si="5"/>
        <v>21.59870550161812</v>
      </c>
    </row>
    <row r="125" spans="1:27" x14ac:dyDescent="0.2">
      <c r="A125" t="s">
        <v>1146</v>
      </c>
      <c r="B125" t="s">
        <v>876</v>
      </c>
      <c r="C125" t="s">
        <v>1085</v>
      </c>
      <c r="D125">
        <v>0</v>
      </c>
      <c r="E125">
        <v>0</v>
      </c>
      <c r="F125">
        <v>2</v>
      </c>
      <c r="G125">
        <v>2</v>
      </c>
      <c r="H125">
        <v>7</v>
      </c>
      <c r="I125">
        <v>17</v>
      </c>
      <c r="J125">
        <v>0</v>
      </c>
      <c r="K125">
        <v>2</v>
      </c>
      <c r="L125">
        <v>24</v>
      </c>
      <c r="M125">
        <v>26</v>
      </c>
      <c r="N125">
        <v>6</v>
      </c>
      <c r="O125">
        <v>227</v>
      </c>
      <c r="P125">
        <v>22</v>
      </c>
      <c r="Q125">
        <v>13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140</v>
      </c>
      <c r="X125" t="s">
        <v>1145</v>
      </c>
      <c r="Y125">
        <f t="shared" si="3"/>
        <v>171.7</v>
      </c>
      <c r="Z125" s="1">
        <f t="shared" si="4"/>
        <v>13.207692307692307</v>
      </c>
      <c r="AA125" s="1">
        <f t="shared" si="5"/>
        <v>21.58240223463687</v>
      </c>
    </row>
    <row r="126" spans="1:27" x14ac:dyDescent="0.2">
      <c r="A126" t="s">
        <v>1588</v>
      </c>
      <c r="B126" t="s">
        <v>876</v>
      </c>
      <c r="C126" t="s">
        <v>1085</v>
      </c>
      <c r="D126">
        <v>1</v>
      </c>
      <c r="E126">
        <v>1</v>
      </c>
      <c r="F126">
        <v>1</v>
      </c>
      <c r="G126">
        <v>4</v>
      </c>
      <c r="H126">
        <v>20</v>
      </c>
      <c r="I126">
        <v>26</v>
      </c>
      <c r="J126">
        <v>2</v>
      </c>
      <c r="K126">
        <v>6</v>
      </c>
      <c r="L126">
        <v>42</v>
      </c>
      <c r="M126">
        <v>44</v>
      </c>
      <c r="N126">
        <v>6</v>
      </c>
      <c r="O126">
        <v>453</v>
      </c>
      <c r="P126">
        <v>28</v>
      </c>
      <c r="Q126">
        <v>7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40</v>
      </c>
      <c r="X126" t="s">
        <v>1587</v>
      </c>
      <c r="Y126">
        <f t="shared" si="3"/>
        <v>261.3</v>
      </c>
      <c r="Z126" s="1">
        <f t="shared" si="4"/>
        <v>16.331250000000001</v>
      </c>
      <c r="AA126" s="1">
        <f t="shared" si="5"/>
        <v>21.575229357798168</v>
      </c>
    </row>
    <row r="127" spans="1:27" x14ac:dyDescent="0.2">
      <c r="A127" t="s">
        <v>1808</v>
      </c>
      <c r="B127" t="s">
        <v>876</v>
      </c>
      <c r="C127" t="s">
        <v>1083</v>
      </c>
      <c r="D127">
        <v>25</v>
      </c>
      <c r="E127">
        <v>0</v>
      </c>
      <c r="F127">
        <v>2</v>
      </c>
      <c r="G127">
        <v>3</v>
      </c>
      <c r="H127">
        <v>65</v>
      </c>
      <c r="I127">
        <v>48</v>
      </c>
      <c r="J127">
        <v>45</v>
      </c>
      <c r="K127">
        <v>2</v>
      </c>
      <c r="L127">
        <v>37</v>
      </c>
      <c r="M127">
        <v>18</v>
      </c>
      <c r="N127">
        <v>17</v>
      </c>
      <c r="O127">
        <v>439</v>
      </c>
      <c r="P127">
        <v>12</v>
      </c>
      <c r="Q127">
        <v>23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121</v>
      </c>
      <c r="X127" t="s">
        <v>1807</v>
      </c>
      <c r="Y127">
        <f t="shared" si="3"/>
        <v>712.4</v>
      </c>
      <c r="Z127" s="1">
        <f t="shared" si="4"/>
        <v>20.952941176470588</v>
      </c>
      <c r="AA127" s="1">
        <f t="shared" si="5"/>
        <v>21.573351278600267</v>
      </c>
    </row>
    <row r="128" spans="1:27" x14ac:dyDescent="0.2">
      <c r="A128" t="s">
        <v>1081</v>
      </c>
      <c r="B128" t="s">
        <v>876</v>
      </c>
      <c r="C128" t="s">
        <v>1070</v>
      </c>
      <c r="D128">
        <v>1</v>
      </c>
      <c r="E128">
        <v>0</v>
      </c>
      <c r="F128">
        <v>1</v>
      </c>
      <c r="G128">
        <v>1</v>
      </c>
      <c r="H128">
        <v>14</v>
      </c>
      <c r="I128">
        <v>16</v>
      </c>
      <c r="J128">
        <v>5</v>
      </c>
      <c r="K128">
        <v>12</v>
      </c>
      <c r="L128">
        <v>62</v>
      </c>
      <c r="M128">
        <v>49</v>
      </c>
      <c r="N128">
        <v>3</v>
      </c>
      <c r="O128">
        <v>809</v>
      </c>
      <c r="P128">
        <v>28</v>
      </c>
      <c r="Q128">
        <v>9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86</v>
      </c>
      <c r="X128" t="s">
        <v>1080</v>
      </c>
      <c r="Y128">
        <f t="shared" si="3"/>
        <v>392.4</v>
      </c>
      <c r="Z128" s="1">
        <f t="shared" si="4"/>
        <v>20.652631578947368</v>
      </c>
      <c r="AA128" s="1">
        <f t="shared" si="5"/>
        <v>21.534146341463412</v>
      </c>
    </row>
    <row r="129" spans="1:27" x14ac:dyDescent="0.2">
      <c r="A129" t="s">
        <v>1402</v>
      </c>
      <c r="B129" t="s">
        <v>876</v>
      </c>
      <c r="C129" t="s">
        <v>877</v>
      </c>
      <c r="D129">
        <v>0</v>
      </c>
      <c r="E129">
        <v>0</v>
      </c>
      <c r="F129">
        <v>1</v>
      </c>
      <c r="G129">
        <v>2</v>
      </c>
      <c r="H129">
        <v>34</v>
      </c>
      <c r="I129">
        <v>24</v>
      </c>
      <c r="J129">
        <v>6</v>
      </c>
      <c r="K129">
        <v>1</v>
      </c>
      <c r="L129">
        <v>37</v>
      </c>
      <c r="M129">
        <v>60</v>
      </c>
      <c r="N129">
        <v>18</v>
      </c>
      <c r="O129">
        <v>552</v>
      </c>
      <c r="P129">
        <v>42</v>
      </c>
      <c r="Q129">
        <v>13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96</v>
      </c>
      <c r="X129" t="s">
        <v>1401</v>
      </c>
      <c r="Y129">
        <f t="shared" si="3"/>
        <v>406.7</v>
      </c>
      <c r="Z129" s="1">
        <f t="shared" si="4"/>
        <v>14.525</v>
      </c>
      <c r="AA129" s="1">
        <f t="shared" si="5"/>
        <v>21.480633802816904</v>
      </c>
    </row>
    <row r="130" spans="1:27" x14ac:dyDescent="0.2">
      <c r="A130" t="s">
        <v>1222</v>
      </c>
      <c r="B130" t="s">
        <v>876</v>
      </c>
      <c r="C130" t="s">
        <v>1106</v>
      </c>
      <c r="D130">
        <v>2</v>
      </c>
      <c r="E130">
        <v>0</v>
      </c>
      <c r="F130">
        <v>2</v>
      </c>
      <c r="G130">
        <v>1</v>
      </c>
      <c r="H130">
        <v>4</v>
      </c>
      <c r="I130">
        <v>26</v>
      </c>
      <c r="J130">
        <v>3</v>
      </c>
      <c r="K130">
        <v>0</v>
      </c>
      <c r="L130">
        <v>7</v>
      </c>
      <c r="M130">
        <v>21</v>
      </c>
      <c r="N130">
        <v>7</v>
      </c>
      <c r="O130">
        <v>159</v>
      </c>
      <c r="P130">
        <v>21</v>
      </c>
      <c r="Q130">
        <v>23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325</v>
      </c>
      <c r="X130" t="s">
        <v>1221</v>
      </c>
      <c r="Y130">
        <f t="shared" si="3"/>
        <v>159.9</v>
      </c>
      <c r="Z130" s="1">
        <f t="shared" si="4"/>
        <v>8.8833333333333329</v>
      </c>
      <c r="AA130" s="1">
        <f t="shared" si="5"/>
        <v>21.479104477611941</v>
      </c>
    </row>
    <row r="131" spans="1:27" x14ac:dyDescent="0.2">
      <c r="A131" t="s">
        <v>1109</v>
      </c>
      <c r="B131" t="s">
        <v>876</v>
      </c>
      <c r="C131" t="s">
        <v>1076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17</v>
      </c>
      <c r="J131">
        <v>2</v>
      </c>
      <c r="K131">
        <v>6</v>
      </c>
      <c r="L131">
        <v>45</v>
      </c>
      <c r="M131">
        <v>40</v>
      </c>
      <c r="N131">
        <v>6</v>
      </c>
      <c r="O131">
        <v>312</v>
      </c>
      <c r="P131">
        <v>25</v>
      </c>
      <c r="Q131">
        <v>5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187</v>
      </c>
      <c r="X131" t="s">
        <v>1108</v>
      </c>
      <c r="Y131">
        <f t="shared" ref="Y131:Y194" si="6">D131*10+E131*(-10)+F131*5+G131*(-5)+H131*2+I131*(-2)+J131*4+K131*3+L131*1.5+M131*1.5+N131*3+O131*0.1+P131*2+Q131*2+R131*5+S131*(-8)+T131*15+U131+V131*(-4)</f>
        <v>264.7</v>
      </c>
      <c r="Z131" s="1">
        <f t="shared" ref="Z131:Z194" si="7">Y131/W131</f>
        <v>12.031818181818181</v>
      </c>
      <c r="AA131" s="1">
        <f t="shared" ref="AA131:AA194" si="8">Y131/X131*90</f>
        <v>21.462162162162159</v>
      </c>
    </row>
    <row r="132" spans="1:27" x14ac:dyDescent="0.2">
      <c r="A132" t="s">
        <v>1091</v>
      </c>
      <c r="B132" t="s">
        <v>876</v>
      </c>
      <c r="C132" t="s">
        <v>1090</v>
      </c>
      <c r="D132">
        <v>1</v>
      </c>
      <c r="E132">
        <v>0</v>
      </c>
      <c r="F132">
        <v>1</v>
      </c>
      <c r="G132">
        <v>3</v>
      </c>
      <c r="H132">
        <v>19</v>
      </c>
      <c r="I132">
        <v>27</v>
      </c>
      <c r="J132">
        <v>1</v>
      </c>
      <c r="K132">
        <v>17</v>
      </c>
      <c r="L132">
        <v>173</v>
      </c>
      <c r="M132">
        <v>77</v>
      </c>
      <c r="N132">
        <v>1</v>
      </c>
      <c r="O132">
        <v>824</v>
      </c>
      <c r="P132">
        <v>27</v>
      </c>
      <c r="Q132">
        <v>4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56</v>
      </c>
      <c r="X132" t="s">
        <v>1089</v>
      </c>
      <c r="Y132">
        <f t="shared" si="6"/>
        <v>561.4</v>
      </c>
      <c r="Z132" s="1">
        <f t="shared" si="7"/>
        <v>20.792592592592591</v>
      </c>
      <c r="AA132" s="1">
        <f t="shared" si="8"/>
        <v>21.409322033898306</v>
      </c>
    </row>
    <row r="133" spans="1:27" x14ac:dyDescent="0.2">
      <c r="A133" t="s">
        <v>1521</v>
      </c>
      <c r="B133" t="s">
        <v>876</v>
      </c>
      <c r="C133" t="s">
        <v>1076</v>
      </c>
      <c r="D133">
        <v>2</v>
      </c>
      <c r="E133">
        <v>0</v>
      </c>
      <c r="F133">
        <v>1</v>
      </c>
      <c r="G133">
        <v>4</v>
      </c>
      <c r="H133">
        <v>6</v>
      </c>
      <c r="I133">
        <v>29</v>
      </c>
      <c r="J133">
        <v>4</v>
      </c>
      <c r="K133">
        <v>7</v>
      </c>
      <c r="L133">
        <v>110</v>
      </c>
      <c r="M133">
        <v>58</v>
      </c>
      <c r="N133">
        <v>4</v>
      </c>
      <c r="O133">
        <v>460</v>
      </c>
      <c r="P133">
        <v>27</v>
      </c>
      <c r="Q133">
        <v>4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325</v>
      </c>
      <c r="X133" t="s">
        <v>1210</v>
      </c>
      <c r="Y133">
        <f t="shared" si="6"/>
        <v>368</v>
      </c>
      <c r="Z133" s="1">
        <f t="shared" si="7"/>
        <v>20.444444444444443</v>
      </c>
      <c r="AA133" s="1">
        <f t="shared" si="8"/>
        <v>21.409179056237878</v>
      </c>
    </row>
    <row r="134" spans="1:27" x14ac:dyDescent="0.2">
      <c r="A134" t="s">
        <v>1209</v>
      </c>
      <c r="B134" t="s">
        <v>876</v>
      </c>
      <c r="C134" t="s">
        <v>1183</v>
      </c>
      <c r="D134">
        <v>2</v>
      </c>
      <c r="E134">
        <v>0</v>
      </c>
      <c r="F134">
        <v>3</v>
      </c>
      <c r="G134">
        <v>10</v>
      </c>
      <c r="H134">
        <v>31</v>
      </c>
      <c r="I134">
        <v>53</v>
      </c>
      <c r="J134">
        <v>7</v>
      </c>
      <c r="K134">
        <v>14</v>
      </c>
      <c r="L134">
        <v>82</v>
      </c>
      <c r="M134">
        <v>80</v>
      </c>
      <c r="N134">
        <v>4</v>
      </c>
      <c r="O134">
        <v>1266</v>
      </c>
      <c r="P134">
        <v>53</v>
      </c>
      <c r="Q134">
        <v>5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28</v>
      </c>
      <c r="X134" t="s">
        <v>1208</v>
      </c>
      <c r="Y134">
        <f t="shared" si="6"/>
        <v>508.6</v>
      </c>
      <c r="Z134" s="1">
        <f t="shared" si="7"/>
        <v>20.344000000000001</v>
      </c>
      <c r="AA134" s="1">
        <f t="shared" si="8"/>
        <v>21.35977601493234</v>
      </c>
    </row>
    <row r="135" spans="1:27" x14ac:dyDescent="0.2">
      <c r="A135" t="s">
        <v>1233</v>
      </c>
      <c r="B135" t="s">
        <v>876</v>
      </c>
      <c r="C135" t="s">
        <v>1087</v>
      </c>
      <c r="D135">
        <v>1</v>
      </c>
      <c r="E135">
        <v>0</v>
      </c>
      <c r="F135">
        <v>0</v>
      </c>
      <c r="G135">
        <v>1</v>
      </c>
      <c r="H135">
        <v>8</v>
      </c>
      <c r="I135">
        <v>6</v>
      </c>
      <c r="J135">
        <v>2</v>
      </c>
      <c r="K135">
        <v>1</v>
      </c>
      <c r="L135">
        <v>26</v>
      </c>
      <c r="M135">
        <v>17</v>
      </c>
      <c r="N135">
        <v>1</v>
      </c>
      <c r="O135">
        <v>170</v>
      </c>
      <c r="P135">
        <v>5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79</v>
      </c>
      <c r="X135" t="s">
        <v>1232</v>
      </c>
      <c r="Y135">
        <f t="shared" si="6"/>
        <v>116.5</v>
      </c>
      <c r="Z135" s="1">
        <f t="shared" si="7"/>
        <v>14.5625</v>
      </c>
      <c r="AA135" s="1">
        <f t="shared" si="8"/>
        <v>21.354378818737271</v>
      </c>
    </row>
    <row r="136" spans="1:27" x14ac:dyDescent="0.2">
      <c r="A136" t="s">
        <v>1551</v>
      </c>
      <c r="B136" t="s">
        <v>876</v>
      </c>
      <c r="C136" t="s">
        <v>1131</v>
      </c>
      <c r="D136">
        <v>0</v>
      </c>
      <c r="E136">
        <v>0</v>
      </c>
      <c r="F136">
        <v>1</v>
      </c>
      <c r="G136">
        <v>3</v>
      </c>
      <c r="H136">
        <v>50</v>
      </c>
      <c r="I136">
        <v>32</v>
      </c>
      <c r="J136">
        <v>9</v>
      </c>
      <c r="K136">
        <v>12</v>
      </c>
      <c r="L136">
        <v>49</v>
      </c>
      <c r="M136">
        <v>69</v>
      </c>
      <c r="N136">
        <v>20</v>
      </c>
      <c r="O136">
        <v>1171</v>
      </c>
      <c r="P136">
        <v>26</v>
      </c>
      <c r="Q136">
        <v>7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90</v>
      </c>
      <c r="X136" t="s">
        <v>1550</v>
      </c>
      <c r="Y136">
        <f t="shared" si="6"/>
        <v>518.1</v>
      </c>
      <c r="Z136" s="1">
        <f t="shared" si="7"/>
        <v>19.926923076923078</v>
      </c>
      <c r="AA136" s="1">
        <f t="shared" si="8"/>
        <v>21.301507537688444</v>
      </c>
    </row>
    <row r="137" spans="1:27" x14ac:dyDescent="0.2">
      <c r="A137" t="s">
        <v>1295</v>
      </c>
      <c r="B137" t="s">
        <v>876</v>
      </c>
      <c r="C137" t="s">
        <v>877</v>
      </c>
      <c r="D137">
        <v>0</v>
      </c>
      <c r="E137">
        <v>0</v>
      </c>
      <c r="F137">
        <v>1</v>
      </c>
      <c r="G137">
        <v>0</v>
      </c>
      <c r="H137">
        <v>4</v>
      </c>
      <c r="I137">
        <v>1</v>
      </c>
      <c r="J137">
        <v>0</v>
      </c>
      <c r="K137">
        <v>1</v>
      </c>
      <c r="L137">
        <v>9</v>
      </c>
      <c r="M137">
        <v>8</v>
      </c>
      <c r="N137">
        <v>3</v>
      </c>
      <c r="O137">
        <v>86</v>
      </c>
      <c r="P137">
        <v>6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177</v>
      </c>
      <c r="X137" t="s">
        <v>1126</v>
      </c>
      <c r="Y137">
        <f t="shared" si="6"/>
        <v>69.099999999999994</v>
      </c>
      <c r="Z137" s="1">
        <f t="shared" si="7"/>
        <v>17.274999999999999</v>
      </c>
      <c r="AA137" s="1">
        <f t="shared" si="8"/>
        <v>21.225255972696246</v>
      </c>
    </row>
    <row r="138" spans="1:27" x14ac:dyDescent="0.2">
      <c r="A138" t="s">
        <v>1743</v>
      </c>
      <c r="B138" t="s">
        <v>876</v>
      </c>
      <c r="C138" t="s">
        <v>877</v>
      </c>
      <c r="D138">
        <v>2</v>
      </c>
      <c r="E138">
        <v>0</v>
      </c>
      <c r="F138">
        <v>0</v>
      </c>
      <c r="G138">
        <v>1</v>
      </c>
      <c r="H138">
        <v>9</v>
      </c>
      <c r="I138">
        <v>4</v>
      </c>
      <c r="J138">
        <v>6</v>
      </c>
      <c r="K138">
        <v>0</v>
      </c>
      <c r="L138">
        <v>0</v>
      </c>
      <c r="M138">
        <v>2</v>
      </c>
      <c r="N138">
        <v>5</v>
      </c>
      <c r="O138">
        <v>121</v>
      </c>
      <c r="P138">
        <v>1</v>
      </c>
      <c r="Q138">
        <v>8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86</v>
      </c>
      <c r="X138" t="s">
        <v>850</v>
      </c>
      <c r="Y138">
        <f t="shared" si="6"/>
        <v>97.1</v>
      </c>
      <c r="Z138" s="1">
        <f t="shared" si="7"/>
        <v>5.1105263157894738</v>
      </c>
      <c r="AA138" s="1">
        <f t="shared" si="8"/>
        <v>21.211165048543688</v>
      </c>
    </row>
    <row r="139" spans="1:27" x14ac:dyDescent="0.2">
      <c r="A139" t="s">
        <v>1152</v>
      </c>
      <c r="B139" t="s">
        <v>876</v>
      </c>
      <c r="C139" t="s">
        <v>1151</v>
      </c>
      <c r="D139">
        <v>0</v>
      </c>
      <c r="E139">
        <v>2</v>
      </c>
      <c r="F139">
        <v>2</v>
      </c>
      <c r="G139">
        <v>3</v>
      </c>
      <c r="H139">
        <v>47</v>
      </c>
      <c r="I139">
        <v>43</v>
      </c>
      <c r="J139">
        <v>22</v>
      </c>
      <c r="K139">
        <v>5</v>
      </c>
      <c r="L139">
        <v>31</v>
      </c>
      <c r="M139">
        <v>34</v>
      </c>
      <c r="N139">
        <v>27</v>
      </c>
      <c r="O139">
        <v>551</v>
      </c>
      <c r="P139">
        <v>40</v>
      </c>
      <c r="Q139">
        <v>46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110</v>
      </c>
      <c r="X139" t="s">
        <v>1150</v>
      </c>
      <c r="Y139">
        <f t="shared" si="6"/>
        <v>491.6</v>
      </c>
      <c r="Z139" s="1">
        <f t="shared" si="7"/>
        <v>16.386666666666667</v>
      </c>
      <c r="AA139" s="1">
        <f t="shared" si="8"/>
        <v>21.199808337326306</v>
      </c>
    </row>
    <row r="140" spans="1:27" x14ac:dyDescent="0.2">
      <c r="A140" t="s">
        <v>1192</v>
      </c>
      <c r="B140" t="s">
        <v>876</v>
      </c>
      <c r="C140" t="s">
        <v>1090</v>
      </c>
      <c r="D140">
        <v>0</v>
      </c>
      <c r="E140">
        <v>0</v>
      </c>
      <c r="F140">
        <v>1</v>
      </c>
      <c r="G140">
        <v>1</v>
      </c>
      <c r="H140">
        <v>7</v>
      </c>
      <c r="I140">
        <v>7</v>
      </c>
      <c r="J140">
        <v>2</v>
      </c>
      <c r="K140">
        <v>1</v>
      </c>
      <c r="L140">
        <v>10</v>
      </c>
      <c r="M140">
        <v>13</v>
      </c>
      <c r="N140">
        <v>2</v>
      </c>
      <c r="O140">
        <v>121</v>
      </c>
      <c r="P140">
        <v>5</v>
      </c>
      <c r="Q140">
        <v>5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69</v>
      </c>
      <c r="X140" t="s">
        <v>1191</v>
      </c>
      <c r="Y140">
        <f t="shared" si="6"/>
        <v>83.6</v>
      </c>
      <c r="Z140" s="1">
        <f t="shared" si="7"/>
        <v>11.942857142857141</v>
      </c>
      <c r="AA140" s="1">
        <f t="shared" si="8"/>
        <v>21.194366197183097</v>
      </c>
    </row>
    <row r="141" spans="1:27" x14ac:dyDescent="0.2">
      <c r="A141" t="s">
        <v>1475</v>
      </c>
      <c r="B141" t="s">
        <v>876</v>
      </c>
      <c r="C141" t="s">
        <v>1183</v>
      </c>
      <c r="D141">
        <v>2</v>
      </c>
      <c r="E141">
        <v>0</v>
      </c>
      <c r="F141">
        <v>4</v>
      </c>
      <c r="G141">
        <v>2</v>
      </c>
      <c r="H141">
        <v>48</v>
      </c>
      <c r="I141">
        <v>43</v>
      </c>
      <c r="J141">
        <v>27</v>
      </c>
      <c r="K141">
        <v>1</v>
      </c>
      <c r="L141">
        <v>5</v>
      </c>
      <c r="M141">
        <v>36</v>
      </c>
      <c r="N141">
        <v>27</v>
      </c>
      <c r="O141">
        <v>685</v>
      </c>
      <c r="P141">
        <v>21</v>
      </c>
      <c r="Q141">
        <v>26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292</v>
      </c>
      <c r="X141" t="s">
        <v>1474</v>
      </c>
      <c r="Y141">
        <f t="shared" si="6"/>
        <v>456</v>
      </c>
      <c r="Z141" s="1">
        <f t="shared" si="7"/>
        <v>13.818181818181818</v>
      </c>
      <c r="AA141" s="1">
        <f t="shared" si="8"/>
        <v>21.187403200826022</v>
      </c>
    </row>
    <row r="142" spans="1:27" x14ac:dyDescent="0.2">
      <c r="A142" t="s">
        <v>1794</v>
      </c>
      <c r="B142" t="s">
        <v>876</v>
      </c>
      <c r="C142" t="s">
        <v>1070</v>
      </c>
      <c r="D142">
        <v>4</v>
      </c>
      <c r="E142">
        <v>0</v>
      </c>
      <c r="F142">
        <v>1</v>
      </c>
      <c r="G142">
        <v>0</v>
      </c>
      <c r="H142">
        <v>20</v>
      </c>
      <c r="I142">
        <v>15</v>
      </c>
      <c r="J142">
        <v>11</v>
      </c>
      <c r="K142">
        <v>0</v>
      </c>
      <c r="L142">
        <v>16</v>
      </c>
      <c r="M142">
        <v>1</v>
      </c>
      <c r="N142">
        <v>7</v>
      </c>
      <c r="O142">
        <v>158</v>
      </c>
      <c r="P142">
        <v>9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66</v>
      </c>
      <c r="X142" t="s">
        <v>1793</v>
      </c>
      <c r="Y142">
        <f t="shared" si="6"/>
        <v>183.3</v>
      </c>
      <c r="Z142" s="1">
        <f t="shared" si="7"/>
        <v>9.1650000000000009</v>
      </c>
      <c r="AA142" s="1">
        <f t="shared" si="8"/>
        <v>21.17715019255456</v>
      </c>
    </row>
    <row r="143" spans="1:27" x14ac:dyDescent="0.2">
      <c r="A143" t="s">
        <v>1762</v>
      </c>
      <c r="B143" t="s">
        <v>876</v>
      </c>
      <c r="C143" t="s">
        <v>1131</v>
      </c>
      <c r="D143">
        <v>0</v>
      </c>
      <c r="E143">
        <v>0</v>
      </c>
      <c r="F143">
        <v>0</v>
      </c>
      <c r="G143">
        <v>2</v>
      </c>
      <c r="H143">
        <v>62</v>
      </c>
      <c r="I143">
        <v>34</v>
      </c>
      <c r="J143">
        <v>2</v>
      </c>
      <c r="K143">
        <v>6</v>
      </c>
      <c r="L143">
        <v>38</v>
      </c>
      <c r="M143">
        <v>68</v>
      </c>
      <c r="N143">
        <v>8</v>
      </c>
      <c r="O143">
        <v>1749</v>
      </c>
      <c r="P143">
        <v>43</v>
      </c>
      <c r="Q143">
        <v>26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110</v>
      </c>
      <c r="X143" t="s">
        <v>1761</v>
      </c>
      <c r="Y143">
        <f t="shared" si="6"/>
        <v>567.9</v>
      </c>
      <c r="Z143" s="1">
        <f t="shared" si="7"/>
        <v>18.93</v>
      </c>
      <c r="AA143" s="1">
        <f t="shared" si="8"/>
        <v>21.172742336371165</v>
      </c>
    </row>
    <row r="144" spans="1:27" x14ac:dyDescent="0.2">
      <c r="A144" t="s">
        <v>1544</v>
      </c>
      <c r="B144" t="s">
        <v>876</v>
      </c>
      <c r="C144" t="s">
        <v>1085</v>
      </c>
      <c r="D144">
        <v>1</v>
      </c>
      <c r="E144">
        <v>0</v>
      </c>
      <c r="F144">
        <v>1</v>
      </c>
      <c r="G144">
        <v>7</v>
      </c>
      <c r="H144">
        <v>36</v>
      </c>
      <c r="I144">
        <v>30</v>
      </c>
      <c r="J144">
        <v>5</v>
      </c>
      <c r="K144">
        <v>13</v>
      </c>
      <c r="L144">
        <v>117</v>
      </c>
      <c r="M144">
        <v>128</v>
      </c>
      <c r="N144">
        <v>4</v>
      </c>
      <c r="O144">
        <v>1371</v>
      </c>
      <c r="P144">
        <v>41</v>
      </c>
      <c r="Q144">
        <v>3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36</v>
      </c>
      <c r="X144" t="s">
        <v>1543</v>
      </c>
      <c r="Y144">
        <f t="shared" si="6"/>
        <v>655.6</v>
      </c>
      <c r="Z144" s="1">
        <f t="shared" si="7"/>
        <v>21.148387096774194</v>
      </c>
      <c r="AA144" s="1">
        <f t="shared" si="8"/>
        <v>21.148387096774197</v>
      </c>
    </row>
    <row r="145" spans="1:27" x14ac:dyDescent="0.2">
      <c r="A145" t="s">
        <v>1733</v>
      </c>
      <c r="B145" t="s">
        <v>876</v>
      </c>
      <c r="C145" t="s">
        <v>1179</v>
      </c>
      <c r="D145">
        <v>0</v>
      </c>
      <c r="E145">
        <v>0</v>
      </c>
      <c r="F145">
        <v>0</v>
      </c>
      <c r="G145">
        <v>3</v>
      </c>
      <c r="H145">
        <v>3</v>
      </c>
      <c r="I145">
        <v>14</v>
      </c>
      <c r="J145">
        <v>0</v>
      </c>
      <c r="K145">
        <v>4</v>
      </c>
      <c r="L145">
        <v>47</v>
      </c>
      <c r="M145">
        <v>27</v>
      </c>
      <c r="N145">
        <v>1</v>
      </c>
      <c r="O145">
        <v>322</v>
      </c>
      <c r="P145">
        <v>17</v>
      </c>
      <c r="Q145">
        <v>2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220</v>
      </c>
      <c r="X145" t="s">
        <v>1732</v>
      </c>
      <c r="Y145">
        <f t="shared" si="6"/>
        <v>159.19999999999999</v>
      </c>
      <c r="Z145" s="1">
        <f t="shared" si="7"/>
        <v>13.266666666666666</v>
      </c>
      <c r="AA145" s="1">
        <f t="shared" si="8"/>
        <v>21.132743362831857</v>
      </c>
    </row>
    <row r="146" spans="1:27" x14ac:dyDescent="0.2">
      <c r="A146" t="s">
        <v>1400</v>
      </c>
      <c r="B146" t="s">
        <v>876</v>
      </c>
      <c r="C146" t="s">
        <v>1070</v>
      </c>
      <c r="D146">
        <v>4</v>
      </c>
      <c r="E146">
        <v>0</v>
      </c>
      <c r="F146">
        <v>5</v>
      </c>
      <c r="G146">
        <v>2</v>
      </c>
      <c r="H146">
        <v>19</v>
      </c>
      <c r="I146">
        <v>33</v>
      </c>
      <c r="J146">
        <v>19</v>
      </c>
      <c r="K146">
        <v>3</v>
      </c>
      <c r="L146">
        <v>19</v>
      </c>
      <c r="M146">
        <v>18</v>
      </c>
      <c r="N146">
        <v>15</v>
      </c>
      <c r="O146">
        <v>532</v>
      </c>
      <c r="P146">
        <v>14</v>
      </c>
      <c r="Q146">
        <v>25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127</v>
      </c>
      <c r="X146" t="s">
        <v>1399</v>
      </c>
      <c r="Y146">
        <f t="shared" si="6"/>
        <v>343.7</v>
      </c>
      <c r="Z146" s="1">
        <f t="shared" si="7"/>
        <v>14.320833333333333</v>
      </c>
      <c r="AA146" s="1">
        <f t="shared" si="8"/>
        <v>21.129098360655735</v>
      </c>
    </row>
    <row r="147" spans="1:27" x14ac:dyDescent="0.2">
      <c r="A147" t="s">
        <v>1797</v>
      </c>
      <c r="B147" t="s">
        <v>876</v>
      </c>
      <c r="C147" t="s">
        <v>1183</v>
      </c>
      <c r="D147">
        <v>2</v>
      </c>
      <c r="E147">
        <v>0</v>
      </c>
      <c r="F147">
        <v>2</v>
      </c>
      <c r="G147">
        <v>4</v>
      </c>
      <c r="H147">
        <v>22</v>
      </c>
      <c r="I147">
        <v>16</v>
      </c>
      <c r="J147">
        <v>8</v>
      </c>
      <c r="K147">
        <v>17</v>
      </c>
      <c r="L147">
        <v>90</v>
      </c>
      <c r="M147">
        <v>74</v>
      </c>
      <c r="N147">
        <v>6</v>
      </c>
      <c r="O147">
        <v>2007</v>
      </c>
      <c r="P147">
        <v>46</v>
      </c>
      <c r="Q147">
        <v>7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292</v>
      </c>
      <c r="X147" t="s">
        <v>1796</v>
      </c>
      <c r="Y147">
        <f t="shared" si="6"/>
        <v>675.7</v>
      </c>
      <c r="Z147" s="1">
        <f t="shared" si="7"/>
        <v>20.475757575757576</v>
      </c>
      <c r="AA147" s="1">
        <f t="shared" si="8"/>
        <v>21.079029462738301</v>
      </c>
    </row>
    <row r="148" spans="1:27" x14ac:dyDescent="0.2">
      <c r="A148" t="s">
        <v>1812</v>
      </c>
      <c r="B148" t="s">
        <v>876</v>
      </c>
      <c r="C148" t="s">
        <v>877</v>
      </c>
      <c r="D148">
        <v>0</v>
      </c>
      <c r="E148">
        <v>0</v>
      </c>
      <c r="F148">
        <v>0</v>
      </c>
      <c r="G148">
        <v>3</v>
      </c>
      <c r="H148">
        <v>26</v>
      </c>
      <c r="I148">
        <v>18</v>
      </c>
      <c r="J148">
        <v>9</v>
      </c>
      <c r="K148">
        <v>4</v>
      </c>
      <c r="L148">
        <v>11</v>
      </c>
      <c r="M148">
        <v>48</v>
      </c>
      <c r="N148">
        <v>19</v>
      </c>
      <c r="O148">
        <v>368</v>
      </c>
      <c r="P148">
        <v>19</v>
      </c>
      <c r="Q148">
        <v>8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398</v>
      </c>
      <c r="X148" t="s">
        <v>1811</v>
      </c>
      <c r="Y148">
        <f t="shared" si="6"/>
        <v>285.3</v>
      </c>
      <c r="Z148" s="1">
        <f t="shared" si="7"/>
        <v>13.585714285714285</v>
      </c>
      <c r="AA148" s="1">
        <f t="shared" si="8"/>
        <v>21.063986874487284</v>
      </c>
    </row>
    <row r="149" spans="1:27" x14ac:dyDescent="0.2">
      <c r="A149" t="s">
        <v>1499</v>
      </c>
      <c r="B149" t="s">
        <v>876</v>
      </c>
      <c r="C149" t="s">
        <v>1070</v>
      </c>
      <c r="D149">
        <v>2</v>
      </c>
      <c r="E149">
        <v>1</v>
      </c>
      <c r="F149">
        <v>2</v>
      </c>
      <c r="G149">
        <v>9</v>
      </c>
      <c r="H149">
        <v>33</v>
      </c>
      <c r="I149">
        <v>45</v>
      </c>
      <c r="J149">
        <v>10</v>
      </c>
      <c r="K149">
        <v>11</v>
      </c>
      <c r="L149">
        <v>56</v>
      </c>
      <c r="M149">
        <v>75</v>
      </c>
      <c r="N149">
        <v>25</v>
      </c>
      <c r="O149">
        <v>1164</v>
      </c>
      <c r="P149">
        <v>70</v>
      </c>
      <c r="Q149">
        <v>20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184</v>
      </c>
      <c r="X149" t="s">
        <v>1498</v>
      </c>
      <c r="Y149">
        <f t="shared" si="6"/>
        <v>591.9</v>
      </c>
      <c r="Z149" s="1">
        <f t="shared" si="7"/>
        <v>18.496874999999999</v>
      </c>
      <c r="AA149" s="1">
        <f t="shared" si="8"/>
        <v>21.055731225296441</v>
      </c>
    </row>
    <row r="150" spans="1:27" x14ac:dyDescent="0.2">
      <c r="A150" t="s">
        <v>1768</v>
      </c>
      <c r="B150" t="s">
        <v>876</v>
      </c>
      <c r="C150" t="s">
        <v>1036</v>
      </c>
      <c r="D150">
        <v>4</v>
      </c>
      <c r="E150">
        <v>0</v>
      </c>
      <c r="F150">
        <v>0</v>
      </c>
      <c r="G150">
        <v>6</v>
      </c>
      <c r="H150">
        <v>33</v>
      </c>
      <c r="I150">
        <v>29</v>
      </c>
      <c r="J150">
        <v>13</v>
      </c>
      <c r="K150">
        <v>2</v>
      </c>
      <c r="L150">
        <v>29</v>
      </c>
      <c r="M150">
        <v>49</v>
      </c>
      <c r="N150">
        <v>13</v>
      </c>
      <c r="O150">
        <v>596</v>
      </c>
      <c r="P150">
        <v>29</v>
      </c>
      <c r="Q150">
        <v>10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398</v>
      </c>
      <c r="X150" t="s">
        <v>1767</v>
      </c>
      <c r="Y150">
        <f t="shared" si="6"/>
        <v>369.6</v>
      </c>
      <c r="Z150" s="1">
        <f t="shared" si="7"/>
        <v>17.600000000000001</v>
      </c>
      <c r="AA150" s="1">
        <f t="shared" si="8"/>
        <v>21.053164556962027</v>
      </c>
    </row>
    <row r="151" spans="1:27" x14ac:dyDescent="0.2">
      <c r="A151" t="s">
        <v>1784</v>
      </c>
      <c r="B151" t="s">
        <v>876</v>
      </c>
      <c r="C151" t="s">
        <v>1095</v>
      </c>
      <c r="D151">
        <v>4</v>
      </c>
      <c r="E151">
        <v>0</v>
      </c>
      <c r="F151">
        <v>4</v>
      </c>
      <c r="G151">
        <v>1</v>
      </c>
      <c r="H151">
        <v>10</v>
      </c>
      <c r="I151">
        <v>16</v>
      </c>
      <c r="J151">
        <v>16</v>
      </c>
      <c r="K151">
        <v>9</v>
      </c>
      <c r="L151">
        <v>34</v>
      </c>
      <c r="M151">
        <v>64</v>
      </c>
      <c r="N151">
        <v>30</v>
      </c>
      <c r="O151">
        <v>1537</v>
      </c>
      <c r="P151">
        <v>24</v>
      </c>
      <c r="Q151">
        <v>7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184</v>
      </c>
      <c r="X151" t="s">
        <v>1783</v>
      </c>
      <c r="Y151">
        <f t="shared" si="6"/>
        <v>586.70000000000005</v>
      </c>
      <c r="Z151" s="1">
        <f t="shared" si="7"/>
        <v>18.334375000000001</v>
      </c>
      <c r="AA151" s="1">
        <f t="shared" si="8"/>
        <v>21.045436428856121</v>
      </c>
    </row>
    <row r="152" spans="1:27" x14ac:dyDescent="0.2">
      <c r="A152" t="s">
        <v>1833</v>
      </c>
      <c r="B152" t="s">
        <v>876</v>
      </c>
      <c r="C152" t="s">
        <v>1090</v>
      </c>
      <c r="D152">
        <v>1</v>
      </c>
      <c r="E152">
        <v>0</v>
      </c>
      <c r="F152">
        <v>2</v>
      </c>
      <c r="G152">
        <v>5</v>
      </c>
      <c r="H152">
        <v>39</v>
      </c>
      <c r="I152">
        <v>19</v>
      </c>
      <c r="J152">
        <v>8</v>
      </c>
      <c r="K152">
        <v>1</v>
      </c>
      <c r="L152">
        <v>46</v>
      </c>
      <c r="M152">
        <v>57</v>
      </c>
      <c r="N152">
        <v>5</v>
      </c>
      <c r="O152">
        <v>426</v>
      </c>
      <c r="P152">
        <v>23</v>
      </c>
      <c r="Q152">
        <v>4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86</v>
      </c>
      <c r="X152" t="s">
        <v>1832</v>
      </c>
      <c r="Y152">
        <f t="shared" si="6"/>
        <v>336.1</v>
      </c>
      <c r="Z152" s="1">
        <f t="shared" si="7"/>
        <v>17.689473684210526</v>
      </c>
      <c r="AA152" s="1">
        <f t="shared" si="8"/>
        <v>20.904630269523153</v>
      </c>
    </row>
    <row r="153" spans="1:27" x14ac:dyDescent="0.2">
      <c r="A153" t="s">
        <v>1308</v>
      </c>
      <c r="B153" t="s">
        <v>876</v>
      </c>
      <c r="C153" t="s">
        <v>1070</v>
      </c>
      <c r="D153">
        <v>2</v>
      </c>
      <c r="E153">
        <v>0</v>
      </c>
      <c r="F153">
        <v>6</v>
      </c>
      <c r="G153">
        <v>4</v>
      </c>
      <c r="H153">
        <v>16</v>
      </c>
      <c r="I153">
        <v>27</v>
      </c>
      <c r="J153">
        <v>18</v>
      </c>
      <c r="K153">
        <v>0</v>
      </c>
      <c r="L153">
        <v>8</v>
      </c>
      <c r="M153">
        <v>12</v>
      </c>
      <c r="N153">
        <v>12</v>
      </c>
      <c r="O153">
        <v>287</v>
      </c>
      <c r="P153">
        <v>16</v>
      </c>
      <c r="Q153">
        <v>26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40</v>
      </c>
      <c r="X153" t="s">
        <v>1307</v>
      </c>
      <c r="Y153">
        <f t="shared" si="6"/>
        <v>258.7</v>
      </c>
      <c r="Z153" s="1">
        <f t="shared" si="7"/>
        <v>16.168749999999999</v>
      </c>
      <c r="AA153" s="1">
        <f t="shared" si="8"/>
        <v>20.900359066427288</v>
      </c>
    </row>
    <row r="154" spans="1:27" x14ac:dyDescent="0.2">
      <c r="A154" t="s">
        <v>1391</v>
      </c>
      <c r="B154" t="s">
        <v>876</v>
      </c>
      <c r="C154" t="s">
        <v>1106</v>
      </c>
      <c r="D154">
        <v>1</v>
      </c>
      <c r="E154">
        <v>1</v>
      </c>
      <c r="F154">
        <v>2</v>
      </c>
      <c r="G154">
        <v>5</v>
      </c>
      <c r="H154">
        <v>29</v>
      </c>
      <c r="I154">
        <v>29</v>
      </c>
      <c r="J154">
        <v>4</v>
      </c>
      <c r="K154">
        <v>18</v>
      </c>
      <c r="L154">
        <v>128</v>
      </c>
      <c r="M154">
        <v>92</v>
      </c>
      <c r="N154">
        <v>8</v>
      </c>
      <c r="O154">
        <v>1207</v>
      </c>
      <c r="P154">
        <v>29</v>
      </c>
      <c r="Q154">
        <v>6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110</v>
      </c>
      <c r="X154" t="s">
        <v>1390</v>
      </c>
      <c r="Y154">
        <f t="shared" si="6"/>
        <v>599.70000000000005</v>
      </c>
      <c r="Z154" s="1">
        <f t="shared" si="7"/>
        <v>19.990000000000002</v>
      </c>
      <c r="AA154" s="1">
        <f t="shared" si="8"/>
        <v>20.895470383275264</v>
      </c>
    </row>
    <row r="155" spans="1:27" x14ac:dyDescent="0.2">
      <c r="A155" t="s">
        <v>1594</v>
      </c>
      <c r="B155" t="s">
        <v>876</v>
      </c>
      <c r="C155" t="s">
        <v>1090</v>
      </c>
      <c r="D155">
        <v>5</v>
      </c>
      <c r="E155">
        <v>0</v>
      </c>
      <c r="F155">
        <v>2</v>
      </c>
      <c r="G155">
        <v>4</v>
      </c>
      <c r="H155">
        <v>42</v>
      </c>
      <c r="I155">
        <v>29</v>
      </c>
      <c r="J155">
        <v>15</v>
      </c>
      <c r="K155">
        <v>10</v>
      </c>
      <c r="L155">
        <v>72</v>
      </c>
      <c r="M155">
        <v>61</v>
      </c>
      <c r="N155">
        <v>16</v>
      </c>
      <c r="O155">
        <v>596</v>
      </c>
      <c r="P155">
        <v>33</v>
      </c>
      <c r="Q155">
        <v>8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110</v>
      </c>
      <c r="X155" t="s">
        <v>1593</v>
      </c>
      <c r="Y155">
        <f t="shared" si="6"/>
        <v>545.1</v>
      </c>
      <c r="Z155" s="1">
        <f t="shared" si="7"/>
        <v>18.170000000000002</v>
      </c>
      <c r="AA155" s="1">
        <f t="shared" si="8"/>
        <v>20.893952299829643</v>
      </c>
    </row>
    <row r="156" spans="1:27" x14ac:dyDescent="0.2">
      <c r="A156" t="s">
        <v>1535</v>
      </c>
      <c r="B156" t="s">
        <v>876</v>
      </c>
      <c r="C156" t="s">
        <v>1070</v>
      </c>
      <c r="D156">
        <v>0</v>
      </c>
      <c r="E156">
        <v>0</v>
      </c>
      <c r="F156">
        <v>0</v>
      </c>
      <c r="G156">
        <v>2</v>
      </c>
      <c r="H156">
        <v>7</v>
      </c>
      <c r="I156">
        <v>8</v>
      </c>
      <c r="J156">
        <v>1</v>
      </c>
      <c r="K156">
        <v>2</v>
      </c>
      <c r="L156">
        <v>19</v>
      </c>
      <c r="M156">
        <v>17</v>
      </c>
      <c r="N156">
        <v>9</v>
      </c>
      <c r="O156">
        <v>167</v>
      </c>
      <c r="P156">
        <v>18</v>
      </c>
      <c r="Q156">
        <v>2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69</v>
      </c>
      <c r="X156" t="s">
        <v>1291</v>
      </c>
      <c r="Y156">
        <f t="shared" si="6"/>
        <v>135.69999999999999</v>
      </c>
      <c r="Z156" s="1">
        <f t="shared" si="7"/>
        <v>19.385714285714283</v>
      </c>
      <c r="AA156" s="1">
        <f t="shared" si="8"/>
        <v>20.876923076923077</v>
      </c>
    </row>
    <row r="157" spans="1:27" x14ac:dyDescent="0.2">
      <c r="A157" t="s">
        <v>1122</v>
      </c>
      <c r="B157" t="s">
        <v>876</v>
      </c>
      <c r="C157" t="s">
        <v>1119</v>
      </c>
      <c r="D157">
        <v>0</v>
      </c>
      <c r="E157">
        <v>0</v>
      </c>
      <c r="F157">
        <v>0</v>
      </c>
      <c r="G157">
        <v>4</v>
      </c>
      <c r="H157">
        <v>26</v>
      </c>
      <c r="I157">
        <v>18</v>
      </c>
      <c r="J157">
        <v>1</v>
      </c>
      <c r="K157">
        <v>6</v>
      </c>
      <c r="L157">
        <v>64</v>
      </c>
      <c r="M157">
        <v>73</v>
      </c>
      <c r="N157">
        <v>10</v>
      </c>
      <c r="O157">
        <v>1140</v>
      </c>
      <c r="P157">
        <v>38</v>
      </c>
      <c r="Q157">
        <v>22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28</v>
      </c>
      <c r="X157" t="s">
        <v>1121</v>
      </c>
      <c r="Y157">
        <f t="shared" si="6"/>
        <v>487.5</v>
      </c>
      <c r="Z157" s="1">
        <f t="shared" si="7"/>
        <v>19.5</v>
      </c>
      <c r="AA157" s="1">
        <f t="shared" si="8"/>
        <v>20.833333333333332</v>
      </c>
    </row>
    <row r="158" spans="1:27" x14ac:dyDescent="0.2">
      <c r="A158" t="s">
        <v>1561</v>
      </c>
      <c r="B158" t="s">
        <v>876</v>
      </c>
      <c r="C158" t="s">
        <v>1036</v>
      </c>
      <c r="D158">
        <v>0</v>
      </c>
      <c r="E158">
        <v>0</v>
      </c>
      <c r="F158">
        <v>0</v>
      </c>
      <c r="G158">
        <v>4</v>
      </c>
      <c r="H158">
        <v>14</v>
      </c>
      <c r="I158">
        <v>21</v>
      </c>
      <c r="J158">
        <v>4</v>
      </c>
      <c r="K158">
        <v>7</v>
      </c>
      <c r="L158">
        <v>44</v>
      </c>
      <c r="M158">
        <v>37</v>
      </c>
      <c r="N158">
        <v>4</v>
      </c>
      <c r="O158">
        <v>465</v>
      </c>
      <c r="P158">
        <v>32</v>
      </c>
      <c r="Q158">
        <v>8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325</v>
      </c>
      <c r="X158" t="s">
        <v>1560</v>
      </c>
      <c r="Y158">
        <f t="shared" si="6"/>
        <v>263</v>
      </c>
      <c r="Z158" s="1">
        <f t="shared" si="7"/>
        <v>14.611111111111111</v>
      </c>
      <c r="AA158" s="1">
        <f t="shared" si="8"/>
        <v>20.799648506151144</v>
      </c>
    </row>
    <row r="159" spans="1:27" x14ac:dyDescent="0.2">
      <c r="A159" t="s">
        <v>1710</v>
      </c>
      <c r="B159" t="s">
        <v>876</v>
      </c>
      <c r="C159" t="s">
        <v>1119</v>
      </c>
      <c r="D159">
        <v>0</v>
      </c>
      <c r="E159">
        <v>0</v>
      </c>
      <c r="F159">
        <v>0</v>
      </c>
      <c r="G159">
        <v>3</v>
      </c>
      <c r="H159">
        <v>32</v>
      </c>
      <c r="I159">
        <v>19</v>
      </c>
      <c r="J159">
        <v>2</v>
      </c>
      <c r="K159">
        <v>7</v>
      </c>
      <c r="L159">
        <v>74</v>
      </c>
      <c r="M159">
        <v>41</v>
      </c>
      <c r="N159">
        <v>3</v>
      </c>
      <c r="O159">
        <v>674</v>
      </c>
      <c r="P159">
        <v>26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187</v>
      </c>
      <c r="X159" t="s">
        <v>1709</v>
      </c>
      <c r="Y159">
        <f t="shared" si="6"/>
        <v>344.9</v>
      </c>
      <c r="Z159" s="1">
        <f t="shared" si="7"/>
        <v>15.677272727272726</v>
      </c>
      <c r="AA159" s="1">
        <f t="shared" si="8"/>
        <v>20.735470941883765</v>
      </c>
    </row>
    <row r="160" spans="1:27" x14ac:dyDescent="0.2">
      <c r="A160" t="s">
        <v>1694</v>
      </c>
      <c r="B160" t="s">
        <v>876</v>
      </c>
      <c r="C160" t="s">
        <v>1095</v>
      </c>
      <c r="D160">
        <v>1</v>
      </c>
      <c r="E160">
        <v>0</v>
      </c>
      <c r="F160">
        <v>1</v>
      </c>
      <c r="G160">
        <v>5</v>
      </c>
      <c r="H160">
        <v>27</v>
      </c>
      <c r="I160">
        <v>20</v>
      </c>
      <c r="J160">
        <v>4</v>
      </c>
      <c r="K160">
        <v>10</v>
      </c>
      <c r="L160">
        <v>62</v>
      </c>
      <c r="M160">
        <v>54</v>
      </c>
      <c r="N160">
        <v>2</v>
      </c>
      <c r="O160">
        <v>1769</v>
      </c>
      <c r="P160">
        <v>37</v>
      </c>
      <c r="Q160">
        <v>4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28</v>
      </c>
      <c r="X160" t="s">
        <v>1693</v>
      </c>
      <c r="Y160">
        <f t="shared" si="6"/>
        <v>488.9</v>
      </c>
      <c r="Z160" s="1">
        <f t="shared" si="7"/>
        <v>19.555999999999997</v>
      </c>
      <c r="AA160" s="1">
        <f t="shared" si="8"/>
        <v>20.648052557484746</v>
      </c>
    </row>
    <row r="161" spans="1:27" x14ac:dyDescent="0.2">
      <c r="A161" t="s">
        <v>1554</v>
      </c>
      <c r="B161" t="s">
        <v>876</v>
      </c>
      <c r="C161" t="s">
        <v>1073</v>
      </c>
      <c r="D161">
        <v>0</v>
      </c>
      <c r="E161">
        <v>0</v>
      </c>
      <c r="F161">
        <v>1</v>
      </c>
      <c r="G161">
        <v>4</v>
      </c>
      <c r="H161">
        <v>16</v>
      </c>
      <c r="I161">
        <v>35</v>
      </c>
      <c r="J161">
        <v>2</v>
      </c>
      <c r="K161">
        <v>21</v>
      </c>
      <c r="L161">
        <v>138</v>
      </c>
      <c r="M161">
        <v>40</v>
      </c>
      <c r="N161">
        <v>3</v>
      </c>
      <c r="O161">
        <v>812</v>
      </c>
      <c r="P161">
        <v>34</v>
      </c>
      <c r="Q161">
        <v>15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127</v>
      </c>
      <c r="X161" t="s">
        <v>299</v>
      </c>
      <c r="Y161">
        <f t="shared" si="6"/>
        <v>473.2</v>
      </c>
      <c r="Z161" s="1">
        <f t="shared" si="7"/>
        <v>19.716666666666665</v>
      </c>
      <c r="AA161" s="1">
        <f t="shared" si="8"/>
        <v>20.57391304347826</v>
      </c>
    </row>
    <row r="162" spans="1:27" x14ac:dyDescent="0.2">
      <c r="A162" t="s">
        <v>1567</v>
      </c>
      <c r="B162" t="s">
        <v>876</v>
      </c>
      <c r="C162" t="s">
        <v>1085</v>
      </c>
      <c r="D162">
        <v>3</v>
      </c>
      <c r="E162">
        <v>0</v>
      </c>
      <c r="F162">
        <v>4</v>
      </c>
      <c r="G162">
        <v>1</v>
      </c>
      <c r="H162">
        <v>28</v>
      </c>
      <c r="I162">
        <v>25</v>
      </c>
      <c r="J162">
        <v>21</v>
      </c>
      <c r="K162">
        <v>0</v>
      </c>
      <c r="L162">
        <v>18</v>
      </c>
      <c r="M162">
        <v>11</v>
      </c>
      <c r="N162">
        <v>28</v>
      </c>
      <c r="O162">
        <v>435</v>
      </c>
      <c r="P162">
        <v>7</v>
      </c>
      <c r="Q162">
        <v>33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93</v>
      </c>
      <c r="X162" t="s">
        <v>1566</v>
      </c>
      <c r="Y162">
        <f t="shared" si="6"/>
        <v>386</v>
      </c>
      <c r="Z162" s="1">
        <f t="shared" si="7"/>
        <v>16.782608695652176</v>
      </c>
      <c r="AA162" s="1">
        <f t="shared" si="8"/>
        <v>20.556213017751478</v>
      </c>
    </row>
    <row r="163" spans="1:27" x14ac:dyDescent="0.2">
      <c r="A163" t="s">
        <v>1403</v>
      </c>
      <c r="B163" t="s">
        <v>876</v>
      </c>
      <c r="C163" t="s">
        <v>1131</v>
      </c>
      <c r="D163">
        <v>5</v>
      </c>
      <c r="E163">
        <v>0</v>
      </c>
      <c r="F163">
        <v>1</v>
      </c>
      <c r="G163">
        <v>1</v>
      </c>
      <c r="H163">
        <v>12</v>
      </c>
      <c r="I163">
        <v>17</v>
      </c>
      <c r="J163">
        <v>8</v>
      </c>
      <c r="K163">
        <v>5</v>
      </c>
      <c r="L163">
        <v>71</v>
      </c>
      <c r="M163">
        <v>33</v>
      </c>
      <c r="N163">
        <v>16</v>
      </c>
      <c r="O163">
        <v>980</v>
      </c>
      <c r="P163">
        <v>29</v>
      </c>
      <c r="Q163">
        <v>9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28</v>
      </c>
      <c r="X163" t="s">
        <v>544</v>
      </c>
      <c r="Y163">
        <f t="shared" si="6"/>
        <v>465</v>
      </c>
      <c r="Z163" s="1">
        <f t="shared" si="7"/>
        <v>18.600000000000001</v>
      </c>
      <c r="AA163" s="1">
        <f t="shared" si="8"/>
        <v>20.544918998527244</v>
      </c>
    </row>
    <row r="164" spans="1:27" x14ac:dyDescent="0.2">
      <c r="A164" t="s">
        <v>1565</v>
      </c>
      <c r="B164" t="s">
        <v>876</v>
      </c>
      <c r="C164" t="s">
        <v>1036</v>
      </c>
      <c r="D164">
        <v>5</v>
      </c>
      <c r="E164">
        <v>1</v>
      </c>
      <c r="F164">
        <v>1</v>
      </c>
      <c r="G164">
        <v>10</v>
      </c>
      <c r="H164">
        <v>20</v>
      </c>
      <c r="I164">
        <v>39</v>
      </c>
      <c r="J164">
        <v>12</v>
      </c>
      <c r="K164">
        <v>18</v>
      </c>
      <c r="L164">
        <v>147</v>
      </c>
      <c r="M164">
        <v>91</v>
      </c>
      <c r="N164">
        <v>12</v>
      </c>
      <c r="O164">
        <v>916</v>
      </c>
      <c r="P164">
        <v>37</v>
      </c>
      <c r="Q164">
        <v>4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36</v>
      </c>
      <c r="X164" t="s">
        <v>1564</v>
      </c>
      <c r="Y164">
        <f t="shared" si="6"/>
        <v>625.6</v>
      </c>
      <c r="Z164" s="1">
        <f t="shared" si="7"/>
        <v>20.180645161290322</v>
      </c>
      <c r="AA164" s="1">
        <f t="shared" si="8"/>
        <v>20.526430915056508</v>
      </c>
    </row>
    <row r="165" spans="1:27" x14ac:dyDescent="0.2">
      <c r="A165" t="s">
        <v>1102</v>
      </c>
      <c r="B165" t="s">
        <v>876</v>
      </c>
      <c r="C165" t="s">
        <v>877</v>
      </c>
      <c r="D165">
        <v>16</v>
      </c>
      <c r="E165">
        <v>0</v>
      </c>
      <c r="F165">
        <v>1</v>
      </c>
      <c r="G165">
        <v>4</v>
      </c>
      <c r="H165">
        <v>29</v>
      </c>
      <c r="I165">
        <v>43</v>
      </c>
      <c r="J165">
        <v>42</v>
      </c>
      <c r="K165">
        <v>9</v>
      </c>
      <c r="L165">
        <v>55</v>
      </c>
      <c r="M165">
        <v>16</v>
      </c>
      <c r="N165">
        <v>38</v>
      </c>
      <c r="O165">
        <v>434</v>
      </c>
      <c r="P165">
        <v>13</v>
      </c>
      <c r="Q165">
        <v>24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292</v>
      </c>
      <c r="X165" t="s">
        <v>1101</v>
      </c>
      <c r="Y165">
        <f t="shared" si="6"/>
        <v>649.9</v>
      </c>
      <c r="Z165" s="1">
        <f t="shared" si="7"/>
        <v>19.693939393939392</v>
      </c>
      <c r="AA165" s="1">
        <f t="shared" si="8"/>
        <v>20.52315789473684</v>
      </c>
    </row>
    <row r="166" spans="1:27" x14ac:dyDescent="0.2">
      <c r="A166" t="s">
        <v>1774</v>
      </c>
      <c r="B166" t="s">
        <v>876</v>
      </c>
      <c r="C166" t="s">
        <v>1070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</v>
      </c>
      <c r="J166">
        <v>0</v>
      </c>
      <c r="K166">
        <v>2</v>
      </c>
      <c r="L166">
        <v>2</v>
      </c>
      <c r="M166">
        <v>11</v>
      </c>
      <c r="N166">
        <v>1</v>
      </c>
      <c r="O166">
        <v>90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237</v>
      </c>
      <c r="X166" t="s">
        <v>1615</v>
      </c>
      <c r="Y166">
        <f t="shared" si="6"/>
        <v>33.5</v>
      </c>
      <c r="Z166" s="1">
        <f t="shared" si="7"/>
        <v>11.166666666666666</v>
      </c>
      <c r="AA166" s="1">
        <f t="shared" si="8"/>
        <v>20.510204081632654</v>
      </c>
    </row>
    <row r="167" spans="1:27" x14ac:dyDescent="0.2">
      <c r="A167" t="s">
        <v>1529</v>
      </c>
      <c r="B167" t="s">
        <v>876</v>
      </c>
      <c r="C167" t="s">
        <v>1087</v>
      </c>
      <c r="D167">
        <v>0</v>
      </c>
      <c r="E167">
        <v>0</v>
      </c>
      <c r="F167">
        <v>0</v>
      </c>
      <c r="G167">
        <v>5</v>
      </c>
      <c r="H167">
        <v>37</v>
      </c>
      <c r="I167">
        <v>27</v>
      </c>
      <c r="J167">
        <v>4</v>
      </c>
      <c r="K167">
        <v>15</v>
      </c>
      <c r="L167">
        <v>110</v>
      </c>
      <c r="M167">
        <v>65</v>
      </c>
      <c r="N167">
        <v>3</v>
      </c>
      <c r="O167">
        <v>1268</v>
      </c>
      <c r="P167">
        <v>32</v>
      </c>
      <c r="Q167">
        <v>4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56</v>
      </c>
      <c r="X167" t="s">
        <v>1528</v>
      </c>
      <c r="Y167">
        <f t="shared" si="6"/>
        <v>526.29999999999995</v>
      </c>
      <c r="Z167" s="1">
        <f t="shared" si="7"/>
        <v>19.49259259259259</v>
      </c>
      <c r="AA167" s="1">
        <f t="shared" si="8"/>
        <v>20.505194805194801</v>
      </c>
    </row>
    <row r="168" spans="1:27" x14ac:dyDescent="0.2">
      <c r="A168" t="s">
        <v>1715</v>
      </c>
      <c r="B168" t="s">
        <v>876</v>
      </c>
      <c r="C168" t="s">
        <v>1106</v>
      </c>
      <c r="D168">
        <v>1</v>
      </c>
      <c r="E168">
        <v>0</v>
      </c>
      <c r="F168">
        <v>4</v>
      </c>
      <c r="G168">
        <v>5</v>
      </c>
      <c r="H168">
        <v>50</v>
      </c>
      <c r="I168">
        <v>25</v>
      </c>
      <c r="J168">
        <v>3</v>
      </c>
      <c r="K168">
        <v>2</v>
      </c>
      <c r="L168">
        <v>59</v>
      </c>
      <c r="M168">
        <v>89</v>
      </c>
      <c r="N168">
        <v>33</v>
      </c>
      <c r="O168">
        <v>1095</v>
      </c>
      <c r="P168">
        <v>45</v>
      </c>
      <c r="Q168">
        <v>38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292</v>
      </c>
      <c r="X168" t="s">
        <v>1714</v>
      </c>
      <c r="Y168">
        <f t="shared" si="6"/>
        <v>669.5</v>
      </c>
      <c r="Z168" s="1">
        <f t="shared" si="7"/>
        <v>20.287878787878789</v>
      </c>
      <c r="AA168" s="1">
        <f t="shared" si="8"/>
        <v>20.425423728813559</v>
      </c>
    </row>
    <row r="169" spans="1:27" x14ac:dyDescent="0.2">
      <c r="A169" t="s">
        <v>1707</v>
      </c>
      <c r="B169" t="s">
        <v>876</v>
      </c>
      <c r="C169" t="s">
        <v>1076</v>
      </c>
      <c r="D169">
        <v>3</v>
      </c>
      <c r="E169">
        <v>0</v>
      </c>
      <c r="F169">
        <v>0</v>
      </c>
      <c r="G169">
        <v>5</v>
      </c>
      <c r="H169">
        <v>17</v>
      </c>
      <c r="I169">
        <v>19</v>
      </c>
      <c r="J169">
        <v>12</v>
      </c>
      <c r="K169">
        <v>20</v>
      </c>
      <c r="L169">
        <v>149</v>
      </c>
      <c r="M169">
        <v>85</v>
      </c>
      <c r="N169">
        <v>3</v>
      </c>
      <c r="O169">
        <v>870</v>
      </c>
      <c r="P169">
        <v>33</v>
      </c>
      <c r="Q169">
        <v>3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36</v>
      </c>
      <c r="X169" t="s">
        <v>1706</v>
      </c>
      <c r="Y169">
        <f t="shared" si="6"/>
        <v>628</v>
      </c>
      <c r="Z169" s="1">
        <f t="shared" si="7"/>
        <v>20.258064516129032</v>
      </c>
      <c r="AA169" s="1">
        <f t="shared" si="8"/>
        <v>20.38961038961039</v>
      </c>
    </row>
    <row r="170" spans="1:27" x14ac:dyDescent="0.2">
      <c r="A170" t="s">
        <v>1142</v>
      </c>
      <c r="B170" t="s">
        <v>876</v>
      </c>
      <c r="C170" t="s">
        <v>1139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5</v>
      </c>
      <c r="M170">
        <v>6</v>
      </c>
      <c r="N170">
        <v>1</v>
      </c>
      <c r="O170">
        <v>59</v>
      </c>
      <c r="P170">
        <v>5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177</v>
      </c>
      <c r="X170" t="s">
        <v>1141</v>
      </c>
      <c r="Y170">
        <f t="shared" si="6"/>
        <v>41.4</v>
      </c>
      <c r="Z170" s="1">
        <f t="shared" si="7"/>
        <v>10.35</v>
      </c>
      <c r="AA170" s="1">
        <f t="shared" si="8"/>
        <v>20.360655737704917</v>
      </c>
    </row>
    <row r="171" spans="1:27" x14ac:dyDescent="0.2">
      <c r="A171" t="s">
        <v>1358</v>
      </c>
      <c r="B171" t="s">
        <v>876</v>
      </c>
      <c r="C171" t="s">
        <v>1131</v>
      </c>
      <c r="D171">
        <v>0</v>
      </c>
      <c r="E171">
        <v>0</v>
      </c>
      <c r="F171">
        <v>0</v>
      </c>
      <c r="G171">
        <v>0</v>
      </c>
      <c r="H171">
        <v>3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2</v>
      </c>
      <c r="O171">
        <v>27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49</v>
      </c>
      <c r="X171" t="s">
        <v>1346</v>
      </c>
      <c r="Y171">
        <f t="shared" si="6"/>
        <v>14.7</v>
      </c>
      <c r="Z171" s="1">
        <f t="shared" si="7"/>
        <v>7.35</v>
      </c>
      <c r="AA171" s="1">
        <f t="shared" si="8"/>
        <v>20.353846153846153</v>
      </c>
    </row>
    <row r="172" spans="1:27" x14ac:dyDescent="0.2">
      <c r="A172" t="s">
        <v>1394</v>
      </c>
      <c r="B172" t="s">
        <v>876</v>
      </c>
      <c r="C172" t="s">
        <v>1139</v>
      </c>
      <c r="D172">
        <v>0</v>
      </c>
      <c r="E172">
        <v>0</v>
      </c>
      <c r="F172">
        <v>0</v>
      </c>
      <c r="G172">
        <v>3</v>
      </c>
      <c r="H172">
        <v>12</v>
      </c>
      <c r="I172">
        <v>19</v>
      </c>
      <c r="J172">
        <v>2</v>
      </c>
      <c r="K172">
        <v>12</v>
      </c>
      <c r="L172">
        <v>79</v>
      </c>
      <c r="M172">
        <v>43</v>
      </c>
      <c r="N172">
        <v>0</v>
      </c>
      <c r="O172">
        <v>267</v>
      </c>
      <c r="P172">
        <v>28</v>
      </c>
      <c r="Q172">
        <v>2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182</v>
      </c>
      <c r="X172" t="s">
        <v>1254</v>
      </c>
      <c r="Y172">
        <f t="shared" si="6"/>
        <v>284.7</v>
      </c>
      <c r="Z172" s="1">
        <f t="shared" si="7"/>
        <v>20.335714285714285</v>
      </c>
      <c r="AA172" s="1">
        <f t="shared" si="8"/>
        <v>20.335714285714285</v>
      </c>
    </row>
    <row r="173" spans="1:27" x14ac:dyDescent="0.2">
      <c r="A173" t="s">
        <v>1218</v>
      </c>
      <c r="B173" t="s">
        <v>876</v>
      </c>
      <c r="C173" t="s">
        <v>1083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49</v>
      </c>
      <c r="X173" t="s">
        <v>40</v>
      </c>
      <c r="Y173">
        <f t="shared" si="6"/>
        <v>3.6</v>
      </c>
      <c r="Z173" s="1">
        <f t="shared" si="7"/>
        <v>1.8</v>
      </c>
      <c r="AA173" s="1">
        <f t="shared" si="8"/>
        <v>20.25</v>
      </c>
    </row>
    <row r="174" spans="1:27" x14ac:dyDescent="0.2">
      <c r="A174" t="s">
        <v>1874</v>
      </c>
      <c r="B174" t="s">
        <v>876</v>
      </c>
      <c r="C174" t="s">
        <v>1179</v>
      </c>
      <c r="D174">
        <v>0</v>
      </c>
      <c r="E174">
        <v>0</v>
      </c>
      <c r="F174">
        <v>0</v>
      </c>
      <c r="G174">
        <v>0</v>
      </c>
      <c r="H174">
        <v>2</v>
      </c>
      <c r="I174">
        <v>3</v>
      </c>
      <c r="J174">
        <v>0</v>
      </c>
      <c r="K174">
        <v>0</v>
      </c>
      <c r="L174">
        <v>2</v>
      </c>
      <c r="M174">
        <v>11</v>
      </c>
      <c r="N174">
        <v>1</v>
      </c>
      <c r="O174">
        <v>75</v>
      </c>
      <c r="P174">
        <v>5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144</v>
      </c>
      <c r="X174" t="s">
        <v>1873</v>
      </c>
      <c r="Y174">
        <f t="shared" si="6"/>
        <v>38</v>
      </c>
      <c r="Z174" s="1">
        <f t="shared" si="7"/>
        <v>3.8</v>
      </c>
      <c r="AA174" s="1">
        <f t="shared" si="8"/>
        <v>20.236686390532544</v>
      </c>
    </row>
    <row r="175" spans="1:27" x14ac:dyDescent="0.2">
      <c r="A175" t="s">
        <v>1701</v>
      </c>
      <c r="B175" t="s">
        <v>876</v>
      </c>
      <c r="C175" t="s">
        <v>1070</v>
      </c>
      <c r="D175">
        <v>1</v>
      </c>
      <c r="E175">
        <v>0</v>
      </c>
      <c r="F175">
        <v>2</v>
      </c>
      <c r="G175">
        <v>4</v>
      </c>
      <c r="H175">
        <v>18</v>
      </c>
      <c r="I175">
        <v>32</v>
      </c>
      <c r="J175">
        <v>12</v>
      </c>
      <c r="K175">
        <v>4</v>
      </c>
      <c r="L175">
        <v>10</v>
      </c>
      <c r="M175">
        <v>71</v>
      </c>
      <c r="N175">
        <v>36</v>
      </c>
      <c r="O175">
        <v>1435</v>
      </c>
      <c r="P175">
        <v>39</v>
      </c>
      <c r="Q175">
        <v>44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110</v>
      </c>
      <c r="X175" t="s">
        <v>1700</v>
      </c>
      <c r="Y175">
        <f t="shared" si="6"/>
        <v>571</v>
      </c>
      <c r="Z175" s="1">
        <f t="shared" si="7"/>
        <v>19.033333333333335</v>
      </c>
      <c r="AA175" s="1">
        <f t="shared" si="8"/>
        <v>20.23228346456693</v>
      </c>
    </row>
    <row r="176" spans="1:27" x14ac:dyDescent="0.2">
      <c r="A176" t="s">
        <v>1866</v>
      </c>
      <c r="B176" t="s">
        <v>876</v>
      </c>
      <c r="C176" t="s">
        <v>1073</v>
      </c>
      <c r="D176">
        <v>11</v>
      </c>
      <c r="E176">
        <v>0</v>
      </c>
      <c r="F176">
        <v>2</v>
      </c>
      <c r="G176">
        <v>4</v>
      </c>
      <c r="H176">
        <v>53</v>
      </c>
      <c r="I176">
        <v>51</v>
      </c>
      <c r="J176">
        <v>47</v>
      </c>
      <c r="K176">
        <v>4</v>
      </c>
      <c r="L176">
        <v>10</v>
      </c>
      <c r="M176">
        <v>14</v>
      </c>
      <c r="N176">
        <v>15</v>
      </c>
      <c r="O176">
        <v>369</v>
      </c>
      <c r="P176">
        <v>17</v>
      </c>
      <c r="Q176">
        <v>43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121</v>
      </c>
      <c r="X176" t="s">
        <v>1189</v>
      </c>
      <c r="Y176">
        <f t="shared" si="6"/>
        <v>541.9</v>
      </c>
      <c r="Z176" s="1">
        <f t="shared" si="7"/>
        <v>15.938235294117646</v>
      </c>
      <c r="AA176" s="1">
        <f t="shared" si="8"/>
        <v>20.220149253731343</v>
      </c>
    </row>
    <row r="177" spans="1:27" x14ac:dyDescent="0.2">
      <c r="A177" t="s">
        <v>1814</v>
      </c>
      <c r="B177" t="s">
        <v>876</v>
      </c>
      <c r="C177" t="s">
        <v>877</v>
      </c>
      <c r="D177">
        <v>2</v>
      </c>
      <c r="E177">
        <v>0</v>
      </c>
      <c r="F177">
        <v>3</v>
      </c>
      <c r="G177">
        <v>9</v>
      </c>
      <c r="H177">
        <v>88</v>
      </c>
      <c r="I177">
        <v>53</v>
      </c>
      <c r="J177">
        <v>21</v>
      </c>
      <c r="K177">
        <v>5</v>
      </c>
      <c r="L177">
        <v>20</v>
      </c>
      <c r="M177">
        <v>50</v>
      </c>
      <c r="N177">
        <v>30</v>
      </c>
      <c r="O177">
        <v>953</v>
      </c>
      <c r="P177">
        <v>29</v>
      </c>
      <c r="Q177">
        <v>19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184</v>
      </c>
      <c r="X177" t="s">
        <v>1813</v>
      </c>
      <c r="Y177">
        <f t="shared" si="6"/>
        <v>545.29999999999995</v>
      </c>
      <c r="Z177" s="1">
        <f t="shared" si="7"/>
        <v>17.040624999999999</v>
      </c>
      <c r="AA177" s="1">
        <f t="shared" si="8"/>
        <v>20.21293245469522</v>
      </c>
    </row>
    <row r="178" spans="1:27" x14ac:dyDescent="0.2">
      <c r="A178" t="s">
        <v>1268</v>
      </c>
      <c r="B178" t="s">
        <v>876</v>
      </c>
      <c r="C178" t="s">
        <v>1119</v>
      </c>
      <c r="D178">
        <v>3</v>
      </c>
      <c r="E178">
        <v>0</v>
      </c>
      <c r="F178">
        <v>2</v>
      </c>
      <c r="G178">
        <v>1</v>
      </c>
      <c r="H178">
        <v>22</v>
      </c>
      <c r="I178">
        <v>9</v>
      </c>
      <c r="J178">
        <v>10</v>
      </c>
      <c r="K178">
        <v>1</v>
      </c>
      <c r="L178">
        <v>21</v>
      </c>
      <c r="M178">
        <v>18</v>
      </c>
      <c r="N178">
        <v>16</v>
      </c>
      <c r="O178">
        <v>292</v>
      </c>
      <c r="P178">
        <v>17</v>
      </c>
      <c r="Q178">
        <v>4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398</v>
      </c>
      <c r="X178" t="s">
        <v>1267</v>
      </c>
      <c r="Y178">
        <f t="shared" si="6"/>
        <v>281.7</v>
      </c>
      <c r="Z178" s="1">
        <f t="shared" si="7"/>
        <v>13.414285714285715</v>
      </c>
      <c r="AA178" s="1">
        <f t="shared" si="8"/>
        <v>20.201593625498006</v>
      </c>
    </row>
    <row r="179" spans="1:27" x14ac:dyDescent="0.2">
      <c r="A179" t="s">
        <v>1558</v>
      </c>
      <c r="B179" t="s">
        <v>876</v>
      </c>
      <c r="C179" t="s">
        <v>1090</v>
      </c>
      <c r="D179">
        <v>1</v>
      </c>
      <c r="E179">
        <v>0</v>
      </c>
      <c r="F179">
        <v>0</v>
      </c>
      <c r="G179">
        <v>1</v>
      </c>
      <c r="H179">
        <v>5</v>
      </c>
      <c r="I179">
        <v>11</v>
      </c>
      <c r="J179">
        <v>7</v>
      </c>
      <c r="K179">
        <v>1</v>
      </c>
      <c r="L179">
        <v>0</v>
      </c>
      <c r="M179">
        <v>4</v>
      </c>
      <c r="N179">
        <v>12</v>
      </c>
      <c r="O179">
        <v>84</v>
      </c>
      <c r="P179">
        <v>6</v>
      </c>
      <c r="Q179">
        <v>12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144</v>
      </c>
      <c r="X179" t="s">
        <v>1557</v>
      </c>
      <c r="Y179">
        <f t="shared" si="6"/>
        <v>110.4</v>
      </c>
      <c r="Z179" s="1">
        <f t="shared" si="7"/>
        <v>11.040000000000001</v>
      </c>
      <c r="AA179" s="1">
        <f t="shared" si="8"/>
        <v>20.154158215010145</v>
      </c>
    </row>
    <row r="180" spans="1:27" x14ac:dyDescent="0.2">
      <c r="A180" t="s">
        <v>1624</v>
      </c>
      <c r="B180" t="s">
        <v>876</v>
      </c>
      <c r="C180" t="s">
        <v>877</v>
      </c>
      <c r="D180">
        <v>4</v>
      </c>
      <c r="E180">
        <v>0</v>
      </c>
      <c r="F180">
        <v>2</v>
      </c>
      <c r="G180">
        <v>0</v>
      </c>
      <c r="H180">
        <v>28</v>
      </c>
      <c r="I180">
        <v>23</v>
      </c>
      <c r="J180">
        <v>11</v>
      </c>
      <c r="K180">
        <v>0</v>
      </c>
      <c r="L180">
        <v>2</v>
      </c>
      <c r="M180">
        <v>12</v>
      </c>
      <c r="N180">
        <v>14</v>
      </c>
      <c r="O180">
        <v>280</v>
      </c>
      <c r="P180">
        <v>5</v>
      </c>
      <c r="Q180">
        <v>7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325</v>
      </c>
      <c r="X180" t="s">
        <v>1623</v>
      </c>
      <c r="Y180">
        <f t="shared" si="6"/>
        <v>219</v>
      </c>
      <c r="Z180" s="1">
        <f t="shared" si="7"/>
        <v>12.166666666666666</v>
      </c>
      <c r="AA180" s="1">
        <f t="shared" si="8"/>
        <v>20.01015228426396</v>
      </c>
    </row>
    <row r="181" spans="1:27" x14ac:dyDescent="0.2">
      <c r="A181" t="s">
        <v>1459</v>
      </c>
      <c r="B181" t="s">
        <v>876</v>
      </c>
      <c r="C181" t="s">
        <v>1139</v>
      </c>
      <c r="D181">
        <v>0</v>
      </c>
      <c r="E181">
        <v>0</v>
      </c>
      <c r="F181">
        <v>0</v>
      </c>
      <c r="G181">
        <v>4</v>
      </c>
      <c r="H181">
        <v>10</v>
      </c>
      <c r="I181">
        <v>24</v>
      </c>
      <c r="J181">
        <v>2</v>
      </c>
      <c r="K181">
        <v>6</v>
      </c>
      <c r="L181">
        <v>62</v>
      </c>
      <c r="M181">
        <v>56</v>
      </c>
      <c r="N181">
        <v>11</v>
      </c>
      <c r="O181">
        <v>475</v>
      </c>
      <c r="P181">
        <v>62</v>
      </c>
      <c r="Q181">
        <v>10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66</v>
      </c>
      <c r="X181" t="s">
        <v>1110</v>
      </c>
      <c r="Y181">
        <f t="shared" si="6"/>
        <v>379.5</v>
      </c>
      <c r="Z181" s="1">
        <f t="shared" si="7"/>
        <v>18.975000000000001</v>
      </c>
      <c r="AA181" s="1">
        <f t="shared" si="8"/>
        <v>19.903846153846153</v>
      </c>
    </row>
    <row r="182" spans="1:27" x14ac:dyDescent="0.2">
      <c r="A182" t="s">
        <v>1576</v>
      </c>
      <c r="B182" t="s">
        <v>876</v>
      </c>
      <c r="C182" t="s">
        <v>1070</v>
      </c>
      <c r="D182">
        <v>0</v>
      </c>
      <c r="E182">
        <v>0</v>
      </c>
      <c r="F182">
        <v>1</v>
      </c>
      <c r="G182">
        <v>1</v>
      </c>
      <c r="H182">
        <v>13</v>
      </c>
      <c r="I182">
        <v>17</v>
      </c>
      <c r="J182">
        <v>3</v>
      </c>
      <c r="K182">
        <v>5</v>
      </c>
      <c r="L182">
        <v>83</v>
      </c>
      <c r="M182">
        <v>33</v>
      </c>
      <c r="N182">
        <v>3</v>
      </c>
      <c r="O182">
        <v>576</v>
      </c>
      <c r="P182">
        <v>9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86</v>
      </c>
      <c r="X182" t="s">
        <v>1575</v>
      </c>
      <c r="Y182">
        <f t="shared" si="6"/>
        <v>279.60000000000002</v>
      </c>
      <c r="Z182" s="1">
        <f t="shared" si="7"/>
        <v>14.715789473684211</v>
      </c>
      <c r="AA182" s="1">
        <f t="shared" si="8"/>
        <v>19.892490118577076</v>
      </c>
    </row>
    <row r="183" spans="1:27" x14ac:dyDescent="0.2">
      <c r="A183" t="s">
        <v>1538</v>
      </c>
      <c r="B183" t="s">
        <v>876</v>
      </c>
      <c r="C183" t="s">
        <v>1070</v>
      </c>
      <c r="D183">
        <v>0</v>
      </c>
      <c r="E183">
        <v>0</v>
      </c>
      <c r="F183">
        <v>1</v>
      </c>
      <c r="G183">
        <v>4</v>
      </c>
      <c r="H183">
        <v>11</v>
      </c>
      <c r="I183">
        <v>14</v>
      </c>
      <c r="J183">
        <v>1</v>
      </c>
      <c r="K183">
        <v>1</v>
      </c>
      <c r="L183">
        <v>12</v>
      </c>
      <c r="M183">
        <v>19</v>
      </c>
      <c r="N183">
        <v>6</v>
      </c>
      <c r="O183">
        <v>226</v>
      </c>
      <c r="P183">
        <v>28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32</v>
      </c>
      <c r="X183" t="s">
        <v>192</v>
      </c>
      <c r="Y183">
        <f t="shared" si="6"/>
        <v>133.1</v>
      </c>
      <c r="Z183" s="1">
        <f t="shared" si="7"/>
        <v>14.788888888888888</v>
      </c>
      <c r="AA183" s="1">
        <f t="shared" si="8"/>
        <v>19.865671641791046</v>
      </c>
    </row>
    <row r="184" spans="1:27" x14ac:dyDescent="0.2">
      <c r="A184" t="s">
        <v>875</v>
      </c>
      <c r="B184" t="s">
        <v>876</v>
      </c>
      <c r="C184" t="s">
        <v>877</v>
      </c>
      <c r="D184">
        <v>0</v>
      </c>
      <c r="E184">
        <v>0</v>
      </c>
      <c r="F184">
        <v>0</v>
      </c>
      <c r="G184">
        <v>0</v>
      </c>
      <c r="H184">
        <v>4</v>
      </c>
      <c r="I184">
        <v>4</v>
      </c>
      <c r="J184">
        <v>2</v>
      </c>
      <c r="K184">
        <v>2</v>
      </c>
      <c r="L184">
        <v>16</v>
      </c>
      <c r="M184">
        <v>12</v>
      </c>
      <c r="N184">
        <v>3</v>
      </c>
      <c r="O184">
        <v>317</v>
      </c>
      <c r="P184">
        <v>12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69</v>
      </c>
      <c r="X184" t="s">
        <v>878</v>
      </c>
      <c r="Y184">
        <f t="shared" si="6"/>
        <v>120.7</v>
      </c>
      <c r="Z184" s="1">
        <f t="shared" si="7"/>
        <v>17.242857142857144</v>
      </c>
      <c r="AA184" s="1">
        <f t="shared" si="8"/>
        <v>19.859232175502743</v>
      </c>
    </row>
    <row r="185" spans="1:27" x14ac:dyDescent="0.2">
      <c r="A185" t="s">
        <v>1661</v>
      </c>
      <c r="B185" t="s">
        <v>876</v>
      </c>
      <c r="C185" t="s">
        <v>1073</v>
      </c>
      <c r="D185">
        <v>9</v>
      </c>
      <c r="E185">
        <v>0</v>
      </c>
      <c r="F185">
        <v>2</v>
      </c>
      <c r="G185">
        <v>5</v>
      </c>
      <c r="H185">
        <v>46</v>
      </c>
      <c r="I185">
        <v>44</v>
      </c>
      <c r="J185">
        <v>29</v>
      </c>
      <c r="K185">
        <v>3</v>
      </c>
      <c r="L185">
        <v>13</v>
      </c>
      <c r="M185">
        <v>21</v>
      </c>
      <c r="N185">
        <v>20</v>
      </c>
      <c r="O185">
        <v>349</v>
      </c>
      <c r="P185">
        <v>13</v>
      </c>
      <c r="Q185">
        <v>25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28</v>
      </c>
      <c r="X185" t="s">
        <v>1660</v>
      </c>
      <c r="Y185">
        <f t="shared" si="6"/>
        <v>425.9</v>
      </c>
      <c r="Z185" s="1">
        <f t="shared" si="7"/>
        <v>17.035999999999998</v>
      </c>
      <c r="AA185" s="1">
        <f t="shared" si="8"/>
        <v>19.840062111801242</v>
      </c>
    </row>
    <row r="186" spans="1:27" x14ac:dyDescent="0.2">
      <c r="A186" t="s">
        <v>1160</v>
      </c>
      <c r="B186" t="s">
        <v>876</v>
      </c>
      <c r="C186" t="s">
        <v>1116</v>
      </c>
      <c r="D186">
        <v>2</v>
      </c>
      <c r="E186">
        <v>0</v>
      </c>
      <c r="F186">
        <v>0</v>
      </c>
      <c r="G186">
        <v>7</v>
      </c>
      <c r="H186">
        <v>39</v>
      </c>
      <c r="I186">
        <v>27</v>
      </c>
      <c r="J186">
        <v>9</v>
      </c>
      <c r="K186">
        <v>24</v>
      </c>
      <c r="L186">
        <v>143</v>
      </c>
      <c r="M186">
        <v>71</v>
      </c>
      <c r="N186">
        <v>3</v>
      </c>
      <c r="O186">
        <v>541</v>
      </c>
      <c r="P186">
        <v>16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56</v>
      </c>
      <c r="X186" t="s">
        <v>315</v>
      </c>
      <c r="Y186">
        <f t="shared" si="6"/>
        <v>535.1</v>
      </c>
      <c r="Z186" s="1">
        <f t="shared" si="7"/>
        <v>19.81851851851852</v>
      </c>
      <c r="AA186" s="1">
        <f t="shared" si="8"/>
        <v>19.81851851851852</v>
      </c>
    </row>
    <row r="187" spans="1:27" x14ac:dyDescent="0.2">
      <c r="A187" t="s">
        <v>1817</v>
      </c>
      <c r="B187" t="s">
        <v>876</v>
      </c>
      <c r="C187" t="s">
        <v>877</v>
      </c>
      <c r="D187">
        <v>0</v>
      </c>
      <c r="E187">
        <v>0</v>
      </c>
      <c r="F187">
        <v>0</v>
      </c>
      <c r="G187">
        <v>6</v>
      </c>
      <c r="H187">
        <v>22</v>
      </c>
      <c r="I187">
        <v>43</v>
      </c>
      <c r="J187">
        <v>0</v>
      </c>
      <c r="K187">
        <v>8</v>
      </c>
      <c r="L187">
        <v>40</v>
      </c>
      <c r="M187">
        <v>82</v>
      </c>
      <c r="N187">
        <v>10</v>
      </c>
      <c r="O187">
        <v>678</v>
      </c>
      <c r="P187">
        <v>41</v>
      </c>
      <c r="Q187">
        <v>12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86</v>
      </c>
      <c r="X187" t="s">
        <v>1816</v>
      </c>
      <c r="Y187">
        <f t="shared" si="6"/>
        <v>338.8</v>
      </c>
      <c r="Z187" s="1">
        <f t="shared" si="7"/>
        <v>17.831578947368421</v>
      </c>
      <c r="AA187" s="1">
        <f t="shared" si="8"/>
        <v>19.8</v>
      </c>
    </row>
    <row r="188" spans="1:27" x14ac:dyDescent="0.2">
      <c r="A188" t="s">
        <v>1837</v>
      </c>
      <c r="B188" t="s">
        <v>876</v>
      </c>
      <c r="C188" t="s">
        <v>1073</v>
      </c>
      <c r="D188">
        <v>0</v>
      </c>
      <c r="E188">
        <v>0</v>
      </c>
      <c r="F188">
        <v>1</v>
      </c>
      <c r="G188">
        <v>1</v>
      </c>
      <c r="H188">
        <v>14</v>
      </c>
      <c r="I188">
        <v>15</v>
      </c>
      <c r="J188">
        <v>1</v>
      </c>
      <c r="K188">
        <v>4</v>
      </c>
      <c r="L188">
        <v>35</v>
      </c>
      <c r="M188">
        <v>48</v>
      </c>
      <c r="N188">
        <v>5</v>
      </c>
      <c r="O188">
        <v>342</v>
      </c>
      <c r="P188">
        <v>30</v>
      </c>
      <c r="Q188">
        <v>3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40</v>
      </c>
      <c r="X188" t="s">
        <v>1836</v>
      </c>
      <c r="Y188">
        <f t="shared" si="6"/>
        <v>253.7</v>
      </c>
      <c r="Z188" s="1">
        <f t="shared" si="7"/>
        <v>15.856249999999999</v>
      </c>
      <c r="AA188" s="1">
        <f t="shared" si="8"/>
        <v>19.717616580310878</v>
      </c>
    </row>
    <row r="189" spans="1:27" x14ac:dyDescent="0.2">
      <c r="A189" t="s">
        <v>1831</v>
      </c>
      <c r="B189" t="s">
        <v>876</v>
      </c>
      <c r="C189" t="s">
        <v>1083</v>
      </c>
      <c r="D189">
        <v>0</v>
      </c>
      <c r="E189">
        <v>0</v>
      </c>
      <c r="F189">
        <v>0</v>
      </c>
      <c r="G189">
        <v>3</v>
      </c>
      <c r="H189">
        <v>7</v>
      </c>
      <c r="I189">
        <v>7</v>
      </c>
      <c r="J189">
        <v>2</v>
      </c>
      <c r="K189">
        <v>3</v>
      </c>
      <c r="L189">
        <v>39</v>
      </c>
      <c r="M189">
        <v>20</v>
      </c>
      <c r="N189">
        <v>0</v>
      </c>
      <c r="O189">
        <v>274</v>
      </c>
      <c r="P189">
        <v>12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220</v>
      </c>
      <c r="X189" t="s">
        <v>1830</v>
      </c>
      <c r="Y189">
        <f t="shared" si="6"/>
        <v>141.9</v>
      </c>
      <c r="Z189" s="1">
        <f t="shared" si="7"/>
        <v>11.825000000000001</v>
      </c>
      <c r="AA189" s="1">
        <f t="shared" si="8"/>
        <v>19.708333333333336</v>
      </c>
    </row>
    <row r="190" spans="1:27" x14ac:dyDescent="0.2">
      <c r="A190" t="s">
        <v>1778</v>
      </c>
      <c r="B190" t="s">
        <v>876</v>
      </c>
      <c r="C190" t="s">
        <v>1070</v>
      </c>
      <c r="D190">
        <v>2</v>
      </c>
      <c r="E190">
        <v>1</v>
      </c>
      <c r="F190">
        <v>2</v>
      </c>
      <c r="G190">
        <v>8</v>
      </c>
      <c r="H190">
        <v>40</v>
      </c>
      <c r="I190">
        <v>36</v>
      </c>
      <c r="J190">
        <v>8</v>
      </c>
      <c r="K190">
        <v>3</v>
      </c>
      <c r="L190">
        <v>35</v>
      </c>
      <c r="M190">
        <v>67</v>
      </c>
      <c r="N190">
        <v>17</v>
      </c>
      <c r="O190">
        <v>832</v>
      </c>
      <c r="P190">
        <v>30</v>
      </c>
      <c r="Q190">
        <v>10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90</v>
      </c>
      <c r="X190" t="s">
        <v>1465</v>
      </c>
      <c r="Y190">
        <f t="shared" si="6"/>
        <v>396.2</v>
      </c>
      <c r="Z190" s="1">
        <f t="shared" si="7"/>
        <v>15.238461538461538</v>
      </c>
      <c r="AA190" s="1">
        <f t="shared" si="8"/>
        <v>19.657111356119074</v>
      </c>
    </row>
    <row r="191" spans="1:27" x14ac:dyDescent="0.2">
      <c r="A191" t="s">
        <v>1167</v>
      </c>
      <c r="B191" t="s">
        <v>876</v>
      </c>
      <c r="C191" t="s">
        <v>1151</v>
      </c>
      <c r="D191">
        <v>7</v>
      </c>
      <c r="E191">
        <v>0</v>
      </c>
      <c r="F191">
        <v>1</v>
      </c>
      <c r="G191">
        <v>2</v>
      </c>
      <c r="H191">
        <v>42</v>
      </c>
      <c r="I191">
        <v>52</v>
      </c>
      <c r="J191">
        <v>27</v>
      </c>
      <c r="K191">
        <v>5</v>
      </c>
      <c r="L191">
        <v>38</v>
      </c>
      <c r="M191">
        <v>73</v>
      </c>
      <c r="N191">
        <v>5</v>
      </c>
      <c r="O191">
        <v>587</v>
      </c>
      <c r="P191">
        <v>58</v>
      </c>
      <c r="Q191">
        <v>10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36</v>
      </c>
      <c r="X191" t="s">
        <v>1166</v>
      </c>
      <c r="Y191">
        <f t="shared" si="6"/>
        <v>544.20000000000005</v>
      </c>
      <c r="Z191" s="1">
        <f t="shared" si="7"/>
        <v>17.554838709677419</v>
      </c>
      <c r="AA191" s="1">
        <f t="shared" si="8"/>
        <v>19.622596153846157</v>
      </c>
    </row>
    <row r="192" spans="1:27" x14ac:dyDescent="0.2">
      <c r="A192" t="s">
        <v>1546</v>
      </c>
      <c r="B192" t="s">
        <v>876</v>
      </c>
      <c r="C192" t="s">
        <v>1073</v>
      </c>
      <c r="D192">
        <v>3</v>
      </c>
      <c r="E192">
        <v>0</v>
      </c>
      <c r="F192">
        <v>4</v>
      </c>
      <c r="G192">
        <v>7</v>
      </c>
      <c r="H192">
        <v>55</v>
      </c>
      <c r="I192">
        <v>32</v>
      </c>
      <c r="J192">
        <v>6</v>
      </c>
      <c r="K192">
        <v>2</v>
      </c>
      <c r="L192">
        <v>34</v>
      </c>
      <c r="M192">
        <v>23</v>
      </c>
      <c r="N192">
        <v>33</v>
      </c>
      <c r="O192">
        <v>550</v>
      </c>
      <c r="P192">
        <v>30</v>
      </c>
      <c r="Q192">
        <v>19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184</v>
      </c>
      <c r="X192" t="s">
        <v>1545</v>
      </c>
      <c r="Y192">
        <f t="shared" si="6"/>
        <v>428.5</v>
      </c>
      <c r="Z192" s="1">
        <f t="shared" si="7"/>
        <v>13.390625</v>
      </c>
      <c r="AA192" s="1">
        <f t="shared" si="8"/>
        <v>19.615971515768059</v>
      </c>
    </row>
    <row r="193" spans="1:27" x14ac:dyDescent="0.2">
      <c r="A193" t="s">
        <v>1194</v>
      </c>
      <c r="B193" t="s">
        <v>876</v>
      </c>
      <c r="C193" t="s">
        <v>1183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3</v>
      </c>
      <c r="J193">
        <v>3</v>
      </c>
      <c r="K193">
        <v>0</v>
      </c>
      <c r="L193">
        <v>0</v>
      </c>
      <c r="M193">
        <v>3</v>
      </c>
      <c r="N193">
        <v>3</v>
      </c>
      <c r="O193">
        <v>35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  <c r="X193" t="s">
        <v>1193</v>
      </c>
      <c r="Y193">
        <f t="shared" si="6"/>
        <v>22</v>
      </c>
      <c r="Z193" s="1">
        <f t="shared" si="7"/>
        <v>4.4000000000000004</v>
      </c>
      <c r="AA193" s="1">
        <f t="shared" si="8"/>
        <v>19.603960396039604</v>
      </c>
    </row>
    <row r="194" spans="1:27" x14ac:dyDescent="0.2">
      <c r="A194" t="s">
        <v>1431</v>
      </c>
      <c r="B194" t="s">
        <v>876</v>
      </c>
      <c r="C194" t="s">
        <v>1076</v>
      </c>
      <c r="D194">
        <v>0</v>
      </c>
      <c r="E194">
        <v>0</v>
      </c>
      <c r="F194">
        <v>0</v>
      </c>
      <c r="G194">
        <v>0</v>
      </c>
      <c r="H194">
        <v>7</v>
      </c>
      <c r="I194">
        <v>11</v>
      </c>
      <c r="J194">
        <v>0</v>
      </c>
      <c r="K194">
        <v>4</v>
      </c>
      <c r="L194">
        <v>38</v>
      </c>
      <c r="M194">
        <v>19</v>
      </c>
      <c r="N194">
        <v>2</v>
      </c>
      <c r="O194">
        <v>157</v>
      </c>
      <c r="P194">
        <v>9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69</v>
      </c>
      <c r="X194" t="s">
        <v>1430</v>
      </c>
      <c r="Y194">
        <f t="shared" si="6"/>
        <v>133.19999999999999</v>
      </c>
      <c r="Z194" s="1">
        <f t="shared" si="7"/>
        <v>19.028571428571428</v>
      </c>
      <c r="AA194" s="1">
        <f t="shared" si="8"/>
        <v>19.588235294117645</v>
      </c>
    </row>
    <row r="195" spans="1:27" x14ac:dyDescent="0.2">
      <c r="A195" t="s">
        <v>1645</v>
      </c>
      <c r="B195" t="s">
        <v>876</v>
      </c>
      <c r="C195" t="s">
        <v>1085</v>
      </c>
      <c r="D195">
        <v>2</v>
      </c>
      <c r="E195">
        <v>0</v>
      </c>
      <c r="F195">
        <v>3</v>
      </c>
      <c r="G195">
        <v>0</v>
      </c>
      <c r="H195">
        <v>18</v>
      </c>
      <c r="I195">
        <v>19</v>
      </c>
      <c r="J195">
        <v>5</v>
      </c>
      <c r="K195">
        <v>2</v>
      </c>
      <c r="L195">
        <v>9</v>
      </c>
      <c r="M195">
        <v>15</v>
      </c>
      <c r="N195">
        <v>18</v>
      </c>
      <c r="O195">
        <v>288</v>
      </c>
      <c r="P195">
        <v>14</v>
      </c>
      <c r="Q195">
        <v>17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40</v>
      </c>
      <c r="X195" t="s">
        <v>820</v>
      </c>
      <c r="Y195">
        <f t="shared" ref="Y195:Y258" si="9">D195*10+E195*(-10)+F195*5+G195*(-5)+H195*2+I195*(-2)+J195*4+K195*3+L195*1.5+M195*1.5+N195*3+O195*0.1+P195*2+Q195*2+R195*5+S195*(-8)+T195*15+U195+V195*(-4)</f>
        <v>239.8</v>
      </c>
      <c r="Z195" s="1">
        <f t="shared" ref="Z195:Z258" si="10">Y195/W195</f>
        <v>14.987500000000001</v>
      </c>
      <c r="AA195" s="1">
        <f t="shared" ref="AA195:AA258" si="11">Y195/X195*90</f>
        <v>19.531221719457015</v>
      </c>
    </row>
    <row r="196" spans="1:27" x14ac:dyDescent="0.2">
      <c r="A196" t="s">
        <v>1537</v>
      </c>
      <c r="B196" t="s">
        <v>876</v>
      </c>
      <c r="C196" t="s">
        <v>1070</v>
      </c>
      <c r="D196">
        <v>1</v>
      </c>
      <c r="E196">
        <v>1</v>
      </c>
      <c r="F196">
        <v>0</v>
      </c>
      <c r="G196">
        <v>3</v>
      </c>
      <c r="H196">
        <v>15</v>
      </c>
      <c r="I196">
        <v>19</v>
      </c>
      <c r="J196">
        <v>6</v>
      </c>
      <c r="K196">
        <v>7</v>
      </c>
      <c r="L196">
        <v>83</v>
      </c>
      <c r="M196">
        <v>37</v>
      </c>
      <c r="N196">
        <v>1</v>
      </c>
      <c r="O196">
        <v>462</v>
      </c>
      <c r="P196">
        <v>26</v>
      </c>
      <c r="Q196">
        <v>3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325</v>
      </c>
      <c r="X196" t="s">
        <v>1536</v>
      </c>
      <c r="Y196">
        <f t="shared" si="9"/>
        <v>309.2</v>
      </c>
      <c r="Z196" s="1">
        <f t="shared" si="10"/>
        <v>17.177777777777777</v>
      </c>
      <c r="AA196" s="1">
        <f t="shared" si="11"/>
        <v>19.514726507713885</v>
      </c>
    </row>
    <row r="197" spans="1:27" x14ac:dyDescent="0.2">
      <c r="A197" t="s">
        <v>1708</v>
      </c>
      <c r="B197" t="s">
        <v>876</v>
      </c>
      <c r="C197" t="s">
        <v>1083</v>
      </c>
      <c r="D197">
        <v>4</v>
      </c>
      <c r="E197">
        <v>0</v>
      </c>
      <c r="F197">
        <v>4</v>
      </c>
      <c r="G197">
        <v>2</v>
      </c>
      <c r="H197">
        <v>12</v>
      </c>
      <c r="I197">
        <v>37</v>
      </c>
      <c r="J197">
        <v>8</v>
      </c>
      <c r="K197">
        <v>1</v>
      </c>
      <c r="L197">
        <v>12</v>
      </c>
      <c r="M197">
        <v>35</v>
      </c>
      <c r="N197">
        <v>17</v>
      </c>
      <c r="O197">
        <v>258</v>
      </c>
      <c r="P197">
        <v>14</v>
      </c>
      <c r="Q197">
        <v>13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86</v>
      </c>
      <c r="X197" t="s">
        <v>1587</v>
      </c>
      <c r="Y197">
        <f t="shared" si="9"/>
        <v>236.3</v>
      </c>
      <c r="Z197" s="1">
        <f t="shared" si="10"/>
        <v>12.436842105263159</v>
      </c>
      <c r="AA197" s="1">
        <f t="shared" si="11"/>
        <v>19.511009174311926</v>
      </c>
    </row>
    <row r="198" spans="1:27" x14ac:dyDescent="0.2">
      <c r="A198" t="s">
        <v>1571</v>
      </c>
      <c r="B198" t="s">
        <v>876</v>
      </c>
      <c r="C198" t="s">
        <v>1139</v>
      </c>
      <c r="D198">
        <v>5</v>
      </c>
      <c r="E198">
        <v>0</v>
      </c>
      <c r="F198">
        <v>6</v>
      </c>
      <c r="G198">
        <v>4</v>
      </c>
      <c r="H198">
        <v>45</v>
      </c>
      <c r="I198">
        <v>59</v>
      </c>
      <c r="J198">
        <v>17</v>
      </c>
      <c r="K198">
        <v>4</v>
      </c>
      <c r="L198">
        <v>12</v>
      </c>
      <c r="M198">
        <v>27</v>
      </c>
      <c r="N198">
        <v>22</v>
      </c>
      <c r="O198">
        <v>278</v>
      </c>
      <c r="P198">
        <v>39</v>
      </c>
      <c r="Q198">
        <v>34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28</v>
      </c>
      <c r="X198" t="s">
        <v>1570</v>
      </c>
      <c r="Y198">
        <f t="shared" si="9"/>
        <v>410.3</v>
      </c>
      <c r="Z198" s="1">
        <f t="shared" si="10"/>
        <v>16.411999999999999</v>
      </c>
      <c r="AA198" s="1">
        <f t="shared" si="11"/>
        <v>19.476265822784811</v>
      </c>
    </row>
    <row r="199" spans="1:27" x14ac:dyDescent="0.2">
      <c r="A199" t="s">
        <v>1466</v>
      </c>
      <c r="B199" t="s">
        <v>876</v>
      </c>
      <c r="C199" t="s">
        <v>1070</v>
      </c>
      <c r="D199">
        <v>11</v>
      </c>
      <c r="E199">
        <v>0</v>
      </c>
      <c r="F199">
        <v>3</v>
      </c>
      <c r="G199">
        <v>1</v>
      </c>
      <c r="H199">
        <v>36</v>
      </c>
      <c r="I199">
        <v>29</v>
      </c>
      <c r="J199">
        <v>28</v>
      </c>
      <c r="K199">
        <v>1</v>
      </c>
      <c r="L199">
        <v>4</v>
      </c>
      <c r="M199">
        <v>7</v>
      </c>
      <c r="N199">
        <v>19</v>
      </c>
      <c r="O199">
        <v>340</v>
      </c>
      <c r="P199">
        <v>4</v>
      </c>
      <c r="Q199">
        <v>14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90</v>
      </c>
      <c r="X199" t="s">
        <v>1465</v>
      </c>
      <c r="Y199">
        <f t="shared" si="9"/>
        <v>392.5</v>
      </c>
      <c r="Z199" s="1">
        <f t="shared" si="10"/>
        <v>15.096153846153847</v>
      </c>
      <c r="AA199" s="1">
        <f t="shared" si="11"/>
        <v>19.473539140022051</v>
      </c>
    </row>
    <row r="200" spans="1:27" x14ac:dyDescent="0.2">
      <c r="A200" t="s">
        <v>1667</v>
      </c>
      <c r="B200" t="s">
        <v>876</v>
      </c>
      <c r="C200" t="s">
        <v>1036</v>
      </c>
      <c r="D200">
        <v>0</v>
      </c>
      <c r="E200">
        <v>0</v>
      </c>
      <c r="F200">
        <v>0</v>
      </c>
      <c r="G200">
        <v>4</v>
      </c>
      <c r="H200">
        <v>41</v>
      </c>
      <c r="I200">
        <v>30</v>
      </c>
      <c r="J200">
        <v>5</v>
      </c>
      <c r="K200">
        <v>12</v>
      </c>
      <c r="L200">
        <v>72</v>
      </c>
      <c r="M200">
        <v>87</v>
      </c>
      <c r="N200">
        <v>20</v>
      </c>
      <c r="O200">
        <v>732</v>
      </c>
      <c r="P200">
        <v>69</v>
      </c>
      <c r="Q200">
        <v>19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184</v>
      </c>
      <c r="X200" t="s">
        <v>1666</v>
      </c>
      <c r="Y200">
        <f t="shared" si="9"/>
        <v>605.70000000000005</v>
      </c>
      <c r="Z200" s="1">
        <f t="shared" si="10"/>
        <v>18.928125000000001</v>
      </c>
      <c r="AA200" s="1">
        <f t="shared" si="11"/>
        <v>19.45503211991435</v>
      </c>
    </row>
    <row r="201" spans="1:27" x14ac:dyDescent="0.2">
      <c r="A201" t="s">
        <v>1374</v>
      </c>
      <c r="B201" t="s">
        <v>876</v>
      </c>
      <c r="C201" t="s">
        <v>1083</v>
      </c>
      <c r="D201">
        <v>7</v>
      </c>
      <c r="E201">
        <v>0</v>
      </c>
      <c r="F201">
        <v>6</v>
      </c>
      <c r="G201">
        <v>4</v>
      </c>
      <c r="H201">
        <v>53</v>
      </c>
      <c r="I201">
        <v>46</v>
      </c>
      <c r="J201">
        <v>23</v>
      </c>
      <c r="K201">
        <v>3</v>
      </c>
      <c r="L201">
        <v>18</v>
      </c>
      <c r="M201">
        <v>22</v>
      </c>
      <c r="N201">
        <v>27</v>
      </c>
      <c r="O201">
        <v>524</v>
      </c>
      <c r="P201">
        <v>34</v>
      </c>
      <c r="Q201">
        <v>27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110</v>
      </c>
      <c r="X201" t="s">
        <v>1373</v>
      </c>
      <c r="Y201">
        <f t="shared" si="9"/>
        <v>510.4</v>
      </c>
      <c r="Z201" s="1">
        <f t="shared" si="10"/>
        <v>17.013333333333332</v>
      </c>
      <c r="AA201" s="1">
        <f t="shared" si="11"/>
        <v>19.415046491969569</v>
      </c>
    </row>
    <row r="202" spans="1:27" x14ac:dyDescent="0.2">
      <c r="A202" t="s">
        <v>1333</v>
      </c>
      <c r="B202" t="s">
        <v>876</v>
      </c>
      <c r="C202" t="s">
        <v>877</v>
      </c>
      <c r="D202">
        <v>1</v>
      </c>
      <c r="E202">
        <v>0</v>
      </c>
      <c r="F202">
        <v>1</v>
      </c>
      <c r="G202">
        <v>2</v>
      </c>
      <c r="H202">
        <v>14</v>
      </c>
      <c r="I202">
        <v>24</v>
      </c>
      <c r="J202">
        <v>3</v>
      </c>
      <c r="K202">
        <v>13</v>
      </c>
      <c r="L202">
        <v>85</v>
      </c>
      <c r="M202">
        <v>49</v>
      </c>
      <c r="N202">
        <v>3</v>
      </c>
      <c r="O202">
        <v>1057</v>
      </c>
      <c r="P202">
        <v>23</v>
      </c>
      <c r="Q202">
        <v>3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93</v>
      </c>
      <c r="X202" t="s">
        <v>1332</v>
      </c>
      <c r="Y202">
        <f t="shared" si="9"/>
        <v>403.7</v>
      </c>
      <c r="Z202" s="1">
        <f t="shared" si="10"/>
        <v>17.552173913043479</v>
      </c>
      <c r="AA202" s="1">
        <f t="shared" si="11"/>
        <v>19.387940234791888</v>
      </c>
    </row>
    <row r="203" spans="1:27" x14ac:dyDescent="0.2">
      <c r="A203" t="s">
        <v>1220</v>
      </c>
      <c r="B203" t="s">
        <v>876</v>
      </c>
      <c r="C203" t="s">
        <v>1139</v>
      </c>
      <c r="D203">
        <v>1</v>
      </c>
      <c r="E203">
        <v>0</v>
      </c>
      <c r="F203">
        <v>1</v>
      </c>
      <c r="G203">
        <v>0</v>
      </c>
      <c r="H203">
        <v>4</v>
      </c>
      <c r="I203">
        <v>5</v>
      </c>
      <c r="J203">
        <v>5</v>
      </c>
      <c r="K203">
        <v>2</v>
      </c>
      <c r="L203">
        <v>4</v>
      </c>
      <c r="M203">
        <v>5</v>
      </c>
      <c r="N203">
        <v>3</v>
      </c>
      <c r="O203">
        <v>69</v>
      </c>
      <c r="P203">
        <v>5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182</v>
      </c>
      <c r="X203" t="s">
        <v>1219</v>
      </c>
      <c r="Y203">
        <f t="shared" si="9"/>
        <v>80.400000000000006</v>
      </c>
      <c r="Z203" s="1">
        <f t="shared" si="10"/>
        <v>5.7428571428571429</v>
      </c>
      <c r="AA203" s="1">
        <f t="shared" si="11"/>
        <v>19.347593582887704</v>
      </c>
    </row>
    <row r="204" spans="1:27" x14ac:dyDescent="0.2">
      <c r="A204" t="s">
        <v>1582</v>
      </c>
      <c r="B204" t="s">
        <v>876</v>
      </c>
      <c r="C204" t="s">
        <v>877</v>
      </c>
      <c r="D204">
        <v>1</v>
      </c>
      <c r="E204">
        <v>0</v>
      </c>
      <c r="F204">
        <v>1</v>
      </c>
      <c r="G204">
        <v>1</v>
      </c>
      <c r="H204">
        <v>25</v>
      </c>
      <c r="I204">
        <v>10</v>
      </c>
      <c r="J204">
        <v>10</v>
      </c>
      <c r="K204">
        <v>1</v>
      </c>
      <c r="L204">
        <v>6</v>
      </c>
      <c r="M204">
        <v>10</v>
      </c>
      <c r="N204">
        <v>16</v>
      </c>
      <c r="O204">
        <v>311</v>
      </c>
      <c r="P204">
        <v>11</v>
      </c>
      <c r="Q204">
        <v>22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40</v>
      </c>
      <c r="X204" t="s">
        <v>1581</v>
      </c>
      <c r="Y204">
        <f t="shared" si="9"/>
        <v>252.1</v>
      </c>
      <c r="Z204" s="1">
        <f t="shared" si="10"/>
        <v>15.75625</v>
      </c>
      <c r="AA204" s="1">
        <f t="shared" si="11"/>
        <v>19.309787234042552</v>
      </c>
    </row>
    <row r="205" spans="1:27" x14ac:dyDescent="0.2">
      <c r="A205" t="s">
        <v>1479</v>
      </c>
      <c r="B205" t="s">
        <v>876</v>
      </c>
      <c r="C205" t="s">
        <v>1106</v>
      </c>
      <c r="D205">
        <v>1</v>
      </c>
      <c r="E205">
        <v>1</v>
      </c>
      <c r="F205">
        <v>0</v>
      </c>
      <c r="G205">
        <v>4</v>
      </c>
      <c r="H205">
        <v>11</v>
      </c>
      <c r="I205">
        <v>18</v>
      </c>
      <c r="J205">
        <v>5</v>
      </c>
      <c r="K205">
        <v>9</v>
      </c>
      <c r="L205">
        <v>58</v>
      </c>
      <c r="M205">
        <v>46</v>
      </c>
      <c r="N205">
        <v>0</v>
      </c>
      <c r="O205">
        <v>524</v>
      </c>
      <c r="P205">
        <v>31</v>
      </c>
      <c r="Q205">
        <v>5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187</v>
      </c>
      <c r="X205" t="s">
        <v>488</v>
      </c>
      <c r="Y205">
        <f t="shared" si="9"/>
        <v>293.39999999999998</v>
      </c>
      <c r="Z205" s="1">
        <f t="shared" si="10"/>
        <v>13.336363636363636</v>
      </c>
      <c r="AA205" s="1">
        <f t="shared" si="11"/>
        <v>19.21834061135371</v>
      </c>
    </row>
    <row r="206" spans="1:27" x14ac:dyDescent="0.2">
      <c r="A206" t="s">
        <v>1531</v>
      </c>
      <c r="B206" t="s">
        <v>876</v>
      </c>
      <c r="C206" t="s">
        <v>1090</v>
      </c>
      <c r="D206">
        <v>0</v>
      </c>
      <c r="E206">
        <v>0</v>
      </c>
      <c r="F206">
        <v>3</v>
      </c>
      <c r="G206">
        <v>5</v>
      </c>
      <c r="H206">
        <v>46</v>
      </c>
      <c r="I206">
        <v>29</v>
      </c>
      <c r="J206">
        <v>0</v>
      </c>
      <c r="K206">
        <v>6</v>
      </c>
      <c r="L206">
        <v>31</v>
      </c>
      <c r="M206">
        <v>22</v>
      </c>
      <c r="N206">
        <v>6</v>
      </c>
      <c r="O206">
        <v>383</v>
      </c>
      <c r="P206">
        <v>33</v>
      </c>
      <c r="Q206">
        <v>16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325</v>
      </c>
      <c r="X206" t="s">
        <v>1530</v>
      </c>
      <c r="Y206">
        <f t="shared" si="9"/>
        <v>275.8</v>
      </c>
      <c r="Z206" s="1">
        <f t="shared" si="10"/>
        <v>15.322222222222223</v>
      </c>
      <c r="AA206" s="1">
        <f t="shared" si="11"/>
        <v>19.152777777777779</v>
      </c>
    </row>
    <row r="207" spans="1:27" x14ac:dyDescent="0.2">
      <c r="A207" t="s">
        <v>1524</v>
      </c>
      <c r="B207" t="s">
        <v>876</v>
      </c>
      <c r="C207" t="s">
        <v>1179</v>
      </c>
      <c r="D207">
        <v>2</v>
      </c>
      <c r="E207">
        <v>0</v>
      </c>
      <c r="F207">
        <v>1</v>
      </c>
      <c r="G207">
        <v>6</v>
      </c>
      <c r="H207">
        <v>14</v>
      </c>
      <c r="I207">
        <v>22</v>
      </c>
      <c r="J207">
        <v>4</v>
      </c>
      <c r="K207">
        <v>6</v>
      </c>
      <c r="L207">
        <v>119</v>
      </c>
      <c r="M207">
        <v>62</v>
      </c>
      <c r="N207">
        <v>0</v>
      </c>
      <c r="O207">
        <v>916</v>
      </c>
      <c r="P207">
        <v>32</v>
      </c>
      <c r="Q207">
        <v>3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28</v>
      </c>
      <c r="X207" t="s">
        <v>1309</v>
      </c>
      <c r="Y207">
        <f t="shared" si="9"/>
        <v>446.1</v>
      </c>
      <c r="Z207" s="1">
        <f t="shared" si="10"/>
        <v>17.844000000000001</v>
      </c>
      <c r="AA207" s="1">
        <f t="shared" si="11"/>
        <v>19.136796949475691</v>
      </c>
    </row>
    <row r="208" spans="1:27" x14ac:dyDescent="0.2">
      <c r="A208" t="s">
        <v>1673</v>
      </c>
      <c r="B208" t="s">
        <v>876</v>
      </c>
      <c r="C208" t="s">
        <v>1179</v>
      </c>
      <c r="D208">
        <v>0</v>
      </c>
      <c r="E208">
        <v>0</v>
      </c>
      <c r="F208">
        <v>2</v>
      </c>
      <c r="G208">
        <v>2</v>
      </c>
      <c r="H208">
        <v>10</v>
      </c>
      <c r="I208">
        <v>15</v>
      </c>
      <c r="J208">
        <v>2</v>
      </c>
      <c r="K208">
        <v>5</v>
      </c>
      <c r="L208">
        <v>24</v>
      </c>
      <c r="M208">
        <v>30</v>
      </c>
      <c r="N208">
        <v>6</v>
      </c>
      <c r="O208">
        <v>305</v>
      </c>
      <c r="P208">
        <v>33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40</v>
      </c>
      <c r="X208" t="s">
        <v>1672</v>
      </c>
      <c r="Y208">
        <f t="shared" si="9"/>
        <v>210.5</v>
      </c>
      <c r="Z208" s="1">
        <f t="shared" si="10"/>
        <v>13.15625</v>
      </c>
      <c r="AA208" s="1">
        <f t="shared" si="11"/>
        <v>19.136363636363637</v>
      </c>
    </row>
    <row r="209" spans="1:27" x14ac:dyDescent="0.2">
      <c r="A209" t="s">
        <v>1553</v>
      </c>
      <c r="B209" t="s">
        <v>876</v>
      </c>
      <c r="C209" t="s">
        <v>1131</v>
      </c>
      <c r="D209">
        <v>1</v>
      </c>
      <c r="E209">
        <v>0</v>
      </c>
      <c r="F209">
        <v>1</v>
      </c>
      <c r="G209">
        <v>1</v>
      </c>
      <c r="H209">
        <v>16</v>
      </c>
      <c r="I209">
        <v>16</v>
      </c>
      <c r="J209">
        <v>5</v>
      </c>
      <c r="K209">
        <v>2</v>
      </c>
      <c r="L209">
        <v>7</v>
      </c>
      <c r="M209">
        <v>10</v>
      </c>
      <c r="N209">
        <v>13</v>
      </c>
      <c r="O209">
        <v>310</v>
      </c>
      <c r="P209">
        <v>7</v>
      </c>
      <c r="Q209">
        <v>8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82</v>
      </c>
      <c r="X209" t="s">
        <v>1552</v>
      </c>
      <c r="Y209">
        <f t="shared" si="9"/>
        <v>161.5</v>
      </c>
      <c r="Z209" s="1">
        <f t="shared" si="10"/>
        <v>14.681818181818182</v>
      </c>
      <c r="AA209" s="1">
        <f t="shared" si="11"/>
        <v>19.125</v>
      </c>
    </row>
    <row r="210" spans="1:27" x14ac:dyDescent="0.2">
      <c r="A210" t="s">
        <v>1398</v>
      </c>
      <c r="B210" t="s">
        <v>876</v>
      </c>
      <c r="C210" t="s">
        <v>1036</v>
      </c>
      <c r="D210">
        <v>5</v>
      </c>
      <c r="E210">
        <v>0</v>
      </c>
      <c r="F210">
        <v>4</v>
      </c>
      <c r="G210">
        <v>5</v>
      </c>
      <c r="H210">
        <v>23</v>
      </c>
      <c r="I210">
        <v>28</v>
      </c>
      <c r="J210">
        <v>21</v>
      </c>
      <c r="K210">
        <v>1</v>
      </c>
      <c r="L210">
        <v>11</v>
      </c>
      <c r="M210">
        <v>21</v>
      </c>
      <c r="N210">
        <v>28</v>
      </c>
      <c r="O210">
        <v>392</v>
      </c>
      <c r="P210">
        <v>13</v>
      </c>
      <c r="Q210">
        <v>19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36</v>
      </c>
      <c r="X210" t="s">
        <v>1397</v>
      </c>
      <c r="Y210">
        <f t="shared" si="9"/>
        <v>357.2</v>
      </c>
      <c r="Z210" s="1">
        <f t="shared" si="10"/>
        <v>11.522580645161289</v>
      </c>
      <c r="AA210" s="1">
        <f t="shared" si="11"/>
        <v>19.124330755502676</v>
      </c>
    </row>
    <row r="211" spans="1:27" x14ac:dyDescent="0.2">
      <c r="A211" t="s">
        <v>1724</v>
      </c>
      <c r="B211" t="s">
        <v>876</v>
      </c>
      <c r="C211" t="s">
        <v>1179</v>
      </c>
      <c r="D211">
        <v>0</v>
      </c>
      <c r="E211">
        <v>0</v>
      </c>
      <c r="F211">
        <v>1</v>
      </c>
      <c r="G211">
        <v>3</v>
      </c>
      <c r="H211">
        <v>15</v>
      </c>
      <c r="I211">
        <v>28</v>
      </c>
      <c r="J211">
        <v>5</v>
      </c>
      <c r="K211">
        <v>4</v>
      </c>
      <c r="L211">
        <v>62</v>
      </c>
      <c r="M211">
        <v>70</v>
      </c>
      <c r="N211">
        <v>13</v>
      </c>
      <c r="O211">
        <v>607</v>
      </c>
      <c r="P211">
        <v>48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187</v>
      </c>
      <c r="X211" t="s">
        <v>1723</v>
      </c>
      <c r="Y211">
        <f t="shared" si="9"/>
        <v>401.7</v>
      </c>
      <c r="Z211" s="1">
        <f t="shared" si="10"/>
        <v>18.259090909090908</v>
      </c>
      <c r="AA211" s="1">
        <f t="shared" si="11"/>
        <v>19.118455843469064</v>
      </c>
    </row>
    <row r="212" spans="1:27" x14ac:dyDescent="0.2">
      <c r="A212" t="s">
        <v>1371</v>
      </c>
      <c r="B212" t="s">
        <v>876</v>
      </c>
      <c r="C212" t="s">
        <v>877</v>
      </c>
      <c r="D212">
        <v>2</v>
      </c>
      <c r="E212">
        <v>0</v>
      </c>
      <c r="F212">
        <v>3</v>
      </c>
      <c r="G212">
        <v>1</v>
      </c>
      <c r="H212">
        <v>11</v>
      </c>
      <c r="I212">
        <v>24</v>
      </c>
      <c r="J212">
        <v>9</v>
      </c>
      <c r="K212">
        <v>9</v>
      </c>
      <c r="L212">
        <v>66</v>
      </c>
      <c r="M212">
        <v>35</v>
      </c>
      <c r="N212">
        <v>23</v>
      </c>
      <c r="O212">
        <v>966</v>
      </c>
      <c r="P212">
        <v>22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127</v>
      </c>
      <c r="X212" t="s">
        <v>1370</v>
      </c>
      <c r="Y212">
        <f t="shared" si="9"/>
        <v>428.1</v>
      </c>
      <c r="Z212" s="1">
        <f t="shared" si="10"/>
        <v>17.837500000000002</v>
      </c>
      <c r="AA212" s="1">
        <f t="shared" si="11"/>
        <v>19.092666005946484</v>
      </c>
    </row>
    <row r="213" spans="1:27" x14ac:dyDescent="0.2">
      <c r="A213" t="s">
        <v>1656</v>
      </c>
      <c r="B213" t="s">
        <v>876</v>
      </c>
      <c r="C213" t="s">
        <v>1036</v>
      </c>
      <c r="D213">
        <v>1</v>
      </c>
      <c r="E213">
        <v>0</v>
      </c>
      <c r="F213">
        <v>0</v>
      </c>
      <c r="G213">
        <v>4</v>
      </c>
      <c r="H213">
        <v>25</v>
      </c>
      <c r="I213">
        <v>21</v>
      </c>
      <c r="J213">
        <v>12</v>
      </c>
      <c r="K213">
        <v>4</v>
      </c>
      <c r="L213">
        <v>8</v>
      </c>
      <c r="M213">
        <v>14</v>
      </c>
      <c r="N213">
        <v>6</v>
      </c>
      <c r="O213">
        <v>137</v>
      </c>
      <c r="P213">
        <v>18</v>
      </c>
      <c r="Q213">
        <v>18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40</v>
      </c>
      <c r="X213" t="s">
        <v>1010</v>
      </c>
      <c r="Y213">
        <f t="shared" si="9"/>
        <v>194.7</v>
      </c>
      <c r="Z213" s="1">
        <f t="shared" si="10"/>
        <v>12.168749999999999</v>
      </c>
      <c r="AA213" s="1">
        <f t="shared" si="11"/>
        <v>19.088235294117645</v>
      </c>
    </row>
    <row r="214" spans="1:27" x14ac:dyDescent="0.2">
      <c r="A214" t="s">
        <v>1747</v>
      </c>
      <c r="B214" t="s">
        <v>876</v>
      </c>
      <c r="C214" t="s">
        <v>1151</v>
      </c>
      <c r="D214">
        <v>0</v>
      </c>
      <c r="E214">
        <v>0</v>
      </c>
      <c r="F214">
        <v>0</v>
      </c>
      <c r="G214">
        <v>5</v>
      </c>
      <c r="H214">
        <v>13</v>
      </c>
      <c r="I214">
        <v>26</v>
      </c>
      <c r="J214">
        <v>8</v>
      </c>
      <c r="K214">
        <v>14</v>
      </c>
      <c r="L214">
        <v>162</v>
      </c>
      <c r="M214">
        <v>83</v>
      </c>
      <c r="N214">
        <v>7</v>
      </c>
      <c r="O214">
        <v>834</v>
      </c>
      <c r="P214">
        <v>61</v>
      </c>
      <c r="Q214">
        <v>6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292</v>
      </c>
      <c r="X214" t="s">
        <v>1746</v>
      </c>
      <c r="Y214">
        <f t="shared" si="9"/>
        <v>628.9</v>
      </c>
      <c r="Z214" s="1">
        <f t="shared" si="10"/>
        <v>19.057575757575759</v>
      </c>
      <c r="AA214" s="1">
        <f t="shared" si="11"/>
        <v>19.063994610980128</v>
      </c>
    </row>
    <row r="215" spans="1:27" x14ac:dyDescent="0.2">
      <c r="A215" t="s">
        <v>1717</v>
      </c>
      <c r="B215" t="s">
        <v>876</v>
      </c>
      <c r="C215" t="s">
        <v>1119</v>
      </c>
      <c r="D215">
        <v>1</v>
      </c>
      <c r="E215">
        <v>0</v>
      </c>
      <c r="F215">
        <v>1</v>
      </c>
      <c r="G215">
        <v>1</v>
      </c>
      <c r="H215">
        <v>14</v>
      </c>
      <c r="I215">
        <v>8</v>
      </c>
      <c r="J215">
        <v>5</v>
      </c>
      <c r="K215">
        <v>0</v>
      </c>
      <c r="L215">
        <v>3</v>
      </c>
      <c r="M215">
        <v>16</v>
      </c>
      <c r="N215">
        <v>11</v>
      </c>
      <c r="O215">
        <v>127</v>
      </c>
      <c r="P215">
        <v>9</v>
      </c>
      <c r="Q215">
        <v>7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325</v>
      </c>
      <c r="X215" t="s">
        <v>1716</v>
      </c>
      <c r="Y215">
        <f t="shared" si="9"/>
        <v>148.19999999999999</v>
      </c>
      <c r="Z215" s="1">
        <f t="shared" si="10"/>
        <v>8.2333333333333325</v>
      </c>
      <c r="AA215" s="1">
        <f t="shared" si="11"/>
        <v>19.054285714285712</v>
      </c>
    </row>
    <row r="216" spans="1:27" x14ac:dyDescent="0.2">
      <c r="A216" t="s">
        <v>1603</v>
      </c>
      <c r="B216" t="s">
        <v>876</v>
      </c>
      <c r="C216" t="s">
        <v>1119</v>
      </c>
      <c r="D216">
        <v>0</v>
      </c>
      <c r="E216">
        <v>1</v>
      </c>
      <c r="F216">
        <v>4</v>
      </c>
      <c r="G216">
        <v>6</v>
      </c>
      <c r="H216">
        <v>27</v>
      </c>
      <c r="I216">
        <v>40</v>
      </c>
      <c r="J216">
        <v>0</v>
      </c>
      <c r="K216">
        <v>10</v>
      </c>
      <c r="L216">
        <v>35</v>
      </c>
      <c r="M216">
        <v>59</v>
      </c>
      <c r="N216">
        <v>7</v>
      </c>
      <c r="O216">
        <v>1248</v>
      </c>
      <c r="P216">
        <v>60</v>
      </c>
      <c r="Q216">
        <v>12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127</v>
      </c>
      <c r="X216" t="s">
        <v>1602</v>
      </c>
      <c r="Y216">
        <f t="shared" si="9"/>
        <v>414.8</v>
      </c>
      <c r="Z216" s="1">
        <f t="shared" si="10"/>
        <v>17.283333333333335</v>
      </c>
      <c r="AA216" s="1">
        <f t="shared" si="11"/>
        <v>19.037225905150432</v>
      </c>
    </row>
    <row r="217" spans="1:27" x14ac:dyDescent="0.2">
      <c r="A217" t="s">
        <v>1790</v>
      </c>
      <c r="B217" t="s">
        <v>876</v>
      </c>
      <c r="C217" t="s">
        <v>1116</v>
      </c>
      <c r="D217">
        <v>2</v>
      </c>
      <c r="E217">
        <v>0</v>
      </c>
      <c r="F217">
        <v>1</v>
      </c>
      <c r="G217">
        <v>1</v>
      </c>
      <c r="H217">
        <v>20</v>
      </c>
      <c r="I217">
        <v>17</v>
      </c>
      <c r="J217">
        <v>6</v>
      </c>
      <c r="K217">
        <v>0</v>
      </c>
      <c r="L217">
        <v>2</v>
      </c>
      <c r="M217">
        <v>15</v>
      </c>
      <c r="N217">
        <v>5</v>
      </c>
      <c r="O217">
        <v>204</v>
      </c>
      <c r="P217">
        <v>11</v>
      </c>
      <c r="Q217">
        <v>27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140</v>
      </c>
      <c r="X217" t="s">
        <v>1789</v>
      </c>
      <c r="Y217">
        <f t="shared" si="9"/>
        <v>186.9</v>
      </c>
      <c r="Z217" s="1">
        <f t="shared" si="10"/>
        <v>14.376923076923077</v>
      </c>
      <c r="AA217" s="1">
        <f t="shared" si="11"/>
        <v>19.028280542986426</v>
      </c>
    </row>
    <row r="218" spans="1:27" x14ac:dyDescent="0.2">
      <c r="A218" t="s">
        <v>1640</v>
      </c>
      <c r="B218" t="s">
        <v>876</v>
      </c>
      <c r="C218" t="s">
        <v>1083</v>
      </c>
      <c r="D218">
        <v>0</v>
      </c>
      <c r="E218">
        <v>0</v>
      </c>
      <c r="F218">
        <v>1</v>
      </c>
      <c r="G218">
        <v>7</v>
      </c>
      <c r="H218">
        <v>37</v>
      </c>
      <c r="I218">
        <v>33</v>
      </c>
      <c r="J218">
        <v>0</v>
      </c>
      <c r="K218">
        <v>5</v>
      </c>
      <c r="L218">
        <v>30</v>
      </c>
      <c r="M218">
        <v>53</v>
      </c>
      <c r="N218">
        <v>16</v>
      </c>
      <c r="O218">
        <v>936</v>
      </c>
      <c r="P218">
        <v>58</v>
      </c>
      <c r="Q218">
        <v>30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110</v>
      </c>
      <c r="X218" t="s">
        <v>1639</v>
      </c>
      <c r="Y218">
        <f t="shared" si="9"/>
        <v>435.1</v>
      </c>
      <c r="Z218" s="1">
        <f t="shared" si="10"/>
        <v>14.503333333333334</v>
      </c>
      <c r="AA218" s="1">
        <f t="shared" si="11"/>
        <v>19</v>
      </c>
    </row>
    <row r="219" spans="1:27" x14ac:dyDescent="0.2">
      <c r="A219" t="s">
        <v>1690</v>
      </c>
      <c r="B219" t="s">
        <v>876</v>
      </c>
      <c r="C219" t="s">
        <v>1139</v>
      </c>
      <c r="D219">
        <v>0</v>
      </c>
      <c r="E219">
        <v>0</v>
      </c>
      <c r="F219">
        <v>0</v>
      </c>
      <c r="G219">
        <v>3</v>
      </c>
      <c r="H219">
        <v>4</v>
      </c>
      <c r="I219">
        <v>20</v>
      </c>
      <c r="J219">
        <v>0</v>
      </c>
      <c r="K219">
        <v>9</v>
      </c>
      <c r="L219">
        <v>50</v>
      </c>
      <c r="M219">
        <v>26</v>
      </c>
      <c r="N219">
        <v>1</v>
      </c>
      <c r="O219">
        <v>303</v>
      </c>
      <c r="P219">
        <v>15</v>
      </c>
      <c r="Q219">
        <v>4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82</v>
      </c>
      <c r="X219" t="s">
        <v>1689</v>
      </c>
      <c r="Y219">
        <f t="shared" si="9"/>
        <v>165.3</v>
      </c>
      <c r="Z219" s="1">
        <f t="shared" si="10"/>
        <v>15.027272727272729</v>
      </c>
      <c r="AA219" s="1">
        <f t="shared" si="11"/>
        <v>18.975765306122451</v>
      </c>
    </row>
    <row r="220" spans="1:27" x14ac:dyDescent="0.2">
      <c r="A220" t="s">
        <v>1385</v>
      </c>
      <c r="B220" t="s">
        <v>876</v>
      </c>
      <c r="C220" t="s">
        <v>1087</v>
      </c>
      <c r="D220">
        <v>1</v>
      </c>
      <c r="E220">
        <v>0</v>
      </c>
      <c r="F220">
        <v>0</v>
      </c>
      <c r="G220">
        <v>6</v>
      </c>
      <c r="H220">
        <v>35</v>
      </c>
      <c r="I220">
        <v>41</v>
      </c>
      <c r="J220">
        <v>6</v>
      </c>
      <c r="K220">
        <v>25</v>
      </c>
      <c r="L220">
        <v>71</v>
      </c>
      <c r="M220">
        <v>68</v>
      </c>
      <c r="N220">
        <v>4</v>
      </c>
      <c r="O220">
        <v>1014</v>
      </c>
      <c r="P220">
        <v>51</v>
      </c>
      <c r="Q220">
        <v>2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56</v>
      </c>
      <c r="X220" t="s">
        <v>1384</v>
      </c>
      <c r="Y220">
        <f t="shared" si="9"/>
        <v>494.9</v>
      </c>
      <c r="Z220" s="1">
        <f t="shared" si="10"/>
        <v>18.329629629629629</v>
      </c>
      <c r="AA220" s="1">
        <f t="shared" si="11"/>
        <v>18.953617021276592</v>
      </c>
    </row>
    <row r="221" spans="1:27" x14ac:dyDescent="0.2">
      <c r="A221" t="s">
        <v>1329</v>
      </c>
      <c r="B221" t="s">
        <v>876</v>
      </c>
      <c r="C221" t="s">
        <v>1106</v>
      </c>
      <c r="D221">
        <v>1</v>
      </c>
      <c r="E221">
        <v>0</v>
      </c>
      <c r="F221">
        <v>1</v>
      </c>
      <c r="G221">
        <v>2</v>
      </c>
      <c r="H221">
        <v>23</v>
      </c>
      <c r="I221">
        <v>17</v>
      </c>
      <c r="J221">
        <v>4</v>
      </c>
      <c r="K221">
        <v>8</v>
      </c>
      <c r="L221">
        <v>35</v>
      </c>
      <c r="M221">
        <v>64</v>
      </c>
      <c r="N221">
        <v>13</v>
      </c>
      <c r="O221">
        <v>851</v>
      </c>
      <c r="P221">
        <v>25</v>
      </c>
      <c r="Q221">
        <v>8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187</v>
      </c>
      <c r="X221" t="s">
        <v>1328</v>
      </c>
      <c r="Y221">
        <f t="shared" si="9"/>
        <v>395.6</v>
      </c>
      <c r="Z221" s="1">
        <f t="shared" si="10"/>
        <v>17.981818181818184</v>
      </c>
      <c r="AA221" s="1">
        <f t="shared" si="11"/>
        <v>18.868044515103339</v>
      </c>
    </row>
    <row r="222" spans="1:27" x14ac:dyDescent="0.2">
      <c r="A222" t="s">
        <v>1651</v>
      </c>
      <c r="B222" t="s">
        <v>876</v>
      </c>
      <c r="C222" t="s">
        <v>1116</v>
      </c>
      <c r="D222">
        <v>0</v>
      </c>
      <c r="E222">
        <v>0</v>
      </c>
      <c r="F222">
        <v>0</v>
      </c>
      <c r="G222">
        <v>2</v>
      </c>
      <c r="H222">
        <v>14</v>
      </c>
      <c r="I222">
        <v>21</v>
      </c>
      <c r="J222">
        <v>3</v>
      </c>
      <c r="K222">
        <v>9</v>
      </c>
      <c r="L222">
        <v>30</v>
      </c>
      <c r="M222">
        <v>54</v>
      </c>
      <c r="N222">
        <v>5</v>
      </c>
      <c r="O222">
        <v>221</v>
      </c>
      <c r="P222">
        <v>31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40</v>
      </c>
      <c r="X222" t="s">
        <v>1650</v>
      </c>
      <c r="Y222">
        <f t="shared" si="9"/>
        <v>240.1</v>
      </c>
      <c r="Z222" s="1">
        <f t="shared" si="10"/>
        <v>15.00625</v>
      </c>
      <c r="AA222" s="1">
        <f t="shared" si="11"/>
        <v>18.856020942408374</v>
      </c>
    </row>
    <row r="223" spans="1:27" x14ac:dyDescent="0.2">
      <c r="A223" t="s">
        <v>1213</v>
      </c>
      <c r="B223" t="s">
        <v>876</v>
      </c>
      <c r="C223" t="s">
        <v>1090</v>
      </c>
      <c r="D223">
        <v>0</v>
      </c>
      <c r="E223">
        <v>0</v>
      </c>
      <c r="F223">
        <v>1</v>
      </c>
      <c r="G223">
        <v>5</v>
      </c>
      <c r="H223">
        <v>21</v>
      </c>
      <c r="I223">
        <v>34</v>
      </c>
      <c r="J223">
        <v>2</v>
      </c>
      <c r="K223">
        <v>13</v>
      </c>
      <c r="L223">
        <v>160</v>
      </c>
      <c r="M223">
        <v>68</v>
      </c>
      <c r="N223">
        <v>7</v>
      </c>
      <c r="O223">
        <v>966</v>
      </c>
      <c r="P223">
        <v>32</v>
      </c>
      <c r="Q223">
        <v>15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110</v>
      </c>
      <c r="X223" t="s">
        <v>1212</v>
      </c>
      <c r="Y223">
        <f t="shared" si="9"/>
        <v>554.6</v>
      </c>
      <c r="Z223" s="1">
        <f t="shared" si="10"/>
        <v>18.486666666666668</v>
      </c>
      <c r="AA223" s="1">
        <f t="shared" si="11"/>
        <v>18.8</v>
      </c>
    </row>
    <row r="224" spans="1:27" x14ac:dyDescent="0.2">
      <c r="A224" t="s">
        <v>1806</v>
      </c>
      <c r="B224" t="s">
        <v>876</v>
      </c>
      <c r="C224" t="s">
        <v>1106</v>
      </c>
      <c r="D224">
        <v>1</v>
      </c>
      <c r="E224">
        <v>0</v>
      </c>
      <c r="F224">
        <v>0</v>
      </c>
      <c r="G224">
        <v>4</v>
      </c>
      <c r="H224">
        <v>8</v>
      </c>
      <c r="I224">
        <v>18</v>
      </c>
      <c r="J224">
        <v>1</v>
      </c>
      <c r="K224">
        <v>10</v>
      </c>
      <c r="L224">
        <v>101</v>
      </c>
      <c r="M224">
        <v>70</v>
      </c>
      <c r="N224">
        <v>3</v>
      </c>
      <c r="O224">
        <v>1032</v>
      </c>
      <c r="P224">
        <v>22</v>
      </c>
      <c r="Q224">
        <v>6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28</v>
      </c>
      <c r="X224" t="s">
        <v>623</v>
      </c>
      <c r="Y224">
        <f t="shared" si="9"/>
        <v>428.7</v>
      </c>
      <c r="Z224" s="1">
        <f t="shared" si="10"/>
        <v>17.148</v>
      </c>
      <c r="AA224" s="1">
        <f t="shared" si="11"/>
        <v>18.756927564414195</v>
      </c>
    </row>
    <row r="225" spans="1:27" x14ac:dyDescent="0.2">
      <c r="A225" t="s">
        <v>1411</v>
      </c>
      <c r="B225" t="s">
        <v>876</v>
      </c>
      <c r="C225" t="s">
        <v>1087</v>
      </c>
      <c r="D225">
        <v>3</v>
      </c>
      <c r="E225">
        <v>0</v>
      </c>
      <c r="F225">
        <v>3</v>
      </c>
      <c r="G225">
        <v>3</v>
      </c>
      <c r="H225">
        <v>23</v>
      </c>
      <c r="I225">
        <v>33</v>
      </c>
      <c r="J225">
        <v>17</v>
      </c>
      <c r="K225">
        <v>5</v>
      </c>
      <c r="L225">
        <v>52</v>
      </c>
      <c r="M225">
        <v>53</v>
      </c>
      <c r="N225">
        <v>32</v>
      </c>
      <c r="O225">
        <v>739</v>
      </c>
      <c r="P225">
        <v>32</v>
      </c>
      <c r="Q225">
        <v>11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56</v>
      </c>
      <c r="X225" t="s">
        <v>315</v>
      </c>
      <c r="Y225">
        <f t="shared" si="9"/>
        <v>506.4</v>
      </c>
      <c r="Z225" s="1">
        <f t="shared" si="10"/>
        <v>18.755555555555556</v>
      </c>
      <c r="AA225" s="1">
        <f t="shared" si="11"/>
        <v>18.755555555555556</v>
      </c>
    </row>
    <row r="226" spans="1:27" x14ac:dyDescent="0.2">
      <c r="A226" t="s">
        <v>1464</v>
      </c>
      <c r="B226" t="s">
        <v>876</v>
      </c>
      <c r="C226" t="s">
        <v>1131</v>
      </c>
      <c r="D226">
        <v>0</v>
      </c>
      <c r="E226">
        <v>0</v>
      </c>
      <c r="F226">
        <v>0</v>
      </c>
      <c r="G226">
        <v>1</v>
      </c>
      <c r="H226">
        <v>3</v>
      </c>
      <c r="I226">
        <v>3</v>
      </c>
      <c r="J226">
        <v>0</v>
      </c>
      <c r="K226">
        <v>0</v>
      </c>
      <c r="L226">
        <v>3</v>
      </c>
      <c r="M226">
        <v>9</v>
      </c>
      <c r="N226">
        <v>2</v>
      </c>
      <c r="O226">
        <v>169</v>
      </c>
      <c r="P226">
        <v>5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45</v>
      </c>
      <c r="X226" t="s">
        <v>1463</v>
      </c>
      <c r="Y226">
        <f t="shared" si="9"/>
        <v>47.900000000000006</v>
      </c>
      <c r="Z226" s="1">
        <f t="shared" si="10"/>
        <v>9.5800000000000018</v>
      </c>
      <c r="AA226" s="1">
        <f t="shared" si="11"/>
        <v>18.743478260869569</v>
      </c>
    </row>
    <row r="227" spans="1:27" x14ac:dyDescent="0.2">
      <c r="A227" t="s">
        <v>1429</v>
      </c>
      <c r="B227" t="s">
        <v>876</v>
      </c>
      <c r="C227" t="s">
        <v>1139</v>
      </c>
      <c r="D227">
        <v>5</v>
      </c>
      <c r="E227">
        <v>0</v>
      </c>
      <c r="F227">
        <v>1</v>
      </c>
      <c r="G227">
        <v>4</v>
      </c>
      <c r="H227">
        <v>20</v>
      </c>
      <c r="I227">
        <v>26</v>
      </c>
      <c r="J227">
        <v>23</v>
      </c>
      <c r="K227">
        <v>3</v>
      </c>
      <c r="L227">
        <v>22</v>
      </c>
      <c r="M227">
        <v>16</v>
      </c>
      <c r="N227">
        <v>8</v>
      </c>
      <c r="O227">
        <v>294</v>
      </c>
      <c r="P227">
        <v>12</v>
      </c>
      <c r="Q227">
        <v>8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110</v>
      </c>
      <c r="X227" t="s">
        <v>1428</v>
      </c>
      <c r="Y227">
        <f t="shared" si="9"/>
        <v>274.39999999999998</v>
      </c>
      <c r="Z227" s="1">
        <f t="shared" si="10"/>
        <v>9.1466666666666665</v>
      </c>
      <c r="AA227" s="1">
        <f t="shared" si="11"/>
        <v>18.72327520849128</v>
      </c>
    </row>
    <row r="228" spans="1:27" x14ac:dyDescent="0.2">
      <c r="A228" t="s">
        <v>1592</v>
      </c>
      <c r="B228" t="s">
        <v>876</v>
      </c>
      <c r="C228" t="s">
        <v>1087</v>
      </c>
      <c r="D228">
        <v>7</v>
      </c>
      <c r="E228">
        <v>0</v>
      </c>
      <c r="F228">
        <v>4</v>
      </c>
      <c r="G228">
        <v>1</v>
      </c>
      <c r="H228">
        <v>26</v>
      </c>
      <c r="I228">
        <v>21</v>
      </c>
      <c r="J228">
        <v>19</v>
      </c>
      <c r="K228">
        <v>1</v>
      </c>
      <c r="L228">
        <v>11</v>
      </c>
      <c r="M228">
        <v>28</v>
      </c>
      <c r="N228">
        <v>20</v>
      </c>
      <c r="O228">
        <v>433</v>
      </c>
      <c r="P228">
        <v>10</v>
      </c>
      <c r="Q228">
        <v>28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90</v>
      </c>
      <c r="X228" t="s">
        <v>1591</v>
      </c>
      <c r="Y228">
        <f t="shared" si="9"/>
        <v>411.8</v>
      </c>
      <c r="Z228" s="1">
        <f t="shared" si="10"/>
        <v>15.838461538461539</v>
      </c>
      <c r="AA228" s="1">
        <f t="shared" si="11"/>
        <v>18.6804435483871</v>
      </c>
    </row>
    <row r="229" spans="1:27" x14ac:dyDescent="0.2">
      <c r="A229" t="s">
        <v>1249</v>
      </c>
      <c r="B229" t="s">
        <v>876</v>
      </c>
      <c r="C229" t="s">
        <v>1087</v>
      </c>
      <c r="D229">
        <v>3</v>
      </c>
      <c r="E229">
        <v>0</v>
      </c>
      <c r="F229">
        <v>1</v>
      </c>
      <c r="G229">
        <v>3</v>
      </c>
      <c r="H229">
        <v>6</v>
      </c>
      <c r="I229">
        <v>9</v>
      </c>
      <c r="J229">
        <v>9</v>
      </c>
      <c r="K229">
        <v>0</v>
      </c>
      <c r="L229">
        <v>9</v>
      </c>
      <c r="M229">
        <v>6</v>
      </c>
      <c r="N229">
        <v>3</v>
      </c>
      <c r="O229">
        <v>93</v>
      </c>
      <c r="P229">
        <v>1</v>
      </c>
      <c r="Q229">
        <v>2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325</v>
      </c>
      <c r="X229" t="s">
        <v>1248</v>
      </c>
      <c r="Y229">
        <f t="shared" si="9"/>
        <v>96.8</v>
      </c>
      <c r="Z229" s="1">
        <f t="shared" si="10"/>
        <v>5.3777777777777773</v>
      </c>
      <c r="AA229" s="1">
        <f t="shared" si="11"/>
        <v>18.655246252676658</v>
      </c>
    </row>
    <row r="230" spans="1:27" x14ac:dyDescent="0.2">
      <c r="A230" t="s">
        <v>1597</v>
      </c>
      <c r="B230" t="s">
        <v>876</v>
      </c>
      <c r="C230" t="s">
        <v>1070</v>
      </c>
      <c r="D230">
        <v>0</v>
      </c>
      <c r="E230">
        <v>0</v>
      </c>
      <c r="F230">
        <v>1</v>
      </c>
      <c r="G230">
        <v>1</v>
      </c>
      <c r="H230">
        <v>20</v>
      </c>
      <c r="I230">
        <v>20</v>
      </c>
      <c r="J230">
        <v>2</v>
      </c>
      <c r="K230">
        <v>3</v>
      </c>
      <c r="L230">
        <v>10</v>
      </c>
      <c r="M230">
        <v>50</v>
      </c>
      <c r="N230">
        <v>13</v>
      </c>
      <c r="O230">
        <v>778</v>
      </c>
      <c r="P230">
        <v>42</v>
      </c>
      <c r="Q230">
        <v>8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187</v>
      </c>
      <c r="X230" t="s">
        <v>337</v>
      </c>
      <c r="Y230">
        <f t="shared" si="9"/>
        <v>323.8</v>
      </c>
      <c r="Z230" s="1">
        <f t="shared" si="10"/>
        <v>14.718181818181819</v>
      </c>
      <c r="AA230" s="1">
        <f t="shared" si="11"/>
        <v>18.621086261980832</v>
      </c>
    </row>
    <row r="231" spans="1:27" x14ac:dyDescent="0.2">
      <c r="A231" t="s">
        <v>1630</v>
      </c>
      <c r="B231" t="s">
        <v>876</v>
      </c>
      <c r="C231" t="s">
        <v>1090</v>
      </c>
      <c r="D231">
        <v>1</v>
      </c>
      <c r="E231">
        <v>0</v>
      </c>
      <c r="F231">
        <v>1</v>
      </c>
      <c r="G231">
        <v>3</v>
      </c>
      <c r="H231">
        <v>7</v>
      </c>
      <c r="I231">
        <v>10</v>
      </c>
      <c r="J231">
        <v>2</v>
      </c>
      <c r="K231">
        <v>2</v>
      </c>
      <c r="L231">
        <v>5</v>
      </c>
      <c r="M231">
        <v>24</v>
      </c>
      <c r="N231">
        <v>2</v>
      </c>
      <c r="O231">
        <v>167</v>
      </c>
      <c r="P231">
        <v>8</v>
      </c>
      <c r="Q231">
        <v>3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82</v>
      </c>
      <c r="X231" t="s">
        <v>1629</v>
      </c>
      <c r="Y231">
        <f t="shared" si="9"/>
        <v>96.2</v>
      </c>
      <c r="Z231" s="1">
        <f t="shared" si="10"/>
        <v>8.745454545454546</v>
      </c>
      <c r="AA231" s="1">
        <f t="shared" si="11"/>
        <v>18.619354838709675</v>
      </c>
    </row>
    <row r="232" spans="1:27" x14ac:dyDescent="0.2">
      <c r="A232" t="s">
        <v>1437</v>
      </c>
      <c r="B232" t="s">
        <v>876</v>
      </c>
      <c r="C232" t="s">
        <v>1131</v>
      </c>
      <c r="D232">
        <v>0</v>
      </c>
      <c r="E232">
        <v>0</v>
      </c>
      <c r="F232">
        <v>0</v>
      </c>
      <c r="G232">
        <v>1</v>
      </c>
      <c r="H232">
        <v>7</v>
      </c>
      <c r="I232">
        <v>5</v>
      </c>
      <c r="J232">
        <v>1</v>
      </c>
      <c r="K232">
        <v>0</v>
      </c>
      <c r="L232">
        <v>14</v>
      </c>
      <c r="M232">
        <v>7</v>
      </c>
      <c r="N232">
        <v>4</v>
      </c>
      <c r="O232">
        <v>330</v>
      </c>
      <c r="P232">
        <v>13</v>
      </c>
      <c r="Q232">
        <v>3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144</v>
      </c>
      <c r="X232" t="s">
        <v>1436</v>
      </c>
      <c r="Y232">
        <f t="shared" si="9"/>
        <v>111.5</v>
      </c>
      <c r="Z232" s="1">
        <f t="shared" si="10"/>
        <v>11.15</v>
      </c>
      <c r="AA232" s="1">
        <f t="shared" si="11"/>
        <v>18.617810760667904</v>
      </c>
    </row>
    <row r="233" spans="1:27" x14ac:dyDescent="0.2">
      <c r="A233" t="s">
        <v>1306</v>
      </c>
      <c r="B233" t="s">
        <v>876</v>
      </c>
      <c r="C233" t="s">
        <v>1139</v>
      </c>
      <c r="D233">
        <v>4</v>
      </c>
      <c r="E233">
        <v>0</v>
      </c>
      <c r="F233">
        <v>3</v>
      </c>
      <c r="G233">
        <v>6</v>
      </c>
      <c r="H233">
        <v>36</v>
      </c>
      <c r="I233">
        <v>35</v>
      </c>
      <c r="J233">
        <v>23</v>
      </c>
      <c r="K233">
        <v>2</v>
      </c>
      <c r="L233">
        <v>17</v>
      </c>
      <c r="M233">
        <v>44</v>
      </c>
      <c r="N233">
        <v>35</v>
      </c>
      <c r="O233">
        <v>413</v>
      </c>
      <c r="P233">
        <v>33</v>
      </c>
      <c r="Q233">
        <v>46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36</v>
      </c>
      <c r="X233" t="s">
        <v>1305</v>
      </c>
      <c r="Y233">
        <f t="shared" si="9"/>
        <v>520.79999999999995</v>
      </c>
      <c r="Z233" s="1">
        <f t="shared" si="10"/>
        <v>16.799999999999997</v>
      </c>
      <c r="AA233" s="1">
        <f t="shared" si="11"/>
        <v>18.592621975406583</v>
      </c>
    </row>
    <row r="234" spans="1:27" x14ac:dyDescent="0.2">
      <c r="A234" t="s">
        <v>1190</v>
      </c>
      <c r="B234" t="s">
        <v>876</v>
      </c>
      <c r="C234" t="s">
        <v>1139</v>
      </c>
      <c r="D234">
        <v>1</v>
      </c>
      <c r="E234">
        <v>1</v>
      </c>
      <c r="F234">
        <v>6</v>
      </c>
      <c r="G234">
        <v>4</v>
      </c>
      <c r="H234">
        <v>45</v>
      </c>
      <c r="I234">
        <v>59</v>
      </c>
      <c r="J234">
        <v>9</v>
      </c>
      <c r="K234">
        <v>4</v>
      </c>
      <c r="L234">
        <v>34</v>
      </c>
      <c r="M234">
        <v>65</v>
      </c>
      <c r="N234">
        <v>27</v>
      </c>
      <c r="O234">
        <v>740</v>
      </c>
      <c r="P234">
        <v>63</v>
      </c>
      <c r="Q234">
        <v>19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105</v>
      </c>
      <c r="X234" t="s">
        <v>1189</v>
      </c>
      <c r="Y234">
        <f t="shared" si="9"/>
        <v>497.5</v>
      </c>
      <c r="Z234" s="1">
        <f t="shared" si="10"/>
        <v>17.155172413793103</v>
      </c>
      <c r="AA234" s="1">
        <f t="shared" si="11"/>
        <v>18.563432835820894</v>
      </c>
    </row>
    <row r="235" spans="1:27" x14ac:dyDescent="0.2">
      <c r="A235" t="s">
        <v>1217</v>
      </c>
      <c r="B235" t="s">
        <v>876</v>
      </c>
      <c r="C235" t="s">
        <v>1106</v>
      </c>
      <c r="D235">
        <v>0</v>
      </c>
      <c r="E235">
        <v>0</v>
      </c>
      <c r="F235">
        <v>0</v>
      </c>
      <c r="G235">
        <v>1</v>
      </c>
      <c r="H235">
        <v>6</v>
      </c>
      <c r="I235">
        <v>4</v>
      </c>
      <c r="J235">
        <v>0</v>
      </c>
      <c r="K235">
        <v>1</v>
      </c>
      <c r="L235">
        <v>10</v>
      </c>
      <c r="M235">
        <v>24</v>
      </c>
      <c r="N235">
        <v>2</v>
      </c>
      <c r="O235">
        <v>114</v>
      </c>
      <c r="P235">
        <v>5</v>
      </c>
      <c r="Q235">
        <v>4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69</v>
      </c>
      <c r="X235" t="s">
        <v>1216</v>
      </c>
      <c r="Y235">
        <f t="shared" si="9"/>
        <v>88.4</v>
      </c>
      <c r="Z235" s="1">
        <f t="shared" si="10"/>
        <v>12.62857142857143</v>
      </c>
      <c r="AA235" s="1">
        <f t="shared" si="11"/>
        <v>18.545454545454547</v>
      </c>
    </row>
    <row r="236" spans="1:27" x14ac:dyDescent="0.2">
      <c r="A236" t="s">
        <v>1290</v>
      </c>
      <c r="B236" t="s">
        <v>876</v>
      </c>
      <c r="C236" t="s">
        <v>1151</v>
      </c>
      <c r="D236">
        <v>2</v>
      </c>
      <c r="E236">
        <v>0</v>
      </c>
      <c r="F236">
        <v>1</v>
      </c>
      <c r="G236">
        <v>2</v>
      </c>
      <c r="H236">
        <v>10</v>
      </c>
      <c r="I236">
        <v>12</v>
      </c>
      <c r="J236">
        <v>12</v>
      </c>
      <c r="K236">
        <v>1</v>
      </c>
      <c r="L236">
        <v>5</v>
      </c>
      <c r="M236">
        <v>12</v>
      </c>
      <c r="N236">
        <v>9</v>
      </c>
      <c r="O236">
        <v>165</v>
      </c>
      <c r="P236">
        <v>6</v>
      </c>
      <c r="Q236">
        <v>11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66</v>
      </c>
      <c r="X236" t="s">
        <v>1289</v>
      </c>
      <c r="Y236">
        <f t="shared" si="9"/>
        <v>165</v>
      </c>
      <c r="Z236" s="1">
        <f t="shared" si="10"/>
        <v>8.25</v>
      </c>
      <c r="AA236" s="1">
        <f t="shared" si="11"/>
        <v>18.539325842696631</v>
      </c>
    </row>
    <row r="237" spans="1:27" x14ac:dyDescent="0.2">
      <c r="A237" t="s">
        <v>1523</v>
      </c>
      <c r="B237" t="s">
        <v>876</v>
      </c>
      <c r="C237" t="s">
        <v>1183</v>
      </c>
      <c r="D237">
        <v>0</v>
      </c>
      <c r="E237">
        <v>0</v>
      </c>
      <c r="F237">
        <v>0</v>
      </c>
      <c r="G237">
        <v>6</v>
      </c>
      <c r="H237">
        <v>27</v>
      </c>
      <c r="I237">
        <v>22</v>
      </c>
      <c r="J237">
        <v>0</v>
      </c>
      <c r="K237">
        <v>17</v>
      </c>
      <c r="L237">
        <v>100</v>
      </c>
      <c r="M237">
        <v>45</v>
      </c>
      <c r="N237">
        <v>9</v>
      </c>
      <c r="O237">
        <v>1940</v>
      </c>
      <c r="P237">
        <v>29</v>
      </c>
      <c r="Q237">
        <v>2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36</v>
      </c>
      <c r="X237" t="s">
        <v>1522</v>
      </c>
      <c r="Y237">
        <f t="shared" si="9"/>
        <v>531.5</v>
      </c>
      <c r="Z237" s="1">
        <f t="shared" si="10"/>
        <v>17.14516129032258</v>
      </c>
      <c r="AA237" s="1">
        <f t="shared" si="11"/>
        <v>18.433526011560694</v>
      </c>
    </row>
    <row r="238" spans="1:27" x14ac:dyDescent="0.2">
      <c r="A238" t="s">
        <v>1878</v>
      </c>
      <c r="B238" t="s">
        <v>876</v>
      </c>
      <c r="C238" t="s">
        <v>1179</v>
      </c>
      <c r="D238">
        <v>0</v>
      </c>
      <c r="E238">
        <v>0</v>
      </c>
      <c r="F238">
        <v>1</v>
      </c>
      <c r="G238">
        <v>4</v>
      </c>
      <c r="H238">
        <v>27</v>
      </c>
      <c r="I238">
        <v>36</v>
      </c>
      <c r="J238">
        <v>10</v>
      </c>
      <c r="K238">
        <v>6</v>
      </c>
      <c r="L238">
        <v>66</v>
      </c>
      <c r="M238">
        <v>75</v>
      </c>
      <c r="N238">
        <v>24</v>
      </c>
      <c r="O238">
        <v>775</v>
      </c>
      <c r="P238">
        <v>53</v>
      </c>
      <c r="Q238">
        <v>26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110</v>
      </c>
      <c r="X238" t="s">
        <v>1877</v>
      </c>
      <c r="Y238">
        <f t="shared" si="9"/>
        <v>544</v>
      </c>
      <c r="Z238" s="1">
        <f t="shared" si="10"/>
        <v>18.133333333333333</v>
      </c>
      <c r="AA238" s="1">
        <f t="shared" si="11"/>
        <v>18.426797139631162</v>
      </c>
    </row>
    <row r="239" spans="1:27" x14ac:dyDescent="0.2">
      <c r="A239" t="s">
        <v>1383</v>
      </c>
      <c r="B239" t="s">
        <v>876</v>
      </c>
      <c r="C239" t="s">
        <v>1183</v>
      </c>
      <c r="D239">
        <v>1</v>
      </c>
      <c r="E239">
        <v>0</v>
      </c>
      <c r="F239">
        <v>1</v>
      </c>
      <c r="G239">
        <v>1</v>
      </c>
      <c r="H239">
        <v>15</v>
      </c>
      <c r="I239">
        <v>2</v>
      </c>
      <c r="J239">
        <v>3</v>
      </c>
      <c r="K239">
        <v>2</v>
      </c>
      <c r="L239">
        <v>34</v>
      </c>
      <c r="M239">
        <v>31</v>
      </c>
      <c r="N239">
        <v>14</v>
      </c>
      <c r="O239">
        <v>383</v>
      </c>
      <c r="P239">
        <v>13</v>
      </c>
      <c r="Q239">
        <v>6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66</v>
      </c>
      <c r="X239" t="s">
        <v>1382</v>
      </c>
      <c r="Y239">
        <f t="shared" si="9"/>
        <v>269.8</v>
      </c>
      <c r="Z239" s="1">
        <f t="shared" si="10"/>
        <v>13.49</v>
      </c>
      <c r="AA239" s="1">
        <f t="shared" si="11"/>
        <v>18.423368740515933</v>
      </c>
    </row>
    <row r="240" spans="1:27" x14ac:dyDescent="0.2">
      <c r="A240" t="s">
        <v>1512</v>
      </c>
      <c r="B240" t="s">
        <v>876</v>
      </c>
      <c r="C240" t="s">
        <v>1085</v>
      </c>
      <c r="D240">
        <v>5</v>
      </c>
      <c r="E240">
        <v>0</v>
      </c>
      <c r="F240">
        <v>5</v>
      </c>
      <c r="G240">
        <v>11</v>
      </c>
      <c r="H240">
        <v>28</v>
      </c>
      <c r="I240">
        <v>34</v>
      </c>
      <c r="J240">
        <v>14</v>
      </c>
      <c r="K240">
        <v>6</v>
      </c>
      <c r="L240">
        <v>25</v>
      </c>
      <c r="M240">
        <v>54</v>
      </c>
      <c r="N240">
        <v>26</v>
      </c>
      <c r="O240">
        <v>1213</v>
      </c>
      <c r="P240">
        <v>23</v>
      </c>
      <c r="Q240">
        <v>37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184</v>
      </c>
      <c r="X240" t="s">
        <v>1511</v>
      </c>
      <c r="Y240">
        <f t="shared" si="9"/>
        <v>519.79999999999995</v>
      </c>
      <c r="Z240" s="1">
        <f t="shared" si="10"/>
        <v>16.243749999999999</v>
      </c>
      <c r="AA240" s="1">
        <f t="shared" si="11"/>
        <v>18.345882352941175</v>
      </c>
    </row>
    <row r="241" spans="1:27" x14ac:dyDescent="0.2">
      <c r="A241" t="s">
        <v>1134</v>
      </c>
      <c r="B241" t="s">
        <v>876</v>
      </c>
      <c r="C241" t="s">
        <v>1119</v>
      </c>
      <c r="D241">
        <v>2</v>
      </c>
      <c r="E241">
        <v>0</v>
      </c>
      <c r="F241">
        <v>2</v>
      </c>
      <c r="G241">
        <v>3</v>
      </c>
      <c r="H241">
        <v>15</v>
      </c>
      <c r="I241">
        <v>30</v>
      </c>
      <c r="J241">
        <v>10</v>
      </c>
      <c r="K241">
        <v>9</v>
      </c>
      <c r="L241">
        <v>64</v>
      </c>
      <c r="M241">
        <v>71</v>
      </c>
      <c r="N241">
        <v>24</v>
      </c>
      <c r="O241">
        <v>823</v>
      </c>
      <c r="P241">
        <v>39</v>
      </c>
      <c r="Q241">
        <v>7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96</v>
      </c>
      <c r="X241" t="s">
        <v>1133</v>
      </c>
      <c r="Y241">
        <f t="shared" si="9"/>
        <v>500.8</v>
      </c>
      <c r="Z241" s="1">
        <f t="shared" si="10"/>
        <v>17.885714285714286</v>
      </c>
      <c r="AA241" s="1">
        <f t="shared" si="11"/>
        <v>18.336859235150527</v>
      </c>
    </row>
    <row r="242" spans="1:27" x14ac:dyDescent="0.2">
      <c r="A242" t="s">
        <v>1489</v>
      </c>
      <c r="B242" t="s">
        <v>876</v>
      </c>
      <c r="C242" t="s">
        <v>1076</v>
      </c>
      <c r="D242">
        <v>3</v>
      </c>
      <c r="E242">
        <v>0</v>
      </c>
      <c r="F242">
        <v>2</v>
      </c>
      <c r="G242">
        <v>4</v>
      </c>
      <c r="H242">
        <v>24</v>
      </c>
      <c r="I242">
        <v>21</v>
      </c>
      <c r="J242">
        <v>6</v>
      </c>
      <c r="K242">
        <v>12</v>
      </c>
      <c r="L242">
        <v>94</v>
      </c>
      <c r="M242">
        <v>79</v>
      </c>
      <c r="N242">
        <v>10</v>
      </c>
      <c r="O242">
        <v>887</v>
      </c>
      <c r="P242">
        <v>40</v>
      </c>
      <c r="Q242">
        <v>9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36</v>
      </c>
      <c r="X242" t="s">
        <v>1488</v>
      </c>
      <c r="Y242">
        <f t="shared" si="9"/>
        <v>562.20000000000005</v>
      </c>
      <c r="Z242" s="1">
        <f t="shared" si="10"/>
        <v>18.135483870967743</v>
      </c>
      <c r="AA242" s="1">
        <f t="shared" si="11"/>
        <v>18.312703583061889</v>
      </c>
    </row>
    <row r="243" spans="1:27" x14ac:dyDescent="0.2">
      <c r="A243" t="s">
        <v>1631</v>
      </c>
      <c r="B243" t="s">
        <v>876</v>
      </c>
      <c r="C243" t="s">
        <v>1131</v>
      </c>
      <c r="D243">
        <v>0</v>
      </c>
      <c r="E243">
        <v>0</v>
      </c>
      <c r="F243">
        <v>2</v>
      </c>
      <c r="G243">
        <v>1</v>
      </c>
      <c r="H243">
        <v>14</v>
      </c>
      <c r="I243">
        <v>9</v>
      </c>
      <c r="J243">
        <v>4</v>
      </c>
      <c r="K243">
        <v>1</v>
      </c>
      <c r="L243">
        <v>10</v>
      </c>
      <c r="M243">
        <v>19</v>
      </c>
      <c r="N243">
        <v>13</v>
      </c>
      <c r="O243">
        <v>329</v>
      </c>
      <c r="P243">
        <v>19</v>
      </c>
      <c r="Q243">
        <v>5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140</v>
      </c>
      <c r="X243" t="s">
        <v>99</v>
      </c>
      <c r="Y243">
        <f t="shared" si="9"/>
        <v>197.4</v>
      </c>
      <c r="Z243" s="1">
        <f t="shared" si="10"/>
        <v>15.184615384615386</v>
      </c>
      <c r="AA243" s="1">
        <f t="shared" si="11"/>
        <v>18.202868852459016</v>
      </c>
    </row>
    <row r="244" spans="1:27" x14ac:dyDescent="0.2">
      <c r="A244" t="s">
        <v>1381</v>
      </c>
      <c r="B244" t="s">
        <v>160</v>
      </c>
      <c r="C244" t="s">
        <v>1054</v>
      </c>
      <c r="D244">
        <v>1</v>
      </c>
      <c r="E244">
        <v>1</v>
      </c>
      <c r="F244">
        <v>3</v>
      </c>
      <c r="G244">
        <v>5</v>
      </c>
      <c r="H244">
        <v>25</v>
      </c>
      <c r="I244">
        <v>23</v>
      </c>
      <c r="J244">
        <v>16</v>
      </c>
      <c r="K244">
        <v>1</v>
      </c>
      <c r="L244">
        <v>15</v>
      </c>
      <c r="M244">
        <v>19</v>
      </c>
      <c r="N244">
        <v>36</v>
      </c>
      <c r="O244">
        <v>543</v>
      </c>
      <c r="P244">
        <v>17</v>
      </c>
      <c r="Q244">
        <v>27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105</v>
      </c>
      <c r="X244" t="s">
        <v>1380</v>
      </c>
      <c r="Y244">
        <f t="shared" si="9"/>
        <v>362.3</v>
      </c>
      <c r="Z244" s="1">
        <f t="shared" si="10"/>
        <v>12.493103448275862</v>
      </c>
      <c r="AA244" s="1">
        <f t="shared" si="11"/>
        <v>18.175585284280938</v>
      </c>
    </row>
    <row r="245" spans="1:27" x14ac:dyDescent="0.2">
      <c r="A245" t="s">
        <v>1810</v>
      </c>
      <c r="B245" t="s">
        <v>876</v>
      </c>
      <c r="C245" t="s">
        <v>1083</v>
      </c>
      <c r="D245">
        <v>0</v>
      </c>
      <c r="E245">
        <v>0</v>
      </c>
      <c r="F245">
        <v>2</v>
      </c>
      <c r="G245">
        <v>4</v>
      </c>
      <c r="H245">
        <v>32</v>
      </c>
      <c r="I245">
        <v>11</v>
      </c>
      <c r="J245">
        <v>5</v>
      </c>
      <c r="K245">
        <v>2</v>
      </c>
      <c r="L245">
        <v>36</v>
      </c>
      <c r="M245">
        <v>48</v>
      </c>
      <c r="N245">
        <v>26</v>
      </c>
      <c r="O245">
        <v>524</v>
      </c>
      <c r="P245">
        <v>27</v>
      </c>
      <c r="Q245">
        <v>11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96</v>
      </c>
      <c r="X245" t="s">
        <v>1809</v>
      </c>
      <c r="Y245">
        <f t="shared" si="9"/>
        <v>390.4</v>
      </c>
      <c r="Z245" s="1">
        <f t="shared" si="10"/>
        <v>13.942857142857141</v>
      </c>
      <c r="AA245" s="1">
        <f t="shared" si="11"/>
        <v>18.167528438469493</v>
      </c>
    </row>
    <row r="246" spans="1:27" x14ac:dyDescent="0.2">
      <c r="A246" t="s">
        <v>1705</v>
      </c>
      <c r="B246" t="s">
        <v>876</v>
      </c>
      <c r="C246" t="s">
        <v>1179</v>
      </c>
      <c r="D246">
        <v>0</v>
      </c>
      <c r="E246">
        <v>0</v>
      </c>
      <c r="F246">
        <v>0</v>
      </c>
      <c r="G246">
        <v>8</v>
      </c>
      <c r="H246">
        <v>26</v>
      </c>
      <c r="I246">
        <v>48</v>
      </c>
      <c r="J246">
        <v>3</v>
      </c>
      <c r="K246">
        <v>13</v>
      </c>
      <c r="L246">
        <v>93</v>
      </c>
      <c r="M246">
        <v>92</v>
      </c>
      <c r="N246">
        <v>10</v>
      </c>
      <c r="O246">
        <v>1191</v>
      </c>
      <c r="P246">
        <v>63</v>
      </c>
      <c r="Q246">
        <v>8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292</v>
      </c>
      <c r="X246" t="s">
        <v>1704</v>
      </c>
      <c r="Y246">
        <f t="shared" si="9"/>
        <v>535.6</v>
      </c>
      <c r="Z246" s="1">
        <f t="shared" si="10"/>
        <v>16.23030303030303</v>
      </c>
      <c r="AA246" s="1">
        <f t="shared" si="11"/>
        <v>18.162773172569707</v>
      </c>
    </row>
    <row r="247" spans="1:27" x14ac:dyDescent="0.2">
      <c r="A247" t="s">
        <v>1786</v>
      </c>
      <c r="B247" t="s">
        <v>876</v>
      </c>
      <c r="C247" t="s">
        <v>877</v>
      </c>
      <c r="D247">
        <v>0</v>
      </c>
      <c r="E247">
        <v>1</v>
      </c>
      <c r="F247">
        <v>0</v>
      </c>
      <c r="G247">
        <v>7</v>
      </c>
      <c r="H247">
        <v>40</v>
      </c>
      <c r="I247">
        <v>51</v>
      </c>
      <c r="J247">
        <v>8</v>
      </c>
      <c r="K247">
        <v>15</v>
      </c>
      <c r="L247">
        <v>65</v>
      </c>
      <c r="M247">
        <v>92</v>
      </c>
      <c r="N247">
        <v>4</v>
      </c>
      <c r="O247">
        <v>1047</v>
      </c>
      <c r="P247">
        <v>45</v>
      </c>
      <c r="Q247">
        <v>10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56</v>
      </c>
      <c r="X247" t="s">
        <v>1785</v>
      </c>
      <c r="Y247">
        <f t="shared" si="9"/>
        <v>472.2</v>
      </c>
      <c r="Z247" s="1">
        <f t="shared" si="10"/>
        <v>17.488888888888887</v>
      </c>
      <c r="AA247" s="1">
        <f t="shared" si="11"/>
        <v>18.138284250960307</v>
      </c>
    </row>
    <row r="248" spans="1:27" x14ac:dyDescent="0.2">
      <c r="A248" t="s">
        <v>1207</v>
      </c>
      <c r="B248" t="s">
        <v>876</v>
      </c>
      <c r="C248" t="s">
        <v>1151</v>
      </c>
      <c r="D248">
        <v>3</v>
      </c>
      <c r="E248">
        <v>1</v>
      </c>
      <c r="F248">
        <v>0</v>
      </c>
      <c r="G248">
        <v>3</v>
      </c>
      <c r="H248">
        <v>9</v>
      </c>
      <c r="I248">
        <v>20</v>
      </c>
      <c r="J248">
        <v>5</v>
      </c>
      <c r="K248">
        <v>12</v>
      </c>
      <c r="L248">
        <v>84</v>
      </c>
      <c r="M248">
        <v>30</v>
      </c>
      <c r="N248">
        <v>7</v>
      </c>
      <c r="O248">
        <v>422</v>
      </c>
      <c r="P248">
        <v>12</v>
      </c>
      <c r="Q248">
        <v>5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395</v>
      </c>
      <c r="X248" t="s">
        <v>1206</v>
      </c>
      <c r="Y248">
        <f t="shared" si="9"/>
        <v>307.2</v>
      </c>
      <c r="Z248" s="1">
        <f t="shared" si="10"/>
        <v>18.070588235294117</v>
      </c>
      <c r="AA248" s="1">
        <f t="shared" si="11"/>
        <v>18.117955439056356</v>
      </c>
    </row>
    <row r="249" spans="1:27" x14ac:dyDescent="0.2">
      <c r="A249" t="s">
        <v>1824</v>
      </c>
      <c r="B249" t="s">
        <v>876</v>
      </c>
      <c r="C249" t="s">
        <v>1036</v>
      </c>
      <c r="D249">
        <v>4</v>
      </c>
      <c r="E249">
        <v>0</v>
      </c>
      <c r="F249">
        <v>6</v>
      </c>
      <c r="G249">
        <v>1</v>
      </c>
      <c r="H249">
        <v>23</v>
      </c>
      <c r="I249">
        <v>29</v>
      </c>
      <c r="J249">
        <v>13</v>
      </c>
      <c r="K249">
        <v>1</v>
      </c>
      <c r="L249">
        <v>4</v>
      </c>
      <c r="M249">
        <v>39</v>
      </c>
      <c r="N249">
        <v>26</v>
      </c>
      <c r="O249">
        <v>291</v>
      </c>
      <c r="P249">
        <v>30</v>
      </c>
      <c r="Q249">
        <v>28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110</v>
      </c>
      <c r="X249" t="s">
        <v>1823</v>
      </c>
      <c r="Y249">
        <f t="shared" si="9"/>
        <v>395.6</v>
      </c>
      <c r="Z249" s="1">
        <f t="shared" si="10"/>
        <v>13.186666666666667</v>
      </c>
      <c r="AA249" s="1">
        <f t="shared" si="11"/>
        <v>18.06392694063927</v>
      </c>
    </row>
    <row r="250" spans="1:27" x14ac:dyDescent="0.2">
      <c r="A250" t="s">
        <v>1563</v>
      </c>
      <c r="B250" t="s">
        <v>876</v>
      </c>
      <c r="C250" t="s">
        <v>1036</v>
      </c>
      <c r="D250">
        <v>1</v>
      </c>
      <c r="E250">
        <v>0</v>
      </c>
      <c r="F250">
        <v>2</v>
      </c>
      <c r="G250">
        <v>6</v>
      </c>
      <c r="H250">
        <v>33</v>
      </c>
      <c r="I250">
        <v>20</v>
      </c>
      <c r="J250">
        <v>12</v>
      </c>
      <c r="K250">
        <v>3</v>
      </c>
      <c r="L250">
        <v>44</v>
      </c>
      <c r="M250">
        <v>74</v>
      </c>
      <c r="N250">
        <v>28</v>
      </c>
      <c r="O250">
        <v>727</v>
      </c>
      <c r="P250">
        <v>29</v>
      </c>
      <c r="Q250">
        <v>14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105</v>
      </c>
      <c r="X250" t="s">
        <v>1562</v>
      </c>
      <c r="Y250">
        <f t="shared" si="9"/>
        <v>492.7</v>
      </c>
      <c r="Z250" s="1">
        <f t="shared" si="10"/>
        <v>16.989655172413794</v>
      </c>
      <c r="AA250" s="1">
        <f t="shared" si="11"/>
        <v>18.062321792260693</v>
      </c>
    </row>
    <row r="251" spans="1:27" x14ac:dyDescent="0.2">
      <c r="A251" t="s">
        <v>1433</v>
      </c>
      <c r="B251" t="s">
        <v>876</v>
      </c>
      <c r="C251" t="s">
        <v>1070</v>
      </c>
      <c r="D251">
        <v>6</v>
      </c>
      <c r="E251">
        <v>1</v>
      </c>
      <c r="F251">
        <v>2</v>
      </c>
      <c r="G251">
        <v>3</v>
      </c>
      <c r="H251">
        <v>20</v>
      </c>
      <c r="I251">
        <v>36</v>
      </c>
      <c r="J251">
        <v>19</v>
      </c>
      <c r="K251">
        <v>1</v>
      </c>
      <c r="L251">
        <v>13</v>
      </c>
      <c r="M251">
        <v>5</v>
      </c>
      <c r="N251">
        <v>23</v>
      </c>
      <c r="O251">
        <v>294</v>
      </c>
      <c r="P251">
        <v>12</v>
      </c>
      <c r="Q251">
        <v>27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93</v>
      </c>
      <c r="X251" t="s">
        <v>1432</v>
      </c>
      <c r="Y251">
        <f t="shared" si="9"/>
        <v>295.39999999999998</v>
      </c>
      <c r="Z251" s="1">
        <f t="shared" si="10"/>
        <v>12.843478260869563</v>
      </c>
      <c r="AA251" s="1">
        <f t="shared" si="11"/>
        <v>18.048879837067208</v>
      </c>
    </row>
    <row r="252" spans="1:27" x14ac:dyDescent="0.2">
      <c r="A252" t="s">
        <v>1418</v>
      </c>
      <c r="B252" t="s">
        <v>876</v>
      </c>
      <c r="C252" t="s">
        <v>1087</v>
      </c>
      <c r="D252">
        <v>2</v>
      </c>
      <c r="E252">
        <v>0</v>
      </c>
      <c r="F252">
        <v>2</v>
      </c>
      <c r="G252">
        <v>4</v>
      </c>
      <c r="H252">
        <v>25</v>
      </c>
      <c r="I252">
        <v>22</v>
      </c>
      <c r="J252">
        <v>12</v>
      </c>
      <c r="K252">
        <v>2</v>
      </c>
      <c r="L252">
        <v>14</v>
      </c>
      <c r="M252">
        <v>30</v>
      </c>
      <c r="N252">
        <v>16</v>
      </c>
      <c r="O252">
        <v>285</v>
      </c>
      <c r="P252">
        <v>19</v>
      </c>
      <c r="Q252">
        <v>9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105</v>
      </c>
      <c r="X252" t="s">
        <v>1417</v>
      </c>
      <c r="Y252">
        <f t="shared" si="9"/>
        <v>268.5</v>
      </c>
      <c r="Z252" s="1">
        <f t="shared" si="10"/>
        <v>9.2586206896551726</v>
      </c>
      <c r="AA252" s="1">
        <f t="shared" si="11"/>
        <v>18.020134228187921</v>
      </c>
    </row>
    <row r="253" spans="1:27" x14ac:dyDescent="0.2">
      <c r="A253" t="s">
        <v>1756</v>
      </c>
      <c r="B253" t="s">
        <v>876</v>
      </c>
      <c r="C253" t="s">
        <v>1106</v>
      </c>
      <c r="D253">
        <v>2</v>
      </c>
      <c r="E253">
        <v>0</v>
      </c>
      <c r="F253">
        <v>0</v>
      </c>
      <c r="G253">
        <v>9</v>
      </c>
      <c r="H253">
        <v>67</v>
      </c>
      <c r="I253">
        <v>45</v>
      </c>
      <c r="J253">
        <v>9</v>
      </c>
      <c r="K253">
        <v>4</v>
      </c>
      <c r="L253">
        <v>25</v>
      </c>
      <c r="M253">
        <v>74</v>
      </c>
      <c r="N253">
        <v>16</v>
      </c>
      <c r="O253">
        <v>523</v>
      </c>
      <c r="P253">
        <v>35</v>
      </c>
      <c r="Q253">
        <v>29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96</v>
      </c>
      <c r="X253" t="s">
        <v>1755</v>
      </c>
      <c r="Y253">
        <f t="shared" si="9"/>
        <v>443.8</v>
      </c>
      <c r="Z253" s="1">
        <f t="shared" si="10"/>
        <v>15.85</v>
      </c>
      <c r="AA253" s="1">
        <f t="shared" si="11"/>
        <v>17.959532374100721</v>
      </c>
    </row>
    <row r="254" spans="1:27" x14ac:dyDescent="0.2">
      <c r="A254" t="s">
        <v>1292</v>
      </c>
      <c r="B254" t="s">
        <v>876</v>
      </c>
      <c r="C254" t="s">
        <v>1131</v>
      </c>
      <c r="D254">
        <v>1</v>
      </c>
      <c r="E254">
        <v>0</v>
      </c>
      <c r="F254">
        <v>0</v>
      </c>
      <c r="G254">
        <v>0</v>
      </c>
      <c r="H254">
        <v>8</v>
      </c>
      <c r="I254">
        <v>9</v>
      </c>
      <c r="J254">
        <v>2</v>
      </c>
      <c r="K254">
        <v>0</v>
      </c>
      <c r="L254">
        <v>6</v>
      </c>
      <c r="M254">
        <v>19</v>
      </c>
      <c r="N254">
        <v>7</v>
      </c>
      <c r="O254">
        <v>381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182</v>
      </c>
      <c r="X254" t="s">
        <v>1291</v>
      </c>
      <c r="Y254">
        <f t="shared" si="9"/>
        <v>116.6</v>
      </c>
      <c r="Z254" s="1">
        <f t="shared" si="10"/>
        <v>8.3285714285714274</v>
      </c>
      <c r="AA254" s="1">
        <f t="shared" si="11"/>
        <v>17.938461538461539</v>
      </c>
    </row>
    <row r="255" spans="1:27" x14ac:dyDescent="0.2">
      <c r="A255" t="s">
        <v>1196</v>
      </c>
      <c r="B255" t="s">
        <v>876</v>
      </c>
      <c r="C255" t="s">
        <v>1090</v>
      </c>
      <c r="D255">
        <v>2</v>
      </c>
      <c r="E255">
        <v>0</v>
      </c>
      <c r="F255">
        <v>0</v>
      </c>
      <c r="G255">
        <v>4</v>
      </c>
      <c r="H255">
        <v>30</v>
      </c>
      <c r="I255">
        <v>32</v>
      </c>
      <c r="J255">
        <v>10</v>
      </c>
      <c r="K255">
        <v>6</v>
      </c>
      <c r="L255">
        <v>38</v>
      </c>
      <c r="M255">
        <v>47</v>
      </c>
      <c r="N255">
        <v>5</v>
      </c>
      <c r="O255">
        <v>661</v>
      </c>
      <c r="P255">
        <v>29</v>
      </c>
      <c r="Q255">
        <v>10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93</v>
      </c>
      <c r="X255" t="s">
        <v>1195</v>
      </c>
      <c r="Y255">
        <f t="shared" si="9"/>
        <v>340.6</v>
      </c>
      <c r="Z255" s="1">
        <f t="shared" si="10"/>
        <v>14.808695652173913</v>
      </c>
      <c r="AA255" s="1">
        <f t="shared" si="11"/>
        <v>17.926315789473687</v>
      </c>
    </row>
    <row r="256" spans="1:27" x14ac:dyDescent="0.2">
      <c r="A256" t="s">
        <v>1822</v>
      </c>
      <c r="B256" t="s">
        <v>876</v>
      </c>
      <c r="C256" t="s">
        <v>1076</v>
      </c>
      <c r="D256">
        <v>6</v>
      </c>
      <c r="E256">
        <v>0</v>
      </c>
      <c r="F256">
        <v>2</v>
      </c>
      <c r="G256">
        <v>1</v>
      </c>
      <c r="H256">
        <v>32</v>
      </c>
      <c r="I256">
        <v>15</v>
      </c>
      <c r="J256">
        <v>12</v>
      </c>
      <c r="K256">
        <v>2</v>
      </c>
      <c r="L256">
        <v>17</v>
      </c>
      <c r="M256">
        <v>16</v>
      </c>
      <c r="N256">
        <v>13</v>
      </c>
      <c r="O256">
        <v>348</v>
      </c>
      <c r="P256">
        <v>16</v>
      </c>
      <c r="Q256">
        <v>7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36</v>
      </c>
      <c r="X256" t="s">
        <v>1821</v>
      </c>
      <c r="Y256">
        <f t="shared" si="9"/>
        <v>322.3</v>
      </c>
      <c r="Z256" s="1">
        <f t="shared" si="10"/>
        <v>10.396774193548387</v>
      </c>
      <c r="AA256" s="1">
        <f t="shared" si="11"/>
        <v>17.894509561998767</v>
      </c>
    </row>
    <row r="257" spans="1:27" x14ac:dyDescent="0.2">
      <c r="A257" t="s">
        <v>1596</v>
      </c>
      <c r="B257" t="s">
        <v>876</v>
      </c>
      <c r="C257" t="s">
        <v>1087</v>
      </c>
      <c r="D257">
        <v>2</v>
      </c>
      <c r="E257">
        <v>0</v>
      </c>
      <c r="F257">
        <v>2</v>
      </c>
      <c r="G257">
        <v>6</v>
      </c>
      <c r="H257">
        <v>33</v>
      </c>
      <c r="I257">
        <v>32</v>
      </c>
      <c r="J257">
        <v>15</v>
      </c>
      <c r="K257">
        <v>4</v>
      </c>
      <c r="L257">
        <v>13</v>
      </c>
      <c r="M257">
        <v>32</v>
      </c>
      <c r="N257">
        <v>28</v>
      </c>
      <c r="O257">
        <v>1010</v>
      </c>
      <c r="P257">
        <v>21</v>
      </c>
      <c r="Q257">
        <v>12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28</v>
      </c>
      <c r="X257" t="s">
        <v>1595</v>
      </c>
      <c r="Y257">
        <f t="shared" si="9"/>
        <v>392.5</v>
      </c>
      <c r="Z257" s="1">
        <f t="shared" si="10"/>
        <v>15.7</v>
      </c>
      <c r="AA257" s="1">
        <f t="shared" si="11"/>
        <v>17.849924204143505</v>
      </c>
    </row>
    <row r="258" spans="1:27" x14ac:dyDescent="0.2">
      <c r="A258" t="s">
        <v>1848</v>
      </c>
      <c r="B258" t="s">
        <v>876</v>
      </c>
      <c r="C258" t="s">
        <v>1151</v>
      </c>
      <c r="D258">
        <v>1</v>
      </c>
      <c r="E258">
        <v>0</v>
      </c>
      <c r="F258">
        <v>1</v>
      </c>
      <c r="G258">
        <v>1</v>
      </c>
      <c r="H258">
        <v>13</v>
      </c>
      <c r="I258">
        <v>13</v>
      </c>
      <c r="J258">
        <v>2</v>
      </c>
      <c r="K258">
        <v>2</v>
      </c>
      <c r="L258">
        <v>11</v>
      </c>
      <c r="M258">
        <v>13</v>
      </c>
      <c r="N258">
        <v>9</v>
      </c>
      <c r="O258">
        <v>144</v>
      </c>
      <c r="P258">
        <v>15</v>
      </c>
      <c r="Q258">
        <v>5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40</v>
      </c>
      <c r="X258" t="s">
        <v>411</v>
      </c>
      <c r="Y258">
        <f t="shared" si="9"/>
        <v>141.4</v>
      </c>
      <c r="Z258" s="1">
        <f t="shared" si="10"/>
        <v>8.8375000000000004</v>
      </c>
      <c r="AA258" s="1">
        <f t="shared" si="11"/>
        <v>17.823529411764707</v>
      </c>
    </row>
    <row r="259" spans="1:27" x14ac:dyDescent="0.2">
      <c r="A259" t="s">
        <v>1111</v>
      </c>
      <c r="B259" t="s">
        <v>876</v>
      </c>
      <c r="C259" t="s">
        <v>877</v>
      </c>
      <c r="D259">
        <v>1</v>
      </c>
      <c r="E259">
        <v>1</v>
      </c>
      <c r="F259">
        <v>0</v>
      </c>
      <c r="G259">
        <v>6</v>
      </c>
      <c r="H259">
        <v>7</v>
      </c>
      <c r="I259">
        <v>34</v>
      </c>
      <c r="J259">
        <v>3</v>
      </c>
      <c r="K259">
        <v>17</v>
      </c>
      <c r="L259">
        <v>121</v>
      </c>
      <c r="M259">
        <v>35</v>
      </c>
      <c r="N259">
        <v>5</v>
      </c>
      <c r="O259">
        <v>775</v>
      </c>
      <c r="P259">
        <v>14</v>
      </c>
      <c r="Q259">
        <v>3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66</v>
      </c>
      <c r="X259" t="s">
        <v>1110</v>
      </c>
      <c r="Y259">
        <f t="shared" ref="Y259:Y322" si="12">D259*10+E259*(-10)+F259*5+G259*(-5)+H259*2+I259*(-2)+J259*4+K259*3+L259*1.5+M259*1.5+N259*3+O259*0.1+P259*2+Q259*2+R259*5+S259*(-8)+T259*15+U259+V259*(-4)</f>
        <v>339.5</v>
      </c>
      <c r="Z259" s="1">
        <f t="shared" ref="Z259:Z322" si="13">Y259/W259</f>
        <v>16.975000000000001</v>
      </c>
      <c r="AA259" s="1">
        <f t="shared" ref="AA259:AA322" si="14">Y259/X259*90</f>
        <v>17.805944055944057</v>
      </c>
    </row>
    <row r="260" spans="1:27" x14ac:dyDescent="0.2">
      <c r="A260" t="s">
        <v>1638</v>
      </c>
      <c r="B260" t="s">
        <v>876</v>
      </c>
      <c r="C260" t="s">
        <v>1095</v>
      </c>
      <c r="D260">
        <v>0</v>
      </c>
      <c r="E260">
        <v>0</v>
      </c>
      <c r="F260">
        <v>0</v>
      </c>
      <c r="G260">
        <v>3</v>
      </c>
      <c r="H260">
        <v>13</v>
      </c>
      <c r="I260">
        <v>17</v>
      </c>
      <c r="J260">
        <v>7</v>
      </c>
      <c r="K260">
        <v>0</v>
      </c>
      <c r="L260">
        <v>3</v>
      </c>
      <c r="M260">
        <v>9</v>
      </c>
      <c r="N260">
        <v>4</v>
      </c>
      <c r="O260">
        <v>410</v>
      </c>
      <c r="P260">
        <v>6</v>
      </c>
      <c r="Q260">
        <v>18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395</v>
      </c>
      <c r="X260" t="s">
        <v>1637</v>
      </c>
      <c r="Y260">
        <f t="shared" si="12"/>
        <v>124</v>
      </c>
      <c r="Z260" s="1">
        <f t="shared" si="13"/>
        <v>7.2941176470588234</v>
      </c>
      <c r="AA260" s="1">
        <f t="shared" si="14"/>
        <v>17.742448330683626</v>
      </c>
    </row>
    <row r="261" spans="1:27" x14ac:dyDescent="0.2">
      <c r="A261" t="s">
        <v>1677</v>
      </c>
      <c r="B261" t="s">
        <v>876</v>
      </c>
      <c r="C261" t="s">
        <v>1090</v>
      </c>
      <c r="D261">
        <v>0</v>
      </c>
      <c r="E261">
        <v>0</v>
      </c>
      <c r="F261">
        <v>0</v>
      </c>
      <c r="G261">
        <v>1</v>
      </c>
      <c r="H261">
        <v>9</v>
      </c>
      <c r="I261">
        <v>2</v>
      </c>
      <c r="J261">
        <v>0</v>
      </c>
      <c r="K261">
        <v>2</v>
      </c>
      <c r="L261">
        <v>22</v>
      </c>
      <c r="M261">
        <v>4</v>
      </c>
      <c r="N261">
        <v>0</v>
      </c>
      <c r="O261">
        <v>89</v>
      </c>
      <c r="P261">
        <v>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45</v>
      </c>
      <c r="X261" t="s">
        <v>850</v>
      </c>
      <c r="Y261">
        <f t="shared" si="12"/>
        <v>80.900000000000006</v>
      </c>
      <c r="Z261" s="1">
        <f t="shared" si="13"/>
        <v>16.18</v>
      </c>
      <c r="AA261" s="1">
        <f t="shared" si="14"/>
        <v>17.672330097087379</v>
      </c>
    </row>
    <row r="262" spans="1:27" x14ac:dyDescent="0.2">
      <c r="A262" t="s">
        <v>1355</v>
      </c>
      <c r="B262" t="s">
        <v>876</v>
      </c>
      <c r="C262" t="s">
        <v>1090</v>
      </c>
      <c r="D262">
        <v>1</v>
      </c>
      <c r="E262">
        <v>0</v>
      </c>
      <c r="F262">
        <v>1</v>
      </c>
      <c r="G262">
        <v>1</v>
      </c>
      <c r="H262">
        <v>16</v>
      </c>
      <c r="I262">
        <v>18</v>
      </c>
      <c r="J262">
        <v>13</v>
      </c>
      <c r="K262">
        <v>0</v>
      </c>
      <c r="L262">
        <v>12</v>
      </c>
      <c r="M262">
        <v>10</v>
      </c>
      <c r="N262">
        <v>11</v>
      </c>
      <c r="O262">
        <v>183</v>
      </c>
      <c r="P262">
        <v>4</v>
      </c>
      <c r="Q262">
        <v>9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86</v>
      </c>
      <c r="X262" t="s">
        <v>1354</v>
      </c>
      <c r="Y262">
        <f t="shared" si="12"/>
        <v>168.3</v>
      </c>
      <c r="Z262" s="1">
        <f t="shared" si="13"/>
        <v>8.8578947368421055</v>
      </c>
      <c r="AA262" s="1">
        <f t="shared" si="14"/>
        <v>17.653846153846157</v>
      </c>
    </row>
    <row r="263" spans="1:27" x14ac:dyDescent="0.2">
      <c r="A263" t="s">
        <v>1200</v>
      </c>
      <c r="B263" t="s">
        <v>876</v>
      </c>
      <c r="C263" t="s">
        <v>1036</v>
      </c>
      <c r="D263">
        <v>2</v>
      </c>
      <c r="E263">
        <v>0</v>
      </c>
      <c r="F263">
        <v>1</v>
      </c>
      <c r="G263">
        <v>5</v>
      </c>
      <c r="H263">
        <v>12</v>
      </c>
      <c r="I263">
        <v>12</v>
      </c>
      <c r="J263">
        <v>14</v>
      </c>
      <c r="K263">
        <v>0</v>
      </c>
      <c r="L263">
        <v>4</v>
      </c>
      <c r="M263">
        <v>17</v>
      </c>
      <c r="N263">
        <v>7</v>
      </c>
      <c r="O263">
        <v>157</v>
      </c>
      <c r="P263">
        <v>13</v>
      </c>
      <c r="Q263">
        <v>18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395</v>
      </c>
      <c r="X263" t="s">
        <v>1199</v>
      </c>
      <c r="Y263">
        <f t="shared" si="12"/>
        <v>186.2</v>
      </c>
      <c r="Z263" s="1">
        <f t="shared" si="13"/>
        <v>10.952941176470588</v>
      </c>
      <c r="AA263" s="1">
        <f t="shared" si="14"/>
        <v>17.639999999999997</v>
      </c>
    </row>
    <row r="264" spans="1:27" x14ac:dyDescent="0.2">
      <c r="A264" t="s">
        <v>1093</v>
      </c>
      <c r="B264" t="s">
        <v>876</v>
      </c>
      <c r="C264" t="s">
        <v>1085</v>
      </c>
      <c r="D264">
        <v>0</v>
      </c>
      <c r="E264">
        <v>0</v>
      </c>
      <c r="F264">
        <v>0</v>
      </c>
      <c r="G264">
        <v>1</v>
      </c>
      <c r="H264">
        <v>4</v>
      </c>
      <c r="I264">
        <v>10</v>
      </c>
      <c r="J264">
        <v>1</v>
      </c>
      <c r="K264">
        <v>3</v>
      </c>
      <c r="L264">
        <v>36</v>
      </c>
      <c r="M264">
        <v>27</v>
      </c>
      <c r="N264">
        <v>4</v>
      </c>
      <c r="O264">
        <v>503</v>
      </c>
      <c r="P264">
        <v>6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144</v>
      </c>
      <c r="X264" t="s">
        <v>1092</v>
      </c>
      <c r="Y264">
        <f t="shared" si="12"/>
        <v>168.8</v>
      </c>
      <c r="Z264" s="1">
        <f t="shared" si="13"/>
        <v>16.880000000000003</v>
      </c>
      <c r="AA264" s="1">
        <f t="shared" si="14"/>
        <v>17.624129930394432</v>
      </c>
    </row>
    <row r="265" spans="1:27" x14ac:dyDescent="0.2">
      <c r="A265" t="s">
        <v>1449</v>
      </c>
      <c r="B265" t="s">
        <v>876</v>
      </c>
      <c r="C265" t="s">
        <v>1087</v>
      </c>
      <c r="D265">
        <v>0</v>
      </c>
      <c r="E265">
        <v>0</v>
      </c>
      <c r="F265">
        <v>1</v>
      </c>
      <c r="G265">
        <v>1</v>
      </c>
      <c r="H265">
        <v>24</v>
      </c>
      <c r="I265">
        <v>26</v>
      </c>
      <c r="J265">
        <v>0</v>
      </c>
      <c r="K265">
        <v>11</v>
      </c>
      <c r="L265">
        <v>26</v>
      </c>
      <c r="M265">
        <v>47</v>
      </c>
      <c r="N265">
        <v>7</v>
      </c>
      <c r="O265">
        <v>711</v>
      </c>
      <c r="P265">
        <v>30</v>
      </c>
      <c r="Q265">
        <v>2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86</v>
      </c>
      <c r="X265" t="s">
        <v>1448</v>
      </c>
      <c r="Y265">
        <f t="shared" si="12"/>
        <v>294.60000000000002</v>
      </c>
      <c r="Z265" s="1">
        <f t="shared" si="13"/>
        <v>15.505263157894738</v>
      </c>
      <c r="AA265" s="1">
        <f t="shared" si="14"/>
        <v>17.605577689243027</v>
      </c>
    </row>
    <row r="266" spans="1:27" x14ac:dyDescent="0.2">
      <c r="A266" t="s">
        <v>1599</v>
      </c>
      <c r="B266" t="s">
        <v>876</v>
      </c>
      <c r="C266" t="s">
        <v>1073</v>
      </c>
      <c r="D266">
        <v>0</v>
      </c>
      <c r="E266">
        <v>0</v>
      </c>
      <c r="F266">
        <v>0</v>
      </c>
      <c r="G266">
        <v>2</v>
      </c>
      <c r="H266">
        <v>16</v>
      </c>
      <c r="I266">
        <v>16</v>
      </c>
      <c r="J266">
        <v>2</v>
      </c>
      <c r="K266">
        <v>10</v>
      </c>
      <c r="L266">
        <v>46</v>
      </c>
      <c r="M266">
        <v>29</v>
      </c>
      <c r="N266">
        <v>4</v>
      </c>
      <c r="O266">
        <v>475</v>
      </c>
      <c r="P266">
        <v>7</v>
      </c>
      <c r="Q266">
        <v>5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140</v>
      </c>
      <c r="X266" t="s">
        <v>1598</v>
      </c>
      <c r="Y266">
        <f t="shared" si="12"/>
        <v>224</v>
      </c>
      <c r="Z266" s="1">
        <f t="shared" si="13"/>
        <v>17.23076923076923</v>
      </c>
      <c r="AA266" s="1">
        <f t="shared" si="14"/>
        <v>17.576285963382738</v>
      </c>
    </row>
    <row r="267" spans="1:27" x14ac:dyDescent="0.2">
      <c r="A267" t="s">
        <v>1304</v>
      </c>
      <c r="B267" t="s">
        <v>876</v>
      </c>
      <c r="C267" t="s">
        <v>1076</v>
      </c>
      <c r="D267">
        <v>2</v>
      </c>
      <c r="E267">
        <v>1</v>
      </c>
      <c r="F267">
        <v>0</v>
      </c>
      <c r="G267">
        <v>13</v>
      </c>
      <c r="H267">
        <v>44</v>
      </c>
      <c r="I267">
        <v>70</v>
      </c>
      <c r="J267">
        <v>10</v>
      </c>
      <c r="K267">
        <v>13</v>
      </c>
      <c r="L267">
        <v>41</v>
      </c>
      <c r="M267">
        <v>65</v>
      </c>
      <c r="N267">
        <v>12</v>
      </c>
      <c r="O267">
        <v>546</v>
      </c>
      <c r="P267">
        <v>73</v>
      </c>
      <c r="Q267">
        <v>8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90</v>
      </c>
      <c r="X267" t="s">
        <v>1303</v>
      </c>
      <c r="Y267">
        <f t="shared" si="12"/>
        <v>383.6</v>
      </c>
      <c r="Z267" s="1">
        <f t="shared" si="13"/>
        <v>14.753846153846155</v>
      </c>
      <c r="AA267" s="1">
        <f t="shared" si="14"/>
        <v>17.551601423487547</v>
      </c>
    </row>
    <row r="268" spans="1:27" x14ac:dyDescent="0.2">
      <c r="A268" t="s">
        <v>1123</v>
      </c>
      <c r="B268" t="s">
        <v>876</v>
      </c>
      <c r="C268" t="s">
        <v>1076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4</v>
      </c>
      <c r="S268">
        <v>1</v>
      </c>
      <c r="T268">
        <v>1</v>
      </c>
      <c r="U268">
        <v>8</v>
      </c>
      <c r="V268">
        <v>0</v>
      </c>
      <c r="W268" t="s">
        <v>49</v>
      </c>
      <c r="X268" t="s">
        <v>238</v>
      </c>
      <c r="Y268">
        <f t="shared" si="12"/>
        <v>35</v>
      </c>
      <c r="Z268" s="1">
        <f t="shared" si="13"/>
        <v>17.5</v>
      </c>
      <c r="AA268" s="1">
        <f t="shared" si="14"/>
        <v>17.5</v>
      </c>
    </row>
    <row r="269" spans="1:27" x14ac:dyDescent="0.2">
      <c r="A269" t="s">
        <v>1357</v>
      </c>
      <c r="B269" t="s">
        <v>876</v>
      </c>
      <c r="C269" t="s">
        <v>1036</v>
      </c>
      <c r="D269">
        <v>0</v>
      </c>
      <c r="E269">
        <v>1</v>
      </c>
      <c r="F269">
        <v>1</v>
      </c>
      <c r="G269">
        <v>1</v>
      </c>
      <c r="H269">
        <v>8</v>
      </c>
      <c r="I269">
        <v>12</v>
      </c>
      <c r="J269">
        <v>3</v>
      </c>
      <c r="K269">
        <v>2</v>
      </c>
      <c r="L269">
        <v>29</v>
      </c>
      <c r="M269">
        <v>49</v>
      </c>
      <c r="N269">
        <v>7</v>
      </c>
      <c r="O269">
        <v>185</v>
      </c>
      <c r="P269">
        <v>17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182</v>
      </c>
      <c r="X269" t="s">
        <v>1356</v>
      </c>
      <c r="Y269">
        <f t="shared" si="12"/>
        <v>204.5</v>
      </c>
      <c r="Z269" s="1">
        <f t="shared" si="13"/>
        <v>14.607142857142858</v>
      </c>
      <c r="AA269" s="1">
        <f t="shared" si="14"/>
        <v>17.495247148288975</v>
      </c>
    </row>
    <row r="270" spans="1:27" x14ac:dyDescent="0.2">
      <c r="A270" t="s">
        <v>1184</v>
      </c>
      <c r="B270" t="s">
        <v>876</v>
      </c>
      <c r="C270" t="s">
        <v>1183</v>
      </c>
      <c r="D270">
        <v>0</v>
      </c>
      <c r="E270">
        <v>0</v>
      </c>
      <c r="F270">
        <v>0</v>
      </c>
      <c r="G270">
        <v>1</v>
      </c>
      <c r="H270">
        <v>13</v>
      </c>
      <c r="I270">
        <v>9</v>
      </c>
      <c r="J270">
        <v>3</v>
      </c>
      <c r="K270">
        <v>0</v>
      </c>
      <c r="L270">
        <v>7</v>
      </c>
      <c r="M270">
        <v>17</v>
      </c>
      <c r="N270">
        <v>4</v>
      </c>
      <c r="O270">
        <v>428</v>
      </c>
      <c r="P270">
        <v>7</v>
      </c>
      <c r="Q270">
        <v>2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182</v>
      </c>
      <c r="X270" t="s">
        <v>1182</v>
      </c>
      <c r="Y270">
        <f t="shared" si="12"/>
        <v>123.80000000000001</v>
      </c>
      <c r="Z270" s="1">
        <f t="shared" si="13"/>
        <v>8.8428571428571434</v>
      </c>
      <c r="AA270" s="1">
        <f t="shared" si="14"/>
        <v>17.43661971830986</v>
      </c>
    </row>
    <row r="271" spans="1:27" x14ac:dyDescent="0.2">
      <c r="A271" t="s">
        <v>1312</v>
      </c>
      <c r="B271" t="s">
        <v>876</v>
      </c>
      <c r="C271" t="s">
        <v>1179</v>
      </c>
      <c r="D271">
        <v>1</v>
      </c>
      <c r="E271">
        <v>0</v>
      </c>
      <c r="F271">
        <v>0</v>
      </c>
      <c r="G271">
        <v>2</v>
      </c>
      <c r="H271">
        <v>22</v>
      </c>
      <c r="I271">
        <v>12</v>
      </c>
      <c r="J271">
        <v>5</v>
      </c>
      <c r="K271">
        <v>1</v>
      </c>
      <c r="L271">
        <v>9</v>
      </c>
      <c r="M271">
        <v>11</v>
      </c>
      <c r="N271">
        <v>22</v>
      </c>
      <c r="O271">
        <v>234</v>
      </c>
      <c r="P271">
        <v>13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28</v>
      </c>
      <c r="X271" t="s">
        <v>1311</v>
      </c>
      <c r="Y271">
        <f t="shared" si="12"/>
        <v>190.4</v>
      </c>
      <c r="Z271" s="1">
        <f t="shared" si="13"/>
        <v>7.6160000000000005</v>
      </c>
      <c r="AA271" s="1">
        <f t="shared" si="14"/>
        <v>17.414634146341466</v>
      </c>
    </row>
    <row r="272" spans="1:27" x14ac:dyDescent="0.2">
      <c r="A272" t="s">
        <v>1534</v>
      </c>
      <c r="B272" t="s">
        <v>876</v>
      </c>
      <c r="C272" t="s">
        <v>1139</v>
      </c>
      <c r="D272">
        <v>1</v>
      </c>
      <c r="E272">
        <v>0</v>
      </c>
      <c r="F272">
        <v>1</v>
      </c>
      <c r="G272">
        <v>4</v>
      </c>
      <c r="H272">
        <v>40</v>
      </c>
      <c r="I272">
        <v>25</v>
      </c>
      <c r="J272">
        <v>8</v>
      </c>
      <c r="K272">
        <v>2</v>
      </c>
      <c r="L272">
        <v>34</v>
      </c>
      <c r="M272">
        <v>50</v>
      </c>
      <c r="N272">
        <v>16</v>
      </c>
      <c r="O272">
        <v>510</v>
      </c>
      <c r="P272">
        <v>45</v>
      </c>
      <c r="Q272">
        <v>4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127</v>
      </c>
      <c r="X272" t="s">
        <v>1533</v>
      </c>
      <c r="Y272">
        <f t="shared" si="12"/>
        <v>386</v>
      </c>
      <c r="Z272" s="1">
        <f t="shared" si="13"/>
        <v>16.083333333333332</v>
      </c>
      <c r="AA272" s="1">
        <f t="shared" si="14"/>
        <v>17.413533834586467</v>
      </c>
    </row>
    <row r="273" spans="1:27" x14ac:dyDescent="0.2">
      <c r="A273" t="s">
        <v>1614</v>
      </c>
      <c r="B273" t="s">
        <v>876</v>
      </c>
      <c r="C273" t="s">
        <v>1085</v>
      </c>
      <c r="D273">
        <v>0</v>
      </c>
      <c r="E273">
        <v>1</v>
      </c>
      <c r="F273">
        <v>0</v>
      </c>
      <c r="G273">
        <v>3</v>
      </c>
      <c r="H273">
        <v>8</v>
      </c>
      <c r="I273">
        <v>11</v>
      </c>
      <c r="J273">
        <v>1</v>
      </c>
      <c r="K273">
        <v>2</v>
      </c>
      <c r="L273">
        <v>29</v>
      </c>
      <c r="M273">
        <v>59</v>
      </c>
      <c r="N273">
        <v>4</v>
      </c>
      <c r="O273">
        <v>613</v>
      </c>
      <c r="P273">
        <v>30</v>
      </c>
      <c r="Q273">
        <v>4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93</v>
      </c>
      <c r="X273" t="s">
        <v>116</v>
      </c>
      <c r="Y273">
        <f t="shared" si="12"/>
        <v>252.3</v>
      </c>
      <c r="Z273" s="1">
        <f t="shared" si="13"/>
        <v>10.969565217391304</v>
      </c>
      <c r="AA273" s="1">
        <f t="shared" si="14"/>
        <v>17.413343558282211</v>
      </c>
    </row>
    <row r="274" spans="1:27" x14ac:dyDescent="0.2">
      <c r="A274" t="s">
        <v>1864</v>
      </c>
      <c r="B274" t="s">
        <v>876</v>
      </c>
      <c r="C274" t="s">
        <v>1083</v>
      </c>
      <c r="D274">
        <v>0</v>
      </c>
      <c r="E274">
        <v>0</v>
      </c>
      <c r="F274">
        <v>0</v>
      </c>
      <c r="G274">
        <v>7</v>
      </c>
      <c r="H274">
        <v>22</v>
      </c>
      <c r="I274">
        <v>39</v>
      </c>
      <c r="J274">
        <v>1</v>
      </c>
      <c r="K274">
        <v>16</v>
      </c>
      <c r="L274">
        <v>144</v>
      </c>
      <c r="M274">
        <v>77</v>
      </c>
      <c r="N274">
        <v>10</v>
      </c>
      <c r="O274">
        <v>1058</v>
      </c>
      <c r="P274">
        <v>33</v>
      </c>
      <c r="Q274">
        <v>10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184</v>
      </c>
      <c r="X274" t="s">
        <v>720</v>
      </c>
      <c r="Y274">
        <f t="shared" si="12"/>
        <v>536.29999999999995</v>
      </c>
      <c r="Z274" s="1">
        <f t="shared" si="13"/>
        <v>16.759374999999999</v>
      </c>
      <c r="AA274" s="1">
        <f t="shared" si="14"/>
        <v>17.40605842048323</v>
      </c>
    </row>
    <row r="275" spans="1:27" x14ac:dyDescent="0.2">
      <c r="A275" t="s">
        <v>1387</v>
      </c>
      <c r="B275" t="s">
        <v>876</v>
      </c>
      <c r="C275" t="s">
        <v>1076</v>
      </c>
      <c r="D275">
        <v>0</v>
      </c>
      <c r="E275">
        <v>0</v>
      </c>
      <c r="F275">
        <v>1</v>
      </c>
      <c r="G275">
        <v>1</v>
      </c>
      <c r="H275">
        <v>11</v>
      </c>
      <c r="I275">
        <v>5</v>
      </c>
      <c r="J275">
        <v>1</v>
      </c>
      <c r="K275">
        <v>4</v>
      </c>
      <c r="L275">
        <v>14</v>
      </c>
      <c r="M275">
        <v>18</v>
      </c>
      <c r="N275">
        <v>4</v>
      </c>
      <c r="O275">
        <v>132</v>
      </c>
      <c r="P275">
        <v>10</v>
      </c>
      <c r="Q275">
        <v>5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325</v>
      </c>
      <c r="X275" t="s">
        <v>1386</v>
      </c>
      <c r="Y275">
        <f t="shared" si="12"/>
        <v>131.19999999999999</v>
      </c>
      <c r="Z275" s="1">
        <f t="shared" si="13"/>
        <v>7.2888888888888879</v>
      </c>
      <c r="AA275" s="1">
        <f t="shared" si="14"/>
        <v>17.36470588235294</v>
      </c>
    </row>
    <row r="276" spans="1:27" x14ac:dyDescent="0.2">
      <c r="A276" t="s">
        <v>1310</v>
      </c>
      <c r="B276" t="s">
        <v>876</v>
      </c>
      <c r="C276" t="s">
        <v>1070</v>
      </c>
      <c r="D276">
        <v>1</v>
      </c>
      <c r="E276">
        <v>0</v>
      </c>
      <c r="F276">
        <v>0</v>
      </c>
      <c r="G276">
        <v>6</v>
      </c>
      <c r="H276">
        <v>8</v>
      </c>
      <c r="I276">
        <v>31</v>
      </c>
      <c r="J276">
        <v>5</v>
      </c>
      <c r="K276">
        <v>18</v>
      </c>
      <c r="L276">
        <v>97</v>
      </c>
      <c r="M276">
        <v>61</v>
      </c>
      <c r="N276">
        <v>2</v>
      </c>
      <c r="O276">
        <v>1018</v>
      </c>
      <c r="P276">
        <v>24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28</v>
      </c>
      <c r="X276" t="s">
        <v>1309</v>
      </c>
      <c r="Y276">
        <f t="shared" si="12"/>
        <v>402.8</v>
      </c>
      <c r="Z276" s="1">
        <f t="shared" si="13"/>
        <v>16.112000000000002</v>
      </c>
      <c r="AA276" s="1">
        <f t="shared" si="14"/>
        <v>17.279313632030505</v>
      </c>
    </row>
    <row r="277" spans="1:27" x14ac:dyDescent="0.2">
      <c r="A277" t="s">
        <v>1805</v>
      </c>
      <c r="B277" t="s">
        <v>876</v>
      </c>
      <c r="C277" t="s">
        <v>1087</v>
      </c>
      <c r="D277">
        <v>4</v>
      </c>
      <c r="E277">
        <v>1</v>
      </c>
      <c r="F277">
        <v>1</v>
      </c>
      <c r="G277">
        <v>1</v>
      </c>
      <c r="H277">
        <v>22</v>
      </c>
      <c r="I277">
        <v>32</v>
      </c>
      <c r="J277">
        <v>14</v>
      </c>
      <c r="K277">
        <v>1</v>
      </c>
      <c r="L277">
        <v>6</v>
      </c>
      <c r="M277">
        <v>19</v>
      </c>
      <c r="N277">
        <v>14</v>
      </c>
      <c r="O277">
        <v>225</v>
      </c>
      <c r="P277">
        <v>16</v>
      </c>
      <c r="Q277">
        <v>9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395</v>
      </c>
      <c r="X277" t="s">
        <v>1804</v>
      </c>
      <c r="Y277">
        <f t="shared" si="12"/>
        <v>221</v>
      </c>
      <c r="Z277" s="1">
        <f t="shared" si="13"/>
        <v>13</v>
      </c>
      <c r="AA277" s="1">
        <f t="shared" si="14"/>
        <v>17.220779220779221</v>
      </c>
    </row>
    <row r="278" spans="1:27" x14ac:dyDescent="0.2">
      <c r="A278" t="s">
        <v>1835</v>
      </c>
      <c r="B278" t="s">
        <v>876</v>
      </c>
      <c r="C278" t="s">
        <v>1073</v>
      </c>
      <c r="D278">
        <v>0</v>
      </c>
      <c r="E278">
        <v>0</v>
      </c>
      <c r="F278">
        <v>0</v>
      </c>
      <c r="G278">
        <v>2</v>
      </c>
      <c r="H278">
        <v>8</v>
      </c>
      <c r="I278">
        <v>13</v>
      </c>
      <c r="J278">
        <v>0</v>
      </c>
      <c r="K278">
        <v>9</v>
      </c>
      <c r="L278">
        <v>76</v>
      </c>
      <c r="M278">
        <v>34</v>
      </c>
      <c r="N278">
        <v>1</v>
      </c>
      <c r="O278">
        <v>710</v>
      </c>
      <c r="P278">
        <v>37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66</v>
      </c>
      <c r="X278" t="s">
        <v>1834</v>
      </c>
      <c r="Y278">
        <f t="shared" si="12"/>
        <v>322</v>
      </c>
      <c r="Z278" s="1">
        <f t="shared" si="13"/>
        <v>16.100000000000001</v>
      </c>
      <c r="AA278" s="1">
        <f t="shared" si="14"/>
        <v>17.209026128266032</v>
      </c>
    </row>
    <row r="279" spans="1:27" x14ac:dyDescent="0.2">
      <c r="A279" t="s">
        <v>1620</v>
      </c>
      <c r="B279" t="s">
        <v>876</v>
      </c>
      <c r="C279" t="s">
        <v>1139</v>
      </c>
      <c r="D279">
        <v>1</v>
      </c>
      <c r="E279">
        <v>0</v>
      </c>
      <c r="F279">
        <v>2</v>
      </c>
      <c r="G279">
        <v>7</v>
      </c>
      <c r="H279">
        <v>40</v>
      </c>
      <c r="I279">
        <v>28</v>
      </c>
      <c r="J279">
        <v>4</v>
      </c>
      <c r="K279">
        <v>8</v>
      </c>
      <c r="L279">
        <v>62</v>
      </c>
      <c r="M279">
        <v>70</v>
      </c>
      <c r="N279">
        <v>20</v>
      </c>
      <c r="O279">
        <v>802</v>
      </c>
      <c r="P279">
        <v>48</v>
      </c>
      <c r="Q279">
        <v>16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292</v>
      </c>
      <c r="X279" t="s">
        <v>1619</v>
      </c>
      <c r="Y279">
        <f t="shared" si="12"/>
        <v>515.20000000000005</v>
      </c>
      <c r="Z279" s="1">
        <f t="shared" si="13"/>
        <v>15.612121212121213</v>
      </c>
      <c r="AA279" s="1">
        <f t="shared" si="14"/>
        <v>17.198813056379823</v>
      </c>
    </row>
    <row r="280" spans="1:27" x14ac:dyDescent="0.2">
      <c r="A280" t="s">
        <v>1478</v>
      </c>
      <c r="B280" t="s">
        <v>876</v>
      </c>
      <c r="C280" t="s">
        <v>1131</v>
      </c>
      <c r="D280">
        <v>0</v>
      </c>
      <c r="E280">
        <v>0</v>
      </c>
      <c r="F280">
        <v>1</v>
      </c>
      <c r="G280">
        <v>4</v>
      </c>
      <c r="H280">
        <v>28</v>
      </c>
      <c r="I280">
        <v>20</v>
      </c>
      <c r="J280">
        <v>2</v>
      </c>
      <c r="K280">
        <v>8</v>
      </c>
      <c r="L280">
        <v>71</v>
      </c>
      <c r="M280">
        <v>40</v>
      </c>
      <c r="N280">
        <v>7</v>
      </c>
      <c r="O280">
        <v>1819</v>
      </c>
      <c r="P280">
        <v>28</v>
      </c>
      <c r="Q280">
        <v>7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105</v>
      </c>
      <c r="X280" t="s">
        <v>1477</v>
      </c>
      <c r="Y280">
        <f t="shared" si="12"/>
        <v>472.4</v>
      </c>
      <c r="Z280" s="1">
        <f t="shared" si="13"/>
        <v>16.289655172413791</v>
      </c>
      <c r="AA280" s="1">
        <f t="shared" si="14"/>
        <v>17.171243941841681</v>
      </c>
    </row>
    <row r="281" spans="1:27" x14ac:dyDescent="0.2">
      <c r="A281" t="s">
        <v>1642</v>
      </c>
      <c r="B281" t="s">
        <v>876</v>
      </c>
      <c r="C281" t="s">
        <v>1076</v>
      </c>
      <c r="D281">
        <v>1</v>
      </c>
      <c r="E281">
        <v>0</v>
      </c>
      <c r="F281">
        <v>3</v>
      </c>
      <c r="G281">
        <v>1</v>
      </c>
      <c r="H281">
        <v>21</v>
      </c>
      <c r="I281">
        <v>11</v>
      </c>
      <c r="J281">
        <v>17</v>
      </c>
      <c r="K281">
        <v>5</v>
      </c>
      <c r="L281">
        <v>24</v>
      </c>
      <c r="M281">
        <v>27</v>
      </c>
      <c r="N281">
        <v>18</v>
      </c>
      <c r="O281">
        <v>254</v>
      </c>
      <c r="P281">
        <v>15</v>
      </c>
      <c r="Q281">
        <v>7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28</v>
      </c>
      <c r="X281" t="s">
        <v>1641</v>
      </c>
      <c r="Y281">
        <f t="shared" si="12"/>
        <v>322.89999999999998</v>
      </c>
      <c r="Z281" s="1">
        <f t="shared" si="13"/>
        <v>12.915999999999999</v>
      </c>
      <c r="AA281" s="1">
        <f t="shared" si="14"/>
        <v>17.124926340601057</v>
      </c>
    </row>
    <row r="282" spans="1:27" x14ac:dyDescent="0.2">
      <c r="A282" t="s">
        <v>1738</v>
      </c>
      <c r="B282" t="s">
        <v>876</v>
      </c>
      <c r="C282" t="s">
        <v>1073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0</v>
      </c>
      <c r="K282">
        <v>1</v>
      </c>
      <c r="L282">
        <v>5</v>
      </c>
      <c r="M282">
        <v>2</v>
      </c>
      <c r="N282">
        <v>1</v>
      </c>
      <c r="O282">
        <v>29</v>
      </c>
      <c r="P282">
        <v>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130</v>
      </c>
      <c r="X282" t="s">
        <v>50</v>
      </c>
      <c r="Y282">
        <f t="shared" si="12"/>
        <v>19.399999999999999</v>
      </c>
      <c r="Z282" s="1">
        <f t="shared" si="13"/>
        <v>3.2333333333333329</v>
      </c>
      <c r="AA282" s="1">
        <f t="shared" si="14"/>
        <v>17.117647058823529</v>
      </c>
    </row>
    <row r="283" spans="1:27" x14ac:dyDescent="0.2">
      <c r="A283" t="s">
        <v>1871</v>
      </c>
      <c r="B283" t="s">
        <v>876</v>
      </c>
      <c r="C283" t="s">
        <v>1119</v>
      </c>
      <c r="D283">
        <v>0</v>
      </c>
      <c r="E283">
        <v>0</v>
      </c>
      <c r="F283">
        <v>1</v>
      </c>
      <c r="G283">
        <v>0</v>
      </c>
      <c r="H283">
        <v>16</v>
      </c>
      <c r="I283">
        <v>10</v>
      </c>
      <c r="J283">
        <v>7</v>
      </c>
      <c r="K283">
        <v>0</v>
      </c>
      <c r="L283">
        <v>12</v>
      </c>
      <c r="M283">
        <v>26</v>
      </c>
      <c r="N283">
        <v>15</v>
      </c>
      <c r="O283">
        <v>372</v>
      </c>
      <c r="P283">
        <v>16</v>
      </c>
      <c r="Q283">
        <v>24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398</v>
      </c>
      <c r="X283" t="s">
        <v>1870</v>
      </c>
      <c r="Y283">
        <f t="shared" si="12"/>
        <v>264.2</v>
      </c>
      <c r="Z283" s="1">
        <f t="shared" si="13"/>
        <v>12.580952380952381</v>
      </c>
      <c r="AA283" s="1">
        <f t="shared" si="14"/>
        <v>17.106474820143884</v>
      </c>
    </row>
    <row r="284" spans="1:27" x14ac:dyDescent="0.2">
      <c r="A284" t="s">
        <v>1703</v>
      </c>
      <c r="B284" t="s">
        <v>876</v>
      </c>
      <c r="C284" t="s">
        <v>1073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4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177</v>
      </c>
      <c r="X284" t="s">
        <v>1702</v>
      </c>
      <c r="Y284">
        <f t="shared" si="12"/>
        <v>7.4</v>
      </c>
      <c r="Z284" s="1">
        <f t="shared" si="13"/>
        <v>1.85</v>
      </c>
      <c r="AA284" s="1">
        <f t="shared" si="14"/>
        <v>17.07692307692308</v>
      </c>
    </row>
    <row r="285" spans="1:27" x14ac:dyDescent="0.2">
      <c r="A285" t="s">
        <v>1286</v>
      </c>
      <c r="B285" t="s">
        <v>876</v>
      </c>
      <c r="C285" t="s">
        <v>1116</v>
      </c>
      <c r="D285">
        <v>0</v>
      </c>
      <c r="E285">
        <v>1</v>
      </c>
      <c r="F285">
        <v>0</v>
      </c>
      <c r="G285">
        <v>2</v>
      </c>
      <c r="H285">
        <v>13</v>
      </c>
      <c r="I285">
        <v>12</v>
      </c>
      <c r="J285">
        <v>0</v>
      </c>
      <c r="K285">
        <v>4</v>
      </c>
      <c r="L285">
        <v>24</v>
      </c>
      <c r="M285">
        <v>38</v>
      </c>
      <c r="N285">
        <v>10</v>
      </c>
      <c r="O285">
        <v>210</v>
      </c>
      <c r="P285">
        <v>23</v>
      </c>
      <c r="Q285">
        <v>13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395</v>
      </c>
      <c r="X285" t="s">
        <v>1285</v>
      </c>
      <c r="Y285">
        <f t="shared" si="12"/>
        <v>210</v>
      </c>
      <c r="Z285" s="1">
        <f t="shared" si="13"/>
        <v>12.352941176470589</v>
      </c>
      <c r="AA285" s="1">
        <f t="shared" si="14"/>
        <v>17.073170731707318</v>
      </c>
    </row>
    <row r="286" spans="1:27" x14ac:dyDescent="0.2">
      <c r="A286" t="s">
        <v>1632</v>
      </c>
      <c r="B286" t="s">
        <v>876</v>
      </c>
      <c r="C286" t="s">
        <v>1073</v>
      </c>
      <c r="D286">
        <v>1</v>
      </c>
      <c r="E286">
        <v>0</v>
      </c>
      <c r="F286">
        <v>1</v>
      </c>
      <c r="G286">
        <v>7</v>
      </c>
      <c r="H286">
        <v>31</v>
      </c>
      <c r="I286">
        <v>40</v>
      </c>
      <c r="J286">
        <v>3</v>
      </c>
      <c r="K286">
        <v>16</v>
      </c>
      <c r="L286">
        <v>75</v>
      </c>
      <c r="M286">
        <v>62</v>
      </c>
      <c r="N286">
        <v>8</v>
      </c>
      <c r="O286">
        <v>1108</v>
      </c>
      <c r="P286">
        <v>35</v>
      </c>
      <c r="Q286">
        <v>8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96</v>
      </c>
      <c r="X286" t="s">
        <v>1373</v>
      </c>
      <c r="Y286">
        <f t="shared" si="12"/>
        <v>448.3</v>
      </c>
      <c r="Z286" s="1">
        <f t="shared" si="13"/>
        <v>16.010714285714286</v>
      </c>
      <c r="AA286" s="1">
        <f t="shared" si="14"/>
        <v>17.052831783601015</v>
      </c>
    </row>
    <row r="287" spans="1:27" x14ac:dyDescent="0.2">
      <c r="A287" t="s">
        <v>1435</v>
      </c>
      <c r="B287" t="s">
        <v>876</v>
      </c>
      <c r="C287" t="s">
        <v>1076</v>
      </c>
      <c r="D287">
        <v>0</v>
      </c>
      <c r="E287">
        <v>0</v>
      </c>
      <c r="F287">
        <v>0</v>
      </c>
      <c r="G287">
        <v>0</v>
      </c>
      <c r="H287">
        <v>4</v>
      </c>
      <c r="I287">
        <v>7</v>
      </c>
      <c r="J287">
        <v>0</v>
      </c>
      <c r="K287">
        <v>0</v>
      </c>
      <c r="L287">
        <v>11</v>
      </c>
      <c r="M287">
        <v>15</v>
      </c>
      <c r="N287">
        <v>4</v>
      </c>
      <c r="O287">
        <v>74</v>
      </c>
      <c r="P287">
        <v>10</v>
      </c>
      <c r="Q287">
        <v>6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82</v>
      </c>
      <c r="X287" t="s">
        <v>1434</v>
      </c>
      <c r="Y287">
        <f t="shared" si="12"/>
        <v>84.4</v>
      </c>
      <c r="Z287" s="1">
        <f t="shared" si="13"/>
        <v>7.6727272727272728</v>
      </c>
      <c r="AA287" s="1">
        <f t="shared" si="14"/>
        <v>17.031390134529151</v>
      </c>
    </row>
    <row r="288" spans="1:27" x14ac:dyDescent="0.2">
      <c r="A288" t="s">
        <v>1622</v>
      </c>
      <c r="B288" t="s">
        <v>876</v>
      </c>
      <c r="C288" t="s">
        <v>1087</v>
      </c>
      <c r="D288">
        <v>12</v>
      </c>
      <c r="E288">
        <v>1</v>
      </c>
      <c r="F288">
        <v>4</v>
      </c>
      <c r="G288">
        <v>8</v>
      </c>
      <c r="H288">
        <v>62</v>
      </c>
      <c r="I288">
        <v>54</v>
      </c>
      <c r="J288">
        <v>40</v>
      </c>
      <c r="K288">
        <v>3</v>
      </c>
      <c r="L288">
        <v>21</v>
      </c>
      <c r="M288">
        <v>10</v>
      </c>
      <c r="N288">
        <v>15</v>
      </c>
      <c r="O288">
        <v>418</v>
      </c>
      <c r="P288">
        <v>26</v>
      </c>
      <c r="Q288">
        <v>26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184</v>
      </c>
      <c r="X288" t="s">
        <v>1621</v>
      </c>
      <c r="Y288">
        <f t="shared" si="12"/>
        <v>512.29999999999995</v>
      </c>
      <c r="Z288" s="1">
        <f t="shared" si="13"/>
        <v>16.009374999999999</v>
      </c>
      <c r="AA288" s="1">
        <f t="shared" si="14"/>
        <v>17.019933554817275</v>
      </c>
    </row>
    <row r="289" spans="1:27" x14ac:dyDescent="0.2">
      <c r="A289" t="s">
        <v>1688</v>
      </c>
      <c r="B289" t="s">
        <v>876</v>
      </c>
      <c r="C289" t="s">
        <v>1179</v>
      </c>
      <c r="D289">
        <v>4</v>
      </c>
      <c r="E289">
        <v>0</v>
      </c>
      <c r="F289">
        <v>1</v>
      </c>
      <c r="G289">
        <v>4</v>
      </c>
      <c r="H289">
        <v>9</v>
      </c>
      <c r="I289">
        <v>19</v>
      </c>
      <c r="J289">
        <v>6</v>
      </c>
      <c r="K289">
        <v>0</v>
      </c>
      <c r="L289">
        <v>1</v>
      </c>
      <c r="M289">
        <v>1</v>
      </c>
      <c r="N289">
        <v>5</v>
      </c>
      <c r="O289">
        <v>94</v>
      </c>
      <c r="P289">
        <v>6</v>
      </c>
      <c r="Q289">
        <v>10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398</v>
      </c>
      <c r="X289" t="s">
        <v>41</v>
      </c>
      <c r="Y289">
        <f t="shared" si="12"/>
        <v>88.4</v>
      </c>
      <c r="Z289" s="1">
        <f t="shared" si="13"/>
        <v>4.2095238095238097</v>
      </c>
      <c r="AA289" s="1">
        <f t="shared" si="14"/>
        <v>17.000000000000004</v>
      </c>
    </row>
    <row r="290" spans="1:27" x14ac:dyDescent="0.2">
      <c r="A290" t="s">
        <v>1277</v>
      </c>
      <c r="B290" t="s">
        <v>876</v>
      </c>
      <c r="C290" t="s">
        <v>1183</v>
      </c>
      <c r="D290">
        <v>0</v>
      </c>
      <c r="E290">
        <v>0</v>
      </c>
      <c r="F290">
        <v>1</v>
      </c>
      <c r="G290">
        <v>1</v>
      </c>
      <c r="H290">
        <v>6</v>
      </c>
      <c r="I290">
        <v>12</v>
      </c>
      <c r="J290">
        <v>0</v>
      </c>
      <c r="K290">
        <v>3</v>
      </c>
      <c r="L290">
        <v>6</v>
      </c>
      <c r="M290">
        <v>13</v>
      </c>
      <c r="N290">
        <v>3</v>
      </c>
      <c r="O290">
        <v>213</v>
      </c>
      <c r="P290">
        <v>10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144</v>
      </c>
      <c r="X290" t="s">
        <v>1276</v>
      </c>
      <c r="Y290">
        <f t="shared" si="12"/>
        <v>75.8</v>
      </c>
      <c r="Z290" s="1">
        <f t="shared" si="13"/>
        <v>7.58</v>
      </c>
      <c r="AA290" s="1">
        <f t="shared" si="14"/>
        <v>16.970149253731343</v>
      </c>
    </row>
    <row r="291" spans="1:27" x14ac:dyDescent="0.2">
      <c r="A291" t="s">
        <v>1458</v>
      </c>
      <c r="B291" t="s">
        <v>876</v>
      </c>
      <c r="C291" t="s">
        <v>1106</v>
      </c>
      <c r="D291">
        <v>0</v>
      </c>
      <c r="E291">
        <v>0</v>
      </c>
      <c r="F291">
        <v>0</v>
      </c>
      <c r="G291">
        <v>13</v>
      </c>
      <c r="H291">
        <v>16</v>
      </c>
      <c r="I291">
        <v>48</v>
      </c>
      <c r="J291">
        <v>5</v>
      </c>
      <c r="K291">
        <v>7</v>
      </c>
      <c r="L291">
        <v>70</v>
      </c>
      <c r="M291">
        <v>107</v>
      </c>
      <c r="N291">
        <v>14</v>
      </c>
      <c r="O291">
        <v>1142</v>
      </c>
      <c r="P291">
        <v>50</v>
      </c>
      <c r="Q291">
        <v>14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96</v>
      </c>
      <c r="X291" t="s">
        <v>1457</v>
      </c>
      <c r="Y291">
        <f t="shared" si="12"/>
        <v>461.7</v>
      </c>
      <c r="Z291" s="1">
        <f t="shared" si="13"/>
        <v>16.489285714285714</v>
      </c>
      <c r="AA291" s="1">
        <f t="shared" si="14"/>
        <v>16.960408163265306</v>
      </c>
    </row>
    <row r="292" spans="1:27" x14ac:dyDescent="0.2">
      <c r="A292" t="s">
        <v>1129</v>
      </c>
      <c r="B292" t="s">
        <v>876</v>
      </c>
      <c r="C292" t="s">
        <v>1119</v>
      </c>
      <c r="D292">
        <v>0</v>
      </c>
      <c r="E292">
        <v>0</v>
      </c>
      <c r="F292">
        <v>0</v>
      </c>
      <c r="G292">
        <v>0</v>
      </c>
      <c r="H292">
        <v>7</v>
      </c>
      <c r="I292">
        <v>8</v>
      </c>
      <c r="J292">
        <v>0</v>
      </c>
      <c r="K292">
        <v>1</v>
      </c>
      <c r="L292">
        <v>13</v>
      </c>
      <c r="M292">
        <v>13</v>
      </c>
      <c r="N292">
        <v>7</v>
      </c>
      <c r="O292">
        <v>350</v>
      </c>
      <c r="P292">
        <v>21</v>
      </c>
      <c r="Q292">
        <v>2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220</v>
      </c>
      <c r="X292" t="s">
        <v>1128</v>
      </c>
      <c r="Y292">
        <f t="shared" si="12"/>
        <v>142</v>
      </c>
      <c r="Z292" s="1">
        <f t="shared" si="13"/>
        <v>11.833333333333334</v>
      </c>
      <c r="AA292" s="1">
        <f t="shared" si="14"/>
        <v>16.860158311345646</v>
      </c>
    </row>
    <row r="293" spans="1:27" x14ac:dyDescent="0.2">
      <c r="A293" t="s">
        <v>1859</v>
      </c>
      <c r="B293" t="s">
        <v>160</v>
      </c>
      <c r="C293" t="s">
        <v>1858</v>
      </c>
      <c r="D293">
        <v>4</v>
      </c>
      <c r="E293">
        <v>0</v>
      </c>
      <c r="F293">
        <v>1</v>
      </c>
      <c r="G293">
        <v>4</v>
      </c>
      <c r="H293">
        <v>19</v>
      </c>
      <c r="I293">
        <v>19</v>
      </c>
      <c r="J293">
        <v>18</v>
      </c>
      <c r="K293">
        <v>0</v>
      </c>
      <c r="L293">
        <v>14</v>
      </c>
      <c r="M293">
        <v>2</v>
      </c>
      <c r="N293">
        <v>15</v>
      </c>
      <c r="O293">
        <v>214</v>
      </c>
      <c r="P293">
        <v>4</v>
      </c>
      <c r="Q293">
        <v>8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182</v>
      </c>
      <c r="X293" t="s">
        <v>1609</v>
      </c>
      <c r="Y293">
        <f t="shared" si="12"/>
        <v>211.4</v>
      </c>
      <c r="Z293" s="1">
        <f t="shared" si="13"/>
        <v>15.1</v>
      </c>
      <c r="AA293" s="1">
        <f t="shared" si="14"/>
        <v>16.852081488042515</v>
      </c>
    </row>
    <row r="294" spans="1:27" x14ac:dyDescent="0.2">
      <c r="A294" t="s">
        <v>1086</v>
      </c>
      <c r="B294" t="s">
        <v>876</v>
      </c>
      <c r="C294" t="s">
        <v>1085</v>
      </c>
      <c r="D294">
        <v>1</v>
      </c>
      <c r="E294">
        <v>0</v>
      </c>
      <c r="F294">
        <v>1</v>
      </c>
      <c r="G294">
        <v>1</v>
      </c>
      <c r="H294">
        <v>9</v>
      </c>
      <c r="I294">
        <v>8</v>
      </c>
      <c r="J294">
        <v>6</v>
      </c>
      <c r="K294">
        <v>0</v>
      </c>
      <c r="L294">
        <v>3</v>
      </c>
      <c r="M294">
        <v>8</v>
      </c>
      <c r="N294">
        <v>6</v>
      </c>
      <c r="O294">
        <v>150</v>
      </c>
      <c r="P294">
        <v>3</v>
      </c>
      <c r="Q294">
        <v>12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395</v>
      </c>
      <c r="X294" t="s">
        <v>638</v>
      </c>
      <c r="Y294">
        <f t="shared" si="12"/>
        <v>115.5</v>
      </c>
      <c r="Z294" s="1">
        <f t="shared" si="13"/>
        <v>6.7941176470588234</v>
      </c>
      <c r="AA294" s="1">
        <f t="shared" si="14"/>
        <v>16.847649918962723</v>
      </c>
    </row>
    <row r="295" spans="1:27" x14ac:dyDescent="0.2">
      <c r="A295" t="s">
        <v>1510</v>
      </c>
      <c r="B295" t="s">
        <v>876</v>
      </c>
      <c r="C295" t="s">
        <v>1036</v>
      </c>
      <c r="D295">
        <v>5</v>
      </c>
      <c r="E295">
        <v>1</v>
      </c>
      <c r="F295">
        <v>3</v>
      </c>
      <c r="G295">
        <v>8</v>
      </c>
      <c r="H295">
        <v>94</v>
      </c>
      <c r="I295">
        <v>64</v>
      </c>
      <c r="J295">
        <v>22</v>
      </c>
      <c r="K295">
        <v>3</v>
      </c>
      <c r="L295">
        <v>26</v>
      </c>
      <c r="M295">
        <v>17</v>
      </c>
      <c r="N295">
        <v>16</v>
      </c>
      <c r="O295">
        <v>332</v>
      </c>
      <c r="P295">
        <v>15</v>
      </c>
      <c r="Q295">
        <v>46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105</v>
      </c>
      <c r="X295" t="s">
        <v>1509</v>
      </c>
      <c r="Y295">
        <f t="shared" si="12"/>
        <v>439.7</v>
      </c>
      <c r="Z295" s="1">
        <f t="shared" si="13"/>
        <v>15.162068965517241</v>
      </c>
      <c r="AA295" s="1">
        <f t="shared" si="14"/>
        <v>16.846743295019156</v>
      </c>
    </row>
    <row r="296" spans="1:27" x14ac:dyDescent="0.2">
      <c r="A296" t="s">
        <v>1284</v>
      </c>
      <c r="B296" t="s">
        <v>876</v>
      </c>
      <c r="C296" t="s">
        <v>1085</v>
      </c>
      <c r="D296">
        <v>1</v>
      </c>
      <c r="E296">
        <v>0</v>
      </c>
      <c r="F296">
        <v>1</v>
      </c>
      <c r="G296">
        <v>4</v>
      </c>
      <c r="H296">
        <v>30</v>
      </c>
      <c r="I296">
        <v>13</v>
      </c>
      <c r="J296">
        <v>15</v>
      </c>
      <c r="K296">
        <v>0</v>
      </c>
      <c r="L296">
        <v>7</v>
      </c>
      <c r="M296">
        <v>9</v>
      </c>
      <c r="N296">
        <v>28</v>
      </c>
      <c r="O296">
        <v>620</v>
      </c>
      <c r="P296">
        <v>14</v>
      </c>
      <c r="Q296">
        <v>13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56</v>
      </c>
      <c r="X296" t="s">
        <v>1283</v>
      </c>
      <c r="Y296">
        <f t="shared" si="12"/>
        <v>313</v>
      </c>
      <c r="Z296" s="1">
        <f t="shared" si="13"/>
        <v>11.592592592592593</v>
      </c>
      <c r="AA296" s="1">
        <f t="shared" si="14"/>
        <v>16.838015540944411</v>
      </c>
    </row>
    <row r="297" spans="1:27" x14ac:dyDescent="0.2">
      <c r="A297" t="s">
        <v>1468</v>
      </c>
      <c r="B297" t="s">
        <v>876</v>
      </c>
      <c r="C297" t="s">
        <v>1073</v>
      </c>
      <c r="D297">
        <v>0</v>
      </c>
      <c r="E297">
        <v>0</v>
      </c>
      <c r="F297">
        <v>1</v>
      </c>
      <c r="G297">
        <v>3</v>
      </c>
      <c r="H297">
        <v>21</v>
      </c>
      <c r="I297">
        <v>15</v>
      </c>
      <c r="J297">
        <v>5</v>
      </c>
      <c r="K297">
        <v>5</v>
      </c>
      <c r="L297">
        <v>14</v>
      </c>
      <c r="M297">
        <v>14</v>
      </c>
      <c r="N297">
        <v>11</v>
      </c>
      <c r="O297">
        <v>193</v>
      </c>
      <c r="P297">
        <v>17</v>
      </c>
      <c r="Q297">
        <v>12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398</v>
      </c>
      <c r="X297" t="s">
        <v>1467</v>
      </c>
      <c r="Y297">
        <f t="shared" si="12"/>
        <v>189.3</v>
      </c>
      <c r="Z297" s="1">
        <f t="shared" si="13"/>
        <v>9.0142857142857142</v>
      </c>
      <c r="AA297" s="1">
        <f t="shared" si="14"/>
        <v>16.785221674876848</v>
      </c>
    </row>
    <row r="298" spans="1:27" x14ac:dyDescent="0.2">
      <c r="A298" t="s">
        <v>1687</v>
      </c>
      <c r="B298" t="s">
        <v>876</v>
      </c>
      <c r="C298" t="s">
        <v>1139</v>
      </c>
      <c r="D298">
        <v>1</v>
      </c>
      <c r="E298">
        <v>0</v>
      </c>
      <c r="F298">
        <v>0</v>
      </c>
      <c r="G298">
        <v>2</v>
      </c>
      <c r="H298">
        <v>8</v>
      </c>
      <c r="I298">
        <v>15</v>
      </c>
      <c r="J298">
        <v>3</v>
      </c>
      <c r="K298">
        <v>1</v>
      </c>
      <c r="L298">
        <v>6</v>
      </c>
      <c r="M298">
        <v>41</v>
      </c>
      <c r="N298">
        <v>1</v>
      </c>
      <c r="O298">
        <v>214</v>
      </c>
      <c r="P298">
        <v>13</v>
      </c>
      <c r="Q298">
        <v>6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32</v>
      </c>
      <c r="X298" t="s">
        <v>1686</v>
      </c>
      <c r="Y298">
        <f t="shared" si="12"/>
        <v>133.9</v>
      </c>
      <c r="Z298" s="1">
        <f t="shared" si="13"/>
        <v>14.877777777777778</v>
      </c>
      <c r="AA298" s="1">
        <f t="shared" si="14"/>
        <v>16.784122562674096</v>
      </c>
    </row>
    <row r="299" spans="1:27" x14ac:dyDescent="0.2">
      <c r="A299" t="s">
        <v>1157</v>
      </c>
      <c r="B299" t="s">
        <v>876</v>
      </c>
      <c r="C299" t="s">
        <v>1076</v>
      </c>
      <c r="D299">
        <v>1</v>
      </c>
      <c r="E299">
        <v>0</v>
      </c>
      <c r="F299">
        <v>2</v>
      </c>
      <c r="G299">
        <v>4</v>
      </c>
      <c r="H299">
        <v>12</v>
      </c>
      <c r="I299">
        <v>22</v>
      </c>
      <c r="J299">
        <v>9</v>
      </c>
      <c r="K299">
        <v>2</v>
      </c>
      <c r="L299">
        <v>49</v>
      </c>
      <c r="M299">
        <v>40</v>
      </c>
      <c r="N299">
        <v>25</v>
      </c>
      <c r="O299">
        <v>446</v>
      </c>
      <c r="P299">
        <v>26</v>
      </c>
      <c r="Q299">
        <v>5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28</v>
      </c>
      <c r="X299" t="s">
        <v>1156</v>
      </c>
      <c r="Y299">
        <f t="shared" si="12"/>
        <v>337.1</v>
      </c>
      <c r="Z299" s="1">
        <f t="shared" si="13"/>
        <v>13.484000000000002</v>
      </c>
      <c r="AA299" s="1">
        <f t="shared" si="14"/>
        <v>16.734142305570877</v>
      </c>
    </row>
    <row r="300" spans="1:27" x14ac:dyDescent="0.2">
      <c r="A300" t="s">
        <v>1074</v>
      </c>
      <c r="B300" t="s">
        <v>876</v>
      </c>
      <c r="C300" t="s">
        <v>1073</v>
      </c>
      <c r="D300">
        <v>0</v>
      </c>
      <c r="E300">
        <v>0</v>
      </c>
      <c r="F300">
        <v>0</v>
      </c>
      <c r="G300">
        <v>2</v>
      </c>
      <c r="H300">
        <v>13</v>
      </c>
      <c r="I300">
        <v>19</v>
      </c>
      <c r="J300">
        <v>0</v>
      </c>
      <c r="K300">
        <v>2</v>
      </c>
      <c r="L300">
        <v>29</v>
      </c>
      <c r="M300">
        <v>34</v>
      </c>
      <c r="N300">
        <v>3</v>
      </c>
      <c r="O300">
        <v>269</v>
      </c>
      <c r="P300">
        <v>33</v>
      </c>
      <c r="Q300">
        <v>8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86</v>
      </c>
      <c r="X300" t="s">
        <v>1072</v>
      </c>
      <c r="Y300">
        <f t="shared" si="12"/>
        <v>196.4</v>
      </c>
      <c r="Z300" s="1">
        <f t="shared" si="13"/>
        <v>10.336842105263159</v>
      </c>
      <c r="AA300" s="1">
        <f t="shared" si="14"/>
        <v>16.612781954887218</v>
      </c>
    </row>
    <row r="301" spans="1:27" x14ac:dyDescent="0.2">
      <c r="A301" t="s">
        <v>1316</v>
      </c>
      <c r="B301" t="s">
        <v>876</v>
      </c>
      <c r="C301" t="s">
        <v>1106</v>
      </c>
      <c r="D301">
        <v>2</v>
      </c>
      <c r="E301">
        <v>0</v>
      </c>
      <c r="F301">
        <v>2</v>
      </c>
      <c r="G301">
        <v>10</v>
      </c>
      <c r="H301">
        <v>31</v>
      </c>
      <c r="I301">
        <v>57</v>
      </c>
      <c r="J301">
        <v>18</v>
      </c>
      <c r="K301">
        <v>2</v>
      </c>
      <c r="L301">
        <v>6</v>
      </c>
      <c r="M301">
        <v>32</v>
      </c>
      <c r="N301">
        <v>24</v>
      </c>
      <c r="O301">
        <v>213</v>
      </c>
      <c r="P301">
        <v>16</v>
      </c>
      <c r="Q301">
        <v>35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127</v>
      </c>
      <c r="X301" t="s">
        <v>1315</v>
      </c>
      <c r="Y301">
        <f t="shared" si="12"/>
        <v>258.3</v>
      </c>
      <c r="Z301" s="1">
        <f t="shared" si="13"/>
        <v>10.762500000000001</v>
      </c>
      <c r="AA301" s="1">
        <f t="shared" si="14"/>
        <v>16.46388101983003</v>
      </c>
    </row>
    <row r="302" spans="1:27" x14ac:dyDescent="0.2">
      <c r="A302" t="s">
        <v>1454</v>
      </c>
      <c r="B302" t="s">
        <v>876</v>
      </c>
      <c r="C302" t="s">
        <v>1106</v>
      </c>
      <c r="D302">
        <v>5</v>
      </c>
      <c r="E302">
        <v>0</v>
      </c>
      <c r="F302">
        <v>1</v>
      </c>
      <c r="G302">
        <v>2</v>
      </c>
      <c r="H302">
        <v>44</v>
      </c>
      <c r="I302">
        <v>42</v>
      </c>
      <c r="J302">
        <v>18</v>
      </c>
      <c r="K302">
        <v>2</v>
      </c>
      <c r="L302">
        <v>11</v>
      </c>
      <c r="M302">
        <v>10</v>
      </c>
      <c r="N302">
        <v>16</v>
      </c>
      <c r="O302">
        <v>335</v>
      </c>
      <c r="P302">
        <v>19</v>
      </c>
      <c r="Q302">
        <v>20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96</v>
      </c>
      <c r="X302" t="s">
        <v>1453</v>
      </c>
      <c r="Y302">
        <f t="shared" si="12"/>
        <v>318</v>
      </c>
      <c r="Z302" s="1">
        <f t="shared" si="13"/>
        <v>11.357142857142858</v>
      </c>
      <c r="AA302" s="1">
        <f t="shared" si="14"/>
        <v>16.438828259620909</v>
      </c>
    </row>
    <row r="303" spans="1:27" x14ac:dyDescent="0.2">
      <c r="A303" t="s">
        <v>1389</v>
      </c>
      <c r="B303" t="s">
        <v>876</v>
      </c>
      <c r="C303" t="s">
        <v>1151</v>
      </c>
      <c r="D303">
        <v>1</v>
      </c>
      <c r="E303">
        <v>0</v>
      </c>
      <c r="F303">
        <v>2</v>
      </c>
      <c r="G303">
        <v>6</v>
      </c>
      <c r="H303">
        <v>29</v>
      </c>
      <c r="I303">
        <v>32</v>
      </c>
      <c r="J303">
        <v>3</v>
      </c>
      <c r="K303">
        <v>2</v>
      </c>
      <c r="L303">
        <v>67</v>
      </c>
      <c r="M303">
        <v>66</v>
      </c>
      <c r="N303">
        <v>20</v>
      </c>
      <c r="O303">
        <v>425</v>
      </c>
      <c r="P303">
        <v>39</v>
      </c>
      <c r="Q303">
        <v>11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28</v>
      </c>
      <c r="X303" t="s">
        <v>1388</v>
      </c>
      <c r="Y303">
        <f t="shared" si="12"/>
        <v>404</v>
      </c>
      <c r="Z303" s="1">
        <f t="shared" si="13"/>
        <v>16.16</v>
      </c>
      <c r="AA303" s="1">
        <f t="shared" si="14"/>
        <v>16.371004052228727</v>
      </c>
    </row>
    <row r="304" spans="1:27" x14ac:dyDescent="0.2">
      <c r="A304" t="s">
        <v>1353</v>
      </c>
      <c r="B304" t="s">
        <v>43</v>
      </c>
      <c r="C304" t="s">
        <v>800</v>
      </c>
      <c r="D304">
        <v>0</v>
      </c>
      <c r="E304">
        <v>0</v>
      </c>
      <c r="F304">
        <v>2</v>
      </c>
      <c r="G304">
        <v>2</v>
      </c>
      <c r="H304">
        <v>9</v>
      </c>
      <c r="I304">
        <v>34</v>
      </c>
      <c r="J304">
        <v>1</v>
      </c>
      <c r="K304">
        <v>14</v>
      </c>
      <c r="L304">
        <v>105</v>
      </c>
      <c r="M304">
        <v>70</v>
      </c>
      <c r="N304">
        <v>23</v>
      </c>
      <c r="O304">
        <v>1259</v>
      </c>
      <c r="P304">
        <v>41</v>
      </c>
      <c r="Q304">
        <v>13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101</v>
      </c>
      <c r="X304" t="s">
        <v>1352</v>
      </c>
      <c r="Y304">
        <f t="shared" si="12"/>
        <v>561.4</v>
      </c>
      <c r="Z304" s="1">
        <f t="shared" si="13"/>
        <v>16.04</v>
      </c>
      <c r="AA304" s="1">
        <f t="shared" si="14"/>
        <v>16.340879689521344</v>
      </c>
    </row>
    <row r="305" spans="1:27" x14ac:dyDescent="0.2">
      <c r="A305" t="s">
        <v>1345</v>
      </c>
      <c r="B305" t="s">
        <v>876</v>
      </c>
      <c r="C305" t="s">
        <v>1106</v>
      </c>
      <c r="D305">
        <v>2</v>
      </c>
      <c r="E305">
        <v>1</v>
      </c>
      <c r="F305">
        <v>2</v>
      </c>
      <c r="G305">
        <v>4</v>
      </c>
      <c r="H305">
        <v>20</v>
      </c>
      <c r="I305">
        <v>32</v>
      </c>
      <c r="J305">
        <v>7</v>
      </c>
      <c r="K305">
        <v>0</v>
      </c>
      <c r="L305">
        <v>7</v>
      </c>
      <c r="M305">
        <v>27</v>
      </c>
      <c r="N305">
        <v>14</v>
      </c>
      <c r="O305">
        <v>438</v>
      </c>
      <c r="P305">
        <v>20</v>
      </c>
      <c r="Q305">
        <v>4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73</v>
      </c>
      <c r="X305" t="s">
        <v>1344</v>
      </c>
      <c r="Y305">
        <f t="shared" si="12"/>
        <v>188.8</v>
      </c>
      <c r="Z305" s="1">
        <f t="shared" si="13"/>
        <v>12.586666666666668</v>
      </c>
      <c r="AA305" s="1">
        <f t="shared" si="14"/>
        <v>16.338461538461537</v>
      </c>
    </row>
    <row r="306" spans="1:27" x14ac:dyDescent="0.2">
      <c r="A306" t="s">
        <v>1868</v>
      </c>
      <c r="B306" t="s">
        <v>876</v>
      </c>
      <c r="C306" t="s">
        <v>1183</v>
      </c>
      <c r="D306">
        <v>0</v>
      </c>
      <c r="E306">
        <v>0</v>
      </c>
      <c r="F306">
        <v>3</v>
      </c>
      <c r="G306">
        <v>2</v>
      </c>
      <c r="H306">
        <v>26</v>
      </c>
      <c r="I306">
        <v>35</v>
      </c>
      <c r="J306">
        <v>1</v>
      </c>
      <c r="K306">
        <v>4</v>
      </c>
      <c r="L306">
        <v>46</v>
      </c>
      <c r="M306">
        <v>56</v>
      </c>
      <c r="N306">
        <v>22</v>
      </c>
      <c r="O306">
        <v>554</v>
      </c>
      <c r="P306">
        <v>18</v>
      </c>
      <c r="Q306">
        <v>22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93</v>
      </c>
      <c r="X306" t="s">
        <v>1867</v>
      </c>
      <c r="Y306">
        <f t="shared" si="12"/>
        <v>357.4</v>
      </c>
      <c r="Z306" s="1">
        <f t="shared" si="13"/>
        <v>15.539130434782608</v>
      </c>
      <c r="AA306" s="1">
        <f t="shared" si="14"/>
        <v>16.294832826747719</v>
      </c>
    </row>
    <row r="307" spans="1:27" x14ac:dyDescent="0.2">
      <c r="A307" t="s">
        <v>1319</v>
      </c>
      <c r="B307" t="s">
        <v>876</v>
      </c>
      <c r="C307" t="s">
        <v>1036</v>
      </c>
      <c r="D307">
        <v>0</v>
      </c>
      <c r="E307">
        <v>0</v>
      </c>
      <c r="F307">
        <v>1</v>
      </c>
      <c r="G307">
        <v>3</v>
      </c>
      <c r="H307">
        <v>10</v>
      </c>
      <c r="I307">
        <v>20</v>
      </c>
      <c r="J307">
        <v>5</v>
      </c>
      <c r="K307">
        <v>8</v>
      </c>
      <c r="L307">
        <v>28</v>
      </c>
      <c r="M307">
        <v>64</v>
      </c>
      <c r="N307">
        <v>12</v>
      </c>
      <c r="O307">
        <v>540</v>
      </c>
      <c r="P307">
        <v>23</v>
      </c>
      <c r="Q307">
        <v>7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127</v>
      </c>
      <c r="X307" t="s">
        <v>1318</v>
      </c>
      <c r="Y307">
        <f t="shared" si="12"/>
        <v>302</v>
      </c>
      <c r="Z307" s="1">
        <f t="shared" si="13"/>
        <v>12.583333333333334</v>
      </c>
      <c r="AA307" s="1">
        <f t="shared" si="14"/>
        <v>16.285200718993412</v>
      </c>
    </row>
    <row r="308" spans="1:27" x14ac:dyDescent="0.2">
      <c r="A308" t="s">
        <v>1169</v>
      </c>
      <c r="B308" t="s">
        <v>876</v>
      </c>
      <c r="C308" t="s">
        <v>1073</v>
      </c>
      <c r="D308">
        <v>0</v>
      </c>
      <c r="E308">
        <v>0</v>
      </c>
      <c r="F308">
        <v>1</v>
      </c>
      <c r="G308">
        <v>2</v>
      </c>
      <c r="H308">
        <v>57</v>
      </c>
      <c r="I308">
        <v>35</v>
      </c>
      <c r="J308">
        <v>6</v>
      </c>
      <c r="K308">
        <v>4</v>
      </c>
      <c r="L308">
        <v>40</v>
      </c>
      <c r="M308">
        <v>51</v>
      </c>
      <c r="N308">
        <v>25</v>
      </c>
      <c r="O308">
        <v>662</v>
      </c>
      <c r="P308">
        <v>36</v>
      </c>
      <c r="Q308">
        <v>13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110</v>
      </c>
      <c r="X308" t="s">
        <v>1168</v>
      </c>
      <c r="Y308">
        <f t="shared" si="12"/>
        <v>450.7</v>
      </c>
      <c r="Z308" s="1">
        <f t="shared" si="13"/>
        <v>15.023333333333333</v>
      </c>
      <c r="AA308" s="1">
        <f t="shared" si="14"/>
        <v>16.257715430861722</v>
      </c>
    </row>
    <row r="309" spans="1:27" x14ac:dyDescent="0.2">
      <c r="A309" t="s">
        <v>1737</v>
      </c>
      <c r="B309" t="s">
        <v>876</v>
      </c>
      <c r="C309" t="s">
        <v>1087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2</v>
      </c>
      <c r="J309">
        <v>0</v>
      </c>
      <c r="K309">
        <v>0</v>
      </c>
      <c r="L309">
        <v>0</v>
      </c>
      <c r="M309">
        <v>1</v>
      </c>
      <c r="N309">
        <v>1</v>
      </c>
      <c r="O309">
        <v>41</v>
      </c>
      <c r="P309">
        <v>2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237</v>
      </c>
      <c r="X309" t="s">
        <v>1736</v>
      </c>
      <c r="Y309">
        <f t="shared" si="12"/>
        <v>12.600000000000001</v>
      </c>
      <c r="Z309" s="1">
        <f t="shared" si="13"/>
        <v>4.2</v>
      </c>
      <c r="AA309" s="1">
        <f t="shared" si="14"/>
        <v>16.200000000000003</v>
      </c>
    </row>
    <row r="310" spans="1:27" x14ac:dyDescent="0.2">
      <c r="A310" t="s">
        <v>1257</v>
      </c>
      <c r="B310" t="s">
        <v>876</v>
      </c>
      <c r="C310" t="s">
        <v>877</v>
      </c>
      <c r="D310">
        <v>0</v>
      </c>
      <c r="E310">
        <v>0</v>
      </c>
      <c r="F310">
        <v>0</v>
      </c>
      <c r="G310">
        <v>1</v>
      </c>
      <c r="H310">
        <v>2</v>
      </c>
      <c r="I310">
        <v>3</v>
      </c>
      <c r="J310">
        <v>1</v>
      </c>
      <c r="K310">
        <v>0</v>
      </c>
      <c r="L310">
        <v>0</v>
      </c>
      <c r="M310">
        <v>1</v>
      </c>
      <c r="N310">
        <v>1</v>
      </c>
      <c r="O310">
        <v>29</v>
      </c>
      <c r="P310">
        <v>1</v>
      </c>
      <c r="Q310">
        <v>4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177</v>
      </c>
      <c r="X310" t="s">
        <v>1256</v>
      </c>
      <c r="Y310">
        <f t="shared" si="12"/>
        <v>14.4</v>
      </c>
      <c r="Z310" s="1">
        <f t="shared" si="13"/>
        <v>3.6</v>
      </c>
      <c r="AA310" s="1">
        <f t="shared" si="14"/>
        <v>16.2</v>
      </c>
    </row>
    <row r="311" spans="1:27" x14ac:dyDescent="0.2">
      <c r="A311" t="s">
        <v>1855</v>
      </c>
      <c r="B311" t="s">
        <v>876</v>
      </c>
      <c r="C311" t="s">
        <v>1183</v>
      </c>
      <c r="D311">
        <v>11</v>
      </c>
      <c r="E311">
        <v>1</v>
      </c>
      <c r="F311">
        <v>2</v>
      </c>
      <c r="G311">
        <v>3</v>
      </c>
      <c r="H311">
        <v>84</v>
      </c>
      <c r="I311">
        <v>79</v>
      </c>
      <c r="J311">
        <v>32</v>
      </c>
      <c r="K311">
        <v>2</v>
      </c>
      <c r="L311">
        <v>30</v>
      </c>
      <c r="M311">
        <v>16</v>
      </c>
      <c r="N311">
        <v>15</v>
      </c>
      <c r="O311">
        <v>493</v>
      </c>
      <c r="P311">
        <v>22</v>
      </c>
      <c r="Q311">
        <v>10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36</v>
      </c>
      <c r="X311" t="s">
        <v>1854</v>
      </c>
      <c r="Y311">
        <f t="shared" si="12"/>
        <v>466.3</v>
      </c>
      <c r="Z311" s="1">
        <f t="shared" si="13"/>
        <v>15.041935483870969</v>
      </c>
      <c r="AA311" s="1">
        <f t="shared" si="14"/>
        <v>16.166024653312789</v>
      </c>
    </row>
    <row r="312" spans="1:27" x14ac:dyDescent="0.2">
      <c r="A312" t="s">
        <v>1839</v>
      </c>
      <c r="B312" t="s">
        <v>876</v>
      </c>
      <c r="C312" t="s">
        <v>1179</v>
      </c>
      <c r="D312">
        <v>5</v>
      </c>
      <c r="E312">
        <v>0</v>
      </c>
      <c r="F312">
        <v>4</v>
      </c>
      <c r="G312">
        <v>4</v>
      </c>
      <c r="H312">
        <v>49</v>
      </c>
      <c r="I312">
        <v>61</v>
      </c>
      <c r="J312">
        <v>24</v>
      </c>
      <c r="K312">
        <v>3</v>
      </c>
      <c r="L312">
        <v>15</v>
      </c>
      <c r="M312">
        <v>18</v>
      </c>
      <c r="N312">
        <v>23</v>
      </c>
      <c r="O312">
        <v>415</v>
      </c>
      <c r="P312">
        <v>18</v>
      </c>
      <c r="Q312">
        <v>21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105</v>
      </c>
      <c r="X312" t="s">
        <v>1838</v>
      </c>
      <c r="Y312">
        <f t="shared" si="12"/>
        <v>369</v>
      </c>
      <c r="Z312" s="1">
        <f t="shared" si="13"/>
        <v>12.724137931034482</v>
      </c>
      <c r="AA312" s="1">
        <f t="shared" si="14"/>
        <v>16.160583941605839</v>
      </c>
    </row>
    <row r="313" spans="1:27" x14ac:dyDescent="0.2">
      <c r="A313" t="s">
        <v>1253</v>
      </c>
      <c r="B313" t="s">
        <v>876</v>
      </c>
      <c r="C313" t="s">
        <v>1085</v>
      </c>
      <c r="D313">
        <v>9</v>
      </c>
      <c r="E313">
        <v>0</v>
      </c>
      <c r="F313">
        <v>2</v>
      </c>
      <c r="G313">
        <v>1</v>
      </c>
      <c r="H313">
        <v>24</v>
      </c>
      <c r="I313">
        <v>34</v>
      </c>
      <c r="J313">
        <v>20</v>
      </c>
      <c r="K313">
        <v>0</v>
      </c>
      <c r="L313">
        <v>8</v>
      </c>
      <c r="M313">
        <v>3</v>
      </c>
      <c r="N313">
        <v>13</v>
      </c>
      <c r="O313">
        <v>219</v>
      </c>
      <c r="P313">
        <v>2</v>
      </c>
      <c r="Q313">
        <v>13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325</v>
      </c>
      <c r="X313" t="s">
        <v>1252</v>
      </c>
      <c r="Y313">
        <f t="shared" si="12"/>
        <v>262.39999999999998</v>
      </c>
      <c r="Z313" s="1">
        <f t="shared" si="13"/>
        <v>14.577777777777776</v>
      </c>
      <c r="AA313" s="1">
        <f t="shared" si="14"/>
        <v>16.142173615857825</v>
      </c>
    </row>
    <row r="314" spans="1:27" x14ac:dyDescent="0.2">
      <c r="A314" t="s">
        <v>1396</v>
      </c>
      <c r="B314" t="s">
        <v>876</v>
      </c>
      <c r="C314" t="s">
        <v>1151</v>
      </c>
      <c r="D314">
        <v>1</v>
      </c>
      <c r="E314">
        <v>1</v>
      </c>
      <c r="F314">
        <v>0</v>
      </c>
      <c r="G314">
        <v>5</v>
      </c>
      <c r="H314">
        <v>39</v>
      </c>
      <c r="I314">
        <v>33</v>
      </c>
      <c r="J314">
        <v>8</v>
      </c>
      <c r="K314">
        <v>2</v>
      </c>
      <c r="L314">
        <v>31</v>
      </c>
      <c r="M314">
        <v>66</v>
      </c>
      <c r="N314">
        <v>11</v>
      </c>
      <c r="O314">
        <v>391</v>
      </c>
      <c r="P314">
        <v>23</v>
      </c>
      <c r="Q314">
        <v>9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56</v>
      </c>
      <c r="X314" t="s">
        <v>1395</v>
      </c>
      <c r="Y314">
        <f t="shared" si="12"/>
        <v>306.60000000000002</v>
      </c>
      <c r="Z314" s="1">
        <f t="shared" si="13"/>
        <v>11.355555555555556</v>
      </c>
      <c r="AA314" s="1">
        <f t="shared" si="14"/>
        <v>16.061699650756697</v>
      </c>
    </row>
    <row r="315" spans="1:27" x14ac:dyDescent="0.2">
      <c r="A315" t="s">
        <v>1711</v>
      </c>
      <c r="B315" t="s">
        <v>876</v>
      </c>
      <c r="C315" t="s">
        <v>1085</v>
      </c>
      <c r="D315">
        <v>0</v>
      </c>
      <c r="E315">
        <v>0</v>
      </c>
      <c r="F315">
        <v>2</v>
      </c>
      <c r="G315">
        <v>2</v>
      </c>
      <c r="H315">
        <v>13</v>
      </c>
      <c r="I315">
        <v>9</v>
      </c>
      <c r="J315">
        <v>2</v>
      </c>
      <c r="K315">
        <v>1</v>
      </c>
      <c r="L315">
        <v>4</v>
      </c>
      <c r="M315">
        <v>3</v>
      </c>
      <c r="N315">
        <v>3</v>
      </c>
      <c r="O315">
        <v>61</v>
      </c>
      <c r="P315">
        <v>4</v>
      </c>
      <c r="Q315">
        <v>3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220</v>
      </c>
      <c r="X315" t="s">
        <v>375</v>
      </c>
      <c r="Y315">
        <f t="shared" si="12"/>
        <v>58.6</v>
      </c>
      <c r="Z315" s="1">
        <f t="shared" si="13"/>
        <v>4.8833333333333337</v>
      </c>
      <c r="AA315" s="1">
        <f t="shared" si="14"/>
        <v>16.030395136778115</v>
      </c>
    </row>
    <row r="316" spans="1:27" x14ac:dyDescent="0.2">
      <c r="A316" t="s">
        <v>1720</v>
      </c>
      <c r="B316" t="s">
        <v>876</v>
      </c>
      <c r="C316" t="s">
        <v>1179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1</v>
      </c>
      <c r="V316">
        <v>0</v>
      </c>
      <c r="W316" t="s">
        <v>244</v>
      </c>
      <c r="X316" t="s">
        <v>258</v>
      </c>
      <c r="Y316">
        <f t="shared" si="12"/>
        <v>16</v>
      </c>
      <c r="Z316" s="1">
        <f t="shared" si="13"/>
        <v>16</v>
      </c>
      <c r="AA316" s="1">
        <f t="shared" si="14"/>
        <v>16</v>
      </c>
    </row>
    <row r="317" spans="1:27" x14ac:dyDescent="0.2">
      <c r="A317" t="s">
        <v>1876</v>
      </c>
      <c r="B317" t="s">
        <v>876</v>
      </c>
      <c r="C317" t="s">
        <v>1076</v>
      </c>
      <c r="D317">
        <v>3</v>
      </c>
      <c r="E317">
        <v>0</v>
      </c>
      <c r="F317">
        <v>2</v>
      </c>
      <c r="G317">
        <v>4</v>
      </c>
      <c r="H317">
        <v>41</v>
      </c>
      <c r="I317">
        <v>53</v>
      </c>
      <c r="J317">
        <v>15</v>
      </c>
      <c r="K317">
        <v>6</v>
      </c>
      <c r="L317">
        <v>54</v>
      </c>
      <c r="M317">
        <v>20</v>
      </c>
      <c r="N317">
        <v>25</v>
      </c>
      <c r="O317">
        <v>551</v>
      </c>
      <c r="P317">
        <v>19</v>
      </c>
      <c r="Q317">
        <v>28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121</v>
      </c>
      <c r="X317" t="s">
        <v>1875</v>
      </c>
      <c r="Y317">
        <f t="shared" si="12"/>
        <v>409.1</v>
      </c>
      <c r="Z317" s="1">
        <f t="shared" si="13"/>
        <v>12.032352941176471</v>
      </c>
      <c r="AA317" s="1">
        <f t="shared" si="14"/>
        <v>15.994352736750653</v>
      </c>
    </row>
    <row r="318" spans="1:27" x14ac:dyDescent="0.2">
      <c r="A318" t="s">
        <v>1659</v>
      </c>
      <c r="B318" t="s">
        <v>876</v>
      </c>
      <c r="C318" t="s">
        <v>1073</v>
      </c>
      <c r="D318">
        <v>1</v>
      </c>
      <c r="E318">
        <v>0</v>
      </c>
      <c r="F318">
        <v>0</v>
      </c>
      <c r="G318">
        <v>3</v>
      </c>
      <c r="H318">
        <v>27</v>
      </c>
      <c r="I318">
        <v>34</v>
      </c>
      <c r="J318">
        <v>5</v>
      </c>
      <c r="K318">
        <v>8</v>
      </c>
      <c r="L318">
        <v>22</v>
      </c>
      <c r="M318">
        <v>34</v>
      </c>
      <c r="N318">
        <v>7</v>
      </c>
      <c r="O318">
        <v>480</v>
      </c>
      <c r="P318">
        <v>27</v>
      </c>
      <c r="Q318">
        <v>2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66</v>
      </c>
      <c r="X318" t="s">
        <v>1392</v>
      </c>
      <c r="Y318">
        <f t="shared" si="12"/>
        <v>236</v>
      </c>
      <c r="Z318" s="1">
        <f t="shared" si="13"/>
        <v>11.8</v>
      </c>
      <c r="AA318" s="1">
        <f t="shared" si="14"/>
        <v>15.993975903614457</v>
      </c>
    </row>
    <row r="319" spans="1:27" x14ac:dyDescent="0.2">
      <c r="A319" t="s">
        <v>1754</v>
      </c>
      <c r="B319" t="s">
        <v>876</v>
      </c>
      <c r="C319" t="s">
        <v>1073</v>
      </c>
      <c r="D319">
        <v>0</v>
      </c>
      <c r="E319">
        <v>0</v>
      </c>
      <c r="F319">
        <v>0</v>
      </c>
      <c r="G319">
        <v>1</v>
      </c>
      <c r="H319">
        <v>5</v>
      </c>
      <c r="I319">
        <v>5</v>
      </c>
      <c r="J319">
        <v>2</v>
      </c>
      <c r="K319">
        <v>1</v>
      </c>
      <c r="L319">
        <v>45</v>
      </c>
      <c r="M319">
        <v>21</v>
      </c>
      <c r="N319">
        <v>1</v>
      </c>
      <c r="O319">
        <v>405</v>
      </c>
      <c r="P319">
        <v>8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220</v>
      </c>
      <c r="X319" t="s">
        <v>1753</v>
      </c>
      <c r="Y319">
        <f t="shared" si="12"/>
        <v>166.5</v>
      </c>
      <c r="Z319" s="1">
        <f t="shared" si="13"/>
        <v>13.875</v>
      </c>
      <c r="AA319" s="1">
        <f t="shared" si="14"/>
        <v>15.992529348986125</v>
      </c>
    </row>
    <row r="320" spans="1:27" x14ac:dyDescent="0.2">
      <c r="A320" t="s">
        <v>1427</v>
      </c>
      <c r="B320" t="s">
        <v>876</v>
      </c>
      <c r="C320" t="s">
        <v>1116</v>
      </c>
      <c r="D320">
        <v>0</v>
      </c>
      <c r="E320">
        <v>0</v>
      </c>
      <c r="F320">
        <v>0</v>
      </c>
      <c r="G320">
        <v>4</v>
      </c>
      <c r="H320">
        <v>3</v>
      </c>
      <c r="I320">
        <v>16</v>
      </c>
      <c r="J320">
        <v>1</v>
      </c>
      <c r="K320">
        <v>17</v>
      </c>
      <c r="L320">
        <v>102</v>
      </c>
      <c r="M320">
        <v>36</v>
      </c>
      <c r="N320">
        <v>2</v>
      </c>
      <c r="O320">
        <v>371</v>
      </c>
      <c r="P320">
        <v>10</v>
      </c>
      <c r="Q320">
        <v>2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325</v>
      </c>
      <c r="X320" t="s">
        <v>1426</v>
      </c>
      <c r="Y320">
        <f t="shared" si="12"/>
        <v>283.10000000000002</v>
      </c>
      <c r="Z320" s="1">
        <f t="shared" si="13"/>
        <v>15.72777777777778</v>
      </c>
      <c r="AA320" s="1">
        <f t="shared" si="14"/>
        <v>15.954289292423296</v>
      </c>
    </row>
    <row r="321" spans="1:27" x14ac:dyDescent="0.2">
      <c r="A321" t="s">
        <v>1363</v>
      </c>
      <c r="B321" t="s">
        <v>876</v>
      </c>
      <c r="C321" t="s">
        <v>1083</v>
      </c>
      <c r="D321">
        <v>1</v>
      </c>
      <c r="E321">
        <v>0</v>
      </c>
      <c r="F321">
        <v>1</v>
      </c>
      <c r="G321">
        <v>2</v>
      </c>
      <c r="H321">
        <v>8</v>
      </c>
      <c r="I321">
        <v>15</v>
      </c>
      <c r="J321">
        <v>4</v>
      </c>
      <c r="K321">
        <v>0</v>
      </c>
      <c r="L321">
        <v>9</v>
      </c>
      <c r="M321">
        <v>15</v>
      </c>
      <c r="N321">
        <v>4</v>
      </c>
      <c r="O321">
        <v>147</v>
      </c>
      <c r="P321">
        <v>24</v>
      </c>
      <c r="Q321">
        <v>11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220</v>
      </c>
      <c r="X321" t="s">
        <v>1362</v>
      </c>
      <c r="Y321">
        <f t="shared" si="12"/>
        <v>139.69999999999999</v>
      </c>
      <c r="Z321" s="1">
        <f t="shared" si="13"/>
        <v>11.641666666666666</v>
      </c>
      <c r="AA321" s="1">
        <f t="shared" si="14"/>
        <v>15.91518987341772</v>
      </c>
    </row>
    <row r="322" spans="1:27" x14ac:dyDescent="0.2">
      <c r="A322" t="s">
        <v>1853</v>
      </c>
      <c r="B322" t="s">
        <v>876</v>
      </c>
      <c r="C322" t="s">
        <v>1116</v>
      </c>
      <c r="D322">
        <v>0</v>
      </c>
      <c r="E322">
        <v>0</v>
      </c>
      <c r="F322">
        <v>0</v>
      </c>
      <c r="G322">
        <v>2</v>
      </c>
      <c r="H322">
        <v>33</v>
      </c>
      <c r="I322">
        <v>32</v>
      </c>
      <c r="J322">
        <v>0</v>
      </c>
      <c r="K322">
        <v>9</v>
      </c>
      <c r="L322">
        <v>63</v>
      </c>
      <c r="M322">
        <v>62</v>
      </c>
      <c r="N322">
        <v>11</v>
      </c>
      <c r="O322">
        <v>470</v>
      </c>
      <c r="P322">
        <v>51</v>
      </c>
      <c r="Q322">
        <v>4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90</v>
      </c>
      <c r="X322" t="s">
        <v>1852</v>
      </c>
      <c r="Y322">
        <f t="shared" si="12"/>
        <v>396.5</v>
      </c>
      <c r="Z322" s="1">
        <f t="shared" si="13"/>
        <v>15.25</v>
      </c>
      <c r="AA322" s="1">
        <f t="shared" si="14"/>
        <v>15.824833702882485</v>
      </c>
    </row>
    <row r="323" spans="1:27" x14ac:dyDescent="0.2">
      <c r="A323" t="s">
        <v>1230</v>
      </c>
      <c r="B323" t="s">
        <v>876</v>
      </c>
      <c r="C323" t="s">
        <v>877</v>
      </c>
      <c r="D323">
        <v>0</v>
      </c>
      <c r="E323">
        <v>0</v>
      </c>
      <c r="F323">
        <v>2</v>
      </c>
      <c r="G323">
        <v>5</v>
      </c>
      <c r="H323">
        <v>26</v>
      </c>
      <c r="I323">
        <v>31</v>
      </c>
      <c r="J323">
        <v>7</v>
      </c>
      <c r="K323">
        <v>6</v>
      </c>
      <c r="L323">
        <v>49</v>
      </c>
      <c r="M323">
        <v>32</v>
      </c>
      <c r="N323">
        <v>19</v>
      </c>
      <c r="O323">
        <v>796</v>
      </c>
      <c r="P323">
        <v>38</v>
      </c>
      <c r="Q323">
        <v>17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56</v>
      </c>
      <c r="X323" t="s">
        <v>1229</v>
      </c>
      <c r="Y323">
        <f t="shared" ref="Y323:Y386" si="15">D323*10+E323*(-10)+F323*5+G323*(-5)+H323*2+I323*(-2)+J323*4+K323*3+L323*1.5+M323*1.5+N323*3+O323*0.1+P323*2+Q323*2+R323*5+S323*(-8)+T323*15+U323+V323*(-4)</f>
        <v>389.1</v>
      </c>
      <c r="Z323" s="1">
        <f t="shared" ref="Z323:Z386" si="16">Y323/W323</f>
        <v>14.411111111111111</v>
      </c>
      <c r="AA323" s="1">
        <f t="shared" ref="AA323:AA386" si="17">Y323/X323*90</f>
        <v>15.81707317073171</v>
      </c>
    </row>
    <row r="324" spans="1:27" x14ac:dyDescent="0.2">
      <c r="A324" t="s">
        <v>1749</v>
      </c>
      <c r="B324" t="s">
        <v>876</v>
      </c>
      <c r="C324" t="s">
        <v>1151</v>
      </c>
      <c r="D324">
        <v>1</v>
      </c>
      <c r="E324">
        <v>0</v>
      </c>
      <c r="F324">
        <v>0</v>
      </c>
      <c r="G324">
        <v>6</v>
      </c>
      <c r="H324">
        <v>48</v>
      </c>
      <c r="I324">
        <v>36</v>
      </c>
      <c r="J324">
        <v>6</v>
      </c>
      <c r="K324">
        <v>14</v>
      </c>
      <c r="L324">
        <v>58</v>
      </c>
      <c r="M324">
        <v>60</v>
      </c>
      <c r="N324">
        <v>1</v>
      </c>
      <c r="O324">
        <v>469</v>
      </c>
      <c r="P324">
        <v>45</v>
      </c>
      <c r="Q324">
        <v>7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110</v>
      </c>
      <c r="X324" t="s">
        <v>1748</v>
      </c>
      <c r="Y324">
        <f t="shared" si="15"/>
        <v>400.9</v>
      </c>
      <c r="Z324" s="1">
        <f t="shared" si="16"/>
        <v>13.363333333333333</v>
      </c>
      <c r="AA324" s="1">
        <f t="shared" si="17"/>
        <v>15.811130587204207</v>
      </c>
    </row>
    <row r="325" spans="1:27" x14ac:dyDescent="0.2">
      <c r="A325" t="s">
        <v>1098</v>
      </c>
      <c r="B325" t="s">
        <v>876</v>
      </c>
      <c r="C325" t="s">
        <v>1095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9</v>
      </c>
      <c r="J325">
        <v>0</v>
      </c>
      <c r="K325">
        <v>4</v>
      </c>
      <c r="L325">
        <v>26</v>
      </c>
      <c r="M325">
        <v>14</v>
      </c>
      <c r="N325">
        <v>5</v>
      </c>
      <c r="O325">
        <v>567</v>
      </c>
      <c r="P325">
        <v>9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140</v>
      </c>
      <c r="X325" t="s">
        <v>1097</v>
      </c>
      <c r="Y325">
        <f t="shared" si="15"/>
        <v>145.69999999999999</v>
      </c>
      <c r="Z325" s="1">
        <f t="shared" si="16"/>
        <v>11.207692307692307</v>
      </c>
      <c r="AA325" s="1">
        <f t="shared" si="17"/>
        <v>15.798795180722891</v>
      </c>
    </row>
    <row r="326" spans="1:27" x14ac:dyDescent="0.2">
      <c r="A326" t="s">
        <v>1532</v>
      </c>
      <c r="B326" t="s">
        <v>876</v>
      </c>
      <c r="C326" t="s">
        <v>1076</v>
      </c>
      <c r="D326">
        <v>2</v>
      </c>
      <c r="E326">
        <v>1</v>
      </c>
      <c r="F326">
        <v>3</v>
      </c>
      <c r="G326">
        <v>7</v>
      </c>
      <c r="H326">
        <v>51</v>
      </c>
      <c r="I326">
        <v>47</v>
      </c>
      <c r="J326">
        <v>17</v>
      </c>
      <c r="K326">
        <v>3</v>
      </c>
      <c r="L326">
        <v>18</v>
      </c>
      <c r="M326">
        <v>29</v>
      </c>
      <c r="N326">
        <v>15</v>
      </c>
      <c r="O326">
        <v>476</v>
      </c>
      <c r="P326">
        <v>29</v>
      </c>
      <c r="Q326">
        <v>11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93</v>
      </c>
      <c r="X326" t="s">
        <v>1465</v>
      </c>
      <c r="Y326">
        <f t="shared" si="15"/>
        <v>318.10000000000002</v>
      </c>
      <c r="Z326" s="1">
        <f t="shared" si="16"/>
        <v>13.830434782608696</v>
      </c>
      <c r="AA326" s="1">
        <f t="shared" si="17"/>
        <v>15.782249173098126</v>
      </c>
    </row>
    <row r="327" spans="1:27" x14ac:dyDescent="0.2">
      <c r="A327" t="s">
        <v>1473</v>
      </c>
      <c r="B327" t="s">
        <v>876</v>
      </c>
      <c r="C327" t="s">
        <v>1090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5</v>
      </c>
      <c r="J327">
        <v>6</v>
      </c>
      <c r="K327">
        <v>1</v>
      </c>
      <c r="L327">
        <v>1</v>
      </c>
      <c r="M327">
        <v>2</v>
      </c>
      <c r="N327">
        <v>3</v>
      </c>
      <c r="O327">
        <v>48</v>
      </c>
      <c r="P327">
        <v>0</v>
      </c>
      <c r="Q327">
        <v>5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32</v>
      </c>
      <c r="X327" t="s">
        <v>1472</v>
      </c>
      <c r="Y327">
        <f t="shared" si="15"/>
        <v>47.3</v>
      </c>
      <c r="Z327" s="1">
        <f t="shared" si="16"/>
        <v>5.2555555555555555</v>
      </c>
      <c r="AA327" s="1">
        <f t="shared" si="17"/>
        <v>15.708487084870848</v>
      </c>
    </row>
    <row r="328" spans="1:27" x14ac:dyDescent="0.2">
      <c r="A328" t="s">
        <v>1423</v>
      </c>
      <c r="B328" t="s">
        <v>876</v>
      </c>
      <c r="C328" t="s">
        <v>1073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3</v>
      </c>
      <c r="N328">
        <v>1</v>
      </c>
      <c r="O328">
        <v>24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244</v>
      </c>
      <c r="X328" t="s">
        <v>1406</v>
      </c>
      <c r="Y328">
        <f t="shared" si="15"/>
        <v>9.9</v>
      </c>
      <c r="Z328" s="1">
        <f t="shared" si="16"/>
        <v>9.9</v>
      </c>
      <c r="AA328" s="1">
        <f t="shared" si="17"/>
        <v>15.631578947368423</v>
      </c>
    </row>
    <row r="329" spans="1:27" x14ac:dyDescent="0.2">
      <c r="A329" t="s">
        <v>1238</v>
      </c>
      <c r="B329" t="s">
        <v>876</v>
      </c>
      <c r="C329" t="s">
        <v>1085</v>
      </c>
      <c r="D329">
        <v>0</v>
      </c>
      <c r="E329">
        <v>0</v>
      </c>
      <c r="F329">
        <v>0</v>
      </c>
      <c r="G329">
        <v>6</v>
      </c>
      <c r="H329">
        <v>9</v>
      </c>
      <c r="I329">
        <v>37</v>
      </c>
      <c r="J329">
        <v>0</v>
      </c>
      <c r="K329">
        <v>20</v>
      </c>
      <c r="L329">
        <v>88</v>
      </c>
      <c r="M329">
        <v>45</v>
      </c>
      <c r="N329">
        <v>3</v>
      </c>
      <c r="O329">
        <v>950</v>
      </c>
      <c r="P329">
        <v>26</v>
      </c>
      <c r="Q329">
        <v>2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187</v>
      </c>
      <c r="X329" t="s">
        <v>1237</v>
      </c>
      <c r="Y329">
        <f t="shared" si="15"/>
        <v>333.5</v>
      </c>
      <c r="Z329" s="1">
        <f t="shared" si="16"/>
        <v>15.159090909090908</v>
      </c>
      <c r="AA329" s="1">
        <f t="shared" si="17"/>
        <v>15.616545265348595</v>
      </c>
    </row>
    <row r="330" spans="1:27" x14ac:dyDescent="0.2">
      <c r="A330" t="s">
        <v>1322</v>
      </c>
      <c r="B330" t="s">
        <v>876</v>
      </c>
      <c r="C330" t="s">
        <v>1151</v>
      </c>
      <c r="D330">
        <v>0</v>
      </c>
      <c r="E330">
        <v>0</v>
      </c>
      <c r="F330">
        <v>0</v>
      </c>
      <c r="G330">
        <v>3</v>
      </c>
      <c r="H330">
        <v>9</v>
      </c>
      <c r="I330">
        <v>6</v>
      </c>
      <c r="J330">
        <v>3</v>
      </c>
      <c r="K330">
        <v>1</v>
      </c>
      <c r="L330">
        <v>3</v>
      </c>
      <c r="M330">
        <v>5</v>
      </c>
      <c r="N330">
        <v>3</v>
      </c>
      <c r="O330">
        <v>41</v>
      </c>
      <c r="P330">
        <v>13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140</v>
      </c>
      <c r="X330" t="s">
        <v>1185</v>
      </c>
      <c r="Y330">
        <f t="shared" si="15"/>
        <v>59.1</v>
      </c>
      <c r="Z330" s="1">
        <f t="shared" si="16"/>
        <v>4.546153846153846</v>
      </c>
      <c r="AA330" s="1">
        <f t="shared" si="17"/>
        <v>15.598240469208211</v>
      </c>
    </row>
    <row r="331" spans="1:27" x14ac:dyDescent="0.2">
      <c r="A331" t="s">
        <v>1444</v>
      </c>
      <c r="B331" t="s">
        <v>876</v>
      </c>
      <c r="C331" t="s">
        <v>1139</v>
      </c>
      <c r="D331">
        <v>0</v>
      </c>
      <c r="E331">
        <v>1</v>
      </c>
      <c r="F331">
        <v>0</v>
      </c>
      <c r="G331">
        <v>1</v>
      </c>
      <c r="H331">
        <v>3</v>
      </c>
      <c r="I331">
        <v>12</v>
      </c>
      <c r="J331">
        <v>0</v>
      </c>
      <c r="K331">
        <v>2</v>
      </c>
      <c r="L331">
        <v>17</v>
      </c>
      <c r="M331">
        <v>17</v>
      </c>
      <c r="N331">
        <v>0</v>
      </c>
      <c r="O331">
        <v>121</v>
      </c>
      <c r="P331">
        <v>8</v>
      </c>
      <c r="Q331">
        <v>2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45</v>
      </c>
      <c r="X331" t="s">
        <v>1443</v>
      </c>
      <c r="Y331">
        <f t="shared" si="15"/>
        <v>56.1</v>
      </c>
      <c r="Z331" s="1">
        <f t="shared" si="16"/>
        <v>11.22</v>
      </c>
      <c r="AA331" s="1">
        <f t="shared" si="17"/>
        <v>15.583333333333334</v>
      </c>
    </row>
    <row r="332" spans="1:27" x14ac:dyDescent="0.2">
      <c r="A332" t="s">
        <v>1586</v>
      </c>
      <c r="B332" t="s">
        <v>876</v>
      </c>
      <c r="C332" t="s">
        <v>1139</v>
      </c>
      <c r="D332">
        <v>1</v>
      </c>
      <c r="E332">
        <v>1</v>
      </c>
      <c r="F332">
        <v>1</v>
      </c>
      <c r="G332">
        <v>3</v>
      </c>
      <c r="H332">
        <v>28</v>
      </c>
      <c r="I332">
        <v>27</v>
      </c>
      <c r="J332">
        <v>2</v>
      </c>
      <c r="K332">
        <v>7</v>
      </c>
      <c r="L332">
        <v>39</v>
      </c>
      <c r="M332">
        <v>40</v>
      </c>
      <c r="N332">
        <v>1</v>
      </c>
      <c r="O332">
        <v>324</v>
      </c>
      <c r="P332">
        <v>14</v>
      </c>
      <c r="Q332">
        <v>7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398</v>
      </c>
      <c r="X332" t="s">
        <v>1585</v>
      </c>
      <c r="Y332">
        <f t="shared" si="15"/>
        <v>216.9</v>
      </c>
      <c r="Z332" s="1">
        <f t="shared" si="16"/>
        <v>10.328571428571429</v>
      </c>
      <c r="AA332" s="1">
        <f t="shared" si="17"/>
        <v>15.517488076311606</v>
      </c>
    </row>
    <row r="333" spans="1:27" x14ac:dyDescent="0.2">
      <c r="A333" t="s">
        <v>1456</v>
      </c>
      <c r="B333" t="s">
        <v>876</v>
      </c>
      <c r="C333" t="s">
        <v>1070</v>
      </c>
      <c r="D333">
        <v>3</v>
      </c>
      <c r="E333">
        <v>0</v>
      </c>
      <c r="F333">
        <v>0</v>
      </c>
      <c r="G333">
        <v>1</v>
      </c>
      <c r="H333">
        <v>21</v>
      </c>
      <c r="I333">
        <v>29</v>
      </c>
      <c r="J333">
        <v>8</v>
      </c>
      <c r="K333">
        <v>0</v>
      </c>
      <c r="L333">
        <v>8</v>
      </c>
      <c r="M333">
        <v>20</v>
      </c>
      <c r="N333">
        <v>12</v>
      </c>
      <c r="O333">
        <v>340</v>
      </c>
      <c r="P333">
        <v>19</v>
      </c>
      <c r="Q333">
        <v>13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187</v>
      </c>
      <c r="X333" t="s">
        <v>1455</v>
      </c>
      <c r="Y333">
        <f t="shared" si="15"/>
        <v>217</v>
      </c>
      <c r="Z333" s="1">
        <f t="shared" si="16"/>
        <v>9.8636363636363633</v>
      </c>
      <c r="AA333" s="1">
        <f t="shared" si="17"/>
        <v>15.51231135822081</v>
      </c>
    </row>
    <row r="334" spans="1:27" x14ac:dyDescent="0.2">
      <c r="A334" t="s">
        <v>1745</v>
      </c>
      <c r="B334" t="s">
        <v>876</v>
      </c>
      <c r="C334" t="s">
        <v>1151</v>
      </c>
      <c r="D334">
        <v>1</v>
      </c>
      <c r="E334">
        <v>0</v>
      </c>
      <c r="F334">
        <v>0</v>
      </c>
      <c r="G334">
        <v>0</v>
      </c>
      <c r="H334">
        <v>16</v>
      </c>
      <c r="I334">
        <v>18</v>
      </c>
      <c r="J334">
        <v>10</v>
      </c>
      <c r="K334">
        <v>3</v>
      </c>
      <c r="L334">
        <v>5</v>
      </c>
      <c r="M334">
        <v>9</v>
      </c>
      <c r="N334">
        <v>10</v>
      </c>
      <c r="O334">
        <v>181</v>
      </c>
      <c r="P334">
        <v>14</v>
      </c>
      <c r="Q334">
        <v>5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182</v>
      </c>
      <c r="X334" t="s">
        <v>874</v>
      </c>
      <c r="Y334">
        <f t="shared" si="15"/>
        <v>162.1</v>
      </c>
      <c r="Z334" s="1">
        <f t="shared" si="16"/>
        <v>11.578571428571427</v>
      </c>
      <c r="AA334" s="1">
        <f t="shared" si="17"/>
        <v>15.487261146496815</v>
      </c>
    </row>
    <row r="335" spans="1:27" x14ac:dyDescent="0.2">
      <c r="A335" t="s">
        <v>1802</v>
      </c>
      <c r="B335" t="s">
        <v>876</v>
      </c>
      <c r="C335" t="s">
        <v>1183</v>
      </c>
      <c r="D335">
        <v>0</v>
      </c>
      <c r="E335">
        <v>0</v>
      </c>
      <c r="F335">
        <v>0</v>
      </c>
      <c r="G335">
        <v>2</v>
      </c>
      <c r="H335">
        <v>4</v>
      </c>
      <c r="I335">
        <v>7</v>
      </c>
      <c r="J335">
        <v>0</v>
      </c>
      <c r="K335">
        <v>4</v>
      </c>
      <c r="L335">
        <v>13</v>
      </c>
      <c r="M335">
        <v>6</v>
      </c>
      <c r="N335">
        <v>0</v>
      </c>
      <c r="O335">
        <v>142</v>
      </c>
      <c r="P335">
        <v>3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130</v>
      </c>
      <c r="X335" t="s">
        <v>1801</v>
      </c>
      <c r="Y335">
        <f t="shared" si="15"/>
        <v>48.7</v>
      </c>
      <c r="Z335" s="1">
        <f t="shared" si="16"/>
        <v>8.1166666666666671</v>
      </c>
      <c r="AA335" s="1">
        <f t="shared" si="17"/>
        <v>15.433098591549298</v>
      </c>
    </row>
    <row r="336" spans="1:27" x14ac:dyDescent="0.2">
      <c r="A336" t="s">
        <v>1164</v>
      </c>
      <c r="B336" t="s">
        <v>876</v>
      </c>
      <c r="C336" t="s">
        <v>1116</v>
      </c>
      <c r="D336">
        <v>2</v>
      </c>
      <c r="E336">
        <v>1</v>
      </c>
      <c r="F336">
        <v>1</v>
      </c>
      <c r="G336">
        <v>5</v>
      </c>
      <c r="H336">
        <v>23</v>
      </c>
      <c r="I336">
        <v>31</v>
      </c>
      <c r="J336">
        <v>8</v>
      </c>
      <c r="K336">
        <v>7</v>
      </c>
      <c r="L336">
        <v>38</v>
      </c>
      <c r="M336">
        <v>38</v>
      </c>
      <c r="N336">
        <v>13</v>
      </c>
      <c r="O336">
        <v>331</v>
      </c>
      <c r="P336">
        <v>33</v>
      </c>
      <c r="Q336">
        <v>16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110</v>
      </c>
      <c r="X336" t="s">
        <v>1163</v>
      </c>
      <c r="Y336">
        <f t="shared" si="15"/>
        <v>311.10000000000002</v>
      </c>
      <c r="Z336" s="1">
        <f t="shared" si="16"/>
        <v>10.370000000000001</v>
      </c>
      <c r="AA336" s="1">
        <f t="shared" si="17"/>
        <v>15.409466152999451</v>
      </c>
    </row>
    <row r="337" spans="1:27" x14ac:dyDescent="0.2">
      <c r="A337" t="s">
        <v>1297</v>
      </c>
      <c r="B337" t="s">
        <v>876</v>
      </c>
      <c r="C337" t="s">
        <v>1106</v>
      </c>
      <c r="D337">
        <v>5</v>
      </c>
      <c r="E337">
        <v>0</v>
      </c>
      <c r="F337">
        <v>2</v>
      </c>
      <c r="G337">
        <v>1</v>
      </c>
      <c r="H337">
        <v>8</v>
      </c>
      <c r="I337">
        <v>12</v>
      </c>
      <c r="J337">
        <v>24</v>
      </c>
      <c r="K337">
        <v>0</v>
      </c>
      <c r="L337">
        <v>15</v>
      </c>
      <c r="M337">
        <v>8</v>
      </c>
      <c r="N337">
        <v>8</v>
      </c>
      <c r="O337">
        <v>210</v>
      </c>
      <c r="P337">
        <v>1</v>
      </c>
      <c r="Q337">
        <v>7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398</v>
      </c>
      <c r="X337" t="s">
        <v>1296</v>
      </c>
      <c r="Y337">
        <f t="shared" si="15"/>
        <v>238.5</v>
      </c>
      <c r="Z337" s="1">
        <f t="shared" si="16"/>
        <v>11.357142857142858</v>
      </c>
      <c r="AA337" s="1">
        <f t="shared" si="17"/>
        <v>15.376074498567334</v>
      </c>
    </row>
    <row r="338" spans="1:27" x14ac:dyDescent="0.2">
      <c r="A338" t="s">
        <v>1224</v>
      </c>
      <c r="B338" t="s">
        <v>876</v>
      </c>
      <c r="C338" t="s">
        <v>1036</v>
      </c>
      <c r="D338">
        <v>1</v>
      </c>
      <c r="E338">
        <v>0</v>
      </c>
      <c r="F338">
        <v>0</v>
      </c>
      <c r="G338">
        <v>0</v>
      </c>
      <c r="H338">
        <v>6</v>
      </c>
      <c r="I338">
        <v>6</v>
      </c>
      <c r="J338">
        <v>3</v>
      </c>
      <c r="K338">
        <v>1</v>
      </c>
      <c r="L338">
        <v>1</v>
      </c>
      <c r="M338">
        <v>1</v>
      </c>
      <c r="N338">
        <v>0</v>
      </c>
      <c r="O338">
        <v>29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130</v>
      </c>
      <c r="X338" t="s">
        <v>1223</v>
      </c>
      <c r="Y338">
        <f t="shared" si="15"/>
        <v>30.9</v>
      </c>
      <c r="Z338" s="1">
        <f t="shared" si="16"/>
        <v>5.1499999999999995</v>
      </c>
      <c r="AA338" s="1">
        <f t="shared" si="17"/>
        <v>15.280219780219779</v>
      </c>
    </row>
    <row r="339" spans="1:27" x14ac:dyDescent="0.2">
      <c r="A339" t="s">
        <v>1413</v>
      </c>
      <c r="B339" t="s">
        <v>876</v>
      </c>
      <c r="C339" t="s">
        <v>1106</v>
      </c>
      <c r="D339">
        <v>0</v>
      </c>
      <c r="E339">
        <v>1</v>
      </c>
      <c r="F339">
        <v>3</v>
      </c>
      <c r="G339">
        <v>7</v>
      </c>
      <c r="H339">
        <v>30</v>
      </c>
      <c r="I339">
        <v>41</v>
      </c>
      <c r="J339">
        <v>6</v>
      </c>
      <c r="K339">
        <v>7</v>
      </c>
      <c r="L339">
        <v>63</v>
      </c>
      <c r="M339">
        <v>76</v>
      </c>
      <c r="N339">
        <v>32</v>
      </c>
      <c r="O339">
        <v>785</v>
      </c>
      <c r="P339">
        <v>33</v>
      </c>
      <c r="Q339">
        <v>18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184</v>
      </c>
      <c r="X339" t="s">
        <v>1412</v>
      </c>
      <c r="Y339">
        <f t="shared" si="15"/>
        <v>478</v>
      </c>
      <c r="Z339" s="1">
        <f t="shared" si="16"/>
        <v>14.9375</v>
      </c>
      <c r="AA339" s="1">
        <f t="shared" si="17"/>
        <v>15.276988636363637</v>
      </c>
    </row>
    <row r="340" spans="1:27" x14ac:dyDescent="0.2">
      <c r="A340" t="s">
        <v>1158</v>
      </c>
      <c r="B340" t="s">
        <v>876</v>
      </c>
      <c r="C340" t="s">
        <v>877</v>
      </c>
      <c r="D340">
        <v>0</v>
      </c>
      <c r="E340">
        <v>0</v>
      </c>
      <c r="F340">
        <v>1</v>
      </c>
      <c r="G340">
        <v>2</v>
      </c>
      <c r="H340">
        <v>12</v>
      </c>
      <c r="I340">
        <v>6</v>
      </c>
      <c r="J340">
        <v>0</v>
      </c>
      <c r="K340">
        <v>1</v>
      </c>
      <c r="L340">
        <v>18</v>
      </c>
      <c r="M340">
        <v>24</v>
      </c>
      <c r="N340">
        <v>9</v>
      </c>
      <c r="O340">
        <v>295</v>
      </c>
      <c r="P340">
        <v>14</v>
      </c>
      <c r="Q340">
        <v>4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140</v>
      </c>
      <c r="X340" t="s">
        <v>99</v>
      </c>
      <c r="Y340">
        <f t="shared" si="15"/>
        <v>165.5</v>
      </c>
      <c r="Z340" s="1">
        <f t="shared" si="16"/>
        <v>12.73076923076923</v>
      </c>
      <c r="AA340" s="1">
        <f t="shared" si="17"/>
        <v>15.261270491803279</v>
      </c>
    </row>
    <row r="341" spans="1:27" x14ac:dyDescent="0.2">
      <c r="A341" t="s">
        <v>1100</v>
      </c>
      <c r="B341" t="s">
        <v>876</v>
      </c>
      <c r="C341" t="s">
        <v>1095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47</v>
      </c>
      <c r="S341">
        <v>13</v>
      </c>
      <c r="T341">
        <v>14</v>
      </c>
      <c r="U341">
        <v>55</v>
      </c>
      <c r="V341">
        <v>0</v>
      </c>
      <c r="W341" t="s">
        <v>90</v>
      </c>
      <c r="X341" t="s">
        <v>1099</v>
      </c>
      <c r="Y341">
        <f t="shared" si="15"/>
        <v>396</v>
      </c>
      <c r="Z341" s="1">
        <f t="shared" si="16"/>
        <v>15.23076923076923</v>
      </c>
      <c r="AA341" s="1">
        <f t="shared" si="17"/>
        <v>15.230769230769232</v>
      </c>
    </row>
    <row r="342" spans="1:27" x14ac:dyDescent="0.2">
      <c r="A342" t="s">
        <v>1851</v>
      </c>
      <c r="B342" t="s">
        <v>876</v>
      </c>
      <c r="C342" t="s">
        <v>1073</v>
      </c>
      <c r="D342">
        <v>0</v>
      </c>
      <c r="E342">
        <v>1</v>
      </c>
      <c r="F342">
        <v>2</v>
      </c>
      <c r="G342">
        <v>5</v>
      </c>
      <c r="H342">
        <v>23</v>
      </c>
      <c r="I342">
        <v>20</v>
      </c>
      <c r="J342">
        <v>6</v>
      </c>
      <c r="K342">
        <v>7</v>
      </c>
      <c r="L342">
        <v>69</v>
      </c>
      <c r="M342">
        <v>34</v>
      </c>
      <c r="N342">
        <v>27</v>
      </c>
      <c r="O342">
        <v>667</v>
      </c>
      <c r="P342">
        <v>46</v>
      </c>
      <c r="Q342">
        <v>17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36</v>
      </c>
      <c r="X342" t="s">
        <v>1850</v>
      </c>
      <c r="Y342">
        <f t="shared" si="15"/>
        <v>454.2</v>
      </c>
      <c r="Z342" s="1">
        <f t="shared" si="16"/>
        <v>14.651612903225805</v>
      </c>
      <c r="AA342" s="1">
        <f t="shared" si="17"/>
        <v>15.156840934371525</v>
      </c>
    </row>
    <row r="343" spans="1:27" x14ac:dyDescent="0.2">
      <c r="A343" t="s">
        <v>1861</v>
      </c>
      <c r="B343" t="s">
        <v>876</v>
      </c>
      <c r="C343" t="s">
        <v>1073</v>
      </c>
      <c r="D343">
        <v>1</v>
      </c>
      <c r="E343">
        <v>0</v>
      </c>
      <c r="F343">
        <v>1</v>
      </c>
      <c r="G343">
        <v>3</v>
      </c>
      <c r="H343">
        <v>7</v>
      </c>
      <c r="I343">
        <v>18</v>
      </c>
      <c r="J343">
        <v>6</v>
      </c>
      <c r="K343">
        <v>0</v>
      </c>
      <c r="L343">
        <v>26</v>
      </c>
      <c r="M343">
        <v>22</v>
      </c>
      <c r="N343">
        <v>7</v>
      </c>
      <c r="O343">
        <v>448</v>
      </c>
      <c r="P343">
        <v>28</v>
      </c>
      <c r="Q343">
        <v>12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86</v>
      </c>
      <c r="X343" t="s">
        <v>1860</v>
      </c>
      <c r="Y343">
        <f t="shared" si="15"/>
        <v>219.8</v>
      </c>
      <c r="Z343" s="1">
        <f t="shared" si="16"/>
        <v>11.56842105263158</v>
      </c>
      <c r="AA343" s="1">
        <f t="shared" si="17"/>
        <v>15.100763358778625</v>
      </c>
    </row>
    <row r="344" spans="1:27" x14ac:dyDescent="0.2">
      <c r="A344" t="s">
        <v>1770</v>
      </c>
      <c r="B344" t="s">
        <v>876</v>
      </c>
      <c r="C344" t="s">
        <v>1036</v>
      </c>
      <c r="D344">
        <v>1</v>
      </c>
      <c r="E344">
        <v>0</v>
      </c>
      <c r="F344">
        <v>0</v>
      </c>
      <c r="G344">
        <v>1</v>
      </c>
      <c r="H344">
        <v>9</v>
      </c>
      <c r="I344">
        <v>19</v>
      </c>
      <c r="J344">
        <v>1</v>
      </c>
      <c r="K344">
        <v>4</v>
      </c>
      <c r="L344">
        <v>32</v>
      </c>
      <c r="M344">
        <v>24</v>
      </c>
      <c r="N344">
        <v>0</v>
      </c>
      <c r="O344">
        <v>254</v>
      </c>
      <c r="P344">
        <v>8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144</v>
      </c>
      <c r="X344" t="s">
        <v>1769</v>
      </c>
      <c r="Y344">
        <f t="shared" si="15"/>
        <v>126.4</v>
      </c>
      <c r="Z344" s="1">
        <f t="shared" si="16"/>
        <v>12.64</v>
      </c>
      <c r="AA344" s="1">
        <f t="shared" si="17"/>
        <v>15.027741083223249</v>
      </c>
    </row>
    <row r="345" spans="1:27" x14ac:dyDescent="0.2">
      <c r="A345" t="s">
        <v>1744</v>
      </c>
      <c r="B345" t="s">
        <v>876</v>
      </c>
      <c r="C345" t="s">
        <v>1087</v>
      </c>
      <c r="D345">
        <v>0</v>
      </c>
      <c r="E345">
        <v>0</v>
      </c>
      <c r="F345">
        <v>0</v>
      </c>
      <c r="G345">
        <v>3</v>
      </c>
      <c r="H345">
        <v>11</v>
      </c>
      <c r="I345">
        <v>15</v>
      </c>
      <c r="J345">
        <v>1</v>
      </c>
      <c r="K345">
        <v>1</v>
      </c>
      <c r="L345">
        <v>9</v>
      </c>
      <c r="M345">
        <v>36</v>
      </c>
      <c r="N345">
        <v>2</v>
      </c>
      <c r="O345">
        <v>317</v>
      </c>
      <c r="P345">
        <v>18</v>
      </c>
      <c r="Q345">
        <v>4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73</v>
      </c>
      <c r="X345" t="s">
        <v>1289</v>
      </c>
      <c r="Y345">
        <f t="shared" si="15"/>
        <v>133.19999999999999</v>
      </c>
      <c r="Z345" s="1">
        <f t="shared" si="16"/>
        <v>8.879999999999999</v>
      </c>
      <c r="AA345" s="1">
        <f t="shared" si="17"/>
        <v>14.966292134831459</v>
      </c>
    </row>
    <row r="346" spans="1:27" x14ac:dyDescent="0.2">
      <c r="A346" t="s">
        <v>1171</v>
      </c>
      <c r="B346" t="s">
        <v>876</v>
      </c>
      <c r="C346" t="s">
        <v>1116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2</v>
      </c>
      <c r="L346">
        <v>0</v>
      </c>
      <c r="M346">
        <v>0</v>
      </c>
      <c r="N346">
        <v>0</v>
      </c>
      <c r="O346">
        <v>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177</v>
      </c>
      <c r="X346" t="s">
        <v>1170</v>
      </c>
      <c r="Y346">
        <f t="shared" si="15"/>
        <v>8.8000000000000007</v>
      </c>
      <c r="Z346" s="1">
        <f t="shared" si="16"/>
        <v>2.2000000000000002</v>
      </c>
      <c r="AA346" s="1">
        <f t="shared" si="17"/>
        <v>14.943396226415096</v>
      </c>
    </row>
    <row r="347" spans="1:27" x14ac:dyDescent="0.2">
      <c r="A347" t="s">
        <v>1369</v>
      </c>
      <c r="B347" t="s">
        <v>876</v>
      </c>
      <c r="C347" t="s">
        <v>1083</v>
      </c>
      <c r="D347">
        <v>3</v>
      </c>
      <c r="E347">
        <v>0</v>
      </c>
      <c r="F347">
        <v>3</v>
      </c>
      <c r="G347">
        <v>3</v>
      </c>
      <c r="H347">
        <v>12</v>
      </c>
      <c r="I347">
        <v>25</v>
      </c>
      <c r="J347">
        <v>6</v>
      </c>
      <c r="K347">
        <v>2</v>
      </c>
      <c r="L347">
        <v>6</v>
      </c>
      <c r="M347">
        <v>4</v>
      </c>
      <c r="N347">
        <v>13</v>
      </c>
      <c r="O347">
        <v>98</v>
      </c>
      <c r="P347">
        <v>3</v>
      </c>
      <c r="Q347">
        <v>6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325</v>
      </c>
      <c r="X347" t="s">
        <v>1368</v>
      </c>
      <c r="Y347">
        <f t="shared" si="15"/>
        <v>115.8</v>
      </c>
      <c r="Z347" s="1">
        <f t="shared" si="16"/>
        <v>6.4333333333333336</v>
      </c>
      <c r="AA347" s="1">
        <f t="shared" si="17"/>
        <v>14.909871244635191</v>
      </c>
    </row>
    <row r="348" spans="1:27" x14ac:dyDescent="0.2">
      <c r="A348" t="s">
        <v>1408</v>
      </c>
      <c r="B348" t="s">
        <v>876</v>
      </c>
      <c r="C348" t="s">
        <v>1106</v>
      </c>
      <c r="D348">
        <v>0</v>
      </c>
      <c r="E348">
        <v>0</v>
      </c>
      <c r="F348">
        <v>0</v>
      </c>
      <c r="G348">
        <v>0</v>
      </c>
      <c r="H348">
        <v>11</v>
      </c>
      <c r="I348">
        <v>12</v>
      </c>
      <c r="J348">
        <v>0</v>
      </c>
      <c r="K348">
        <v>1</v>
      </c>
      <c r="L348">
        <v>13</v>
      </c>
      <c r="M348">
        <v>24</v>
      </c>
      <c r="N348">
        <v>9</v>
      </c>
      <c r="O348">
        <v>121</v>
      </c>
      <c r="P348">
        <v>7</v>
      </c>
      <c r="Q348">
        <v>3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182</v>
      </c>
      <c r="X348" t="s">
        <v>1368</v>
      </c>
      <c r="Y348">
        <f t="shared" si="15"/>
        <v>115.6</v>
      </c>
      <c r="Z348" s="1">
        <f t="shared" si="16"/>
        <v>8.2571428571428562</v>
      </c>
      <c r="AA348" s="1">
        <f t="shared" si="17"/>
        <v>14.884120171673818</v>
      </c>
    </row>
    <row r="349" spans="1:27" x14ac:dyDescent="0.2">
      <c r="A349" t="s">
        <v>1683</v>
      </c>
      <c r="B349" t="s">
        <v>876</v>
      </c>
      <c r="C349" t="s">
        <v>1116</v>
      </c>
      <c r="D349">
        <v>2</v>
      </c>
      <c r="E349">
        <v>0</v>
      </c>
      <c r="F349">
        <v>1</v>
      </c>
      <c r="G349">
        <v>1</v>
      </c>
      <c r="H349">
        <v>6</v>
      </c>
      <c r="I349">
        <v>12</v>
      </c>
      <c r="J349">
        <v>5</v>
      </c>
      <c r="K349">
        <v>0</v>
      </c>
      <c r="L349">
        <v>5</v>
      </c>
      <c r="M349">
        <v>3</v>
      </c>
      <c r="N349">
        <v>2</v>
      </c>
      <c r="O349">
        <v>68</v>
      </c>
      <c r="P349">
        <v>4</v>
      </c>
      <c r="Q349">
        <v>8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32</v>
      </c>
      <c r="X349" t="s">
        <v>1124</v>
      </c>
      <c r="Y349">
        <f t="shared" si="15"/>
        <v>76.8</v>
      </c>
      <c r="Z349" s="1">
        <f t="shared" si="16"/>
        <v>8.5333333333333332</v>
      </c>
      <c r="AA349" s="1">
        <f t="shared" si="17"/>
        <v>14.832618025751074</v>
      </c>
    </row>
    <row r="350" spans="1:27" x14ac:dyDescent="0.2">
      <c r="A350" t="s">
        <v>1144</v>
      </c>
      <c r="B350" t="s">
        <v>876</v>
      </c>
      <c r="C350" t="s">
        <v>1085</v>
      </c>
      <c r="D350">
        <v>0</v>
      </c>
      <c r="E350">
        <v>0</v>
      </c>
      <c r="F350">
        <v>1</v>
      </c>
      <c r="G350">
        <v>1</v>
      </c>
      <c r="H350">
        <v>2</v>
      </c>
      <c r="I350">
        <v>6</v>
      </c>
      <c r="J350">
        <v>0</v>
      </c>
      <c r="K350">
        <v>1</v>
      </c>
      <c r="L350">
        <v>7</v>
      </c>
      <c r="M350">
        <v>7</v>
      </c>
      <c r="N350">
        <v>3</v>
      </c>
      <c r="O350">
        <v>136</v>
      </c>
      <c r="P350">
        <v>5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69</v>
      </c>
      <c r="X350" t="s">
        <v>1143</v>
      </c>
      <c r="Y350">
        <f t="shared" si="15"/>
        <v>48.6</v>
      </c>
      <c r="Z350" s="1">
        <f t="shared" si="16"/>
        <v>6.9428571428571431</v>
      </c>
      <c r="AA350" s="1">
        <f t="shared" si="17"/>
        <v>14.827118644067797</v>
      </c>
    </row>
    <row r="351" spans="1:27" x14ac:dyDescent="0.2">
      <c r="A351" t="s">
        <v>1440</v>
      </c>
      <c r="B351" t="s">
        <v>876</v>
      </c>
      <c r="C351" t="s">
        <v>1087</v>
      </c>
      <c r="D351">
        <v>1</v>
      </c>
      <c r="E351">
        <v>0</v>
      </c>
      <c r="F351">
        <v>2</v>
      </c>
      <c r="G351">
        <v>4</v>
      </c>
      <c r="H351">
        <v>38</v>
      </c>
      <c r="I351">
        <v>35</v>
      </c>
      <c r="J351">
        <v>2</v>
      </c>
      <c r="K351">
        <v>0</v>
      </c>
      <c r="L351">
        <v>22</v>
      </c>
      <c r="M351">
        <v>19</v>
      </c>
      <c r="N351">
        <v>18</v>
      </c>
      <c r="O351">
        <v>455</v>
      </c>
      <c r="P351">
        <v>30</v>
      </c>
      <c r="Q351">
        <v>50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36</v>
      </c>
      <c r="X351" t="s">
        <v>1439</v>
      </c>
      <c r="Y351">
        <f t="shared" si="15"/>
        <v>335</v>
      </c>
      <c r="Z351" s="1">
        <f t="shared" si="16"/>
        <v>10.806451612903226</v>
      </c>
      <c r="AA351" s="1">
        <f t="shared" si="17"/>
        <v>14.664396887159533</v>
      </c>
    </row>
    <row r="352" spans="1:27" x14ac:dyDescent="0.2">
      <c r="A352" t="s">
        <v>1342</v>
      </c>
      <c r="B352" t="s">
        <v>876</v>
      </c>
      <c r="C352" t="s">
        <v>1073</v>
      </c>
      <c r="D352">
        <v>0</v>
      </c>
      <c r="E352">
        <v>0</v>
      </c>
      <c r="F352">
        <v>0</v>
      </c>
      <c r="G352">
        <v>3</v>
      </c>
      <c r="H352">
        <v>11</v>
      </c>
      <c r="I352">
        <v>12</v>
      </c>
      <c r="J352">
        <v>0</v>
      </c>
      <c r="K352">
        <v>3</v>
      </c>
      <c r="L352">
        <v>24</v>
      </c>
      <c r="M352">
        <v>20</v>
      </c>
      <c r="N352">
        <v>6</v>
      </c>
      <c r="O352">
        <v>345</v>
      </c>
      <c r="P352">
        <v>10</v>
      </c>
      <c r="Q352">
        <v>4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140</v>
      </c>
      <c r="X352" t="s">
        <v>1341</v>
      </c>
      <c r="Y352">
        <f t="shared" si="15"/>
        <v>138.5</v>
      </c>
      <c r="Z352" s="1">
        <f t="shared" si="16"/>
        <v>10.653846153846153</v>
      </c>
      <c r="AA352" s="1">
        <f t="shared" si="17"/>
        <v>14.647473560517041</v>
      </c>
    </row>
    <row r="353" spans="1:27" x14ac:dyDescent="0.2">
      <c r="A353" t="s">
        <v>1569</v>
      </c>
      <c r="B353" t="s">
        <v>876</v>
      </c>
      <c r="C353" t="s">
        <v>1116</v>
      </c>
      <c r="D353">
        <v>0</v>
      </c>
      <c r="E353">
        <v>0</v>
      </c>
      <c r="F353">
        <v>0</v>
      </c>
      <c r="G353">
        <v>3</v>
      </c>
      <c r="H353">
        <v>6</v>
      </c>
      <c r="I353">
        <v>13</v>
      </c>
      <c r="J353">
        <v>0</v>
      </c>
      <c r="K353">
        <v>6</v>
      </c>
      <c r="L353">
        <v>55</v>
      </c>
      <c r="M353">
        <v>34</v>
      </c>
      <c r="N353">
        <v>4</v>
      </c>
      <c r="O353">
        <v>218</v>
      </c>
      <c r="P353">
        <v>7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220</v>
      </c>
      <c r="X353" t="s">
        <v>1568</v>
      </c>
      <c r="Y353">
        <f t="shared" si="15"/>
        <v>172.3</v>
      </c>
      <c r="Z353" s="1">
        <f t="shared" si="16"/>
        <v>14.358333333333334</v>
      </c>
      <c r="AA353" s="1">
        <f t="shared" si="17"/>
        <v>14.519662921348315</v>
      </c>
    </row>
    <row r="354" spans="1:27" x14ac:dyDescent="0.2">
      <c r="A354" t="s">
        <v>1364</v>
      </c>
      <c r="B354" t="s">
        <v>876</v>
      </c>
      <c r="C354" t="s">
        <v>1087</v>
      </c>
      <c r="D354">
        <v>1</v>
      </c>
      <c r="E354">
        <v>0</v>
      </c>
      <c r="F354">
        <v>1</v>
      </c>
      <c r="G354">
        <v>3</v>
      </c>
      <c r="H354">
        <v>25</v>
      </c>
      <c r="I354">
        <v>22</v>
      </c>
      <c r="J354">
        <v>4</v>
      </c>
      <c r="K354">
        <v>9</v>
      </c>
      <c r="L354">
        <v>32</v>
      </c>
      <c r="M354">
        <v>64</v>
      </c>
      <c r="N354">
        <v>18</v>
      </c>
      <c r="O354">
        <v>940</v>
      </c>
      <c r="P354">
        <v>42</v>
      </c>
      <c r="Q354">
        <v>6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36</v>
      </c>
      <c r="X354" t="s">
        <v>409</v>
      </c>
      <c r="Y354">
        <f t="shared" si="15"/>
        <v>437</v>
      </c>
      <c r="Z354" s="1">
        <f t="shared" si="16"/>
        <v>14.096774193548388</v>
      </c>
      <c r="AA354" s="1">
        <f t="shared" si="17"/>
        <v>14.512915129151292</v>
      </c>
    </row>
    <row r="355" spans="1:27" x14ac:dyDescent="0.2">
      <c r="A355" t="s">
        <v>1441</v>
      </c>
      <c r="B355" t="s">
        <v>876</v>
      </c>
      <c r="C355" t="s">
        <v>1090</v>
      </c>
      <c r="D355">
        <v>0</v>
      </c>
      <c r="E355">
        <v>0</v>
      </c>
      <c r="F355">
        <v>0</v>
      </c>
      <c r="G355">
        <v>5</v>
      </c>
      <c r="H355">
        <v>9</v>
      </c>
      <c r="I355">
        <v>23</v>
      </c>
      <c r="J355">
        <v>0</v>
      </c>
      <c r="K355">
        <v>11</v>
      </c>
      <c r="L355">
        <v>106</v>
      </c>
      <c r="M355">
        <v>28</v>
      </c>
      <c r="N355">
        <v>5</v>
      </c>
      <c r="O355">
        <v>649</v>
      </c>
      <c r="P355">
        <v>14</v>
      </c>
      <c r="Q355">
        <v>2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90</v>
      </c>
      <c r="X355" t="s">
        <v>415</v>
      </c>
      <c r="Y355">
        <f t="shared" si="15"/>
        <v>292.89999999999998</v>
      </c>
      <c r="Z355" s="1">
        <f t="shared" si="16"/>
        <v>11.265384615384615</v>
      </c>
      <c r="AA355" s="1">
        <f t="shared" si="17"/>
        <v>14.484065934065933</v>
      </c>
    </row>
    <row r="356" spans="1:27" x14ac:dyDescent="0.2">
      <c r="A356" t="s">
        <v>1162</v>
      </c>
      <c r="B356" t="s">
        <v>876</v>
      </c>
      <c r="C356" t="s">
        <v>1151</v>
      </c>
      <c r="D356">
        <v>3</v>
      </c>
      <c r="E356">
        <v>0</v>
      </c>
      <c r="F356">
        <v>1</v>
      </c>
      <c r="G356">
        <v>2</v>
      </c>
      <c r="H356">
        <v>25</v>
      </c>
      <c r="I356">
        <v>33</v>
      </c>
      <c r="J356">
        <v>9</v>
      </c>
      <c r="K356">
        <v>1</v>
      </c>
      <c r="L356">
        <v>7</v>
      </c>
      <c r="M356">
        <v>9</v>
      </c>
      <c r="N356">
        <v>12</v>
      </c>
      <c r="O356">
        <v>186</v>
      </c>
      <c r="P356">
        <v>9</v>
      </c>
      <c r="Q356">
        <v>8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96</v>
      </c>
      <c r="X356" t="s">
        <v>1161</v>
      </c>
      <c r="Y356">
        <f t="shared" si="15"/>
        <v>160.6</v>
      </c>
      <c r="Z356" s="1">
        <f t="shared" si="16"/>
        <v>5.7357142857142858</v>
      </c>
      <c r="AA356" s="1">
        <f t="shared" si="17"/>
        <v>14.482965931863728</v>
      </c>
    </row>
    <row r="357" spans="1:27" x14ac:dyDescent="0.2">
      <c r="A357" t="s">
        <v>1112</v>
      </c>
      <c r="B357" t="s">
        <v>876</v>
      </c>
      <c r="C357" t="s">
        <v>1087</v>
      </c>
      <c r="D357">
        <v>0</v>
      </c>
      <c r="E357">
        <v>0</v>
      </c>
      <c r="F357">
        <v>0</v>
      </c>
      <c r="G357">
        <v>2</v>
      </c>
      <c r="H357">
        <v>25</v>
      </c>
      <c r="I357">
        <v>39</v>
      </c>
      <c r="J357">
        <v>0</v>
      </c>
      <c r="K357">
        <v>6</v>
      </c>
      <c r="L357">
        <v>20</v>
      </c>
      <c r="M357">
        <v>55</v>
      </c>
      <c r="N357">
        <v>6</v>
      </c>
      <c r="O357">
        <v>1028</v>
      </c>
      <c r="P357">
        <v>51</v>
      </c>
      <c r="Q357">
        <v>12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90</v>
      </c>
      <c r="X357" t="s">
        <v>433</v>
      </c>
      <c r="Y357">
        <f t="shared" si="15"/>
        <v>339.3</v>
      </c>
      <c r="Z357" s="1">
        <f t="shared" si="16"/>
        <v>13.05</v>
      </c>
      <c r="AA357" s="1">
        <f t="shared" si="17"/>
        <v>14.296348314606742</v>
      </c>
    </row>
    <row r="358" spans="1:27" x14ac:dyDescent="0.2">
      <c r="A358" t="s">
        <v>1495</v>
      </c>
      <c r="B358" t="s">
        <v>876</v>
      </c>
      <c r="C358" t="s">
        <v>1090</v>
      </c>
      <c r="D358">
        <v>1</v>
      </c>
      <c r="E358">
        <v>0</v>
      </c>
      <c r="F358">
        <v>1</v>
      </c>
      <c r="G358">
        <v>2</v>
      </c>
      <c r="H358">
        <v>16</v>
      </c>
      <c r="I358">
        <v>18</v>
      </c>
      <c r="J358">
        <v>11</v>
      </c>
      <c r="K358">
        <v>0</v>
      </c>
      <c r="L358">
        <v>4</v>
      </c>
      <c r="M358">
        <v>3</v>
      </c>
      <c r="N358">
        <v>1</v>
      </c>
      <c r="O358">
        <v>46</v>
      </c>
      <c r="P358">
        <v>6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130</v>
      </c>
      <c r="X358" t="s">
        <v>1494</v>
      </c>
      <c r="Y358">
        <f t="shared" si="15"/>
        <v>77.099999999999994</v>
      </c>
      <c r="Z358" s="1">
        <f t="shared" si="16"/>
        <v>12.85</v>
      </c>
      <c r="AA358" s="1">
        <f t="shared" si="17"/>
        <v>14.277777777777777</v>
      </c>
    </row>
    <row r="359" spans="1:27" x14ac:dyDescent="0.2">
      <c r="A359" t="s">
        <v>1829</v>
      </c>
      <c r="B359" t="s">
        <v>876</v>
      </c>
      <c r="C359" t="s">
        <v>1139</v>
      </c>
      <c r="D359">
        <v>5</v>
      </c>
      <c r="E359">
        <v>1</v>
      </c>
      <c r="F359">
        <v>2</v>
      </c>
      <c r="G359">
        <v>1</v>
      </c>
      <c r="H359">
        <v>30</v>
      </c>
      <c r="I359">
        <v>38</v>
      </c>
      <c r="J359">
        <v>23</v>
      </c>
      <c r="K359">
        <v>0</v>
      </c>
      <c r="L359">
        <v>9</v>
      </c>
      <c r="M359">
        <v>10</v>
      </c>
      <c r="N359">
        <v>22</v>
      </c>
      <c r="O359">
        <v>308</v>
      </c>
      <c r="P359">
        <v>13</v>
      </c>
      <c r="Q359">
        <v>28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96</v>
      </c>
      <c r="X359" t="s">
        <v>1828</v>
      </c>
      <c r="Y359">
        <f t="shared" si="15"/>
        <v>328.3</v>
      </c>
      <c r="Z359" s="1">
        <f t="shared" si="16"/>
        <v>11.725</v>
      </c>
      <c r="AA359" s="1">
        <f t="shared" si="17"/>
        <v>14.198462277751082</v>
      </c>
    </row>
    <row r="360" spans="1:27" x14ac:dyDescent="0.2">
      <c r="A360" t="s">
        <v>1674</v>
      </c>
      <c r="B360" t="s">
        <v>876</v>
      </c>
      <c r="C360" t="s">
        <v>1139</v>
      </c>
      <c r="D360">
        <v>0</v>
      </c>
      <c r="E360">
        <v>0</v>
      </c>
      <c r="F360">
        <v>0</v>
      </c>
      <c r="G360">
        <v>6</v>
      </c>
      <c r="H360">
        <v>3</v>
      </c>
      <c r="I360">
        <v>24</v>
      </c>
      <c r="J360">
        <v>1</v>
      </c>
      <c r="K360">
        <v>8</v>
      </c>
      <c r="L360">
        <v>70</v>
      </c>
      <c r="M360">
        <v>32</v>
      </c>
      <c r="N360">
        <v>3</v>
      </c>
      <c r="O360">
        <v>328</v>
      </c>
      <c r="P360">
        <v>15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182</v>
      </c>
      <c r="X360" t="s">
        <v>1598</v>
      </c>
      <c r="Y360">
        <f t="shared" si="15"/>
        <v>180.8</v>
      </c>
      <c r="Z360" s="1">
        <f t="shared" si="16"/>
        <v>12.914285714285715</v>
      </c>
      <c r="AA360" s="1">
        <f t="shared" si="17"/>
        <v>14.186573670444639</v>
      </c>
    </row>
    <row r="361" spans="1:27" x14ac:dyDescent="0.2">
      <c r="A361" t="s">
        <v>1177</v>
      </c>
      <c r="B361" t="s">
        <v>876</v>
      </c>
      <c r="C361" t="s">
        <v>1151</v>
      </c>
      <c r="D361">
        <v>0</v>
      </c>
      <c r="E361">
        <v>1</v>
      </c>
      <c r="F361">
        <v>0</v>
      </c>
      <c r="G361">
        <v>3</v>
      </c>
      <c r="H361">
        <v>19</v>
      </c>
      <c r="I361">
        <v>23</v>
      </c>
      <c r="J361">
        <v>1</v>
      </c>
      <c r="K361">
        <v>2</v>
      </c>
      <c r="L361">
        <v>19</v>
      </c>
      <c r="M361">
        <v>27</v>
      </c>
      <c r="N361">
        <v>5</v>
      </c>
      <c r="O361">
        <v>271</v>
      </c>
      <c r="P361">
        <v>10</v>
      </c>
      <c r="Q361">
        <v>2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144</v>
      </c>
      <c r="X361" t="s">
        <v>1176</v>
      </c>
      <c r="Y361">
        <f t="shared" si="15"/>
        <v>112.1</v>
      </c>
      <c r="Z361" s="1">
        <f t="shared" si="16"/>
        <v>11.209999999999999</v>
      </c>
      <c r="AA361" s="1">
        <f t="shared" si="17"/>
        <v>13.954356846473029</v>
      </c>
    </row>
    <row r="362" spans="1:27" x14ac:dyDescent="0.2">
      <c r="A362" t="s">
        <v>1471</v>
      </c>
      <c r="B362" t="s">
        <v>876</v>
      </c>
      <c r="C362" t="s">
        <v>1085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3</v>
      </c>
      <c r="J362">
        <v>0</v>
      </c>
      <c r="K362">
        <v>0</v>
      </c>
      <c r="L362">
        <v>4</v>
      </c>
      <c r="M362">
        <v>5</v>
      </c>
      <c r="N362">
        <v>1</v>
      </c>
      <c r="O362">
        <v>40</v>
      </c>
      <c r="P362">
        <v>4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237</v>
      </c>
      <c r="X362" t="s">
        <v>662</v>
      </c>
      <c r="Y362">
        <f t="shared" si="15"/>
        <v>17.5</v>
      </c>
      <c r="Z362" s="1">
        <f t="shared" si="16"/>
        <v>5.833333333333333</v>
      </c>
      <c r="AA362" s="1">
        <f t="shared" si="17"/>
        <v>13.938053097345131</v>
      </c>
    </row>
    <row r="363" spans="1:27" x14ac:dyDescent="0.2">
      <c r="A363" t="s">
        <v>1272</v>
      </c>
      <c r="B363" t="s">
        <v>876</v>
      </c>
      <c r="C363" t="s">
        <v>1076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1</v>
      </c>
      <c r="L363">
        <v>2</v>
      </c>
      <c r="M363">
        <v>5</v>
      </c>
      <c r="N363">
        <v>0</v>
      </c>
      <c r="O363">
        <v>61</v>
      </c>
      <c r="P363">
        <v>9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45</v>
      </c>
      <c r="X363" t="s">
        <v>1271</v>
      </c>
      <c r="Y363">
        <f t="shared" si="15"/>
        <v>33.6</v>
      </c>
      <c r="Z363" s="1">
        <f t="shared" si="16"/>
        <v>6.7200000000000006</v>
      </c>
      <c r="AA363" s="1">
        <f t="shared" si="17"/>
        <v>13.935483870967742</v>
      </c>
    </row>
    <row r="364" spans="1:27" x14ac:dyDescent="0.2">
      <c r="A364" t="s">
        <v>1136</v>
      </c>
      <c r="B364" t="s">
        <v>876</v>
      </c>
      <c r="C364" t="s">
        <v>1036</v>
      </c>
      <c r="D364">
        <v>0</v>
      </c>
      <c r="E364">
        <v>0</v>
      </c>
      <c r="F364">
        <v>1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1</v>
      </c>
      <c r="M364">
        <v>2</v>
      </c>
      <c r="N364">
        <v>1</v>
      </c>
      <c r="O364">
        <v>30</v>
      </c>
      <c r="P364">
        <v>3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45</v>
      </c>
      <c r="X364" t="s">
        <v>1135</v>
      </c>
      <c r="Y364">
        <f t="shared" si="15"/>
        <v>21.5</v>
      </c>
      <c r="Z364" s="1">
        <f t="shared" si="16"/>
        <v>4.3</v>
      </c>
      <c r="AA364" s="1">
        <f t="shared" si="17"/>
        <v>13.920863309352519</v>
      </c>
    </row>
    <row r="365" spans="1:27" x14ac:dyDescent="0.2">
      <c r="A365" t="s">
        <v>1149</v>
      </c>
      <c r="B365" t="s">
        <v>876</v>
      </c>
      <c r="C365" t="s">
        <v>1139</v>
      </c>
      <c r="D365">
        <v>0</v>
      </c>
      <c r="E365">
        <v>1</v>
      </c>
      <c r="F365">
        <v>1</v>
      </c>
      <c r="G365">
        <v>6</v>
      </c>
      <c r="H365">
        <v>17</v>
      </c>
      <c r="I365">
        <v>24</v>
      </c>
      <c r="J365">
        <v>2</v>
      </c>
      <c r="K365">
        <v>6</v>
      </c>
      <c r="L365">
        <v>55</v>
      </c>
      <c r="M365">
        <v>34</v>
      </c>
      <c r="N365">
        <v>15</v>
      </c>
      <c r="O365">
        <v>262</v>
      </c>
      <c r="P365">
        <v>36</v>
      </c>
      <c r="Q365">
        <v>9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127</v>
      </c>
      <c r="X365" t="s">
        <v>455</v>
      </c>
      <c r="Y365">
        <f t="shared" si="15"/>
        <v>271.7</v>
      </c>
      <c r="Z365" s="1">
        <f t="shared" si="16"/>
        <v>11.320833333333333</v>
      </c>
      <c r="AA365" s="1">
        <f t="shared" si="17"/>
        <v>13.737640449438201</v>
      </c>
    </row>
    <row r="366" spans="1:27" x14ac:dyDescent="0.2">
      <c r="A366" t="s">
        <v>1349</v>
      </c>
      <c r="B366" t="s">
        <v>876</v>
      </c>
      <c r="C366" t="s">
        <v>1139</v>
      </c>
      <c r="D366">
        <v>0</v>
      </c>
      <c r="E366">
        <v>0</v>
      </c>
      <c r="F366">
        <v>0</v>
      </c>
      <c r="G366">
        <v>3</v>
      </c>
      <c r="H366">
        <v>39</v>
      </c>
      <c r="I366">
        <v>51</v>
      </c>
      <c r="J366">
        <v>3</v>
      </c>
      <c r="K366">
        <v>10</v>
      </c>
      <c r="L366">
        <v>77</v>
      </c>
      <c r="M366">
        <v>61</v>
      </c>
      <c r="N366">
        <v>4</v>
      </c>
      <c r="O366">
        <v>510</v>
      </c>
      <c r="P366">
        <v>34</v>
      </c>
      <c r="Q366">
        <v>10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105</v>
      </c>
      <c r="X366" t="s">
        <v>1348</v>
      </c>
      <c r="Y366">
        <f t="shared" si="15"/>
        <v>361</v>
      </c>
      <c r="Z366" s="1">
        <f t="shared" si="16"/>
        <v>12.448275862068966</v>
      </c>
      <c r="AA366" s="1">
        <f t="shared" si="17"/>
        <v>13.703078869675243</v>
      </c>
    </row>
    <row r="367" spans="1:27" x14ac:dyDescent="0.2">
      <c r="A367" t="s">
        <v>1244</v>
      </c>
      <c r="B367" t="s">
        <v>876</v>
      </c>
      <c r="C367" t="s">
        <v>1076</v>
      </c>
      <c r="D367">
        <v>0</v>
      </c>
      <c r="E367">
        <v>0</v>
      </c>
      <c r="F367">
        <v>0</v>
      </c>
      <c r="G367">
        <v>0</v>
      </c>
      <c r="H367">
        <v>8</v>
      </c>
      <c r="I367">
        <v>6</v>
      </c>
      <c r="J367">
        <v>0</v>
      </c>
      <c r="K367">
        <v>1</v>
      </c>
      <c r="L367">
        <v>3</v>
      </c>
      <c r="M367">
        <v>6</v>
      </c>
      <c r="N367">
        <v>2</v>
      </c>
      <c r="O367">
        <v>43</v>
      </c>
      <c r="P367">
        <v>3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130</v>
      </c>
      <c r="X367" t="s">
        <v>1243</v>
      </c>
      <c r="Y367">
        <f t="shared" si="15"/>
        <v>36.799999999999997</v>
      </c>
      <c r="Z367" s="1">
        <f t="shared" si="16"/>
        <v>6.1333333333333329</v>
      </c>
      <c r="AA367" s="1">
        <f t="shared" si="17"/>
        <v>13.685950413223139</v>
      </c>
    </row>
    <row r="368" spans="1:27" x14ac:dyDescent="0.2">
      <c r="A368" t="s">
        <v>1685</v>
      </c>
      <c r="B368" t="s">
        <v>876</v>
      </c>
      <c r="C368" t="s">
        <v>1087</v>
      </c>
      <c r="D368">
        <v>0</v>
      </c>
      <c r="E368">
        <v>1</v>
      </c>
      <c r="F368">
        <v>1</v>
      </c>
      <c r="G368">
        <v>4</v>
      </c>
      <c r="H368">
        <v>5</v>
      </c>
      <c r="I368">
        <v>12</v>
      </c>
      <c r="J368">
        <v>3</v>
      </c>
      <c r="K368">
        <v>1</v>
      </c>
      <c r="L368">
        <v>9</v>
      </c>
      <c r="M368">
        <v>14</v>
      </c>
      <c r="N368">
        <v>3</v>
      </c>
      <c r="O368">
        <v>121</v>
      </c>
      <c r="P368">
        <v>15</v>
      </c>
      <c r="Q368">
        <v>5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220</v>
      </c>
      <c r="X368" t="s">
        <v>1684</v>
      </c>
      <c r="Y368">
        <f t="shared" si="15"/>
        <v>71.599999999999994</v>
      </c>
      <c r="Z368" s="1">
        <f t="shared" si="16"/>
        <v>5.9666666666666659</v>
      </c>
      <c r="AA368" s="1">
        <f t="shared" si="17"/>
        <v>13.594936708860757</v>
      </c>
    </row>
    <row r="369" spans="1:27" x14ac:dyDescent="0.2">
      <c r="A369" t="s">
        <v>1420</v>
      </c>
      <c r="B369" t="s">
        <v>876</v>
      </c>
      <c r="C369" t="s">
        <v>1119</v>
      </c>
      <c r="D369">
        <v>3</v>
      </c>
      <c r="E369">
        <v>0</v>
      </c>
      <c r="F369">
        <v>1</v>
      </c>
      <c r="G369">
        <v>3</v>
      </c>
      <c r="H369">
        <v>35</v>
      </c>
      <c r="I369">
        <v>44</v>
      </c>
      <c r="J369">
        <v>16</v>
      </c>
      <c r="K369">
        <v>2</v>
      </c>
      <c r="L369">
        <v>10</v>
      </c>
      <c r="M369">
        <v>26</v>
      </c>
      <c r="N369">
        <v>12</v>
      </c>
      <c r="O369">
        <v>240</v>
      </c>
      <c r="P369">
        <v>19</v>
      </c>
      <c r="Q369">
        <v>9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110</v>
      </c>
      <c r="X369" t="s">
        <v>1419</v>
      </c>
      <c r="Y369">
        <f t="shared" si="15"/>
        <v>242</v>
      </c>
      <c r="Z369" s="1">
        <f t="shared" si="16"/>
        <v>8.0666666666666664</v>
      </c>
      <c r="AA369" s="1">
        <f t="shared" si="17"/>
        <v>13.553204729309272</v>
      </c>
    </row>
    <row r="370" spans="1:27" x14ac:dyDescent="0.2">
      <c r="A370" t="s">
        <v>1447</v>
      </c>
      <c r="B370" t="s">
        <v>876</v>
      </c>
      <c r="C370" t="s">
        <v>1116</v>
      </c>
      <c r="D370">
        <v>0</v>
      </c>
      <c r="E370">
        <v>1</v>
      </c>
      <c r="F370">
        <v>0</v>
      </c>
      <c r="G370">
        <v>7</v>
      </c>
      <c r="H370">
        <v>18</v>
      </c>
      <c r="I370">
        <v>18</v>
      </c>
      <c r="J370">
        <v>2</v>
      </c>
      <c r="K370">
        <v>4</v>
      </c>
      <c r="L370">
        <v>41</v>
      </c>
      <c r="M370">
        <v>37</v>
      </c>
      <c r="N370">
        <v>1</v>
      </c>
      <c r="O370">
        <v>233</v>
      </c>
      <c r="P370">
        <v>23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73</v>
      </c>
      <c r="X370" t="s">
        <v>1285</v>
      </c>
      <c r="Y370">
        <f t="shared" si="15"/>
        <v>166.3</v>
      </c>
      <c r="Z370" s="1">
        <f t="shared" si="16"/>
        <v>11.086666666666668</v>
      </c>
      <c r="AA370" s="1">
        <f t="shared" si="17"/>
        <v>13.520325203252034</v>
      </c>
    </row>
    <row r="371" spans="1:27" x14ac:dyDescent="0.2">
      <c r="A371" t="s">
        <v>1425</v>
      </c>
      <c r="B371" t="s">
        <v>876</v>
      </c>
      <c r="C371" t="s">
        <v>1036</v>
      </c>
      <c r="D371">
        <v>0</v>
      </c>
      <c r="E371">
        <v>0</v>
      </c>
      <c r="F371">
        <v>0</v>
      </c>
      <c r="G371">
        <v>1</v>
      </c>
      <c r="H371">
        <v>5</v>
      </c>
      <c r="I371">
        <v>13</v>
      </c>
      <c r="J371">
        <v>0</v>
      </c>
      <c r="K371">
        <v>1</v>
      </c>
      <c r="L371">
        <v>1</v>
      </c>
      <c r="M371">
        <v>14</v>
      </c>
      <c r="N371">
        <v>3</v>
      </c>
      <c r="O371">
        <v>72</v>
      </c>
      <c r="P371">
        <v>10</v>
      </c>
      <c r="Q371">
        <v>5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79</v>
      </c>
      <c r="X371" t="s">
        <v>1424</v>
      </c>
      <c r="Y371">
        <f t="shared" si="15"/>
        <v>50.7</v>
      </c>
      <c r="Z371" s="1">
        <f t="shared" si="16"/>
        <v>6.3375000000000004</v>
      </c>
      <c r="AA371" s="1">
        <f t="shared" si="17"/>
        <v>13.500000000000002</v>
      </c>
    </row>
    <row r="372" spans="1:27" x14ac:dyDescent="0.2">
      <c r="A372" t="s">
        <v>1180</v>
      </c>
      <c r="B372" t="s">
        <v>876</v>
      </c>
      <c r="C372" t="s">
        <v>1179</v>
      </c>
      <c r="D372">
        <v>1</v>
      </c>
      <c r="E372">
        <v>0</v>
      </c>
      <c r="F372">
        <v>2</v>
      </c>
      <c r="G372">
        <v>1</v>
      </c>
      <c r="H372">
        <v>7</v>
      </c>
      <c r="I372">
        <v>11</v>
      </c>
      <c r="J372">
        <v>6</v>
      </c>
      <c r="K372">
        <v>2</v>
      </c>
      <c r="L372">
        <v>0</v>
      </c>
      <c r="M372">
        <v>6</v>
      </c>
      <c r="N372">
        <v>5</v>
      </c>
      <c r="O372">
        <v>147</v>
      </c>
      <c r="P372">
        <v>3</v>
      </c>
      <c r="Q372">
        <v>8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28</v>
      </c>
      <c r="X372" t="s">
        <v>1178</v>
      </c>
      <c r="Y372">
        <f t="shared" si="15"/>
        <v>97.7</v>
      </c>
      <c r="Z372" s="1">
        <f t="shared" si="16"/>
        <v>3.9079999999999999</v>
      </c>
      <c r="AA372" s="1">
        <f t="shared" si="17"/>
        <v>13.465543644716691</v>
      </c>
    </row>
    <row r="373" spans="1:27" x14ac:dyDescent="0.2">
      <c r="A373" t="s">
        <v>1791</v>
      </c>
      <c r="B373" t="s">
        <v>876</v>
      </c>
      <c r="C373" t="s">
        <v>1119</v>
      </c>
      <c r="D373">
        <v>0</v>
      </c>
      <c r="E373">
        <v>1</v>
      </c>
      <c r="F373">
        <v>2</v>
      </c>
      <c r="G373">
        <v>7</v>
      </c>
      <c r="H373">
        <v>13</v>
      </c>
      <c r="I373">
        <v>33</v>
      </c>
      <c r="J373">
        <v>1</v>
      </c>
      <c r="K373">
        <v>10</v>
      </c>
      <c r="L373">
        <v>27</v>
      </c>
      <c r="M373">
        <v>43</v>
      </c>
      <c r="N373">
        <v>7</v>
      </c>
      <c r="O373">
        <v>815</v>
      </c>
      <c r="P373">
        <v>27</v>
      </c>
      <c r="Q373">
        <v>6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93</v>
      </c>
      <c r="X373" t="s">
        <v>337</v>
      </c>
      <c r="Y373">
        <f t="shared" si="15"/>
        <v>232.5</v>
      </c>
      <c r="Z373" s="1">
        <f t="shared" si="16"/>
        <v>10.108695652173912</v>
      </c>
      <c r="AA373" s="1">
        <f t="shared" si="17"/>
        <v>13.370607028753993</v>
      </c>
    </row>
    <row r="374" spans="1:27" x14ac:dyDescent="0.2">
      <c r="A374" t="s">
        <v>1722</v>
      </c>
      <c r="B374" t="s">
        <v>876</v>
      </c>
      <c r="C374" t="s">
        <v>1085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4</v>
      </c>
      <c r="M374">
        <v>2</v>
      </c>
      <c r="N374">
        <v>2</v>
      </c>
      <c r="O374">
        <v>177</v>
      </c>
      <c r="P374">
        <v>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45</v>
      </c>
      <c r="X374" t="s">
        <v>1721</v>
      </c>
      <c r="Y374">
        <f t="shared" si="15"/>
        <v>42.7</v>
      </c>
      <c r="Z374" s="1">
        <f t="shared" si="16"/>
        <v>8.5400000000000009</v>
      </c>
      <c r="AA374" s="1">
        <f t="shared" si="17"/>
        <v>13.34375</v>
      </c>
    </row>
    <row r="375" spans="1:27" x14ac:dyDescent="0.2">
      <c r="A375" t="s">
        <v>1728</v>
      </c>
      <c r="B375" t="s">
        <v>160</v>
      </c>
      <c r="C375" t="s">
        <v>1054</v>
      </c>
      <c r="D375">
        <v>0</v>
      </c>
      <c r="E375">
        <v>1</v>
      </c>
      <c r="F375">
        <v>0</v>
      </c>
      <c r="G375">
        <v>1</v>
      </c>
      <c r="H375">
        <v>2</v>
      </c>
      <c r="I375">
        <v>12</v>
      </c>
      <c r="J375">
        <v>2</v>
      </c>
      <c r="K375">
        <v>1</v>
      </c>
      <c r="L375">
        <v>4</v>
      </c>
      <c r="M375">
        <v>6</v>
      </c>
      <c r="N375">
        <v>7</v>
      </c>
      <c r="O375">
        <v>188</v>
      </c>
      <c r="P375">
        <v>10</v>
      </c>
      <c r="Q375">
        <v>8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130</v>
      </c>
      <c r="X375" t="s">
        <v>1727</v>
      </c>
      <c r="Y375">
        <f t="shared" si="15"/>
        <v>66.8</v>
      </c>
      <c r="Z375" s="1">
        <f t="shared" si="16"/>
        <v>11.133333333333333</v>
      </c>
      <c r="AA375" s="1">
        <f t="shared" si="17"/>
        <v>13.300884955752212</v>
      </c>
    </row>
    <row r="376" spans="1:27" x14ac:dyDescent="0.2">
      <c r="A376" t="s">
        <v>1795</v>
      </c>
      <c r="B376" t="s">
        <v>43</v>
      </c>
      <c r="C376" t="s">
        <v>44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2</v>
      </c>
      <c r="J376">
        <v>0</v>
      </c>
      <c r="K376">
        <v>1</v>
      </c>
      <c r="L376">
        <v>4</v>
      </c>
      <c r="M376">
        <v>2</v>
      </c>
      <c r="N376">
        <v>0</v>
      </c>
      <c r="O376">
        <v>23</v>
      </c>
      <c r="P376">
        <v>1</v>
      </c>
      <c r="Q376">
        <v>2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244</v>
      </c>
      <c r="X376" t="s">
        <v>258</v>
      </c>
      <c r="Y376">
        <f t="shared" si="15"/>
        <v>13.3</v>
      </c>
      <c r="Z376" s="1">
        <f t="shared" si="16"/>
        <v>13.3</v>
      </c>
      <c r="AA376" s="1">
        <f t="shared" si="17"/>
        <v>13.3</v>
      </c>
    </row>
    <row r="377" spans="1:27" x14ac:dyDescent="0.2">
      <c r="A377" t="s">
        <v>1470</v>
      </c>
      <c r="B377" t="s">
        <v>876</v>
      </c>
      <c r="C377" t="s">
        <v>1073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2</v>
      </c>
      <c r="J377">
        <v>0</v>
      </c>
      <c r="K377">
        <v>1</v>
      </c>
      <c r="L377">
        <v>2</v>
      </c>
      <c r="M377">
        <v>2</v>
      </c>
      <c r="N377">
        <v>0</v>
      </c>
      <c r="O377">
        <v>39</v>
      </c>
      <c r="P377">
        <v>2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237</v>
      </c>
      <c r="X377" t="s">
        <v>1469</v>
      </c>
      <c r="Y377">
        <f t="shared" si="15"/>
        <v>14.9</v>
      </c>
      <c r="Z377" s="1">
        <f t="shared" si="16"/>
        <v>4.9666666666666668</v>
      </c>
      <c r="AA377" s="1">
        <f t="shared" si="17"/>
        <v>13.019417475728156</v>
      </c>
    </row>
    <row r="378" spans="1:27" x14ac:dyDescent="0.2">
      <c r="A378" t="s">
        <v>1649</v>
      </c>
      <c r="B378" t="s">
        <v>876</v>
      </c>
      <c r="C378" t="s">
        <v>1116</v>
      </c>
      <c r="D378">
        <v>3</v>
      </c>
      <c r="E378">
        <v>0</v>
      </c>
      <c r="F378">
        <v>3</v>
      </c>
      <c r="G378">
        <v>2</v>
      </c>
      <c r="H378">
        <v>25</v>
      </c>
      <c r="I378">
        <v>28</v>
      </c>
      <c r="J378">
        <v>16</v>
      </c>
      <c r="K378">
        <v>0</v>
      </c>
      <c r="L378">
        <v>13</v>
      </c>
      <c r="M378">
        <v>34</v>
      </c>
      <c r="N378">
        <v>26</v>
      </c>
      <c r="O378">
        <v>362</v>
      </c>
      <c r="P378">
        <v>33</v>
      </c>
      <c r="Q378">
        <v>21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184</v>
      </c>
      <c r="X378" t="s">
        <v>1648</v>
      </c>
      <c r="Y378">
        <f t="shared" si="15"/>
        <v>385.7</v>
      </c>
      <c r="Z378" s="1">
        <f t="shared" si="16"/>
        <v>12.053125</v>
      </c>
      <c r="AA378" s="1">
        <f t="shared" si="17"/>
        <v>12.776223776223777</v>
      </c>
    </row>
    <row r="379" spans="1:27" x14ac:dyDescent="0.2">
      <c r="A379" t="s">
        <v>1484</v>
      </c>
      <c r="B379" t="s">
        <v>876</v>
      </c>
      <c r="C379" t="s">
        <v>1076</v>
      </c>
      <c r="D379">
        <v>0</v>
      </c>
      <c r="E379">
        <v>0</v>
      </c>
      <c r="F379">
        <v>0</v>
      </c>
      <c r="G379">
        <v>4</v>
      </c>
      <c r="H379">
        <v>3</v>
      </c>
      <c r="I379">
        <v>11</v>
      </c>
      <c r="J379">
        <v>0</v>
      </c>
      <c r="K379">
        <v>6</v>
      </c>
      <c r="L379">
        <v>55</v>
      </c>
      <c r="M379">
        <v>14</v>
      </c>
      <c r="N379">
        <v>1</v>
      </c>
      <c r="O379">
        <v>382</v>
      </c>
      <c r="P379">
        <v>14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73</v>
      </c>
      <c r="X379" t="s">
        <v>1483</v>
      </c>
      <c r="Y379">
        <f t="shared" si="15"/>
        <v>154.69999999999999</v>
      </c>
      <c r="Z379" s="1">
        <f t="shared" si="16"/>
        <v>10.313333333333333</v>
      </c>
      <c r="AA379" s="1">
        <f t="shared" si="17"/>
        <v>12.715068493150683</v>
      </c>
    </row>
    <row r="380" spans="1:27" x14ac:dyDescent="0.2">
      <c r="A380" t="s">
        <v>1610</v>
      </c>
      <c r="B380" t="s">
        <v>876</v>
      </c>
      <c r="C380" t="s">
        <v>1076</v>
      </c>
      <c r="D380">
        <v>3</v>
      </c>
      <c r="E380">
        <v>1</v>
      </c>
      <c r="F380">
        <v>1</v>
      </c>
      <c r="G380">
        <v>1</v>
      </c>
      <c r="H380">
        <v>14</v>
      </c>
      <c r="I380">
        <v>26</v>
      </c>
      <c r="J380">
        <v>14</v>
      </c>
      <c r="K380">
        <v>1</v>
      </c>
      <c r="L380">
        <v>4</v>
      </c>
      <c r="M380">
        <v>12</v>
      </c>
      <c r="N380">
        <v>12</v>
      </c>
      <c r="O380">
        <v>189</v>
      </c>
      <c r="P380">
        <v>7</v>
      </c>
      <c r="Q380">
        <v>5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140</v>
      </c>
      <c r="X380" t="s">
        <v>1609</v>
      </c>
      <c r="Y380">
        <f t="shared" si="15"/>
        <v>157.9</v>
      </c>
      <c r="Z380" s="1">
        <f t="shared" si="16"/>
        <v>12.146153846153847</v>
      </c>
      <c r="AA380" s="1">
        <f t="shared" si="17"/>
        <v>12.587245349867139</v>
      </c>
    </row>
    <row r="381" spans="1:27" x14ac:dyDescent="0.2">
      <c r="A381" t="s">
        <v>1818</v>
      </c>
      <c r="B381" t="s">
        <v>876</v>
      </c>
      <c r="C381" t="s">
        <v>1106</v>
      </c>
      <c r="D381">
        <v>0</v>
      </c>
      <c r="E381">
        <v>0</v>
      </c>
      <c r="F381">
        <v>0</v>
      </c>
      <c r="G381">
        <v>1</v>
      </c>
      <c r="H381">
        <v>4</v>
      </c>
      <c r="I381">
        <v>3</v>
      </c>
      <c r="J381">
        <v>0</v>
      </c>
      <c r="K381">
        <v>0</v>
      </c>
      <c r="L381">
        <v>11</v>
      </c>
      <c r="M381">
        <v>3</v>
      </c>
      <c r="N381">
        <v>1</v>
      </c>
      <c r="O381">
        <v>66</v>
      </c>
      <c r="P381">
        <v>3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177</v>
      </c>
      <c r="X381" t="s">
        <v>1243</v>
      </c>
      <c r="Y381">
        <f t="shared" si="15"/>
        <v>33.6</v>
      </c>
      <c r="Z381" s="1">
        <f t="shared" si="16"/>
        <v>8.4</v>
      </c>
      <c r="AA381" s="1">
        <f t="shared" si="17"/>
        <v>12.495867768595041</v>
      </c>
    </row>
    <row r="382" spans="1:27" x14ac:dyDescent="0.2">
      <c r="A382" t="s">
        <v>1739</v>
      </c>
      <c r="B382" t="s">
        <v>876</v>
      </c>
      <c r="C382" t="s">
        <v>1095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10</v>
      </c>
      <c r="S382">
        <v>4</v>
      </c>
      <c r="T382">
        <v>2</v>
      </c>
      <c r="U382">
        <v>14</v>
      </c>
      <c r="V382">
        <v>0</v>
      </c>
      <c r="W382" t="s">
        <v>45</v>
      </c>
      <c r="X382" t="s">
        <v>437</v>
      </c>
      <c r="Y382">
        <f t="shared" si="15"/>
        <v>62</v>
      </c>
      <c r="Z382" s="1">
        <f t="shared" si="16"/>
        <v>12.4</v>
      </c>
      <c r="AA382" s="1">
        <f t="shared" si="17"/>
        <v>12.4</v>
      </c>
    </row>
    <row r="383" spans="1:27" x14ac:dyDescent="0.2">
      <c r="A383" t="s">
        <v>1376</v>
      </c>
      <c r="B383" t="s">
        <v>876</v>
      </c>
      <c r="C383" t="s">
        <v>1087</v>
      </c>
      <c r="D383">
        <v>1</v>
      </c>
      <c r="E383">
        <v>0</v>
      </c>
      <c r="F383">
        <v>1</v>
      </c>
      <c r="G383">
        <v>2</v>
      </c>
      <c r="H383">
        <v>2</v>
      </c>
      <c r="I383">
        <v>5</v>
      </c>
      <c r="J383">
        <v>3</v>
      </c>
      <c r="K383">
        <v>1</v>
      </c>
      <c r="L383">
        <v>0</v>
      </c>
      <c r="M383">
        <v>1</v>
      </c>
      <c r="N383">
        <v>0</v>
      </c>
      <c r="O383">
        <v>25</v>
      </c>
      <c r="P383">
        <v>1</v>
      </c>
      <c r="Q383">
        <v>3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220</v>
      </c>
      <c r="X383" t="s">
        <v>1375</v>
      </c>
      <c r="Y383">
        <f t="shared" si="15"/>
        <v>26</v>
      </c>
      <c r="Z383" s="1">
        <f t="shared" si="16"/>
        <v>2.1666666666666665</v>
      </c>
      <c r="AA383" s="1">
        <f t="shared" si="17"/>
        <v>12.38095238095238</v>
      </c>
    </row>
    <row r="384" spans="1:27" x14ac:dyDescent="0.2">
      <c r="A384" t="s">
        <v>1775</v>
      </c>
      <c r="B384" t="s">
        <v>876</v>
      </c>
      <c r="C384" t="s">
        <v>1083</v>
      </c>
      <c r="D384">
        <v>2</v>
      </c>
      <c r="E384">
        <v>0</v>
      </c>
      <c r="F384">
        <v>2</v>
      </c>
      <c r="G384">
        <v>3</v>
      </c>
      <c r="H384">
        <v>10</v>
      </c>
      <c r="I384">
        <v>14</v>
      </c>
      <c r="J384">
        <v>4</v>
      </c>
      <c r="K384">
        <v>2</v>
      </c>
      <c r="L384">
        <v>12</v>
      </c>
      <c r="M384">
        <v>16</v>
      </c>
      <c r="N384">
        <v>8</v>
      </c>
      <c r="O384">
        <v>214</v>
      </c>
      <c r="P384">
        <v>8</v>
      </c>
      <c r="Q384">
        <v>5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90</v>
      </c>
      <c r="X384" t="s">
        <v>407</v>
      </c>
      <c r="Y384">
        <f t="shared" si="15"/>
        <v>142.4</v>
      </c>
      <c r="Z384" s="1">
        <f t="shared" si="16"/>
        <v>5.476923076923077</v>
      </c>
      <c r="AA384" s="1">
        <f t="shared" si="17"/>
        <v>12.334937439846007</v>
      </c>
    </row>
    <row r="385" spans="1:27" x14ac:dyDescent="0.2">
      <c r="A385" t="s">
        <v>1872</v>
      </c>
      <c r="B385" t="s">
        <v>876</v>
      </c>
      <c r="C385" t="s">
        <v>1095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11</v>
      </c>
      <c r="S385">
        <v>5</v>
      </c>
      <c r="T385">
        <v>1</v>
      </c>
      <c r="U385">
        <v>7</v>
      </c>
      <c r="V385">
        <v>0</v>
      </c>
      <c r="W385" t="s">
        <v>237</v>
      </c>
      <c r="X385" t="s">
        <v>818</v>
      </c>
      <c r="Y385">
        <f t="shared" si="15"/>
        <v>37</v>
      </c>
      <c r="Z385" s="1">
        <f t="shared" si="16"/>
        <v>12.333333333333334</v>
      </c>
      <c r="AA385" s="1">
        <f t="shared" si="17"/>
        <v>12.333333333333334</v>
      </c>
    </row>
    <row r="386" spans="1:27" x14ac:dyDescent="0.2">
      <c r="A386" t="s">
        <v>1300</v>
      </c>
      <c r="B386" t="s">
        <v>876</v>
      </c>
      <c r="C386" t="s">
        <v>1116</v>
      </c>
      <c r="D386">
        <v>0</v>
      </c>
      <c r="E386">
        <v>0</v>
      </c>
      <c r="F386">
        <v>0</v>
      </c>
      <c r="G386">
        <v>4</v>
      </c>
      <c r="H386">
        <v>8</v>
      </c>
      <c r="I386">
        <v>20</v>
      </c>
      <c r="J386">
        <v>0</v>
      </c>
      <c r="K386">
        <v>9</v>
      </c>
      <c r="L386">
        <v>40</v>
      </c>
      <c r="M386">
        <v>18</v>
      </c>
      <c r="N386">
        <v>4</v>
      </c>
      <c r="O386">
        <v>191</v>
      </c>
      <c r="P386">
        <v>21</v>
      </c>
      <c r="Q386">
        <v>4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40</v>
      </c>
      <c r="X386" t="s">
        <v>1299</v>
      </c>
      <c r="Y386">
        <f t="shared" si="15"/>
        <v>151.1</v>
      </c>
      <c r="Z386" s="1">
        <f t="shared" si="16"/>
        <v>9.4437499999999996</v>
      </c>
      <c r="AA386" s="1">
        <f t="shared" si="17"/>
        <v>12.262398557258791</v>
      </c>
    </row>
    <row r="387" spans="1:27" x14ac:dyDescent="0.2">
      <c r="A387" t="s">
        <v>1862</v>
      </c>
      <c r="B387" t="s">
        <v>876</v>
      </c>
      <c r="C387" t="s">
        <v>1036</v>
      </c>
      <c r="D387">
        <v>5</v>
      </c>
      <c r="E387">
        <v>0</v>
      </c>
      <c r="F387">
        <v>0</v>
      </c>
      <c r="G387">
        <v>3</v>
      </c>
      <c r="H387">
        <v>19</v>
      </c>
      <c r="I387">
        <v>26</v>
      </c>
      <c r="J387">
        <v>14</v>
      </c>
      <c r="K387">
        <v>0</v>
      </c>
      <c r="L387">
        <v>0</v>
      </c>
      <c r="M387">
        <v>5</v>
      </c>
      <c r="N387">
        <v>7</v>
      </c>
      <c r="O387">
        <v>118</v>
      </c>
      <c r="P387">
        <v>4</v>
      </c>
      <c r="Q387">
        <v>7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86</v>
      </c>
      <c r="X387" t="s">
        <v>1734</v>
      </c>
      <c r="Y387">
        <f t="shared" ref="Y387:Y450" si="18">D387*10+E387*(-10)+F387*5+G387*(-5)+H387*2+I387*(-2)+J387*4+K387*3+L387*1.5+M387*1.5+N387*3+O387*0.1+P387*2+Q387*2+R387*5+S387*(-8)+T387*15+U387+V387*(-4)</f>
        <v>139.30000000000001</v>
      </c>
      <c r="Z387" s="1">
        <f t="shared" ref="Z387:Z450" si="19">Y387/W387</f>
        <v>7.3315789473684214</v>
      </c>
      <c r="AA387" s="1">
        <f t="shared" ref="AA387:AA450" si="20">Y387/X387*90</f>
        <v>12.171844660194177</v>
      </c>
    </row>
    <row r="388" spans="1:27" x14ac:dyDescent="0.2">
      <c r="A388" t="s">
        <v>1525</v>
      </c>
      <c r="B388" t="s">
        <v>876</v>
      </c>
      <c r="C388" t="s">
        <v>1076</v>
      </c>
      <c r="D388">
        <v>0</v>
      </c>
      <c r="E388">
        <v>0</v>
      </c>
      <c r="F388">
        <v>0</v>
      </c>
      <c r="G388">
        <v>2</v>
      </c>
      <c r="H388">
        <v>4</v>
      </c>
      <c r="I388">
        <v>29</v>
      </c>
      <c r="J388">
        <v>3</v>
      </c>
      <c r="K388">
        <v>2</v>
      </c>
      <c r="L388">
        <v>7</v>
      </c>
      <c r="M388">
        <v>15</v>
      </c>
      <c r="N388">
        <v>11</v>
      </c>
      <c r="O388">
        <v>195</v>
      </c>
      <c r="P388">
        <v>23</v>
      </c>
      <c r="Q388">
        <v>2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140</v>
      </c>
      <c r="X388" t="s">
        <v>496</v>
      </c>
      <c r="Y388">
        <f t="shared" si="18"/>
        <v>93.5</v>
      </c>
      <c r="Z388" s="1">
        <f t="shared" si="19"/>
        <v>7.1923076923076925</v>
      </c>
      <c r="AA388" s="1">
        <f t="shared" si="20"/>
        <v>12.107913669064747</v>
      </c>
    </row>
    <row r="389" spans="1:27" x14ac:dyDescent="0.2">
      <c r="A389" t="s">
        <v>1628</v>
      </c>
      <c r="B389" t="s">
        <v>876</v>
      </c>
      <c r="C389" t="s">
        <v>877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2</v>
      </c>
      <c r="O389">
        <v>41</v>
      </c>
      <c r="P389">
        <v>3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177</v>
      </c>
      <c r="X389" t="s">
        <v>1627</v>
      </c>
      <c r="Y389">
        <f t="shared" si="18"/>
        <v>14.600000000000001</v>
      </c>
      <c r="Z389" s="1">
        <f t="shared" si="19"/>
        <v>3.6500000000000004</v>
      </c>
      <c r="AA389" s="1">
        <f t="shared" si="20"/>
        <v>12.055045871559633</v>
      </c>
    </row>
    <row r="390" spans="1:27" x14ac:dyDescent="0.2">
      <c r="A390" t="s">
        <v>1482</v>
      </c>
      <c r="B390" t="s">
        <v>43</v>
      </c>
      <c r="C390" t="s">
        <v>1481</v>
      </c>
      <c r="D390">
        <v>0</v>
      </c>
      <c r="E390">
        <v>1</v>
      </c>
      <c r="F390">
        <v>0</v>
      </c>
      <c r="G390">
        <v>3</v>
      </c>
      <c r="H390">
        <v>5</v>
      </c>
      <c r="I390">
        <v>19</v>
      </c>
      <c r="J390">
        <v>2</v>
      </c>
      <c r="K390">
        <v>7</v>
      </c>
      <c r="L390">
        <v>29</v>
      </c>
      <c r="M390">
        <v>24</v>
      </c>
      <c r="N390">
        <v>5</v>
      </c>
      <c r="O390">
        <v>331</v>
      </c>
      <c r="P390">
        <v>9</v>
      </c>
      <c r="Q390">
        <v>6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220</v>
      </c>
      <c r="X390" t="s">
        <v>1480</v>
      </c>
      <c r="Y390">
        <f t="shared" si="18"/>
        <v>133.6</v>
      </c>
      <c r="Z390" s="1">
        <f t="shared" si="19"/>
        <v>11.133333333333333</v>
      </c>
      <c r="AA390" s="1">
        <f t="shared" si="20"/>
        <v>12.036036036036036</v>
      </c>
    </row>
    <row r="391" spans="1:27" x14ac:dyDescent="0.2">
      <c r="A391" t="s">
        <v>1438</v>
      </c>
      <c r="B391" t="s">
        <v>876</v>
      </c>
      <c r="C391" t="s">
        <v>1131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2</v>
      </c>
      <c r="M391">
        <v>2</v>
      </c>
      <c r="N391">
        <v>1</v>
      </c>
      <c r="O391">
        <v>60</v>
      </c>
      <c r="P391">
        <v>1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244</v>
      </c>
      <c r="X391" t="s">
        <v>258</v>
      </c>
      <c r="Y391">
        <f t="shared" si="18"/>
        <v>12</v>
      </c>
      <c r="Z391" s="1">
        <f t="shared" si="19"/>
        <v>12</v>
      </c>
      <c r="AA391" s="1">
        <f t="shared" si="20"/>
        <v>12</v>
      </c>
    </row>
    <row r="392" spans="1:27" x14ac:dyDescent="0.2">
      <c r="A392" t="s">
        <v>1379</v>
      </c>
      <c r="B392" t="s">
        <v>876</v>
      </c>
      <c r="C392" t="s">
        <v>1083</v>
      </c>
      <c r="D392">
        <v>0</v>
      </c>
      <c r="E392">
        <v>1</v>
      </c>
      <c r="F392">
        <v>2</v>
      </c>
      <c r="G392">
        <v>1</v>
      </c>
      <c r="H392">
        <v>9</v>
      </c>
      <c r="I392">
        <v>12</v>
      </c>
      <c r="J392">
        <v>0</v>
      </c>
      <c r="K392">
        <v>1</v>
      </c>
      <c r="L392">
        <v>6</v>
      </c>
      <c r="M392">
        <v>11</v>
      </c>
      <c r="N392">
        <v>1</v>
      </c>
      <c r="O392">
        <v>133</v>
      </c>
      <c r="P392">
        <v>7</v>
      </c>
      <c r="Q392">
        <v>2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140</v>
      </c>
      <c r="X392" t="s">
        <v>1378</v>
      </c>
      <c r="Y392">
        <f t="shared" si="18"/>
        <v>51.8</v>
      </c>
      <c r="Z392" s="1">
        <f t="shared" si="19"/>
        <v>3.9846153846153842</v>
      </c>
      <c r="AA392" s="1">
        <f t="shared" si="20"/>
        <v>11.984575835475578</v>
      </c>
    </row>
    <row r="393" spans="1:27" x14ac:dyDescent="0.2">
      <c r="A393" t="s">
        <v>1665</v>
      </c>
      <c r="B393" t="s">
        <v>876</v>
      </c>
      <c r="C393" t="s">
        <v>877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2</v>
      </c>
      <c r="N393">
        <v>1</v>
      </c>
      <c r="O393">
        <v>12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49</v>
      </c>
      <c r="X393" t="s">
        <v>1664</v>
      </c>
      <c r="Y393">
        <f t="shared" si="18"/>
        <v>6.2</v>
      </c>
      <c r="Z393" s="1">
        <f t="shared" si="19"/>
        <v>3.1</v>
      </c>
      <c r="AA393" s="1">
        <f t="shared" si="20"/>
        <v>11.872340425531915</v>
      </c>
    </row>
    <row r="394" spans="1:27" x14ac:dyDescent="0.2">
      <c r="A394" t="s">
        <v>1555</v>
      </c>
      <c r="B394" t="s">
        <v>876</v>
      </c>
      <c r="C394" t="s">
        <v>1106</v>
      </c>
      <c r="D394">
        <v>1</v>
      </c>
      <c r="E394">
        <v>0</v>
      </c>
      <c r="F394">
        <v>0</v>
      </c>
      <c r="G394">
        <v>1</v>
      </c>
      <c r="H394">
        <v>4</v>
      </c>
      <c r="I394">
        <v>6</v>
      </c>
      <c r="J394">
        <v>2</v>
      </c>
      <c r="K394">
        <v>0</v>
      </c>
      <c r="L394">
        <v>0</v>
      </c>
      <c r="M394">
        <v>3</v>
      </c>
      <c r="N394">
        <v>2</v>
      </c>
      <c r="O394">
        <v>88</v>
      </c>
      <c r="P394">
        <v>1</v>
      </c>
      <c r="Q394">
        <v>7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140</v>
      </c>
      <c r="X394" t="s">
        <v>1424</v>
      </c>
      <c r="Y394">
        <f t="shared" si="18"/>
        <v>44.3</v>
      </c>
      <c r="Z394" s="1">
        <f t="shared" si="19"/>
        <v>3.4076923076923076</v>
      </c>
      <c r="AA394" s="1">
        <f t="shared" si="20"/>
        <v>11.795857988165681</v>
      </c>
    </row>
    <row r="395" spans="1:27" x14ac:dyDescent="0.2">
      <c r="A395" t="s">
        <v>1336</v>
      </c>
      <c r="B395" t="s">
        <v>876</v>
      </c>
      <c r="C395" t="s">
        <v>877</v>
      </c>
      <c r="D395">
        <v>1</v>
      </c>
      <c r="E395">
        <v>1</v>
      </c>
      <c r="F395">
        <v>1</v>
      </c>
      <c r="G395">
        <v>4</v>
      </c>
      <c r="H395">
        <v>15</v>
      </c>
      <c r="I395">
        <v>34</v>
      </c>
      <c r="J395">
        <v>1</v>
      </c>
      <c r="K395">
        <v>1</v>
      </c>
      <c r="L395">
        <v>13</v>
      </c>
      <c r="M395">
        <v>25</v>
      </c>
      <c r="N395">
        <v>12</v>
      </c>
      <c r="O395">
        <v>544</v>
      </c>
      <c r="P395">
        <v>24</v>
      </c>
      <c r="Q395">
        <v>11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187</v>
      </c>
      <c r="X395" t="s">
        <v>1335</v>
      </c>
      <c r="Y395">
        <f t="shared" si="18"/>
        <v>171.4</v>
      </c>
      <c r="Z395" s="1">
        <f t="shared" si="19"/>
        <v>7.790909090909091</v>
      </c>
      <c r="AA395" s="1">
        <f t="shared" si="20"/>
        <v>11.624717407686511</v>
      </c>
    </row>
    <row r="396" spans="1:27" x14ac:dyDescent="0.2">
      <c r="A396" t="s">
        <v>1228</v>
      </c>
      <c r="B396" t="s">
        <v>876</v>
      </c>
      <c r="C396" t="s">
        <v>1083</v>
      </c>
      <c r="D396">
        <v>0</v>
      </c>
      <c r="E396">
        <v>0</v>
      </c>
      <c r="F396">
        <v>2</v>
      </c>
      <c r="G396">
        <v>7</v>
      </c>
      <c r="H396">
        <v>12</v>
      </c>
      <c r="I396">
        <v>25</v>
      </c>
      <c r="J396">
        <v>4</v>
      </c>
      <c r="K396">
        <v>9</v>
      </c>
      <c r="L396">
        <v>26</v>
      </c>
      <c r="M396">
        <v>42</v>
      </c>
      <c r="N396">
        <v>9</v>
      </c>
      <c r="O396">
        <v>666</v>
      </c>
      <c r="P396">
        <v>22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398</v>
      </c>
      <c r="X396" t="s">
        <v>415</v>
      </c>
      <c r="Y396">
        <f t="shared" si="18"/>
        <v>231.60000000000002</v>
      </c>
      <c r="Z396" s="1">
        <f t="shared" si="19"/>
        <v>11.02857142857143</v>
      </c>
      <c r="AA396" s="1">
        <f t="shared" si="20"/>
        <v>11.452747252747255</v>
      </c>
    </row>
    <row r="397" spans="1:27" x14ac:dyDescent="0.2">
      <c r="A397" t="s">
        <v>1752</v>
      </c>
      <c r="B397" t="s">
        <v>876</v>
      </c>
      <c r="C397" t="s">
        <v>1151</v>
      </c>
      <c r="D397">
        <v>0</v>
      </c>
      <c r="E397">
        <v>1</v>
      </c>
      <c r="F397">
        <v>0</v>
      </c>
      <c r="G397">
        <v>2</v>
      </c>
      <c r="H397">
        <v>10</v>
      </c>
      <c r="I397">
        <v>8</v>
      </c>
      <c r="J397">
        <v>0</v>
      </c>
      <c r="K397">
        <v>1</v>
      </c>
      <c r="L397">
        <v>6</v>
      </c>
      <c r="M397">
        <v>14</v>
      </c>
      <c r="N397">
        <v>2</v>
      </c>
      <c r="O397">
        <v>160</v>
      </c>
      <c r="P397">
        <v>9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82</v>
      </c>
      <c r="X397" t="s">
        <v>587</v>
      </c>
      <c r="Y397">
        <f t="shared" si="18"/>
        <v>57</v>
      </c>
      <c r="Z397" s="1">
        <f t="shared" si="19"/>
        <v>5.1818181818181817</v>
      </c>
      <c r="AA397" s="1">
        <f t="shared" si="20"/>
        <v>11.425389755011135</v>
      </c>
    </row>
    <row r="398" spans="1:27" x14ac:dyDescent="0.2">
      <c r="A398" t="s">
        <v>1235</v>
      </c>
      <c r="B398" t="s">
        <v>876</v>
      </c>
      <c r="C398" t="s">
        <v>1116</v>
      </c>
      <c r="D398">
        <v>4</v>
      </c>
      <c r="E398">
        <v>1</v>
      </c>
      <c r="F398">
        <v>1</v>
      </c>
      <c r="G398">
        <v>1</v>
      </c>
      <c r="H398">
        <v>28</v>
      </c>
      <c r="I398">
        <v>31</v>
      </c>
      <c r="J398">
        <v>14</v>
      </c>
      <c r="K398">
        <v>1</v>
      </c>
      <c r="L398">
        <v>6</v>
      </c>
      <c r="M398">
        <v>6</v>
      </c>
      <c r="N398">
        <v>5</v>
      </c>
      <c r="O398">
        <v>157</v>
      </c>
      <c r="P398">
        <v>9</v>
      </c>
      <c r="Q398">
        <v>5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187</v>
      </c>
      <c r="X398" t="s">
        <v>1234</v>
      </c>
      <c r="Y398">
        <f t="shared" si="18"/>
        <v>159.69999999999999</v>
      </c>
      <c r="Z398" s="1">
        <f t="shared" si="19"/>
        <v>7.2590909090909088</v>
      </c>
      <c r="AA398" s="1">
        <f t="shared" si="20"/>
        <v>11.272941176470589</v>
      </c>
    </row>
    <row r="399" spans="1:27" x14ac:dyDescent="0.2">
      <c r="A399" t="s">
        <v>1214</v>
      </c>
      <c r="B399" t="s">
        <v>876</v>
      </c>
      <c r="C399" t="s">
        <v>1106</v>
      </c>
      <c r="D399">
        <v>0</v>
      </c>
      <c r="E399">
        <v>0</v>
      </c>
      <c r="F399">
        <v>0</v>
      </c>
      <c r="G399">
        <v>1</v>
      </c>
      <c r="H399">
        <v>2</v>
      </c>
      <c r="I399">
        <v>2</v>
      </c>
      <c r="J399">
        <v>0</v>
      </c>
      <c r="K399">
        <v>0</v>
      </c>
      <c r="L399">
        <v>1</v>
      </c>
      <c r="M399">
        <v>1</v>
      </c>
      <c r="N399">
        <v>2</v>
      </c>
      <c r="O399">
        <v>12</v>
      </c>
      <c r="P399">
        <v>3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237</v>
      </c>
      <c r="X399" t="s">
        <v>807</v>
      </c>
      <c r="Y399">
        <f t="shared" si="18"/>
        <v>11.2</v>
      </c>
      <c r="Z399" s="1">
        <f t="shared" si="19"/>
        <v>3.7333333333333329</v>
      </c>
      <c r="AA399" s="1">
        <f t="shared" si="20"/>
        <v>11.076923076923077</v>
      </c>
    </row>
    <row r="400" spans="1:27" x14ac:dyDescent="0.2">
      <c r="A400" t="s">
        <v>1713</v>
      </c>
      <c r="B400" t="s">
        <v>876</v>
      </c>
      <c r="C400" t="s">
        <v>877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4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49</v>
      </c>
      <c r="X400" t="s">
        <v>1712</v>
      </c>
      <c r="Y400">
        <f t="shared" si="18"/>
        <v>5.9</v>
      </c>
      <c r="Z400" s="1">
        <f t="shared" si="19"/>
        <v>2.95</v>
      </c>
      <c r="AA400" s="1">
        <f t="shared" si="20"/>
        <v>11.0625</v>
      </c>
    </row>
    <row r="401" spans="1:27" x14ac:dyDescent="0.2">
      <c r="A401" t="s">
        <v>1461</v>
      </c>
      <c r="B401" t="s">
        <v>876</v>
      </c>
      <c r="C401" t="s">
        <v>1036</v>
      </c>
      <c r="D401">
        <v>0</v>
      </c>
      <c r="E401">
        <v>3</v>
      </c>
      <c r="F401">
        <v>0</v>
      </c>
      <c r="G401">
        <v>4</v>
      </c>
      <c r="H401">
        <v>21</v>
      </c>
      <c r="I401">
        <v>53</v>
      </c>
      <c r="J401">
        <v>6</v>
      </c>
      <c r="K401">
        <v>8</v>
      </c>
      <c r="L401">
        <v>16</v>
      </c>
      <c r="M401">
        <v>50</v>
      </c>
      <c r="N401">
        <v>5</v>
      </c>
      <c r="O401">
        <v>519</v>
      </c>
      <c r="P401">
        <v>42</v>
      </c>
      <c r="Q401">
        <v>20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28</v>
      </c>
      <c r="X401" t="s">
        <v>1460</v>
      </c>
      <c r="Y401">
        <f t="shared" si="18"/>
        <v>223.9</v>
      </c>
      <c r="Z401" s="1">
        <f t="shared" si="19"/>
        <v>8.9559999999999995</v>
      </c>
      <c r="AA401" s="1">
        <f t="shared" si="20"/>
        <v>11.035596933187296</v>
      </c>
    </row>
    <row r="402" spans="1:27" x14ac:dyDescent="0.2">
      <c r="A402" t="s">
        <v>1321</v>
      </c>
      <c r="B402" t="s">
        <v>876</v>
      </c>
      <c r="C402" t="s">
        <v>1106</v>
      </c>
      <c r="D402">
        <v>3</v>
      </c>
      <c r="E402">
        <v>1</v>
      </c>
      <c r="F402">
        <v>0</v>
      </c>
      <c r="G402">
        <v>1</v>
      </c>
      <c r="H402">
        <v>17</v>
      </c>
      <c r="I402">
        <v>29</v>
      </c>
      <c r="J402">
        <v>12</v>
      </c>
      <c r="K402">
        <v>0</v>
      </c>
      <c r="L402">
        <v>7</v>
      </c>
      <c r="M402">
        <v>5</v>
      </c>
      <c r="N402">
        <v>10</v>
      </c>
      <c r="O402">
        <v>186</v>
      </c>
      <c r="P402">
        <v>3</v>
      </c>
      <c r="Q402">
        <v>10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28</v>
      </c>
      <c r="X402" t="s">
        <v>1320</v>
      </c>
      <c r="Y402">
        <f t="shared" si="18"/>
        <v>131.6</v>
      </c>
      <c r="Z402" s="1">
        <f t="shared" si="19"/>
        <v>5.2639999999999993</v>
      </c>
      <c r="AA402" s="1">
        <f t="shared" si="20"/>
        <v>10.997214484679665</v>
      </c>
    </row>
    <row r="403" spans="1:27" x14ac:dyDescent="0.2">
      <c r="A403" t="s">
        <v>1203</v>
      </c>
      <c r="B403" t="s">
        <v>876</v>
      </c>
      <c r="C403" t="s">
        <v>1073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49</v>
      </c>
      <c r="X403" t="s">
        <v>28</v>
      </c>
      <c r="Y403">
        <f t="shared" si="18"/>
        <v>3</v>
      </c>
      <c r="Z403" s="1">
        <f t="shared" si="19"/>
        <v>1.5</v>
      </c>
      <c r="AA403" s="1">
        <f t="shared" si="20"/>
        <v>10.799999999999999</v>
      </c>
    </row>
    <row r="404" spans="1:27" x14ac:dyDescent="0.2">
      <c r="A404" t="s">
        <v>1107</v>
      </c>
      <c r="B404" t="s">
        <v>876</v>
      </c>
      <c r="C404" t="s">
        <v>1106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6</v>
      </c>
      <c r="S404">
        <v>3</v>
      </c>
      <c r="T404">
        <v>1</v>
      </c>
      <c r="U404">
        <v>0</v>
      </c>
      <c r="V404">
        <v>0</v>
      </c>
      <c r="W404" t="s">
        <v>49</v>
      </c>
      <c r="X404" t="s">
        <v>1105</v>
      </c>
      <c r="Y404">
        <f t="shared" si="18"/>
        <v>21</v>
      </c>
      <c r="Z404" s="1">
        <f t="shared" si="19"/>
        <v>10.5</v>
      </c>
      <c r="AA404" s="1">
        <f t="shared" si="20"/>
        <v>10.799999999999999</v>
      </c>
    </row>
    <row r="405" spans="1:27" x14ac:dyDescent="0.2">
      <c r="A405" t="s">
        <v>1114</v>
      </c>
      <c r="B405" t="s">
        <v>876</v>
      </c>
      <c r="C405" t="s">
        <v>1090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1</v>
      </c>
      <c r="J405">
        <v>1</v>
      </c>
      <c r="K405">
        <v>0</v>
      </c>
      <c r="L405">
        <v>2</v>
      </c>
      <c r="M405">
        <v>2</v>
      </c>
      <c r="N405">
        <v>0</v>
      </c>
      <c r="O405">
        <v>16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49</v>
      </c>
      <c r="X405" t="s">
        <v>1113</v>
      </c>
      <c r="Y405">
        <f t="shared" si="18"/>
        <v>8.6</v>
      </c>
      <c r="Z405" s="1">
        <f t="shared" si="19"/>
        <v>4.3</v>
      </c>
      <c r="AA405" s="1">
        <f t="shared" si="20"/>
        <v>10.75</v>
      </c>
    </row>
    <row r="406" spans="1:27" x14ac:dyDescent="0.2">
      <c r="A406" t="s">
        <v>1863</v>
      </c>
      <c r="B406" t="s">
        <v>876</v>
      </c>
      <c r="C406" t="s">
        <v>1116</v>
      </c>
      <c r="D406">
        <v>0</v>
      </c>
      <c r="E406">
        <v>0</v>
      </c>
      <c r="F406">
        <v>0</v>
      </c>
      <c r="G406">
        <v>4</v>
      </c>
      <c r="H406">
        <v>2</v>
      </c>
      <c r="I406">
        <v>12</v>
      </c>
      <c r="J406">
        <v>1</v>
      </c>
      <c r="K406">
        <v>5</v>
      </c>
      <c r="L406">
        <v>35</v>
      </c>
      <c r="M406">
        <v>11</v>
      </c>
      <c r="N406">
        <v>1</v>
      </c>
      <c r="O406">
        <v>259</v>
      </c>
      <c r="P406">
        <v>7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32</v>
      </c>
      <c r="X406" t="s">
        <v>167</v>
      </c>
      <c r="Y406">
        <f t="shared" si="18"/>
        <v>90.9</v>
      </c>
      <c r="Z406" s="1">
        <f t="shared" si="19"/>
        <v>10.100000000000001</v>
      </c>
      <c r="AA406" s="1">
        <f t="shared" si="20"/>
        <v>10.1</v>
      </c>
    </row>
    <row r="407" spans="1:27" x14ac:dyDescent="0.2">
      <c r="A407" t="s">
        <v>1644</v>
      </c>
      <c r="B407" t="s">
        <v>876</v>
      </c>
      <c r="C407" t="s">
        <v>1183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78</v>
      </c>
      <c r="S407">
        <v>37</v>
      </c>
      <c r="T407">
        <v>12</v>
      </c>
      <c r="U407">
        <v>73</v>
      </c>
      <c r="V407">
        <v>1</v>
      </c>
      <c r="W407" t="s">
        <v>121</v>
      </c>
      <c r="X407" t="s">
        <v>743</v>
      </c>
      <c r="Y407">
        <f t="shared" si="18"/>
        <v>343</v>
      </c>
      <c r="Z407" s="1">
        <f t="shared" si="19"/>
        <v>10.088235294117647</v>
      </c>
      <c r="AA407" s="1">
        <f t="shared" si="20"/>
        <v>10.088235294117647</v>
      </c>
    </row>
    <row r="408" spans="1:27" x14ac:dyDescent="0.2">
      <c r="A408" t="s">
        <v>1442</v>
      </c>
      <c r="B408" t="s">
        <v>876</v>
      </c>
      <c r="C408" t="s">
        <v>1131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59</v>
      </c>
      <c r="S408">
        <v>29</v>
      </c>
      <c r="T408">
        <v>9</v>
      </c>
      <c r="U408">
        <v>66</v>
      </c>
      <c r="V408">
        <v>0</v>
      </c>
      <c r="W408" t="s">
        <v>56</v>
      </c>
      <c r="X408" t="s">
        <v>315</v>
      </c>
      <c r="Y408">
        <f t="shared" si="18"/>
        <v>264</v>
      </c>
      <c r="Z408" s="1">
        <f t="shared" si="19"/>
        <v>9.7777777777777786</v>
      </c>
      <c r="AA408" s="1">
        <f t="shared" si="20"/>
        <v>9.7777777777777786</v>
      </c>
    </row>
    <row r="409" spans="1:27" x14ac:dyDescent="0.2">
      <c r="A409" t="s">
        <v>1266</v>
      </c>
      <c r="B409" t="s">
        <v>876</v>
      </c>
      <c r="C409" t="s">
        <v>877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50</v>
      </c>
      <c r="S409">
        <v>30</v>
      </c>
      <c r="T409">
        <v>8</v>
      </c>
      <c r="U409">
        <v>65</v>
      </c>
      <c r="V409">
        <v>0</v>
      </c>
      <c r="W409" t="s">
        <v>66</v>
      </c>
      <c r="X409" t="s">
        <v>188</v>
      </c>
      <c r="Y409">
        <f t="shared" si="18"/>
        <v>195</v>
      </c>
      <c r="Z409" s="1">
        <f t="shared" si="19"/>
        <v>9.75</v>
      </c>
      <c r="AA409" s="1">
        <f t="shared" si="20"/>
        <v>9.75</v>
      </c>
    </row>
    <row r="410" spans="1:27" x14ac:dyDescent="0.2">
      <c r="A410" t="s">
        <v>1117</v>
      </c>
      <c r="B410" t="s">
        <v>876</v>
      </c>
      <c r="C410" t="s">
        <v>1116</v>
      </c>
      <c r="D410">
        <v>1</v>
      </c>
      <c r="E410">
        <v>0</v>
      </c>
      <c r="F410">
        <v>1</v>
      </c>
      <c r="G410">
        <v>0</v>
      </c>
      <c r="H410">
        <v>14</v>
      </c>
      <c r="I410">
        <v>20</v>
      </c>
      <c r="J410">
        <v>3</v>
      </c>
      <c r="K410">
        <v>0</v>
      </c>
      <c r="L410">
        <v>8</v>
      </c>
      <c r="M410">
        <v>6</v>
      </c>
      <c r="N410">
        <v>2</v>
      </c>
      <c r="O410">
        <v>133</v>
      </c>
      <c r="P410">
        <v>9</v>
      </c>
      <c r="Q410">
        <v>4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220</v>
      </c>
      <c r="X410" t="s">
        <v>1115</v>
      </c>
      <c r="Y410">
        <f t="shared" si="18"/>
        <v>81.3</v>
      </c>
      <c r="Z410" s="1">
        <f t="shared" si="19"/>
        <v>6.7749999999999995</v>
      </c>
      <c r="AA410" s="1">
        <f t="shared" si="20"/>
        <v>9.4291237113402069</v>
      </c>
    </row>
    <row r="411" spans="1:27" x14ac:dyDescent="0.2">
      <c r="A411" t="s">
        <v>1647</v>
      </c>
      <c r="B411" t="s">
        <v>876</v>
      </c>
      <c r="C411" t="s">
        <v>1116</v>
      </c>
      <c r="D411">
        <v>0</v>
      </c>
      <c r="E411">
        <v>0</v>
      </c>
      <c r="F411">
        <v>0</v>
      </c>
      <c r="G411">
        <v>3</v>
      </c>
      <c r="H411">
        <v>11</v>
      </c>
      <c r="I411">
        <v>17</v>
      </c>
      <c r="J411">
        <v>2</v>
      </c>
      <c r="K411">
        <v>2</v>
      </c>
      <c r="L411">
        <v>9</v>
      </c>
      <c r="M411">
        <v>10</v>
      </c>
      <c r="N411">
        <v>8</v>
      </c>
      <c r="O411">
        <v>188</v>
      </c>
      <c r="P411">
        <v>6</v>
      </c>
      <c r="Q411">
        <v>8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86</v>
      </c>
      <c r="X411" t="s">
        <v>1646</v>
      </c>
      <c r="Y411">
        <f t="shared" si="18"/>
        <v>86.3</v>
      </c>
      <c r="Z411" s="1">
        <f t="shared" si="19"/>
        <v>4.5421052631578949</v>
      </c>
      <c r="AA411" s="1">
        <f t="shared" si="20"/>
        <v>9.2574493444576884</v>
      </c>
    </row>
    <row r="412" spans="1:27" x14ac:dyDescent="0.2">
      <c r="A412" t="s">
        <v>1604</v>
      </c>
      <c r="B412" t="s">
        <v>876</v>
      </c>
      <c r="C412" t="s">
        <v>1119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6</v>
      </c>
      <c r="J412">
        <v>4</v>
      </c>
      <c r="K412">
        <v>0</v>
      </c>
      <c r="L412">
        <v>0</v>
      </c>
      <c r="M412">
        <v>3</v>
      </c>
      <c r="N412">
        <v>3</v>
      </c>
      <c r="O412">
        <v>62</v>
      </c>
      <c r="P412">
        <v>2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220</v>
      </c>
      <c r="X412" t="s">
        <v>145</v>
      </c>
      <c r="Y412">
        <f t="shared" si="18"/>
        <v>29.7</v>
      </c>
      <c r="Z412" s="1">
        <f t="shared" si="19"/>
        <v>2.4750000000000001</v>
      </c>
      <c r="AA412" s="1">
        <f t="shared" si="20"/>
        <v>9.091836734693878</v>
      </c>
    </row>
    <row r="413" spans="1:27" x14ac:dyDescent="0.2">
      <c r="A413" t="s">
        <v>1347</v>
      </c>
      <c r="B413" t="s">
        <v>876</v>
      </c>
      <c r="C413" t="s">
        <v>1139</v>
      </c>
      <c r="D413">
        <v>0</v>
      </c>
      <c r="E413">
        <v>0</v>
      </c>
      <c r="F413">
        <v>0</v>
      </c>
      <c r="G413">
        <v>1</v>
      </c>
      <c r="H413">
        <v>2</v>
      </c>
      <c r="I413">
        <v>1</v>
      </c>
      <c r="J413">
        <v>0</v>
      </c>
      <c r="K413">
        <v>1</v>
      </c>
      <c r="L413">
        <v>2</v>
      </c>
      <c r="M413">
        <v>0</v>
      </c>
      <c r="N413">
        <v>0</v>
      </c>
      <c r="O413">
        <v>14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244</v>
      </c>
      <c r="X413" t="s">
        <v>1346</v>
      </c>
      <c r="Y413">
        <f t="shared" si="18"/>
        <v>6.4</v>
      </c>
      <c r="Z413" s="1">
        <f t="shared" si="19"/>
        <v>6.4</v>
      </c>
      <c r="AA413" s="1">
        <f t="shared" si="20"/>
        <v>8.861538461538462</v>
      </c>
    </row>
    <row r="414" spans="1:27" x14ac:dyDescent="0.2">
      <c r="A414" t="s">
        <v>1655</v>
      </c>
      <c r="B414" t="s">
        <v>876</v>
      </c>
      <c r="C414" t="s">
        <v>1116</v>
      </c>
      <c r="D414">
        <v>0</v>
      </c>
      <c r="E414">
        <v>0</v>
      </c>
      <c r="F414">
        <v>0</v>
      </c>
      <c r="G414">
        <v>0</v>
      </c>
      <c r="H414">
        <v>8</v>
      </c>
      <c r="I414">
        <v>18</v>
      </c>
      <c r="J414">
        <v>2</v>
      </c>
      <c r="K414">
        <v>1</v>
      </c>
      <c r="L414">
        <v>7</v>
      </c>
      <c r="M414">
        <v>11</v>
      </c>
      <c r="N414">
        <v>4</v>
      </c>
      <c r="O414">
        <v>64</v>
      </c>
      <c r="P414">
        <v>8</v>
      </c>
      <c r="Q414">
        <v>2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82</v>
      </c>
      <c r="X414" t="s">
        <v>1654</v>
      </c>
      <c r="Y414">
        <f t="shared" si="18"/>
        <v>56.4</v>
      </c>
      <c r="Z414" s="1">
        <f t="shared" si="19"/>
        <v>5.127272727272727</v>
      </c>
      <c r="AA414" s="1">
        <f t="shared" si="20"/>
        <v>8.6326530612244898</v>
      </c>
    </row>
    <row r="415" spans="1:27" x14ac:dyDescent="0.2">
      <c r="A415" t="s">
        <v>1486</v>
      </c>
      <c r="B415" t="s">
        <v>876</v>
      </c>
      <c r="C415" t="s">
        <v>1139</v>
      </c>
      <c r="D415">
        <v>1</v>
      </c>
      <c r="E415">
        <v>0</v>
      </c>
      <c r="F415">
        <v>0</v>
      </c>
      <c r="G415">
        <v>2</v>
      </c>
      <c r="H415">
        <v>6</v>
      </c>
      <c r="I415">
        <v>18</v>
      </c>
      <c r="J415">
        <v>6</v>
      </c>
      <c r="K415">
        <v>3</v>
      </c>
      <c r="L415">
        <v>4</v>
      </c>
      <c r="M415">
        <v>5</v>
      </c>
      <c r="N415">
        <v>5</v>
      </c>
      <c r="O415">
        <v>116</v>
      </c>
      <c r="P415">
        <v>2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66</v>
      </c>
      <c r="X415" t="s">
        <v>1485</v>
      </c>
      <c r="Y415">
        <f t="shared" si="18"/>
        <v>55.1</v>
      </c>
      <c r="Z415" s="1">
        <f t="shared" si="19"/>
        <v>2.7549999999999999</v>
      </c>
      <c r="AA415" s="1">
        <f t="shared" si="20"/>
        <v>8.5795847750865057</v>
      </c>
    </row>
    <row r="416" spans="1:27" x14ac:dyDescent="0.2">
      <c r="A416" t="s">
        <v>1260</v>
      </c>
      <c r="B416" t="s">
        <v>876</v>
      </c>
      <c r="C416" t="s">
        <v>1036</v>
      </c>
      <c r="D416">
        <v>1</v>
      </c>
      <c r="E416">
        <v>0</v>
      </c>
      <c r="F416">
        <v>0</v>
      </c>
      <c r="G416">
        <v>0</v>
      </c>
      <c r="H416">
        <v>7</v>
      </c>
      <c r="I416">
        <v>13</v>
      </c>
      <c r="J416">
        <v>1</v>
      </c>
      <c r="K416">
        <v>0</v>
      </c>
      <c r="L416">
        <v>1</v>
      </c>
      <c r="M416">
        <v>9</v>
      </c>
      <c r="N416">
        <v>2</v>
      </c>
      <c r="O416">
        <v>72</v>
      </c>
      <c r="P416">
        <v>3</v>
      </c>
      <c r="Q416">
        <v>5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82</v>
      </c>
      <c r="X416" t="s">
        <v>1259</v>
      </c>
      <c r="Y416">
        <f t="shared" si="18"/>
        <v>46.2</v>
      </c>
      <c r="Z416" s="1">
        <f t="shared" si="19"/>
        <v>4.2</v>
      </c>
      <c r="AA416" s="1">
        <f t="shared" si="20"/>
        <v>8.5379876796714598</v>
      </c>
    </row>
    <row r="417" spans="1:27" x14ac:dyDescent="0.2">
      <c r="A417" t="s">
        <v>1414</v>
      </c>
      <c r="B417" t="s">
        <v>876</v>
      </c>
      <c r="C417" t="s">
        <v>1076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2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244</v>
      </c>
      <c r="X417" t="s">
        <v>325</v>
      </c>
      <c r="Y417">
        <f t="shared" si="18"/>
        <v>1.7</v>
      </c>
      <c r="Z417" s="1">
        <f t="shared" si="19"/>
        <v>1.7</v>
      </c>
      <c r="AA417" s="1">
        <f t="shared" si="20"/>
        <v>8.5</v>
      </c>
    </row>
    <row r="418" spans="1:27" x14ac:dyDescent="0.2">
      <c r="A418" t="s">
        <v>1857</v>
      </c>
      <c r="B418" t="s">
        <v>876</v>
      </c>
      <c r="C418" t="s">
        <v>1116</v>
      </c>
      <c r="D418">
        <v>1</v>
      </c>
      <c r="E418">
        <v>0</v>
      </c>
      <c r="F418">
        <v>0</v>
      </c>
      <c r="G418">
        <v>3</v>
      </c>
      <c r="H418">
        <v>13</v>
      </c>
      <c r="I418">
        <v>12</v>
      </c>
      <c r="J418">
        <v>1</v>
      </c>
      <c r="K418">
        <v>0</v>
      </c>
      <c r="L418">
        <v>2</v>
      </c>
      <c r="M418">
        <v>7</v>
      </c>
      <c r="N418">
        <v>5</v>
      </c>
      <c r="O418">
        <v>79</v>
      </c>
      <c r="P418">
        <v>5</v>
      </c>
      <c r="Q418">
        <v>3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82</v>
      </c>
      <c r="X418" t="s">
        <v>1856</v>
      </c>
      <c r="Y418">
        <f t="shared" si="18"/>
        <v>53.4</v>
      </c>
      <c r="Z418" s="1">
        <f t="shared" si="19"/>
        <v>4.8545454545454545</v>
      </c>
      <c r="AA418" s="1">
        <f t="shared" si="20"/>
        <v>8.1595925297113752</v>
      </c>
    </row>
    <row r="419" spans="1:27" x14ac:dyDescent="0.2">
      <c r="A419" t="s">
        <v>1634</v>
      </c>
      <c r="B419" t="s">
        <v>876</v>
      </c>
      <c r="C419" t="s">
        <v>877</v>
      </c>
      <c r="D419">
        <v>0</v>
      </c>
      <c r="E419">
        <v>0</v>
      </c>
      <c r="F419">
        <v>1</v>
      </c>
      <c r="G419">
        <v>5</v>
      </c>
      <c r="H419">
        <v>11</v>
      </c>
      <c r="I419">
        <v>20</v>
      </c>
      <c r="J419">
        <v>6</v>
      </c>
      <c r="K419">
        <v>1</v>
      </c>
      <c r="L419">
        <v>3</v>
      </c>
      <c r="M419">
        <v>14</v>
      </c>
      <c r="N419">
        <v>4</v>
      </c>
      <c r="O419">
        <v>331</v>
      </c>
      <c r="P419">
        <v>11</v>
      </c>
      <c r="Q419">
        <v>2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220</v>
      </c>
      <c r="X419" t="s">
        <v>1633</v>
      </c>
      <c r="Y419">
        <f t="shared" si="18"/>
        <v>85.6</v>
      </c>
      <c r="Z419" s="1">
        <f t="shared" si="19"/>
        <v>7.1333333333333329</v>
      </c>
      <c r="AA419" s="1">
        <f t="shared" si="20"/>
        <v>7.95046439628483</v>
      </c>
    </row>
    <row r="420" spans="1:27" x14ac:dyDescent="0.2">
      <c r="A420" t="s">
        <v>1518</v>
      </c>
      <c r="B420" t="s">
        <v>876</v>
      </c>
      <c r="C420" t="s">
        <v>1139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3</v>
      </c>
      <c r="J420">
        <v>1</v>
      </c>
      <c r="K420">
        <v>0</v>
      </c>
      <c r="L420">
        <v>1</v>
      </c>
      <c r="M420">
        <v>2</v>
      </c>
      <c r="N420">
        <v>0</v>
      </c>
      <c r="O420">
        <v>13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244</v>
      </c>
      <c r="X420" t="s">
        <v>1517</v>
      </c>
      <c r="Y420">
        <f t="shared" si="18"/>
        <v>5.8</v>
      </c>
      <c r="Z420" s="1">
        <f t="shared" si="19"/>
        <v>5.8</v>
      </c>
      <c r="AA420" s="1">
        <f t="shared" si="20"/>
        <v>7.9090909090909092</v>
      </c>
    </row>
    <row r="421" spans="1:27" x14ac:dyDescent="0.2">
      <c r="A421" t="s">
        <v>1842</v>
      </c>
      <c r="B421" t="s">
        <v>876</v>
      </c>
      <c r="C421" t="s">
        <v>1085</v>
      </c>
      <c r="D421">
        <v>2</v>
      </c>
      <c r="E421">
        <v>0</v>
      </c>
      <c r="F421">
        <v>0</v>
      </c>
      <c r="G421">
        <v>1</v>
      </c>
      <c r="H421">
        <v>11</v>
      </c>
      <c r="I421">
        <v>22</v>
      </c>
      <c r="J421">
        <v>10</v>
      </c>
      <c r="K421">
        <v>0</v>
      </c>
      <c r="L421">
        <v>4</v>
      </c>
      <c r="M421">
        <v>1</v>
      </c>
      <c r="N421">
        <v>3</v>
      </c>
      <c r="O421">
        <v>109</v>
      </c>
      <c r="P421">
        <v>1</v>
      </c>
      <c r="Q421">
        <v>2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40</v>
      </c>
      <c r="X421" t="s">
        <v>887</v>
      </c>
      <c r="Y421">
        <f t="shared" si="18"/>
        <v>66.400000000000006</v>
      </c>
      <c r="Z421" s="1">
        <f t="shared" si="19"/>
        <v>4.1500000000000004</v>
      </c>
      <c r="AA421" s="1">
        <f t="shared" si="20"/>
        <v>7.7812500000000009</v>
      </c>
    </row>
    <row r="422" spans="1:27" x14ac:dyDescent="0.2">
      <c r="A422" t="s">
        <v>1680</v>
      </c>
      <c r="B422" t="s">
        <v>876</v>
      </c>
      <c r="C422" t="s">
        <v>1083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43</v>
      </c>
      <c r="S422">
        <v>24</v>
      </c>
      <c r="T422">
        <v>6</v>
      </c>
      <c r="U422">
        <v>42</v>
      </c>
      <c r="V422">
        <v>0</v>
      </c>
      <c r="W422" t="s">
        <v>66</v>
      </c>
      <c r="X422" t="s">
        <v>188</v>
      </c>
      <c r="Y422">
        <f t="shared" si="18"/>
        <v>155</v>
      </c>
      <c r="Z422" s="1">
        <f t="shared" si="19"/>
        <v>7.75</v>
      </c>
      <c r="AA422" s="1">
        <f t="shared" si="20"/>
        <v>7.75</v>
      </c>
    </row>
    <row r="423" spans="1:27" x14ac:dyDescent="0.2">
      <c r="A423" t="s">
        <v>1803</v>
      </c>
      <c r="B423" t="s">
        <v>876</v>
      </c>
      <c r="C423" t="s">
        <v>1119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83</v>
      </c>
      <c r="S423">
        <v>49</v>
      </c>
      <c r="T423">
        <v>10</v>
      </c>
      <c r="U423">
        <v>89</v>
      </c>
      <c r="V423">
        <v>0</v>
      </c>
      <c r="W423" t="s">
        <v>121</v>
      </c>
      <c r="X423" t="s">
        <v>743</v>
      </c>
      <c r="Y423">
        <f t="shared" si="18"/>
        <v>262</v>
      </c>
      <c r="Z423" s="1">
        <f t="shared" si="19"/>
        <v>7.7058823529411766</v>
      </c>
      <c r="AA423" s="1">
        <f t="shared" si="20"/>
        <v>7.7058823529411766</v>
      </c>
    </row>
    <row r="424" spans="1:27" x14ac:dyDescent="0.2">
      <c r="A424" t="s">
        <v>1198</v>
      </c>
      <c r="B424" t="s">
        <v>876</v>
      </c>
      <c r="C424" t="s">
        <v>1183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5</v>
      </c>
      <c r="J424">
        <v>0</v>
      </c>
      <c r="K424">
        <v>0</v>
      </c>
      <c r="L424">
        <v>4</v>
      </c>
      <c r="M424">
        <v>2</v>
      </c>
      <c r="N424">
        <v>1</v>
      </c>
      <c r="O424">
        <v>49</v>
      </c>
      <c r="P424">
        <v>5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237</v>
      </c>
      <c r="X424" t="s">
        <v>1197</v>
      </c>
      <c r="Y424">
        <f t="shared" si="18"/>
        <v>11.9</v>
      </c>
      <c r="Z424" s="1">
        <f t="shared" si="19"/>
        <v>3.9666666666666668</v>
      </c>
      <c r="AA424" s="1">
        <f t="shared" si="20"/>
        <v>7.386206896551724</v>
      </c>
    </row>
    <row r="425" spans="1:27" x14ac:dyDescent="0.2">
      <c r="A425" t="s">
        <v>1270</v>
      </c>
      <c r="B425" t="s">
        <v>876</v>
      </c>
      <c r="C425" t="s">
        <v>1116</v>
      </c>
      <c r="D425">
        <v>2</v>
      </c>
      <c r="E425">
        <v>0</v>
      </c>
      <c r="F425">
        <v>0</v>
      </c>
      <c r="G425">
        <v>3</v>
      </c>
      <c r="H425">
        <v>19</v>
      </c>
      <c r="I425">
        <v>36</v>
      </c>
      <c r="J425">
        <v>6</v>
      </c>
      <c r="K425">
        <v>1</v>
      </c>
      <c r="L425">
        <v>6</v>
      </c>
      <c r="M425">
        <v>13</v>
      </c>
      <c r="N425">
        <v>7</v>
      </c>
      <c r="O425">
        <v>140</v>
      </c>
      <c r="P425">
        <v>9</v>
      </c>
      <c r="Q425">
        <v>5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93</v>
      </c>
      <c r="X425" t="s">
        <v>1269</v>
      </c>
      <c r="Y425">
        <f t="shared" si="18"/>
        <v>89.5</v>
      </c>
      <c r="Z425" s="1">
        <f t="shared" si="19"/>
        <v>3.8913043478260869</v>
      </c>
      <c r="AA425" s="1">
        <f t="shared" si="20"/>
        <v>7.2437050359712227</v>
      </c>
    </row>
    <row r="426" spans="1:27" x14ac:dyDescent="0.2">
      <c r="A426" t="s">
        <v>1372</v>
      </c>
      <c r="B426" t="s">
        <v>876</v>
      </c>
      <c r="C426" t="s">
        <v>877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14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244</v>
      </c>
      <c r="X426" t="s">
        <v>1256</v>
      </c>
      <c r="Y426">
        <f t="shared" si="18"/>
        <v>6.4</v>
      </c>
      <c r="Z426" s="1">
        <f t="shared" si="19"/>
        <v>6.4</v>
      </c>
      <c r="AA426" s="1">
        <f t="shared" si="20"/>
        <v>7.2</v>
      </c>
    </row>
    <row r="427" spans="1:27" x14ac:dyDescent="0.2">
      <c r="A427" t="s">
        <v>1202</v>
      </c>
      <c r="B427" t="s">
        <v>876</v>
      </c>
      <c r="C427" t="s">
        <v>1106</v>
      </c>
      <c r="D427">
        <v>0</v>
      </c>
      <c r="E427">
        <v>0</v>
      </c>
      <c r="F427">
        <v>0</v>
      </c>
      <c r="G427">
        <v>1</v>
      </c>
      <c r="H427">
        <v>2</v>
      </c>
      <c r="I427">
        <v>5</v>
      </c>
      <c r="J427">
        <v>0</v>
      </c>
      <c r="K427">
        <v>0</v>
      </c>
      <c r="L427">
        <v>1</v>
      </c>
      <c r="M427">
        <v>2</v>
      </c>
      <c r="N427">
        <v>2</v>
      </c>
      <c r="O427">
        <v>38</v>
      </c>
      <c r="P427">
        <v>5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237</v>
      </c>
      <c r="X427" t="s">
        <v>1201</v>
      </c>
      <c r="Y427">
        <f t="shared" si="18"/>
        <v>13.3</v>
      </c>
      <c r="Z427" s="1">
        <f t="shared" si="19"/>
        <v>4.4333333333333336</v>
      </c>
      <c r="AA427" s="1">
        <f t="shared" si="20"/>
        <v>7.1676646706586835</v>
      </c>
    </row>
    <row r="428" spans="1:27" x14ac:dyDescent="0.2">
      <c r="A428" t="s">
        <v>1416</v>
      </c>
      <c r="B428" t="s">
        <v>876</v>
      </c>
      <c r="C428" t="s">
        <v>1116</v>
      </c>
      <c r="D428">
        <v>0</v>
      </c>
      <c r="E428">
        <v>0</v>
      </c>
      <c r="F428">
        <v>0</v>
      </c>
      <c r="G428">
        <v>2</v>
      </c>
      <c r="H428">
        <v>6</v>
      </c>
      <c r="I428">
        <v>9</v>
      </c>
      <c r="J428">
        <v>0</v>
      </c>
      <c r="K428">
        <v>1</v>
      </c>
      <c r="L428">
        <v>5</v>
      </c>
      <c r="M428">
        <v>11</v>
      </c>
      <c r="N428">
        <v>2</v>
      </c>
      <c r="O428">
        <v>108</v>
      </c>
      <c r="P428">
        <v>5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79</v>
      </c>
      <c r="X428" t="s">
        <v>1415</v>
      </c>
      <c r="Y428">
        <f t="shared" si="18"/>
        <v>39.799999999999997</v>
      </c>
      <c r="Z428" s="1">
        <f t="shared" si="19"/>
        <v>4.9749999999999996</v>
      </c>
      <c r="AA428" s="1">
        <f t="shared" si="20"/>
        <v>7.0650887573964489</v>
      </c>
    </row>
    <row r="429" spans="1:27" x14ac:dyDescent="0.2">
      <c r="A429" t="s">
        <v>1148</v>
      </c>
      <c r="B429" t="s">
        <v>876</v>
      </c>
      <c r="C429" t="s">
        <v>1090</v>
      </c>
      <c r="D429">
        <v>0</v>
      </c>
      <c r="E429">
        <v>0</v>
      </c>
      <c r="F429">
        <v>0</v>
      </c>
      <c r="G429">
        <v>2</v>
      </c>
      <c r="H429">
        <v>2</v>
      </c>
      <c r="I429">
        <v>4</v>
      </c>
      <c r="J429">
        <v>0</v>
      </c>
      <c r="K429">
        <v>2</v>
      </c>
      <c r="L429">
        <v>1</v>
      </c>
      <c r="M429">
        <v>2</v>
      </c>
      <c r="N429">
        <v>0</v>
      </c>
      <c r="O429">
        <v>89</v>
      </c>
      <c r="P429">
        <v>2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237</v>
      </c>
      <c r="X429" t="s">
        <v>1147</v>
      </c>
      <c r="Y429">
        <f t="shared" si="18"/>
        <v>11.4</v>
      </c>
      <c r="Z429" s="1">
        <f t="shared" si="19"/>
        <v>3.8000000000000003</v>
      </c>
      <c r="AA429" s="1">
        <f t="shared" si="20"/>
        <v>6.9324324324324325</v>
      </c>
    </row>
    <row r="430" spans="1:27" x14ac:dyDescent="0.2">
      <c r="A430" t="s">
        <v>1274</v>
      </c>
      <c r="B430" t="s">
        <v>876</v>
      </c>
      <c r="C430" t="s">
        <v>1076</v>
      </c>
      <c r="D430">
        <v>0</v>
      </c>
      <c r="E430">
        <v>0</v>
      </c>
      <c r="F430">
        <v>0</v>
      </c>
      <c r="G430">
        <v>1</v>
      </c>
      <c r="H430">
        <v>4</v>
      </c>
      <c r="I430">
        <v>12</v>
      </c>
      <c r="J430">
        <v>1</v>
      </c>
      <c r="K430">
        <v>0</v>
      </c>
      <c r="L430">
        <v>3</v>
      </c>
      <c r="M430">
        <v>1</v>
      </c>
      <c r="N430">
        <v>2</v>
      </c>
      <c r="O430">
        <v>57</v>
      </c>
      <c r="P430">
        <v>4</v>
      </c>
      <c r="Q430">
        <v>5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45</v>
      </c>
      <c r="X430" t="s">
        <v>1273</v>
      </c>
      <c r="Y430">
        <f t="shared" si="18"/>
        <v>18.7</v>
      </c>
      <c r="Z430" s="1">
        <f t="shared" si="19"/>
        <v>3.7399999999999998</v>
      </c>
      <c r="AA430" s="1">
        <f t="shared" si="20"/>
        <v>6.6785714285714288</v>
      </c>
    </row>
    <row r="431" spans="1:27" x14ac:dyDescent="0.2">
      <c r="A431" t="s">
        <v>1327</v>
      </c>
      <c r="B431" t="s">
        <v>876</v>
      </c>
      <c r="C431" t="s">
        <v>877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39</v>
      </c>
      <c r="S431">
        <v>22</v>
      </c>
      <c r="T431">
        <v>3</v>
      </c>
      <c r="U431">
        <v>29</v>
      </c>
      <c r="V431">
        <v>0</v>
      </c>
      <c r="W431" t="s">
        <v>182</v>
      </c>
      <c r="X431" t="s">
        <v>1254</v>
      </c>
      <c r="Y431">
        <f t="shared" si="18"/>
        <v>93</v>
      </c>
      <c r="Z431" s="1">
        <f t="shared" si="19"/>
        <v>6.6428571428571432</v>
      </c>
      <c r="AA431" s="1">
        <f t="shared" si="20"/>
        <v>6.6428571428571432</v>
      </c>
    </row>
    <row r="432" spans="1:27" x14ac:dyDescent="0.2">
      <c r="A432" t="s">
        <v>1682</v>
      </c>
      <c r="B432" t="s">
        <v>876</v>
      </c>
      <c r="C432" t="s">
        <v>1083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30</v>
      </c>
      <c r="S432">
        <v>18</v>
      </c>
      <c r="T432">
        <v>3</v>
      </c>
      <c r="U432">
        <v>33</v>
      </c>
      <c r="V432">
        <v>0</v>
      </c>
      <c r="W432" t="s">
        <v>140</v>
      </c>
      <c r="X432" t="s">
        <v>1681</v>
      </c>
      <c r="Y432">
        <f t="shared" si="18"/>
        <v>84</v>
      </c>
      <c r="Z432" s="1">
        <f t="shared" si="19"/>
        <v>6.4615384615384617</v>
      </c>
      <c r="AA432" s="1">
        <f t="shared" si="20"/>
        <v>6.4615384615384608</v>
      </c>
    </row>
    <row r="433" spans="1:27" x14ac:dyDescent="0.2">
      <c r="A433" t="s">
        <v>1330</v>
      </c>
      <c r="B433" t="s">
        <v>876</v>
      </c>
      <c r="C433" t="s">
        <v>1090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7</v>
      </c>
      <c r="J433">
        <v>0</v>
      </c>
      <c r="K433">
        <v>0</v>
      </c>
      <c r="L433">
        <v>6</v>
      </c>
      <c r="M433">
        <v>4</v>
      </c>
      <c r="N433">
        <v>0</v>
      </c>
      <c r="O433">
        <v>29</v>
      </c>
      <c r="P433">
        <v>2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49</v>
      </c>
      <c r="X433" t="s">
        <v>1105</v>
      </c>
      <c r="Y433">
        <f t="shared" si="18"/>
        <v>9.9</v>
      </c>
      <c r="Z433" s="1">
        <f t="shared" si="19"/>
        <v>4.95</v>
      </c>
      <c r="AA433" s="1">
        <f t="shared" si="20"/>
        <v>5.0914285714285716</v>
      </c>
    </row>
    <row r="434" spans="1:27" x14ac:dyDescent="0.2">
      <c r="A434" t="s">
        <v>1140</v>
      </c>
      <c r="B434" t="s">
        <v>876</v>
      </c>
      <c r="C434" t="s">
        <v>1139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6</v>
      </c>
      <c r="S434">
        <v>4</v>
      </c>
      <c r="T434">
        <v>0</v>
      </c>
      <c r="U434">
        <v>7</v>
      </c>
      <c r="V434">
        <v>0</v>
      </c>
      <c r="W434" t="s">
        <v>244</v>
      </c>
      <c r="X434" t="s">
        <v>258</v>
      </c>
      <c r="Y434">
        <f t="shared" si="18"/>
        <v>5</v>
      </c>
      <c r="Z434" s="1">
        <f t="shared" si="19"/>
        <v>5</v>
      </c>
      <c r="AA434" s="1">
        <f t="shared" si="20"/>
        <v>5</v>
      </c>
    </row>
    <row r="435" spans="1:27" x14ac:dyDescent="0.2">
      <c r="A435" t="s">
        <v>1584</v>
      </c>
      <c r="B435" t="s">
        <v>876</v>
      </c>
      <c r="C435" t="s">
        <v>1090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73</v>
      </c>
      <c r="S435">
        <v>49</v>
      </c>
      <c r="T435">
        <v>5</v>
      </c>
      <c r="U435">
        <v>73</v>
      </c>
      <c r="V435">
        <v>1</v>
      </c>
      <c r="W435" t="s">
        <v>28</v>
      </c>
      <c r="X435" t="s">
        <v>1583</v>
      </c>
      <c r="Y435">
        <f t="shared" si="18"/>
        <v>117</v>
      </c>
      <c r="Z435" s="1">
        <f t="shared" si="19"/>
        <v>4.68</v>
      </c>
      <c r="AA435" s="1">
        <f t="shared" si="20"/>
        <v>4.7668628338614756</v>
      </c>
    </row>
    <row r="436" spans="1:27" x14ac:dyDescent="0.2">
      <c r="A436" t="s">
        <v>1422</v>
      </c>
      <c r="B436" t="s">
        <v>876</v>
      </c>
      <c r="C436" t="s">
        <v>1116</v>
      </c>
      <c r="D436">
        <v>1</v>
      </c>
      <c r="E436">
        <v>0</v>
      </c>
      <c r="F436">
        <v>0</v>
      </c>
      <c r="G436">
        <v>1</v>
      </c>
      <c r="H436">
        <v>2</v>
      </c>
      <c r="I436">
        <v>14</v>
      </c>
      <c r="J436">
        <v>3</v>
      </c>
      <c r="K436">
        <v>0</v>
      </c>
      <c r="L436">
        <v>4</v>
      </c>
      <c r="M436">
        <v>1</v>
      </c>
      <c r="N436">
        <v>2</v>
      </c>
      <c r="O436">
        <v>73</v>
      </c>
      <c r="P436">
        <v>1</v>
      </c>
      <c r="Q436">
        <v>2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69</v>
      </c>
      <c r="X436" t="s">
        <v>1421</v>
      </c>
      <c r="Y436">
        <f t="shared" si="18"/>
        <v>19.8</v>
      </c>
      <c r="Z436" s="1">
        <f t="shared" si="19"/>
        <v>2.8285714285714287</v>
      </c>
      <c r="AA436" s="1">
        <f t="shared" si="20"/>
        <v>4.7519999999999998</v>
      </c>
    </row>
    <row r="437" spans="1:27" x14ac:dyDescent="0.2">
      <c r="A437" t="s">
        <v>1326</v>
      </c>
      <c r="B437" t="s">
        <v>876</v>
      </c>
      <c r="C437" t="s">
        <v>1076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77</v>
      </c>
      <c r="S437">
        <v>50</v>
      </c>
      <c r="T437">
        <v>7</v>
      </c>
      <c r="U437">
        <v>61</v>
      </c>
      <c r="V437">
        <v>0</v>
      </c>
      <c r="W437" t="s">
        <v>184</v>
      </c>
      <c r="X437" t="s">
        <v>1325</v>
      </c>
      <c r="Y437">
        <f t="shared" si="18"/>
        <v>151</v>
      </c>
      <c r="Z437" s="1">
        <f t="shared" si="19"/>
        <v>4.71875</v>
      </c>
      <c r="AA437" s="1">
        <f t="shared" si="20"/>
        <v>4.71875</v>
      </c>
    </row>
    <row r="438" spans="1:27" x14ac:dyDescent="0.2">
      <c r="A438" t="s">
        <v>1504</v>
      </c>
      <c r="B438" t="s">
        <v>876</v>
      </c>
      <c r="C438" t="s">
        <v>1087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61</v>
      </c>
      <c r="S438">
        <v>47</v>
      </c>
      <c r="T438">
        <v>11</v>
      </c>
      <c r="U438">
        <v>65</v>
      </c>
      <c r="V438">
        <v>0</v>
      </c>
      <c r="W438" t="s">
        <v>121</v>
      </c>
      <c r="X438" t="s">
        <v>743</v>
      </c>
      <c r="Y438">
        <f t="shared" si="18"/>
        <v>159</v>
      </c>
      <c r="Z438" s="1">
        <f t="shared" si="19"/>
        <v>4.6764705882352944</v>
      </c>
      <c r="AA438" s="1">
        <f t="shared" si="20"/>
        <v>4.6764705882352944</v>
      </c>
    </row>
    <row r="439" spans="1:27" x14ac:dyDescent="0.2">
      <c r="A439" t="s">
        <v>1181</v>
      </c>
      <c r="B439" t="s">
        <v>876</v>
      </c>
      <c r="C439" t="s">
        <v>1085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60</v>
      </c>
      <c r="S439">
        <v>40</v>
      </c>
      <c r="T439">
        <v>8</v>
      </c>
      <c r="U439">
        <v>58</v>
      </c>
      <c r="V439">
        <v>0</v>
      </c>
      <c r="W439" t="s">
        <v>121</v>
      </c>
      <c r="X439" t="s">
        <v>743</v>
      </c>
      <c r="Y439">
        <f t="shared" si="18"/>
        <v>158</v>
      </c>
      <c r="Z439" s="1">
        <f t="shared" si="19"/>
        <v>4.6470588235294121</v>
      </c>
      <c r="AA439" s="1">
        <f t="shared" si="20"/>
        <v>4.6470588235294112</v>
      </c>
    </row>
    <row r="440" spans="1:27" x14ac:dyDescent="0.2">
      <c r="A440" t="s">
        <v>1343</v>
      </c>
      <c r="B440" t="s">
        <v>876</v>
      </c>
      <c r="C440" t="s">
        <v>1070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80</v>
      </c>
      <c r="S440">
        <v>55</v>
      </c>
      <c r="T440">
        <v>6</v>
      </c>
      <c r="U440">
        <v>81</v>
      </c>
      <c r="V440">
        <v>0</v>
      </c>
      <c r="W440" t="s">
        <v>121</v>
      </c>
      <c r="X440" t="s">
        <v>743</v>
      </c>
      <c r="Y440">
        <f t="shared" si="18"/>
        <v>131</v>
      </c>
      <c r="Z440" s="1">
        <f t="shared" si="19"/>
        <v>3.8529411764705883</v>
      </c>
      <c r="AA440" s="1">
        <f t="shared" si="20"/>
        <v>3.8529411764705883</v>
      </c>
    </row>
    <row r="441" spans="1:27" x14ac:dyDescent="0.2">
      <c r="A441" t="s">
        <v>1334</v>
      </c>
      <c r="B441" t="s">
        <v>876</v>
      </c>
      <c r="C441" t="s">
        <v>1179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47</v>
      </c>
      <c r="S441">
        <v>39</v>
      </c>
      <c r="T441">
        <v>9</v>
      </c>
      <c r="U441">
        <v>56</v>
      </c>
      <c r="V441">
        <v>0</v>
      </c>
      <c r="W441" t="s">
        <v>292</v>
      </c>
      <c r="X441" t="s">
        <v>1225</v>
      </c>
      <c r="Y441">
        <f t="shared" si="18"/>
        <v>114</v>
      </c>
      <c r="Z441" s="1">
        <f t="shared" si="19"/>
        <v>3.4545454545454546</v>
      </c>
      <c r="AA441" s="1">
        <f t="shared" si="20"/>
        <v>3.4545454545454541</v>
      </c>
    </row>
    <row r="442" spans="1:27" x14ac:dyDescent="0.2">
      <c r="A442" t="s">
        <v>1792</v>
      </c>
      <c r="B442" t="s">
        <v>876</v>
      </c>
      <c r="C442" t="s">
        <v>1090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21</v>
      </c>
      <c r="S442">
        <v>15</v>
      </c>
      <c r="T442">
        <v>1</v>
      </c>
      <c r="U442">
        <v>27</v>
      </c>
      <c r="V442">
        <v>0</v>
      </c>
      <c r="W442" t="s">
        <v>144</v>
      </c>
      <c r="X442" t="s">
        <v>156</v>
      </c>
      <c r="Y442">
        <f t="shared" si="18"/>
        <v>27</v>
      </c>
      <c r="Z442" s="1">
        <f t="shared" si="19"/>
        <v>2.7</v>
      </c>
      <c r="AA442" s="1">
        <f t="shared" si="20"/>
        <v>2.8655660377358489</v>
      </c>
    </row>
    <row r="443" spans="1:27" x14ac:dyDescent="0.2">
      <c r="A443" t="s">
        <v>1676</v>
      </c>
      <c r="B443" t="s">
        <v>876</v>
      </c>
      <c r="C443" t="s">
        <v>1106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40</v>
      </c>
      <c r="S443">
        <v>40</v>
      </c>
      <c r="T443">
        <v>10</v>
      </c>
      <c r="U443">
        <v>58</v>
      </c>
      <c r="V443">
        <v>0</v>
      </c>
      <c r="W443" t="s">
        <v>292</v>
      </c>
      <c r="X443" t="s">
        <v>1675</v>
      </c>
      <c r="Y443">
        <f t="shared" si="18"/>
        <v>88</v>
      </c>
      <c r="Z443" s="1">
        <f t="shared" si="19"/>
        <v>2.6666666666666665</v>
      </c>
      <c r="AA443" s="1">
        <f t="shared" si="20"/>
        <v>2.7480916030534348</v>
      </c>
    </row>
    <row r="444" spans="1:27" x14ac:dyDescent="0.2">
      <c r="A444" t="s">
        <v>1279</v>
      </c>
      <c r="B444" t="s">
        <v>876</v>
      </c>
      <c r="C444" t="s">
        <v>1036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10</v>
      </c>
      <c r="S444">
        <v>9</v>
      </c>
      <c r="T444">
        <v>2</v>
      </c>
      <c r="U444">
        <v>11</v>
      </c>
      <c r="V444">
        <v>0</v>
      </c>
      <c r="W444" t="s">
        <v>69</v>
      </c>
      <c r="X444" t="s">
        <v>1278</v>
      </c>
      <c r="Y444">
        <f t="shared" si="18"/>
        <v>19</v>
      </c>
      <c r="Z444" s="1">
        <f t="shared" si="19"/>
        <v>2.7142857142857144</v>
      </c>
      <c r="AA444" s="1">
        <f t="shared" si="20"/>
        <v>2.7142857142857144</v>
      </c>
    </row>
    <row r="445" spans="1:27" x14ac:dyDescent="0.2">
      <c r="A445" t="s">
        <v>1255</v>
      </c>
      <c r="B445" t="s">
        <v>876</v>
      </c>
      <c r="C445" t="s">
        <v>1139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24</v>
      </c>
      <c r="S445">
        <v>19</v>
      </c>
      <c r="T445">
        <v>3</v>
      </c>
      <c r="U445">
        <v>25</v>
      </c>
      <c r="V445">
        <v>0</v>
      </c>
      <c r="W445" t="s">
        <v>182</v>
      </c>
      <c r="X445" t="s">
        <v>1254</v>
      </c>
      <c r="Y445">
        <f t="shared" si="18"/>
        <v>38</v>
      </c>
      <c r="Z445" s="1">
        <f t="shared" si="19"/>
        <v>2.7142857142857144</v>
      </c>
      <c r="AA445" s="1">
        <f t="shared" si="20"/>
        <v>2.7142857142857144</v>
      </c>
    </row>
    <row r="446" spans="1:27" x14ac:dyDescent="0.2">
      <c r="A446" t="s">
        <v>1351</v>
      </c>
      <c r="B446" t="s">
        <v>876</v>
      </c>
      <c r="C446" t="s">
        <v>1116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24</v>
      </c>
      <c r="S446">
        <v>13</v>
      </c>
      <c r="T446">
        <v>0</v>
      </c>
      <c r="U446">
        <v>0</v>
      </c>
      <c r="V446">
        <v>0</v>
      </c>
      <c r="W446" t="s">
        <v>69</v>
      </c>
      <c r="X446" t="s">
        <v>1350</v>
      </c>
      <c r="Y446">
        <f t="shared" si="18"/>
        <v>16</v>
      </c>
      <c r="Z446" s="1">
        <f t="shared" si="19"/>
        <v>2.2857142857142856</v>
      </c>
      <c r="AA446" s="1">
        <f t="shared" si="20"/>
        <v>2.5</v>
      </c>
    </row>
    <row r="447" spans="1:27" x14ac:dyDescent="0.2">
      <c r="A447" t="s">
        <v>1880</v>
      </c>
      <c r="B447" t="s">
        <v>876</v>
      </c>
      <c r="C447" t="s">
        <v>1073</v>
      </c>
      <c r="D447">
        <v>0</v>
      </c>
      <c r="E447">
        <v>0</v>
      </c>
      <c r="F447">
        <v>0</v>
      </c>
      <c r="G447">
        <v>0</v>
      </c>
      <c r="H447">
        <v>6</v>
      </c>
      <c r="I447">
        <v>11</v>
      </c>
      <c r="J447">
        <v>0</v>
      </c>
      <c r="K447">
        <v>0</v>
      </c>
      <c r="L447">
        <v>2</v>
      </c>
      <c r="M447">
        <v>2</v>
      </c>
      <c r="N447">
        <v>1</v>
      </c>
      <c r="O447">
        <v>20</v>
      </c>
      <c r="P447">
        <v>2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  <c r="X447" t="s">
        <v>1879</v>
      </c>
      <c r="Y447">
        <f t="shared" si="18"/>
        <v>5</v>
      </c>
      <c r="Z447" s="1">
        <f t="shared" si="19"/>
        <v>1</v>
      </c>
      <c r="AA447" s="1">
        <f t="shared" si="20"/>
        <v>2.4193548387096775</v>
      </c>
    </row>
    <row r="448" spans="1:27" x14ac:dyDescent="0.2">
      <c r="A448" t="s">
        <v>1742</v>
      </c>
      <c r="B448" t="s">
        <v>876</v>
      </c>
      <c r="C448" t="s">
        <v>1116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244</v>
      </c>
      <c r="X448" t="s">
        <v>177</v>
      </c>
      <c r="Y448">
        <f t="shared" si="18"/>
        <v>0.1</v>
      </c>
      <c r="Z448" s="1">
        <f t="shared" si="19"/>
        <v>0.1</v>
      </c>
      <c r="AA448" s="1">
        <f t="shared" si="20"/>
        <v>2.25</v>
      </c>
    </row>
    <row r="449" spans="1:27" x14ac:dyDescent="0.2">
      <c r="A449" t="s">
        <v>1820</v>
      </c>
      <c r="B449" t="s">
        <v>876</v>
      </c>
      <c r="C449" t="s">
        <v>1116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70</v>
      </c>
      <c r="S449">
        <v>50</v>
      </c>
      <c r="T449">
        <v>3</v>
      </c>
      <c r="U449">
        <v>63</v>
      </c>
      <c r="V449">
        <v>0</v>
      </c>
      <c r="W449" t="s">
        <v>96</v>
      </c>
      <c r="X449" t="s">
        <v>1819</v>
      </c>
      <c r="Y449">
        <f t="shared" si="18"/>
        <v>58</v>
      </c>
      <c r="Z449" s="1">
        <f t="shared" si="19"/>
        <v>2.0714285714285716</v>
      </c>
      <c r="AA449" s="1">
        <f t="shared" si="20"/>
        <v>2.1014492753623188</v>
      </c>
    </row>
    <row r="450" spans="1:27" x14ac:dyDescent="0.2">
      <c r="A450" t="s">
        <v>1227</v>
      </c>
      <c r="B450" t="s">
        <v>876</v>
      </c>
      <c r="C450" t="s">
        <v>1085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244</v>
      </c>
      <c r="X450" t="s">
        <v>182</v>
      </c>
      <c r="Y450">
        <f t="shared" si="18"/>
        <v>0.30000000000000004</v>
      </c>
      <c r="Z450" s="1">
        <f t="shared" si="19"/>
        <v>0.30000000000000004</v>
      </c>
      <c r="AA450" s="1">
        <f t="shared" si="20"/>
        <v>1.9285714285714288</v>
      </c>
    </row>
    <row r="451" spans="1:27" x14ac:dyDescent="0.2">
      <c r="A451" t="s">
        <v>1643</v>
      </c>
      <c r="B451" t="s">
        <v>876</v>
      </c>
      <c r="C451" t="s">
        <v>1073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76</v>
      </c>
      <c r="S451">
        <v>60</v>
      </c>
      <c r="T451">
        <v>6</v>
      </c>
      <c r="U451">
        <v>73</v>
      </c>
      <c r="V451">
        <v>2</v>
      </c>
      <c r="W451" t="s">
        <v>121</v>
      </c>
      <c r="X451" t="s">
        <v>743</v>
      </c>
      <c r="Y451">
        <f t="shared" ref="Y451:Y465" si="21">D451*10+E451*(-10)+F451*5+G451*(-5)+H451*2+I451*(-2)+J451*4+K451*3+L451*1.5+M451*1.5+N451*3+O451*0.1+P451*2+Q451*2+R451*5+S451*(-8)+T451*15+U451+V451*(-4)</f>
        <v>55</v>
      </c>
      <c r="Z451" s="1">
        <f t="shared" ref="Z451:Z465" si="22">Y451/W451</f>
        <v>1.6176470588235294</v>
      </c>
      <c r="AA451" s="1">
        <f t="shared" ref="AA451:AA465" si="23">Y451/X451*90</f>
        <v>1.6176470588235292</v>
      </c>
    </row>
    <row r="452" spans="1:27" x14ac:dyDescent="0.2">
      <c r="A452" t="s">
        <v>1258</v>
      </c>
      <c r="B452" t="s">
        <v>876</v>
      </c>
      <c r="C452" t="s">
        <v>1151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244</v>
      </c>
      <c r="X452" t="s">
        <v>220</v>
      </c>
      <c r="Y452">
        <f t="shared" si="21"/>
        <v>0.2</v>
      </c>
      <c r="Z452" s="1">
        <f t="shared" si="22"/>
        <v>0.2</v>
      </c>
      <c r="AA452" s="1">
        <f t="shared" si="23"/>
        <v>1.5</v>
      </c>
    </row>
    <row r="453" spans="1:27" x14ac:dyDescent="0.2">
      <c r="A453" t="s">
        <v>1556</v>
      </c>
      <c r="B453" t="s">
        <v>876</v>
      </c>
      <c r="C453" t="s">
        <v>1151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41</v>
      </c>
      <c r="S453">
        <v>34</v>
      </c>
      <c r="T453">
        <v>3</v>
      </c>
      <c r="U453">
        <v>49</v>
      </c>
      <c r="V453">
        <v>0</v>
      </c>
      <c r="W453" t="s">
        <v>93</v>
      </c>
      <c r="X453" t="s">
        <v>544</v>
      </c>
      <c r="Y453">
        <f t="shared" si="21"/>
        <v>27</v>
      </c>
      <c r="Z453" s="1">
        <f t="shared" si="22"/>
        <v>1.173913043478261</v>
      </c>
      <c r="AA453" s="1">
        <f t="shared" si="23"/>
        <v>1.1929307805596465</v>
      </c>
    </row>
    <row r="454" spans="1:27" x14ac:dyDescent="0.2">
      <c r="A454" t="s">
        <v>1317</v>
      </c>
      <c r="B454" t="s">
        <v>876</v>
      </c>
      <c r="C454" t="s">
        <v>1036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52</v>
      </c>
      <c r="S454">
        <v>46</v>
      </c>
      <c r="T454">
        <v>5</v>
      </c>
      <c r="U454">
        <v>68</v>
      </c>
      <c r="V454">
        <v>1</v>
      </c>
      <c r="W454" t="s">
        <v>56</v>
      </c>
      <c r="X454" t="s">
        <v>315</v>
      </c>
      <c r="Y454">
        <f t="shared" si="21"/>
        <v>31</v>
      </c>
      <c r="Z454" s="1">
        <f t="shared" si="22"/>
        <v>1.1481481481481481</v>
      </c>
      <c r="AA454" s="1">
        <f t="shared" si="23"/>
        <v>1.1481481481481481</v>
      </c>
    </row>
    <row r="455" spans="1:27" x14ac:dyDescent="0.2">
      <c r="A455" t="s">
        <v>1503</v>
      </c>
      <c r="B455" t="s">
        <v>876</v>
      </c>
      <c r="C455" t="s">
        <v>1087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2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49</v>
      </c>
      <c r="X455" t="s">
        <v>66</v>
      </c>
      <c r="Y455">
        <f t="shared" si="21"/>
        <v>0.2</v>
      </c>
      <c r="Z455" s="1">
        <f t="shared" si="22"/>
        <v>0.1</v>
      </c>
      <c r="AA455" s="1">
        <f t="shared" si="23"/>
        <v>0.9</v>
      </c>
    </row>
    <row r="456" spans="1:27" x14ac:dyDescent="0.2">
      <c r="A456" t="s">
        <v>1462</v>
      </c>
      <c r="B456" t="s">
        <v>876</v>
      </c>
      <c r="C456" t="s">
        <v>1087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49</v>
      </c>
      <c r="X456" t="s">
        <v>144</v>
      </c>
      <c r="Y456">
        <f t="shared" si="21"/>
        <v>0.1</v>
      </c>
      <c r="Z456" s="1">
        <f t="shared" si="22"/>
        <v>0.05</v>
      </c>
      <c r="AA456" s="1">
        <f t="shared" si="23"/>
        <v>0.9</v>
      </c>
    </row>
    <row r="457" spans="1:27" x14ac:dyDescent="0.2">
      <c r="A457" t="s">
        <v>1849</v>
      </c>
      <c r="B457" t="s">
        <v>876</v>
      </c>
      <c r="C457" t="s">
        <v>1036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244</v>
      </c>
      <c r="X457" t="s">
        <v>182</v>
      </c>
      <c r="Y457">
        <f t="shared" si="21"/>
        <v>0.1</v>
      </c>
      <c r="Z457" s="1">
        <f t="shared" si="22"/>
        <v>0.1</v>
      </c>
      <c r="AA457" s="1">
        <f t="shared" si="23"/>
        <v>0.6428571428571429</v>
      </c>
    </row>
    <row r="458" spans="1:27" x14ac:dyDescent="0.2">
      <c r="A458" t="s">
        <v>1847</v>
      </c>
      <c r="B458" t="s">
        <v>876</v>
      </c>
      <c r="C458" t="s">
        <v>1179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0</v>
      </c>
      <c r="L458">
        <v>2</v>
      </c>
      <c r="M458">
        <v>2</v>
      </c>
      <c r="N458">
        <v>0</v>
      </c>
      <c r="O458">
        <v>15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244</v>
      </c>
      <c r="X458" t="s">
        <v>258</v>
      </c>
      <c r="Y458">
        <f t="shared" si="21"/>
        <v>0.5</v>
      </c>
      <c r="Z458" s="1">
        <f t="shared" si="22"/>
        <v>0.5</v>
      </c>
      <c r="AA458" s="1">
        <f t="shared" si="23"/>
        <v>0.5</v>
      </c>
    </row>
    <row r="459" spans="1:27" x14ac:dyDescent="0.2">
      <c r="A459" t="s">
        <v>1572</v>
      </c>
      <c r="B459" t="s">
        <v>876</v>
      </c>
      <c r="C459" t="s">
        <v>1090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237</v>
      </c>
      <c r="X459" t="s">
        <v>86</v>
      </c>
      <c r="Y459">
        <f t="shared" si="21"/>
        <v>0.1</v>
      </c>
      <c r="Z459" s="1">
        <f t="shared" si="22"/>
        <v>3.3333333333333333E-2</v>
      </c>
      <c r="AA459" s="1">
        <f t="shared" si="23"/>
        <v>0.47368421052631576</v>
      </c>
    </row>
    <row r="460" spans="1:27" x14ac:dyDescent="0.2">
      <c r="A460" t="s">
        <v>1757</v>
      </c>
      <c r="B460" t="s">
        <v>876</v>
      </c>
      <c r="C460" t="s">
        <v>1119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244</v>
      </c>
      <c r="X460" t="s">
        <v>258</v>
      </c>
      <c r="Y460">
        <f t="shared" si="21"/>
        <v>0</v>
      </c>
      <c r="Z460" s="1">
        <f t="shared" si="22"/>
        <v>0</v>
      </c>
      <c r="AA460" s="1">
        <f t="shared" si="23"/>
        <v>0</v>
      </c>
    </row>
    <row r="461" spans="1:27" x14ac:dyDescent="0.2">
      <c r="A461" t="s">
        <v>1367</v>
      </c>
      <c r="B461" t="s">
        <v>876</v>
      </c>
      <c r="C461" t="s">
        <v>1139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29</v>
      </c>
      <c r="S461">
        <v>38</v>
      </c>
      <c r="T461">
        <v>5</v>
      </c>
      <c r="U461">
        <v>40</v>
      </c>
      <c r="V461">
        <v>0</v>
      </c>
      <c r="W461" t="s">
        <v>86</v>
      </c>
      <c r="X461" t="s">
        <v>1195</v>
      </c>
      <c r="Y461">
        <f t="shared" si="21"/>
        <v>-44</v>
      </c>
      <c r="Z461" s="1">
        <f t="shared" si="22"/>
        <v>-2.3157894736842106</v>
      </c>
      <c r="AA461" s="1">
        <f t="shared" si="23"/>
        <v>-2.3157894736842106</v>
      </c>
    </row>
    <row r="462" spans="1:27" x14ac:dyDescent="0.2">
      <c r="A462" t="s">
        <v>1695</v>
      </c>
      <c r="B462" t="s">
        <v>876</v>
      </c>
      <c r="C462" t="s">
        <v>1131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11</v>
      </c>
      <c r="S462">
        <v>11</v>
      </c>
      <c r="T462">
        <v>0</v>
      </c>
      <c r="U462">
        <v>10</v>
      </c>
      <c r="V462">
        <v>0</v>
      </c>
      <c r="W462" t="s">
        <v>69</v>
      </c>
      <c r="X462" t="s">
        <v>1278</v>
      </c>
      <c r="Y462">
        <f t="shared" si="21"/>
        <v>-23</v>
      </c>
      <c r="Z462" s="1">
        <f t="shared" si="22"/>
        <v>-3.2857142857142856</v>
      </c>
      <c r="AA462" s="1">
        <f t="shared" si="23"/>
        <v>-3.285714285714286</v>
      </c>
    </row>
    <row r="463" spans="1:27" x14ac:dyDescent="0.2">
      <c r="A463" t="s">
        <v>1487</v>
      </c>
      <c r="B463" t="s">
        <v>876</v>
      </c>
      <c r="C463" t="s">
        <v>1151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24</v>
      </c>
      <c r="S463">
        <v>23</v>
      </c>
      <c r="T463">
        <v>0</v>
      </c>
      <c r="U463">
        <v>23</v>
      </c>
      <c r="V463">
        <v>1</v>
      </c>
      <c r="W463" t="s">
        <v>220</v>
      </c>
      <c r="X463" t="s">
        <v>445</v>
      </c>
      <c r="Y463">
        <f t="shared" si="21"/>
        <v>-45</v>
      </c>
      <c r="Z463" s="1">
        <f t="shared" si="22"/>
        <v>-3.75</v>
      </c>
      <c r="AA463" s="1">
        <f t="shared" si="23"/>
        <v>-3.9589442815249267</v>
      </c>
    </row>
    <row r="464" spans="1:27" x14ac:dyDescent="0.2">
      <c r="A464" t="s">
        <v>1410</v>
      </c>
      <c r="B464" t="s">
        <v>876</v>
      </c>
      <c r="C464" t="s">
        <v>1083</v>
      </c>
      <c r="D464">
        <v>0</v>
      </c>
      <c r="E464">
        <v>0</v>
      </c>
      <c r="F464">
        <v>0</v>
      </c>
      <c r="G464">
        <v>2</v>
      </c>
      <c r="H464">
        <v>5</v>
      </c>
      <c r="I464">
        <v>6</v>
      </c>
      <c r="J464">
        <v>0</v>
      </c>
      <c r="K464">
        <v>0</v>
      </c>
      <c r="L464">
        <v>2</v>
      </c>
      <c r="M464">
        <v>0</v>
      </c>
      <c r="N464">
        <v>0</v>
      </c>
      <c r="O464">
        <v>19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130</v>
      </c>
      <c r="X464" t="s">
        <v>1409</v>
      </c>
      <c r="Y464">
        <f t="shared" si="21"/>
        <v>-5.0999999999999996</v>
      </c>
      <c r="Z464" s="1">
        <f t="shared" si="22"/>
        <v>-0.85</v>
      </c>
      <c r="AA464" s="1">
        <f t="shared" si="23"/>
        <v>-4.9891304347826084</v>
      </c>
    </row>
    <row r="465" spans="1:27" x14ac:dyDescent="0.2">
      <c r="A465" t="s">
        <v>1729</v>
      </c>
      <c r="B465" t="s">
        <v>876</v>
      </c>
      <c r="C465" t="s">
        <v>1085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2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49</v>
      </c>
      <c r="X465" t="s">
        <v>220</v>
      </c>
      <c r="Y465">
        <f t="shared" si="21"/>
        <v>-6.8</v>
      </c>
      <c r="Z465" s="1">
        <f t="shared" si="22"/>
        <v>-3.4</v>
      </c>
      <c r="AA465" s="1">
        <f t="shared" si="23"/>
        <v>-51</v>
      </c>
    </row>
    <row r="466" spans="1:27" x14ac:dyDescent="0.2">
      <c r="Z466" s="1"/>
      <c r="AA466" s="1"/>
    </row>
    <row r="467" spans="1:27" x14ac:dyDescent="0.2">
      <c r="Z467" s="1"/>
      <c r="AA467" s="1"/>
    </row>
    <row r="468" spans="1:27" x14ac:dyDescent="0.2">
      <c r="Z468" s="1"/>
      <c r="AA468" s="1"/>
    </row>
    <row r="469" spans="1:27" x14ac:dyDescent="0.2">
      <c r="Z469" s="1"/>
      <c r="AA469" s="1"/>
    </row>
    <row r="470" spans="1:27" x14ac:dyDescent="0.2">
      <c r="Z470" s="1"/>
      <c r="AA470" s="1"/>
    </row>
    <row r="471" spans="1:27" x14ac:dyDescent="0.2">
      <c r="Z471" s="1"/>
      <c r="AA471" s="1"/>
    </row>
    <row r="472" spans="1:27" x14ac:dyDescent="0.2">
      <c r="Z472" s="1"/>
      <c r="AA472" s="1"/>
    </row>
    <row r="473" spans="1:27" x14ac:dyDescent="0.2">
      <c r="Z473" s="1"/>
      <c r="AA473" s="1"/>
    </row>
    <row r="474" spans="1:27" x14ac:dyDescent="0.2">
      <c r="Z474" s="1"/>
      <c r="AA474" s="1"/>
    </row>
    <row r="475" spans="1:27" x14ac:dyDescent="0.2">
      <c r="Z475" s="1"/>
      <c r="AA475" s="1"/>
    </row>
    <row r="476" spans="1:27" x14ac:dyDescent="0.2">
      <c r="Z476" s="1"/>
      <c r="AA476" s="1"/>
    </row>
    <row r="477" spans="1:27" x14ac:dyDescent="0.2">
      <c r="Z477" s="1"/>
      <c r="AA477" s="1"/>
    </row>
    <row r="478" spans="1:27" x14ac:dyDescent="0.2">
      <c r="Z478" s="1"/>
      <c r="AA478" s="1"/>
    </row>
    <row r="479" spans="1:27" x14ac:dyDescent="0.2">
      <c r="Z479" s="1"/>
      <c r="AA479" s="1"/>
    </row>
    <row r="480" spans="1:27" x14ac:dyDescent="0.2">
      <c r="Z480" s="1"/>
      <c r="AA480" s="1"/>
    </row>
    <row r="481" spans="26:27" x14ac:dyDescent="0.2">
      <c r="Z481" s="1"/>
      <c r="AA481" s="1"/>
    </row>
    <row r="482" spans="26:27" x14ac:dyDescent="0.2">
      <c r="Z482" s="1"/>
      <c r="AA482" s="1"/>
    </row>
    <row r="483" spans="26:27" x14ac:dyDescent="0.2">
      <c r="Z483" s="1"/>
      <c r="AA483" s="1"/>
    </row>
    <row r="484" spans="26:27" x14ac:dyDescent="0.2">
      <c r="Z484" s="1"/>
      <c r="AA484" s="1"/>
    </row>
    <row r="485" spans="26:27" x14ac:dyDescent="0.2">
      <c r="Z485" s="1"/>
      <c r="AA485" s="1"/>
    </row>
    <row r="486" spans="26:27" x14ac:dyDescent="0.2">
      <c r="Z486" s="1"/>
      <c r="AA486" s="1"/>
    </row>
    <row r="487" spans="26:27" x14ac:dyDescent="0.2">
      <c r="Z487" s="1"/>
      <c r="AA487" s="1"/>
    </row>
    <row r="488" spans="26:27" x14ac:dyDescent="0.2">
      <c r="Z488" s="1"/>
      <c r="AA488" s="1"/>
    </row>
    <row r="489" spans="26:27" x14ac:dyDescent="0.2">
      <c r="Z489" s="1"/>
      <c r="AA489" s="1"/>
    </row>
    <row r="490" spans="26:27" x14ac:dyDescent="0.2">
      <c r="Z490" s="1"/>
      <c r="AA490" s="1"/>
    </row>
    <row r="491" spans="26:27" x14ac:dyDescent="0.2">
      <c r="Z491" s="1"/>
      <c r="AA491" s="1"/>
    </row>
    <row r="492" spans="26:27" x14ac:dyDescent="0.2">
      <c r="Z492" s="1"/>
      <c r="AA492" s="1"/>
    </row>
    <row r="493" spans="26:27" x14ac:dyDescent="0.2">
      <c r="Z493" s="1"/>
      <c r="AA493" s="1"/>
    </row>
    <row r="494" spans="26:27" x14ac:dyDescent="0.2">
      <c r="Z494" s="1"/>
      <c r="AA494" s="1"/>
    </row>
    <row r="495" spans="26:27" x14ac:dyDescent="0.2">
      <c r="Z495" s="1"/>
      <c r="AA495" s="1"/>
    </row>
    <row r="496" spans="26:27" x14ac:dyDescent="0.2">
      <c r="Z496" s="1"/>
      <c r="AA496" s="1"/>
    </row>
    <row r="497" spans="26:27" x14ac:dyDescent="0.2">
      <c r="Z497" s="1"/>
      <c r="AA497" s="1"/>
    </row>
    <row r="498" spans="26:27" x14ac:dyDescent="0.2">
      <c r="Z498" s="1"/>
      <c r="AA498" s="1"/>
    </row>
    <row r="499" spans="26:27" x14ac:dyDescent="0.2">
      <c r="Z499" s="1"/>
      <c r="AA499" s="1"/>
    </row>
    <row r="500" spans="26:27" x14ac:dyDescent="0.2">
      <c r="Z500" s="1"/>
      <c r="AA500" s="1"/>
    </row>
    <row r="501" spans="26:27" x14ac:dyDescent="0.2">
      <c r="Z501" s="1"/>
      <c r="AA501" s="1"/>
    </row>
    <row r="502" spans="26:27" x14ac:dyDescent="0.2">
      <c r="Z502" s="1"/>
      <c r="AA502" s="1"/>
    </row>
    <row r="503" spans="26:27" x14ac:dyDescent="0.2">
      <c r="Z503" s="1"/>
      <c r="AA503" s="1"/>
    </row>
    <row r="504" spans="26:27" x14ac:dyDescent="0.2">
      <c r="Z504" s="1"/>
      <c r="AA504" s="1"/>
    </row>
    <row r="505" spans="26:27" x14ac:dyDescent="0.2">
      <c r="Z505" s="1"/>
      <c r="AA505" s="1"/>
    </row>
    <row r="506" spans="26:27" x14ac:dyDescent="0.2">
      <c r="Z506" s="1"/>
      <c r="AA506" s="1"/>
    </row>
    <row r="507" spans="26:27" x14ac:dyDescent="0.2">
      <c r="Z507" s="1"/>
      <c r="AA507" s="1"/>
    </row>
    <row r="508" spans="26:27" x14ac:dyDescent="0.2">
      <c r="Z508" s="1"/>
      <c r="AA508" s="1"/>
    </row>
    <row r="509" spans="26:27" x14ac:dyDescent="0.2">
      <c r="Z509" s="1"/>
      <c r="AA509" s="1"/>
    </row>
    <row r="510" spans="26:27" x14ac:dyDescent="0.2">
      <c r="Z510" s="1"/>
      <c r="AA510" s="1"/>
    </row>
    <row r="511" spans="26:27" x14ac:dyDescent="0.2">
      <c r="Z511" s="1"/>
      <c r="AA511" s="1"/>
    </row>
    <row r="512" spans="26:27" x14ac:dyDescent="0.2">
      <c r="Z512" s="1"/>
      <c r="AA512" s="1"/>
    </row>
    <row r="513" spans="26:27" x14ac:dyDescent="0.2">
      <c r="Z513" s="1"/>
      <c r="AA513" s="1"/>
    </row>
    <row r="514" spans="26:27" x14ac:dyDescent="0.2">
      <c r="Z514" s="1"/>
      <c r="AA514" s="1"/>
    </row>
    <row r="515" spans="26:27" x14ac:dyDescent="0.2">
      <c r="Z515" s="1"/>
      <c r="AA515" s="1"/>
    </row>
    <row r="516" spans="26:27" x14ac:dyDescent="0.2">
      <c r="Z516" s="1"/>
      <c r="AA516" s="1"/>
    </row>
    <row r="517" spans="26:27" x14ac:dyDescent="0.2">
      <c r="Z517" s="1"/>
      <c r="AA517" s="1"/>
    </row>
    <row r="518" spans="26:27" x14ac:dyDescent="0.2">
      <c r="Z518" s="1"/>
      <c r="AA518" s="1"/>
    </row>
    <row r="519" spans="26:27" x14ac:dyDescent="0.2">
      <c r="Z519" s="1"/>
      <c r="AA519" s="1"/>
    </row>
    <row r="520" spans="26:27" x14ac:dyDescent="0.2">
      <c r="Z520" s="1"/>
      <c r="AA520" s="1"/>
    </row>
    <row r="521" spans="26:27" x14ac:dyDescent="0.2">
      <c r="Z521" s="1"/>
      <c r="AA521" s="1"/>
    </row>
    <row r="522" spans="26:27" x14ac:dyDescent="0.2">
      <c r="Z522" s="1"/>
      <c r="AA522" s="1"/>
    </row>
  </sheetData>
  <sortState ref="A3:AA465">
    <sortCondition descending="1" ref="AA3:AA465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6"/>
  <sheetViews>
    <sheetView topLeftCell="A2" workbookViewId="0">
      <pane xSplit="1" ySplit="1" topLeftCell="E516" activePane="bottomRight" state="frozen"/>
      <selection activeCell="A2" sqref="A2"/>
      <selection pane="topRight" activeCell="B2" sqref="B2"/>
      <selection pane="bottomLeft" activeCell="A3" sqref="A3"/>
      <selection pane="bottomRight" activeCell="A3" sqref="A3:AA546"/>
    </sheetView>
  </sheetViews>
  <sheetFormatPr baseColWidth="10" defaultColWidth="8.83203125" defaultRowHeight="15" x14ac:dyDescent="0.2"/>
  <cols>
    <col min="1" max="1" width="17.6640625" bestFit="1" customWidth="1"/>
    <col min="2" max="2" width="11.83203125" bestFit="1" customWidth="1"/>
    <col min="3" max="3" width="9.83203125" bestFit="1" customWidth="1"/>
    <col min="9" max="9" width="9.5" bestFit="1" customWidth="1"/>
    <col min="13" max="13" width="10.33203125" bestFit="1" customWidth="1"/>
    <col min="26" max="26" width="11.1640625" bestFit="1" customWidth="1"/>
  </cols>
  <sheetData>
    <row r="1" spans="1:27" hidden="1" x14ac:dyDescent="0.2">
      <c r="A1" t="s">
        <v>0</v>
      </c>
      <c r="B1" t="s">
        <v>1</v>
      </c>
    </row>
    <row r="2" spans="1:2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5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1066</v>
      </c>
      <c r="Z2" t="s">
        <v>1068</v>
      </c>
      <c r="AA2" t="s">
        <v>1067</v>
      </c>
    </row>
    <row r="3" spans="1:27" x14ac:dyDescent="0.2">
      <c r="A3" t="s">
        <v>4301</v>
      </c>
      <c r="B3" t="s">
        <v>43</v>
      </c>
      <c r="C3" t="s">
        <v>3592</v>
      </c>
      <c r="D3">
        <v>0</v>
      </c>
      <c r="E3">
        <v>0</v>
      </c>
      <c r="F3">
        <v>0</v>
      </c>
      <c r="G3">
        <v>2</v>
      </c>
      <c r="H3">
        <v>8</v>
      </c>
      <c r="I3">
        <v>11</v>
      </c>
      <c r="J3">
        <v>0</v>
      </c>
      <c r="K3">
        <v>7</v>
      </c>
      <c r="L3">
        <v>44</v>
      </c>
      <c r="M3">
        <v>38</v>
      </c>
      <c r="N3">
        <v>2</v>
      </c>
      <c r="O3">
        <v>421</v>
      </c>
      <c r="P3">
        <v>22</v>
      </c>
      <c r="Q3">
        <v>13</v>
      </c>
      <c r="R3">
        <v>0</v>
      </c>
      <c r="S3">
        <v>0</v>
      </c>
      <c r="T3">
        <v>0</v>
      </c>
      <c r="U3">
        <v>0</v>
      </c>
      <c r="V3">
        <v>0</v>
      </c>
      <c r="W3" t="s">
        <v>398</v>
      </c>
      <c r="X3" t="s">
        <v>4300</v>
      </c>
      <c r="Y3">
        <f t="shared" ref="Y3:Y66" si="0">D3*10+E3*(-10)+F3*5+G3*(-5)+H3*2+I3*(-2)+J3*4+K3*3+L3*1.5+M3*1.5+N3*3+O3*0.1+P3*2+Q3*2+R3*5+S3*(-8)+T3*15+U3+V3*(-4)</f>
        <v>246.1</v>
      </c>
      <c r="Z3" s="1">
        <f t="shared" ref="Z3:Z66" si="1">Y3/W3</f>
        <v>11.719047619047618</v>
      </c>
      <c r="AA3" s="1">
        <f t="shared" ref="AA3:AA66" si="2">Y3/X3*90</f>
        <v>15.067346938775509</v>
      </c>
    </row>
    <row r="4" spans="1:27" x14ac:dyDescent="0.2">
      <c r="A4" t="s">
        <v>4299</v>
      </c>
      <c r="B4" t="s">
        <v>43</v>
      </c>
      <c r="C4" t="s">
        <v>3549</v>
      </c>
      <c r="D4">
        <v>6</v>
      </c>
      <c r="E4">
        <v>0</v>
      </c>
      <c r="F4">
        <v>2</v>
      </c>
      <c r="G4">
        <v>4</v>
      </c>
      <c r="H4">
        <v>26</v>
      </c>
      <c r="I4">
        <v>26</v>
      </c>
      <c r="J4">
        <v>18</v>
      </c>
      <c r="K4">
        <v>4</v>
      </c>
      <c r="L4">
        <v>17</v>
      </c>
      <c r="M4">
        <v>24</v>
      </c>
      <c r="N4">
        <v>41</v>
      </c>
      <c r="O4">
        <v>997</v>
      </c>
      <c r="P4">
        <v>36</v>
      </c>
      <c r="Q4">
        <v>19</v>
      </c>
      <c r="R4">
        <v>0</v>
      </c>
      <c r="S4">
        <v>0</v>
      </c>
      <c r="T4">
        <v>0</v>
      </c>
      <c r="U4">
        <v>0</v>
      </c>
      <c r="V4">
        <v>0</v>
      </c>
      <c r="W4" t="s">
        <v>96</v>
      </c>
      <c r="X4" t="s">
        <v>3919</v>
      </c>
      <c r="Y4">
        <f t="shared" si="0"/>
        <v>528.20000000000005</v>
      </c>
      <c r="Z4" s="1">
        <f t="shared" si="1"/>
        <v>18.864285714285717</v>
      </c>
      <c r="AA4" s="1">
        <f t="shared" si="2"/>
        <v>25.232484076433124</v>
      </c>
    </row>
    <row r="5" spans="1:27" x14ac:dyDescent="0.2">
      <c r="A5" t="s">
        <v>4298</v>
      </c>
      <c r="B5" t="s">
        <v>43</v>
      </c>
      <c r="C5" t="s">
        <v>1481</v>
      </c>
      <c r="D5">
        <v>1</v>
      </c>
      <c r="E5">
        <v>0</v>
      </c>
      <c r="F5">
        <v>0</v>
      </c>
      <c r="G5">
        <v>2</v>
      </c>
      <c r="H5">
        <v>2</v>
      </c>
      <c r="I5">
        <v>11</v>
      </c>
      <c r="J5">
        <v>2</v>
      </c>
      <c r="K5">
        <v>21</v>
      </c>
      <c r="L5">
        <v>143</v>
      </c>
      <c r="M5">
        <v>38</v>
      </c>
      <c r="N5">
        <v>3</v>
      </c>
      <c r="O5">
        <v>390</v>
      </c>
      <c r="P5">
        <v>16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 t="s">
        <v>187</v>
      </c>
      <c r="X5" t="s">
        <v>4297</v>
      </c>
      <c r="Y5">
        <f t="shared" si="0"/>
        <v>408.5</v>
      </c>
      <c r="Z5" s="1">
        <f t="shared" si="1"/>
        <v>18.568181818181817</v>
      </c>
      <c r="AA5" s="1">
        <f t="shared" si="2"/>
        <v>21.741573033707866</v>
      </c>
    </row>
    <row r="6" spans="1:27" x14ac:dyDescent="0.2">
      <c r="A6" t="s">
        <v>727</v>
      </c>
      <c r="B6" t="s">
        <v>43</v>
      </c>
      <c r="C6" t="s">
        <v>728</v>
      </c>
      <c r="D6">
        <v>0</v>
      </c>
      <c r="E6">
        <v>1</v>
      </c>
      <c r="F6">
        <v>0</v>
      </c>
      <c r="G6">
        <v>0</v>
      </c>
      <c r="H6">
        <v>1</v>
      </c>
      <c r="I6">
        <v>3</v>
      </c>
      <c r="J6">
        <v>1</v>
      </c>
      <c r="K6">
        <v>1</v>
      </c>
      <c r="L6">
        <v>2</v>
      </c>
      <c r="M6">
        <v>4</v>
      </c>
      <c r="N6">
        <v>1</v>
      </c>
      <c r="O6">
        <v>62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49</v>
      </c>
      <c r="X6" t="s">
        <v>729</v>
      </c>
      <c r="Y6">
        <f t="shared" si="0"/>
        <v>17.2</v>
      </c>
      <c r="Z6" s="1">
        <f t="shared" si="1"/>
        <v>8.6</v>
      </c>
      <c r="AA6" s="1">
        <f t="shared" si="2"/>
        <v>13.008403361344536</v>
      </c>
    </row>
    <row r="7" spans="1:27" x14ac:dyDescent="0.2">
      <c r="A7" t="s">
        <v>4296</v>
      </c>
      <c r="B7" t="s">
        <v>43</v>
      </c>
      <c r="C7" t="s">
        <v>3565</v>
      </c>
      <c r="D7">
        <v>0</v>
      </c>
      <c r="E7">
        <v>0</v>
      </c>
      <c r="F7">
        <v>0</v>
      </c>
      <c r="G7">
        <v>2</v>
      </c>
      <c r="H7">
        <v>5</v>
      </c>
      <c r="I7">
        <v>8</v>
      </c>
      <c r="J7">
        <v>3</v>
      </c>
      <c r="K7">
        <v>1</v>
      </c>
      <c r="L7">
        <v>0</v>
      </c>
      <c r="M7">
        <v>8</v>
      </c>
      <c r="N7">
        <v>6</v>
      </c>
      <c r="O7">
        <v>158</v>
      </c>
      <c r="P7">
        <v>8</v>
      </c>
      <c r="Q7">
        <v>7</v>
      </c>
      <c r="R7">
        <v>0</v>
      </c>
      <c r="S7">
        <v>0</v>
      </c>
      <c r="T7">
        <v>0</v>
      </c>
      <c r="U7">
        <v>0</v>
      </c>
      <c r="V7">
        <v>0</v>
      </c>
      <c r="W7" t="s">
        <v>140</v>
      </c>
      <c r="X7" t="s">
        <v>1034</v>
      </c>
      <c r="Y7">
        <f t="shared" si="0"/>
        <v>74.8</v>
      </c>
      <c r="Z7" s="1">
        <f t="shared" si="1"/>
        <v>5.7538461538461538</v>
      </c>
      <c r="AA7" s="1">
        <f t="shared" si="2"/>
        <v>17.762532981530342</v>
      </c>
    </row>
    <row r="8" spans="1:27" x14ac:dyDescent="0.2">
      <c r="A8" t="s">
        <v>4295</v>
      </c>
      <c r="B8" t="s">
        <v>43</v>
      </c>
      <c r="C8" t="s">
        <v>2271</v>
      </c>
      <c r="D8">
        <v>1</v>
      </c>
      <c r="E8">
        <v>0</v>
      </c>
      <c r="F8">
        <v>1</v>
      </c>
      <c r="G8">
        <v>2</v>
      </c>
      <c r="H8">
        <v>8</v>
      </c>
      <c r="I8">
        <v>24</v>
      </c>
      <c r="J8">
        <v>1</v>
      </c>
      <c r="K8">
        <v>0</v>
      </c>
      <c r="L8">
        <v>3</v>
      </c>
      <c r="M8">
        <v>0</v>
      </c>
      <c r="N8">
        <v>7</v>
      </c>
      <c r="O8">
        <v>112</v>
      </c>
      <c r="P8">
        <v>0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  <c r="W8" t="s">
        <v>66</v>
      </c>
      <c r="X8" t="s">
        <v>2628</v>
      </c>
      <c r="Y8">
        <f t="shared" si="0"/>
        <v>19.700000000000003</v>
      </c>
      <c r="Z8" s="1">
        <f t="shared" si="1"/>
        <v>0.9850000000000001</v>
      </c>
      <c r="AA8" s="1">
        <f t="shared" si="2"/>
        <v>1.8962566844919788</v>
      </c>
    </row>
    <row r="9" spans="1:27" x14ac:dyDescent="0.2">
      <c r="A9" t="s">
        <v>4294</v>
      </c>
      <c r="B9" t="s">
        <v>43</v>
      </c>
      <c r="C9" t="s">
        <v>3631</v>
      </c>
      <c r="D9">
        <v>0</v>
      </c>
      <c r="E9">
        <v>0</v>
      </c>
      <c r="F9">
        <v>0</v>
      </c>
      <c r="G9">
        <v>3</v>
      </c>
      <c r="H9">
        <v>20</v>
      </c>
      <c r="I9">
        <v>18</v>
      </c>
      <c r="J9">
        <v>0</v>
      </c>
      <c r="K9">
        <v>13</v>
      </c>
      <c r="L9">
        <v>40</v>
      </c>
      <c r="M9">
        <v>26</v>
      </c>
      <c r="N9">
        <v>4</v>
      </c>
      <c r="O9">
        <v>378</v>
      </c>
      <c r="P9">
        <v>15</v>
      </c>
      <c r="Q9">
        <v>10</v>
      </c>
      <c r="R9">
        <v>0</v>
      </c>
      <c r="S9">
        <v>0</v>
      </c>
      <c r="T9">
        <v>0</v>
      </c>
      <c r="U9">
        <v>0</v>
      </c>
      <c r="V9">
        <v>0</v>
      </c>
      <c r="W9" t="s">
        <v>395</v>
      </c>
      <c r="X9" t="s">
        <v>2684</v>
      </c>
      <c r="Y9">
        <f t="shared" si="0"/>
        <v>226.8</v>
      </c>
      <c r="Z9" s="1">
        <f t="shared" si="1"/>
        <v>13.341176470588236</v>
      </c>
      <c r="AA9" s="1">
        <f t="shared" si="2"/>
        <v>19.311258278145697</v>
      </c>
    </row>
    <row r="10" spans="1:27" x14ac:dyDescent="0.2">
      <c r="A10" t="s">
        <v>4293</v>
      </c>
      <c r="B10" t="s">
        <v>43</v>
      </c>
      <c r="C10" t="s">
        <v>3142</v>
      </c>
      <c r="D10">
        <v>2</v>
      </c>
      <c r="E10">
        <v>0</v>
      </c>
      <c r="F10">
        <v>0</v>
      </c>
      <c r="G10">
        <v>0</v>
      </c>
      <c r="H10">
        <v>16</v>
      </c>
      <c r="I10">
        <v>2</v>
      </c>
      <c r="J10">
        <v>5</v>
      </c>
      <c r="K10">
        <v>0</v>
      </c>
      <c r="L10">
        <v>5</v>
      </c>
      <c r="M10">
        <v>2</v>
      </c>
      <c r="N10">
        <v>1</v>
      </c>
      <c r="O10">
        <v>130</v>
      </c>
      <c r="P10">
        <v>6</v>
      </c>
      <c r="Q10">
        <v>10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73</v>
      </c>
      <c r="X10" t="s">
        <v>638</v>
      </c>
      <c r="Y10">
        <f t="shared" si="0"/>
        <v>126.5</v>
      </c>
      <c r="Z10" s="1">
        <f t="shared" si="1"/>
        <v>8.4333333333333336</v>
      </c>
      <c r="AA10" s="1">
        <f t="shared" si="2"/>
        <v>18.452188006482981</v>
      </c>
    </row>
    <row r="11" spans="1:27" x14ac:dyDescent="0.2">
      <c r="A11" t="s">
        <v>4292</v>
      </c>
      <c r="B11" t="s">
        <v>43</v>
      </c>
      <c r="C11" t="s">
        <v>3538</v>
      </c>
      <c r="D11">
        <v>0</v>
      </c>
      <c r="E11">
        <v>0</v>
      </c>
      <c r="F11">
        <v>1</v>
      </c>
      <c r="G11">
        <v>0</v>
      </c>
      <c r="H11">
        <v>8</v>
      </c>
      <c r="I11">
        <v>5</v>
      </c>
      <c r="J11">
        <v>0</v>
      </c>
      <c r="K11">
        <v>4</v>
      </c>
      <c r="L11">
        <v>39</v>
      </c>
      <c r="M11">
        <v>13</v>
      </c>
      <c r="N11">
        <v>0</v>
      </c>
      <c r="O11">
        <v>206</v>
      </c>
      <c r="P11"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69</v>
      </c>
      <c r="X11" t="s">
        <v>4291</v>
      </c>
      <c r="Y11">
        <f t="shared" si="0"/>
        <v>131.6</v>
      </c>
      <c r="Z11" s="1">
        <f t="shared" si="1"/>
        <v>18.8</v>
      </c>
      <c r="AA11" s="1">
        <f t="shared" si="2"/>
        <v>19.103225806451611</v>
      </c>
    </row>
    <row r="12" spans="1:27" x14ac:dyDescent="0.2">
      <c r="A12" t="s">
        <v>4290</v>
      </c>
      <c r="B12" t="s">
        <v>43</v>
      </c>
      <c r="C12" t="s">
        <v>3142</v>
      </c>
      <c r="D12">
        <v>0</v>
      </c>
      <c r="E12">
        <v>0</v>
      </c>
      <c r="F12">
        <v>0</v>
      </c>
      <c r="G12">
        <v>4</v>
      </c>
      <c r="H12">
        <v>14</v>
      </c>
      <c r="I12">
        <v>25</v>
      </c>
      <c r="J12">
        <v>3</v>
      </c>
      <c r="K12">
        <v>8</v>
      </c>
      <c r="L12">
        <v>44</v>
      </c>
      <c r="M12">
        <v>49</v>
      </c>
      <c r="N12">
        <v>10</v>
      </c>
      <c r="O12">
        <v>987</v>
      </c>
      <c r="P12">
        <v>39</v>
      </c>
      <c r="Q12">
        <v>11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90</v>
      </c>
      <c r="X12" t="s">
        <v>299</v>
      </c>
      <c r="Y12">
        <f t="shared" si="0"/>
        <v>362.2</v>
      </c>
      <c r="Z12" s="1">
        <f t="shared" si="1"/>
        <v>13.930769230769231</v>
      </c>
      <c r="AA12" s="1">
        <f t="shared" si="2"/>
        <v>15.747826086956522</v>
      </c>
    </row>
    <row r="13" spans="1:27" x14ac:dyDescent="0.2">
      <c r="A13" t="s">
        <v>4289</v>
      </c>
      <c r="B13" t="s">
        <v>43</v>
      </c>
      <c r="C13" t="s">
        <v>3562</v>
      </c>
      <c r="D13">
        <v>11</v>
      </c>
      <c r="E13">
        <v>0</v>
      </c>
      <c r="F13">
        <v>3</v>
      </c>
      <c r="G13">
        <v>7</v>
      </c>
      <c r="H13">
        <v>56</v>
      </c>
      <c r="I13">
        <v>49</v>
      </c>
      <c r="J13">
        <v>55</v>
      </c>
      <c r="K13">
        <v>3</v>
      </c>
      <c r="L13">
        <v>17</v>
      </c>
      <c r="M13">
        <v>16</v>
      </c>
      <c r="N13">
        <v>20</v>
      </c>
      <c r="O13">
        <v>444</v>
      </c>
      <c r="P13">
        <v>11</v>
      </c>
      <c r="Q13">
        <v>36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121</v>
      </c>
      <c r="X13" t="s">
        <v>3730</v>
      </c>
      <c r="Y13">
        <f t="shared" si="0"/>
        <v>580.9</v>
      </c>
      <c r="Z13" s="1">
        <f t="shared" si="1"/>
        <v>17.085294117647059</v>
      </c>
      <c r="AA13" s="1">
        <f t="shared" si="2"/>
        <v>17.758491847826086</v>
      </c>
    </row>
    <row r="14" spans="1:27" x14ac:dyDescent="0.2">
      <c r="A14" t="s">
        <v>4288</v>
      </c>
      <c r="B14" t="s">
        <v>43</v>
      </c>
      <c r="C14" t="s">
        <v>3631</v>
      </c>
      <c r="D14">
        <v>0</v>
      </c>
      <c r="E14">
        <v>1</v>
      </c>
      <c r="F14">
        <v>0</v>
      </c>
      <c r="G14">
        <v>4</v>
      </c>
      <c r="H14">
        <v>9</v>
      </c>
      <c r="I14">
        <v>18</v>
      </c>
      <c r="J14">
        <v>0</v>
      </c>
      <c r="K14">
        <v>2</v>
      </c>
      <c r="L14">
        <v>39</v>
      </c>
      <c r="M14">
        <v>22</v>
      </c>
      <c r="N14">
        <v>13</v>
      </c>
      <c r="O14">
        <v>452</v>
      </c>
      <c r="P14">
        <v>21</v>
      </c>
      <c r="Q14">
        <v>5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140</v>
      </c>
      <c r="X14" t="s">
        <v>4287</v>
      </c>
      <c r="Y14">
        <f t="shared" si="0"/>
        <v>185.7</v>
      </c>
      <c r="Z14" s="1">
        <f t="shared" si="1"/>
        <v>14.284615384615384</v>
      </c>
      <c r="AA14" s="1">
        <f t="shared" si="2"/>
        <v>16.514822134387352</v>
      </c>
    </row>
    <row r="15" spans="1:27" x14ac:dyDescent="0.2">
      <c r="A15" t="s">
        <v>4286</v>
      </c>
      <c r="B15" t="s">
        <v>43</v>
      </c>
      <c r="C15" t="s">
        <v>728</v>
      </c>
      <c r="D15">
        <v>5</v>
      </c>
      <c r="E15">
        <v>0</v>
      </c>
      <c r="F15">
        <v>4</v>
      </c>
      <c r="G15">
        <v>1</v>
      </c>
      <c r="H15">
        <v>16</v>
      </c>
      <c r="I15">
        <v>13</v>
      </c>
      <c r="J15">
        <v>14</v>
      </c>
      <c r="K15">
        <v>0</v>
      </c>
      <c r="L15">
        <v>5</v>
      </c>
      <c r="M15">
        <v>13</v>
      </c>
      <c r="N15">
        <v>24</v>
      </c>
      <c r="O15">
        <v>383</v>
      </c>
      <c r="P15">
        <v>26</v>
      </c>
      <c r="Q15">
        <v>37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28</v>
      </c>
      <c r="X15" t="s">
        <v>4285</v>
      </c>
      <c r="Y15">
        <f t="shared" si="0"/>
        <v>390.3</v>
      </c>
      <c r="Z15" s="1">
        <f t="shared" si="1"/>
        <v>15.612</v>
      </c>
      <c r="AA15" s="1">
        <f t="shared" si="2"/>
        <v>27.336186770428014</v>
      </c>
    </row>
    <row r="16" spans="1:27" x14ac:dyDescent="0.2">
      <c r="A16" t="s">
        <v>4284</v>
      </c>
      <c r="B16" t="s">
        <v>43</v>
      </c>
      <c r="C16" t="s">
        <v>3625</v>
      </c>
      <c r="D16">
        <v>0</v>
      </c>
      <c r="E16">
        <v>0</v>
      </c>
      <c r="F16">
        <v>0</v>
      </c>
      <c r="G16">
        <v>4</v>
      </c>
      <c r="H16">
        <v>12</v>
      </c>
      <c r="I16">
        <v>8</v>
      </c>
      <c r="J16">
        <v>1</v>
      </c>
      <c r="K16">
        <v>3</v>
      </c>
      <c r="L16">
        <v>29</v>
      </c>
      <c r="M16">
        <v>13</v>
      </c>
      <c r="N16">
        <v>4</v>
      </c>
      <c r="O16">
        <v>180</v>
      </c>
      <c r="P16">
        <v>13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32</v>
      </c>
      <c r="X16" t="s">
        <v>466</v>
      </c>
      <c r="Y16">
        <f t="shared" si="0"/>
        <v>120</v>
      </c>
      <c r="Z16" s="1">
        <f t="shared" si="1"/>
        <v>13.333333333333334</v>
      </c>
      <c r="AA16" s="1">
        <f t="shared" si="2"/>
        <v>17.30769230769231</v>
      </c>
    </row>
    <row r="17" spans="1:27" x14ac:dyDescent="0.2">
      <c r="A17" t="s">
        <v>4283</v>
      </c>
      <c r="B17" t="s">
        <v>43</v>
      </c>
      <c r="C17" t="s">
        <v>2756</v>
      </c>
      <c r="D17">
        <v>1</v>
      </c>
      <c r="E17">
        <v>0</v>
      </c>
      <c r="F17">
        <v>2</v>
      </c>
      <c r="G17">
        <v>2</v>
      </c>
      <c r="H17">
        <v>18</v>
      </c>
      <c r="I17">
        <v>17</v>
      </c>
      <c r="J17">
        <v>8</v>
      </c>
      <c r="K17">
        <v>2</v>
      </c>
      <c r="L17">
        <v>15</v>
      </c>
      <c r="M17">
        <v>18</v>
      </c>
      <c r="N17">
        <v>7</v>
      </c>
      <c r="O17">
        <v>511</v>
      </c>
      <c r="P17">
        <v>14</v>
      </c>
      <c r="Q17">
        <v>7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140</v>
      </c>
      <c r="X17" t="s">
        <v>3714</v>
      </c>
      <c r="Y17">
        <f t="shared" si="0"/>
        <v>213.6</v>
      </c>
      <c r="Z17" s="1">
        <f t="shared" si="1"/>
        <v>16.430769230769229</v>
      </c>
      <c r="AA17" s="1">
        <f t="shared" si="2"/>
        <v>17.225806451612904</v>
      </c>
    </row>
    <row r="18" spans="1:27" x14ac:dyDescent="0.2">
      <c r="A18" t="s">
        <v>4282</v>
      </c>
      <c r="B18" t="s">
        <v>43</v>
      </c>
      <c r="C18" t="s">
        <v>133</v>
      </c>
      <c r="D18">
        <v>0</v>
      </c>
      <c r="E18">
        <v>0</v>
      </c>
      <c r="F18">
        <v>0</v>
      </c>
      <c r="G18">
        <v>4</v>
      </c>
      <c r="H18">
        <v>11</v>
      </c>
      <c r="I18">
        <v>15</v>
      </c>
      <c r="J18">
        <v>0</v>
      </c>
      <c r="K18">
        <v>3</v>
      </c>
      <c r="L18">
        <v>77</v>
      </c>
      <c r="M18">
        <v>35</v>
      </c>
      <c r="N18">
        <v>1</v>
      </c>
      <c r="O18">
        <v>306</v>
      </c>
      <c r="P18">
        <v>17</v>
      </c>
      <c r="Q18">
        <v>4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140</v>
      </c>
      <c r="X18" t="s">
        <v>480</v>
      </c>
      <c r="Y18">
        <f t="shared" si="0"/>
        <v>224.6</v>
      </c>
      <c r="Z18" s="1">
        <f t="shared" si="1"/>
        <v>17.276923076923076</v>
      </c>
      <c r="AA18" s="1">
        <f t="shared" si="2"/>
        <v>20.093439363817097</v>
      </c>
    </row>
    <row r="19" spans="1:27" x14ac:dyDescent="0.2">
      <c r="A19" t="s">
        <v>4281</v>
      </c>
      <c r="B19" t="s">
        <v>43</v>
      </c>
      <c r="C19" t="s">
        <v>3625</v>
      </c>
      <c r="D19">
        <v>2</v>
      </c>
      <c r="E19">
        <v>0</v>
      </c>
      <c r="F19">
        <v>2</v>
      </c>
      <c r="G19">
        <v>1</v>
      </c>
      <c r="H19">
        <v>7</v>
      </c>
      <c r="I19">
        <v>7</v>
      </c>
      <c r="J19">
        <v>5</v>
      </c>
      <c r="K19">
        <v>1</v>
      </c>
      <c r="L19">
        <v>2</v>
      </c>
      <c r="M19">
        <v>12</v>
      </c>
      <c r="N19">
        <v>4</v>
      </c>
      <c r="O19">
        <v>167</v>
      </c>
      <c r="P19">
        <v>11</v>
      </c>
      <c r="Q19">
        <v>9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82</v>
      </c>
      <c r="X19" t="s">
        <v>4280</v>
      </c>
      <c r="Y19">
        <f t="shared" si="0"/>
        <v>137.69999999999999</v>
      </c>
      <c r="Z19" s="1">
        <f t="shared" si="1"/>
        <v>12.518181818181818</v>
      </c>
      <c r="AA19" s="1">
        <f t="shared" si="2"/>
        <v>27.912162162162161</v>
      </c>
    </row>
    <row r="20" spans="1:27" x14ac:dyDescent="0.2">
      <c r="A20" t="s">
        <v>4279</v>
      </c>
      <c r="B20" t="s">
        <v>43</v>
      </c>
      <c r="C20" t="s">
        <v>3625</v>
      </c>
      <c r="D20">
        <v>3</v>
      </c>
      <c r="E20">
        <v>0</v>
      </c>
      <c r="F20">
        <v>1</v>
      </c>
      <c r="G20">
        <v>2</v>
      </c>
      <c r="H20">
        <v>29</v>
      </c>
      <c r="I20">
        <v>23</v>
      </c>
      <c r="J20">
        <v>16</v>
      </c>
      <c r="K20">
        <v>0</v>
      </c>
      <c r="L20">
        <v>8</v>
      </c>
      <c r="M20">
        <v>15</v>
      </c>
      <c r="N20">
        <v>18</v>
      </c>
      <c r="O20">
        <v>333</v>
      </c>
      <c r="P20">
        <v>30</v>
      </c>
      <c r="Q20">
        <v>34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292</v>
      </c>
      <c r="X20" t="s">
        <v>1392</v>
      </c>
      <c r="Y20">
        <f t="shared" si="0"/>
        <v>350.8</v>
      </c>
      <c r="Z20" s="1">
        <f t="shared" si="1"/>
        <v>10.630303030303031</v>
      </c>
      <c r="AA20" s="1">
        <f t="shared" si="2"/>
        <v>23.774096385542169</v>
      </c>
    </row>
    <row r="21" spans="1:27" x14ac:dyDescent="0.2">
      <c r="A21" t="s">
        <v>4278</v>
      </c>
      <c r="B21" t="s">
        <v>43</v>
      </c>
      <c r="C21" t="s">
        <v>3625</v>
      </c>
      <c r="D21">
        <v>7</v>
      </c>
      <c r="E21">
        <v>0</v>
      </c>
      <c r="F21">
        <v>4</v>
      </c>
      <c r="G21">
        <v>0</v>
      </c>
      <c r="H21">
        <v>33</v>
      </c>
      <c r="I21">
        <v>23</v>
      </c>
      <c r="J21">
        <v>37</v>
      </c>
      <c r="K21">
        <v>0</v>
      </c>
      <c r="L21">
        <v>7</v>
      </c>
      <c r="M21">
        <v>29</v>
      </c>
      <c r="N21">
        <v>35</v>
      </c>
      <c r="O21">
        <v>607</v>
      </c>
      <c r="P21">
        <v>16</v>
      </c>
      <c r="Q21">
        <v>67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36</v>
      </c>
      <c r="X21" t="s">
        <v>3022</v>
      </c>
      <c r="Y21">
        <f t="shared" si="0"/>
        <v>643.70000000000005</v>
      </c>
      <c r="Z21" s="1">
        <f t="shared" si="1"/>
        <v>20.764516129032259</v>
      </c>
      <c r="AA21" s="1">
        <f t="shared" si="2"/>
        <v>23.850555784273364</v>
      </c>
    </row>
    <row r="22" spans="1:27" x14ac:dyDescent="0.2">
      <c r="A22" t="s">
        <v>4277</v>
      </c>
      <c r="B22" t="s">
        <v>43</v>
      </c>
      <c r="C22" t="s">
        <v>3625</v>
      </c>
      <c r="D22">
        <v>0</v>
      </c>
      <c r="E22">
        <v>0</v>
      </c>
      <c r="F22">
        <v>0</v>
      </c>
      <c r="G22">
        <v>1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2</v>
      </c>
      <c r="O22">
        <v>12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130</v>
      </c>
      <c r="X22" t="s">
        <v>4255</v>
      </c>
      <c r="Y22">
        <f t="shared" si="0"/>
        <v>0.20000000000000018</v>
      </c>
      <c r="Z22" s="1">
        <f t="shared" si="1"/>
        <v>3.3333333333333361E-2</v>
      </c>
      <c r="AA22" s="1">
        <f t="shared" si="2"/>
        <v>0.18947368421052646</v>
      </c>
    </row>
    <row r="23" spans="1:27" x14ac:dyDescent="0.2">
      <c r="A23" t="s">
        <v>4276</v>
      </c>
      <c r="B23" t="s">
        <v>43</v>
      </c>
      <c r="C23" t="s">
        <v>3625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2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49</v>
      </c>
      <c r="X23" t="s">
        <v>56</v>
      </c>
      <c r="Y23">
        <f t="shared" si="0"/>
        <v>-0.9</v>
      </c>
      <c r="Z23" s="1">
        <f t="shared" si="1"/>
        <v>-0.45</v>
      </c>
      <c r="AA23" s="1">
        <f t="shared" si="2"/>
        <v>-3</v>
      </c>
    </row>
    <row r="24" spans="1:27" x14ac:dyDescent="0.2">
      <c r="A24" t="s">
        <v>4275</v>
      </c>
      <c r="B24" t="s">
        <v>43</v>
      </c>
      <c r="C24" t="s">
        <v>3570</v>
      </c>
      <c r="D24">
        <v>1</v>
      </c>
      <c r="E24">
        <v>0</v>
      </c>
      <c r="F24">
        <v>5</v>
      </c>
      <c r="G24">
        <v>3</v>
      </c>
      <c r="H24">
        <v>36</v>
      </c>
      <c r="I24">
        <v>27</v>
      </c>
      <c r="J24">
        <v>1</v>
      </c>
      <c r="K24">
        <v>10</v>
      </c>
      <c r="L24">
        <v>106</v>
      </c>
      <c r="M24">
        <v>42</v>
      </c>
      <c r="N24">
        <v>8</v>
      </c>
      <c r="O24">
        <v>1100</v>
      </c>
      <c r="P24">
        <v>46</v>
      </c>
      <c r="Q24">
        <v>16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90</v>
      </c>
      <c r="X24" t="s">
        <v>1099</v>
      </c>
      <c r="Y24">
        <f t="shared" si="0"/>
        <v>552</v>
      </c>
      <c r="Z24" s="1">
        <f t="shared" si="1"/>
        <v>21.23076923076923</v>
      </c>
      <c r="AA24" s="1">
        <f t="shared" si="2"/>
        <v>21.23076923076923</v>
      </c>
    </row>
    <row r="25" spans="1:27" x14ac:dyDescent="0.2">
      <c r="A25" t="s">
        <v>4274</v>
      </c>
      <c r="B25" t="s">
        <v>43</v>
      </c>
      <c r="C25" t="s">
        <v>3631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2</v>
      </c>
      <c r="T25">
        <v>0</v>
      </c>
      <c r="U25">
        <v>0</v>
      </c>
      <c r="V25">
        <v>0</v>
      </c>
      <c r="W25" t="s">
        <v>244</v>
      </c>
      <c r="X25" t="s">
        <v>2231</v>
      </c>
      <c r="Y25">
        <f t="shared" si="0"/>
        <v>-11</v>
      </c>
      <c r="Z25" s="1">
        <f t="shared" si="1"/>
        <v>-11</v>
      </c>
      <c r="AA25" s="1">
        <f t="shared" si="2"/>
        <v>-19.8</v>
      </c>
    </row>
    <row r="26" spans="1:27" x14ac:dyDescent="0.2">
      <c r="A26" t="s">
        <v>4273</v>
      </c>
      <c r="B26" t="s">
        <v>43</v>
      </c>
      <c r="C26" t="s">
        <v>3631</v>
      </c>
      <c r="D26">
        <v>1</v>
      </c>
      <c r="E26">
        <v>0</v>
      </c>
      <c r="F26">
        <v>1</v>
      </c>
      <c r="G26">
        <v>5</v>
      </c>
      <c r="H26">
        <v>13</v>
      </c>
      <c r="I26">
        <v>22</v>
      </c>
      <c r="J26">
        <v>16</v>
      </c>
      <c r="K26">
        <v>1</v>
      </c>
      <c r="L26">
        <v>12</v>
      </c>
      <c r="M26">
        <v>14</v>
      </c>
      <c r="N26">
        <v>6</v>
      </c>
      <c r="O26">
        <v>231</v>
      </c>
      <c r="P26">
        <v>12</v>
      </c>
      <c r="Q26">
        <v>21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127</v>
      </c>
      <c r="X26" t="s">
        <v>4272</v>
      </c>
      <c r="Y26">
        <f t="shared" si="0"/>
        <v>185.1</v>
      </c>
      <c r="Z26" s="1">
        <f t="shared" si="1"/>
        <v>7.7124999999999995</v>
      </c>
      <c r="AA26" s="1">
        <f t="shared" si="2"/>
        <v>14.250641573994868</v>
      </c>
    </row>
    <row r="27" spans="1:27" x14ac:dyDescent="0.2">
      <c r="A27" t="s">
        <v>4271</v>
      </c>
      <c r="B27" t="s">
        <v>43</v>
      </c>
      <c r="C27" t="s">
        <v>3562</v>
      </c>
      <c r="D27">
        <v>0</v>
      </c>
      <c r="E27">
        <v>1</v>
      </c>
      <c r="F27">
        <v>1</v>
      </c>
      <c r="G27">
        <v>2</v>
      </c>
      <c r="H27">
        <v>27</v>
      </c>
      <c r="I27">
        <v>34</v>
      </c>
      <c r="J27">
        <v>3</v>
      </c>
      <c r="K27">
        <v>7</v>
      </c>
      <c r="L27">
        <v>37</v>
      </c>
      <c r="M27">
        <v>33</v>
      </c>
      <c r="N27">
        <v>9</v>
      </c>
      <c r="O27">
        <v>459</v>
      </c>
      <c r="P27">
        <v>36</v>
      </c>
      <c r="Q27">
        <v>32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96</v>
      </c>
      <c r="X27" t="s">
        <v>4270</v>
      </c>
      <c r="Y27">
        <f t="shared" si="0"/>
        <v>317.89999999999998</v>
      </c>
      <c r="Z27" s="1">
        <f t="shared" si="1"/>
        <v>11.353571428571428</v>
      </c>
      <c r="AA27" s="1">
        <f t="shared" si="2"/>
        <v>15.974874371859297</v>
      </c>
    </row>
    <row r="28" spans="1:27" x14ac:dyDescent="0.2">
      <c r="A28" t="s">
        <v>4269</v>
      </c>
      <c r="B28" t="s">
        <v>43</v>
      </c>
      <c r="C28" t="s">
        <v>3562</v>
      </c>
      <c r="D28">
        <v>0</v>
      </c>
      <c r="E28">
        <v>0</v>
      </c>
      <c r="F28">
        <v>0</v>
      </c>
      <c r="G28">
        <v>0</v>
      </c>
      <c r="H28">
        <v>3</v>
      </c>
      <c r="I28">
        <v>3</v>
      </c>
      <c r="J28">
        <v>2</v>
      </c>
      <c r="K28">
        <v>0</v>
      </c>
      <c r="L28">
        <v>1</v>
      </c>
      <c r="M28">
        <v>2</v>
      </c>
      <c r="N28">
        <v>2</v>
      </c>
      <c r="O28">
        <v>24</v>
      </c>
      <c r="P28">
        <v>1</v>
      </c>
      <c r="Q28">
        <v>5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45</v>
      </c>
      <c r="X28" t="s">
        <v>1409</v>
      </c>
      <c r="Y28">
        <f t="shared" si="0"/>
        <v>32.9</v>
      </c>
      <c r="Z28" s="1">
        <f t="shared" si="1"/>
        <v>6.58</v>
      </c>
      <c r="AA28" s="1">
        <f t="shared" si="2"/>
        <v>32.184782608695649</v>
      </c>
    </row>
    <row r="29" spans="1:27" x14ac:dyDescent="0.2">
      <c r="A29" t="s">
        <v>4268</v>
      </c>
      <c r="B29" t="s">
        <v>43</v>
      </c>
      <c r="C29" t="s">
        <v>3559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43</v>
      </c>
      <c r="S29">
        <v>34</v>
      </c>
      <c r="T29">
        <v>5</v>
      </c>
      <c r="U29">
        <v>64</v>
      </c>
      <c r="V29">
        <v>2</v>
      </c>
      <c r="W29" t="s">
        <v>187</v>
      </c>
      <c r="X29" t="s">
        <v>169</v>
      </c>
      <c r="Y29">
        <f t="shared" si="0"/>
        <v>74</v>
      </c>
      <c r="Z29" s="1">
        <f t="shared" si="1"/>
        <v>3.3636363636363638</v>
      </c>
      <c r="AA29" s="1">
        <f t="shared" si="2"/>
        <v>3.3636363636363633</v>
      </c>
    </row>
    <row r="30" spans="1:27" x14ac:dyDescent="0.2">
      <c r="A30" t="s">
        <v>4267</v>
      </c>
      <c r="B30" t="s">
        <v>43</v>
      </c>
      <c r="C30" t="s">
        <v>3592</v>
      </c>
      <c r="D30">
        <v>4</v>
      </c>
      <c r="E30">
        <v>1</v>
      </c>
      <c r="F30">
        <v>3</v>
      </c>
      <c r="G30">
        <v>8</v>
      </c>
      <c r="H30">
        <v>22</v>
      </c>
      <c r="I30">
        <v>27</v>
      </c>
      <c r="J30">
        <v>20</v>
      </c>
      <c r="K30">
        <v>1</v>
      </c>
      <c r="L30">
        <v>5</v>
      </c>
      <c r="M30">
        <v>18</v>
      </c>
      <c r="N30">
        <v>24</v>
      </c>
      <c r="O30">
        <v>474</v>
      </c>
      <c r="P30">
        <v>23</v>
      </c>
      <c r="Q30">
        <v>26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105</v>
      </c>
      <c r="X30" t="s">
        <v>4266</v>
      </c>
      <c r="Y30">
        <f t="shared" si="0"/>
        <v>329.9</v>
      </c>
      <c r="Z30" s="1">
        <f t="shared" si="1"/>
        <v>11.375862068965516</v>
      </c>
      <c r="AA30" s="1">
        <f t="shared" si="2"/>
        <v>16.083965330444201</v>
      </c>
    </row>
    <row r="31" spans="1:27" x14ac:dyDescent="0.2">
      <c r="A31" t="s">
        <v>4265</v>
      </c>
      <c r="B31" t="s">
        <v>43</v>
      </c>
      <c r="C31" t="s">
        <v>3592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76</v>
      </c>
      <c r="S31">
        <v>43</v>
      </c>
      <c r="T31">
        <v>8</v>
      </c>
      <c r="U31">
        <v>89</v>
      </c>
      <c r="V31">
        <v>1</v>
      </c>
      <c r="W31" t="s">
        <v>121</v>
      </c>
      <c r="X31" t="s">
        <v>4264</v>
      </c>
      <c r="Y31">
        <f t="shared" si="0"/>
        <v>241</v>
      </c>
      <c r="Z31" s="1">
        <f t="shared" si="1"/>
        <v>7.0882352941176467</v>
      </c>
      <c r="AA31" s="1">
        <f t="shared" si="2"/>
        <v>7.3005721979131604</v>
      </c>
    </row>
    <row r="32" spans="1:27" x14ac:dyDescent="0.2">
      <c r="A32" t="s">
        <v>4263</v>
      </c>
      <c r="B32" t="s">
        <v>43</v>
      </c>
      <c r="C32" t="s">
        <v>3631</v>
      </c>
      <c r="D32">
        <v>0</v>
      </c>
      <c r="E32">
        <v>0</v>
      </c>
      <c r="F32">
        <v>1</v>
      </c>
      <c r="G32">
        <v>0</v>
      </c>
      <c r="H32">
        <v>4</v>
      </c>
      <c r="I32">
        <v>10</v>
      </c>
      <c r="J32">
        <v>0</v>
      </c>
      <c r="K32">
        <v>3</v>
      </c>
      <c r="L32">
        <v>36</v>
      </c>
      <c r="M32">
        <v>15</v>
      </c>
      <c r="N32">
        <v>0</v>
      </c>
      <c r="O32">
        <v>135</v>
      </c>
      <c r="P32">
        <v>6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69</v>
      </c>
      <c r="X32" t="s">
        <v>2038</v>
      </c>
      <c r="Y32">
        <f t="shared" si="0"/>
        <v>108</v>
      </c>
      <c r="Z32" s="1">
        <f t="shared" si="1"/>
        <v>15.428571428571429</v>
      </c>
      <c r="AA32" s="1">
        <f t="shared" si="2"/>
        <v>17.900552486187845</v>
      </c>
    </row>
    <row r="33" spans="1:27" x14ac:dyDescent="0.2">
      <c r="A33" t="s">
        <v>4262</v>
      </c>
      <c r="B33" t="s">
        <v>43</v>
      </c>
      <c r="C33" t="s">
        <v>3538</v>
      </c>
      <c r="D33">
        <v>3</v>
      </c>
      <c r="E33">
        <v>0</v>
      </c>
      <c r="F33">
        <v>1</v>
      </c>
      <c r="G33">
        <v>0</v>
      </c>
      <c r="H33">
        <v>13</v>
      </c>
      <c r="I33">
        <v>6</v>
      </c>
      <c r="J33">
        <v>13</v>
      </c>
      <c r="K33">
        <v>0</v>
      </c>
      <c r="L33">
        <v>4</v>
      </c>
      <c r="M33">
        <v>4</v>
      </c>
      <c r="N33">
        <v>9</v>
      </c>
      <c r="O33">
        <v>166</v>
      </c>
      <c r="P33">
        <v>3</v>
      </c>
      <c r="Q33">
        <v>18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40</v>
      </c>
      <c r="X33" t="s">
        <v>4261</v>
      </c>
      <c r="Y33">
        <f t="shared" si="0"/>
        <v>198.6</v>
      </c>
      <c r="Z33" s="1">
        <f t="shared" si="1"/>
        <v>12.4125</v>
      </c>
      <c r="AA33" s="1">
        <f t="shared" si="2"/>
        <v>18.914285714285715</v>
      </c>
    </row>
    <row r="34" spans="1:27" x14ac:dyDescent="0.2">
      <c r="A34" t="s">
        <v>4260</v>
      </c>
      <c r="B34" t="s">
        <v>43</v>
      </c>
      <c r="C34" t="s">
        <v>3142</v>
      </c>
      <c r="D34">
        <v>0</v>
      </c>
      <c r="E34">
        <v>0</v>
      </c>
      <c r="F34">
        <v>0</v>
      </c>
      <c r="G34">
        <v>1</v>
      </c>
      <c r="H34">
        <v>1</v>
      </c>
      <c r="I34">
        <v>2</v>
      </c>
      <c r="J34">
        <v>0</v>
      </c>
      <c r="K34">
        <v>0</v>
      </c>
      <c r="L34">
        <v>4</v>
      </c>
      <c r="M34">
        <v>3</v>
      </c>
      <c r="N34">
        <v>0</v>
      </c>
      <c r="O34">
        <v>33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244</v>
      </c>
      <c r="X34" t="s">
        <v>60</v>
      </c>
      <c r="Y34">
        <f t="shared" si="0"/>
        <v>8.8000000000000007</v>
      </c>
      <c r="Z34" s="1">
        <f t="shared" si="1"/>
        <v>8.8000000000000007</v>
      </c>
      <c r="AA34" s="1">
        <f t="shared" si="2"/>
        <v>13.2</v>
      </c>
    </row>
    <row r="35" spans="1:27" x14ac:dyDescent="0.2">
      <c r="A35" t="s">
        <v>4259</v>
      </c>
      <c r="B35" t="s">
        <v>43</v>
      </c>
      <c r="C35" t="s">
        <v>1481</v>
      </c>
      <c r="D35">
        <v>1</v>
      </c>
      <c r="E35">
        <v>0</v>
      </c>
      <c r="F35">
        <v>0</v>
      </c>
      <c r="G35">
        <v>0</v>
      </c>
      <c r="H35">
        <v>10</v>
      </c>
      <c r="I35">
        <v>15</v>
      </c>
      <c r="J35">
        <v>10</v>
      </c>
      <c r="K35">
        <v>1</v>
      </c>
      <c r="L35">
        <v>9</v>
      </c>
      <c r="M35">
        <v>1</v>
      </c>
      <c r="N35">
        <v>7</v>
      </c>
      <c r="O35">
        <v>138</v>
      </c>
      <c r="P35">
        <v>4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66</v>
      </c>
      <c r="X35" t="s">
        <v>4258</v>
      </c>
      <c r="Y35">
        <f t="shared" si="0"/>
        <v>106.8</v>
      </c>
      <c r="Z35" s="1">
        <f t="shared" si="1"/>
        <v>5.34</v>
      </c>
      <c r="AA35" s="1">
        <f t="shared" si="2"/>
        <v>10.922727272727272</v>
      </c>
    </row>
    <row r="36" spans="1:27" x14ac:dyDescent="0.2">
      <c r="A36" t="s">
        <v>4257</v>
      </c>
      <c r="B36" t="s">
        <v>43</v>
      </c>
      <c r="C36" t="s">
        <v>3592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5</v>
      </c>
      <c r="T36">
        <v>0</v>
      </c>
      <c r="U36">
        <v>0</v>
      </c>
      <c r="V36">
        <v>0</v>
      </c>
      <c r="W36" t="s">
        <v>244</v>
      </c>
      <c r="X36" t="s">
        <v>258</v>
      </c>
      <c r="Y36">
        <f t="shared" si="0"/>
        <v>-30</v>
      </c>
      <c r="Z36" s="1">
        <f t="shared" si="1"/>
        <v>-30</v>
      </c>
      <c r="AA36" s="1">
        <f t="shared" si="2"/>
        <v>-30</v>
      </c>
    </row>
    <row r="37" spans="1:27" x14ac:dyDescent="0.2">
      <c r="A37" t="s">
        <v>4256</v>
      </c>
      <c r="B37" t="s">
        <v>43</v>
      </c>
      <c r="C37" t="s">
        <v>800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44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177</v>
      </c>
      <c r="X37" t="s">
        <v>4255</v>
      </c>
      <c r="Y37">
        <f t="shared" si="0"/>
        <v>12.4</v>
      </c>
      <c r="Z37" s="1">
        <f t="shared" si="1"/>
        <v>3.1</v>
      </c>
      <c r="AA37" s="1">
        <f t="shared" si="2"/>
        <v>11.747368421052631</v>
      </c>
    </row>
    <row r="38" spans="1:27" x14ac:dyDescent="0.2">
      <c r="A38" t="s">
        <v>4254</v>
      </c>
      <c r="B38" t="s">
        <v>43</v>
      </c>
      <c r="C38" t="s">
        <v>3538</v>
      </c>
      <c r="D38">
        <v>0</v>
      </c>
      <c r="E38">
        <v>0</v>
      </c>
      <c r="F38">
        <v>1</v>
      </c>
      <c r="G38">
        <v>0</v>
      </c>
      <c r="H38">
        <v>8</v>
      </c>
      <c r="I38">
        <v>16</v>
      </c>
      <c r="J38">
        <v>3</v>
      </c>
      <c r="K38">
        <v>0</v>
      </c>
      <c r="L38">
        <v>1</v>
      </c>
      <c r="M38">
        <v>5</v>
      </c>
      <c r="N38">
        <v>7</v>
      </c>
      <c r="O38">
        <v>126</v>
      </c>
      <c r="P38">
        <v>3</v>
      </c>
      <c r="Q38">
        <v>3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140</v>
      </c>
      <c r="X38" t="s">
        <v>4253</v>
      </c>
      <c r="Y38">
        <f t="shared" si="0"/>
        <v>55.6</v>
      </c>
      <c r="Z38" s="1">
        <f t="shared" si="1"/>
        <v>4.2769230769230768</v>
      </c>
      <c r="AA38" s="1">
        <f t="shared" si="2"/>
        <v>7.9808612440191391</v>
      </c>
    </row>
    <row r="39" spans="1:27" x14ac:dyDescent="0.2">
      <c r="A39" t="s">
        <v>4252</v>
      </c>
      <c r="B39" t="s">
        <v>43</v>
      </c>
      <c r="C39" t="s">
        <v>3625</v>
      </c>
      <c r="D39">
        <v>1</v>
      </c>
      <c r="E39">
        <v>1</v>
      </c>
      <c r="F39">
        <v>0</v>
      </c>
      <c r="G39">
        <v>5</v>
      </c>
      <c r="H39">
        <v>12</v>
      </c>
      <c r="I39">
        <v>26</v>
      </c>
      <c r="J39">
        <v>3</v>
      </c>
      <c r="K39">
        <v>22</v>
      </c>
      <c r="L39">
        <v>206</v>
      </c>
      <c r="M39">
        <v>64</v>
      </c>
      <c r="N39">
        <v>3</v>
      </c>
      <c r="O39">
        <v>1275</v>
      </c>
      <c r="P39">
        <v>31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52</v>
      </c>
      <c r="X39" t="s">
        <v>4251</v>
      </c>
      <c r="Y39">
        <f t="shared" si="0"/>
        <v>634.5</v>
      </c>
      <c r="Z39" s="1">
        <f t="shared" si="1"/>
        <v>17.625</v>
      </c>
      <c r="AA39" s="1">
        <f t="shared" si="2"/>
        <v>17.806361085126287</v>
      </c>
    </row>
    <row r="40" spans="1:27" x14ac:dyDescent="0.2">
      <c r="A40" t="s">
        <v>4250</v>
      </c>
      <c r="B40" t="s">
        <v>43</v>
      </c>
      <c r="C40" t="s">
        <v>3549</v>
      </c>
      <c r="D40">
        <v>2</v>
      </c>
      <c r="E40">
        <v>0</v>
      </c>
      <c r="F40">
        <v>2</v>
      </c>
      <c r="G40">
        <v>1</v>
      </c>
      <c r="H40">
        <v>0</v>
      </c>
      <c r="I40">
        <v>7</v>
      </c>
      <c r="J40">
        <v>5</v>
      </c>
      <c r="K40">
        <v>0</v>
      </c>
      <c r="L40">
        <v>0</v>
      </c>
      <c r="M40">
        <v>1</v>
      </c>
      <c r="N40">
        <v>1</v>
      </c>
      <c r="O40">
        <v>36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69</v>
      </c>
      <c r="X40" t="s">
        <v>4249</v>
      </c>
      <c r="Y40">
        <f t="shared" si="0"/>
        <v>39.1</v>
      </c>
      <c r="Z40" s="1">
        <f t="shared" si="1"/>
        <v>5.5857142857142863</v>
      </c>
      <c r="AA40" s="1">
        <f t="shared" si="2"/>
        <v>14.246963562753038</v>
      </c>
    </row>
    <row r="41" spans="1:27" x14ac:dyDescent="0.2">
      <c r="A41" t="s">
        <v>4248</v>
      </c>
      <c r="B41" t="s">
        <v>43</v>
      </c>
      <c r="C41" t="s">
        <v>3625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14</v>
      </c>
      <c r="S41">
        <v>9</v>
      </c>
      <c r="T41">
        <v>1</v>
      </c>
      <c r="U41">
        <v>16</v>
      </c>
      <c r="V41">
        <v>0</v>
      </c>
      <c r="W41" t="s">
        <v>130</v>
      </c>
      <c r="X41" t="s">
        <v>2639</v>
      </c>
      <c r="Y41">
        <f t="shared" si="0"/>
        <v>29</v>
      </c>
      <c r="Z41" s="1">
        <f t="shared" si="1"/>
        <v>4.833333333333333</v>
      </c>
      <c r="AA41" s="1">
        <f t="shared" si="2"/>
        <v>4.833333333333333</v>
      </c>
    </row>
    <row r="42" spans="1:27" x14ac:dyDescent="0.2">
      <c r="A42" t="s">
        <v>4247</v>
      </c>
      <c r="B42" t="s">
        <v>43</v>
      </c>
      <c r="C42" t="s">
        <v>3589</v>
      </c>
      <c r="D42">
        <v>0</v>
      </c>
      <c r="E42">
        <v>1</v>
      </c>
      <c r="F42">
        <v>0</v>
      </c>
      <c r="G42">
        <v>3</v>
      </c>
      <c r="H42">
        <v>13</v>
      </c>
      <c r="I42">
        <v>9</v>
      </c>
      <c r="J42">
        <v>1</v>
      </c>
      <c r="K42">
        <v>1</v>
      </c>
      <c r="L42">
        <v>32</v>
      </c>
      <c r="M42">
        <v>23</v>
      </c>
      <c r="N42">
        <v>5</v>
      </c>
      <c r="O42">
        <v>177</v>
      </c>
      <c r="P42">
        <v>19</v>
      </c>
      <c r="Q42">
        <v>6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144</v>
      </c>
      <c r="X42" t="s">
        <v>610</v>
      </c>
      <c r="Y42">
        <f t="shared" si="0"/>
        <v>155.19999999999999</v>
      </c>
      <c r="Z42" s="1">
        <f t="shared" si="1"/>
        <v>15.52</v>
      </c>
      <c r="AA42" s="1">
        <f t="shared" si="2"/>
        <v>18.525198938992041</v>
      </c>
    </row>
    <row r="43" spans="1:27" x14ac:dyDescent="0.2">
      <c r="A43" t="s">
        <v>4246</v>
      </c>
      <c r="B43" t="s">
        <v>43</v>
      </c>
      <c r="C43" t="s">
        <v>728</v>
      </c>
      <c r="D43">
        <v>1</v>
      </c>
      <c r="E43">
        <v>0</v>
      </c>
      <c r="F43">
        <v>1</v>
      </c>
      <c r="G43">
        <v>0</v>
      </c>
      <c r="H43">
        <v>5</v>
      </c>
      <c r="I43">
        <v>9</v>
      </c>
      <c r="J43">
        <v>7</v>
      </c>
      <c r="K43">
        <v>0</v>
      </c>
      <c r="L43">
        <v>4</v>
      </c>
      <c r="M43">
        <v>2</v>
      </c>
      <c r="N43">
        <v>2</v>
      </c>
      <c r="O43">
        <v>82</v>
      </c>
      <c r="P43">
        <v>1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140</v>
      </c>
      <c r="X43" t="s">
        <v>4245</v>
      </c>
      <c r="Y43">
        <f t="shared" si="0"/>
        <v>66.2</v>
      </c>
      <c r="Z43" s="1">
        <f t="shared" si="1"/>
        <v>5.0923076923076929</v>
      </c>
      <c r="AA43" s="1">
        <f t="shared" si="2"/>
        <v>12.159183673469389</v>
      </c>
    </row>
    <row r="44" spans="1:27" x14ac:dyDescent="0.2">
      <c r="A44" t="s">
        <v>4244</v>
      </c>
      <c r="B44" t="s">
        <v>43</v>
      </c>
      <c r="C44" t="s">
        <v>800</v>
      </c>
      <c r="D44">
        <v>4</v>
      </c>
      <c r="E44">
        <v>0</v>
      </c>
      <c r="F44">
        <v>0</v>
      </c>
      <c r="G44">
        <v>2</v>
      </c>
      <c r="H44">
        <v>16</v>
      </c>
      <c r="I44">
        <v>6</v>
      </c>
      <c r="J44">
        <v>16</v>
      </c>
      <c r="K44">
        <v>0</v>
      </c>
      <c r="L44">
        <v>7</v>
      </c>
      <c r="M44">
        <v>9</v>
      </c>
      <c r="N44">
        <v>8</v>
      </c>
      <c r="O44">
        <v>163</v>
      </c>
      <c r="P44">
        <v>13</v>
      </c>
      <c r="Q44">
        <v>31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28</v>
      </c>
      <c r="X44" t="s">
        <v>2088</v>
      </c>
      <c r="Y44">
        <f t="shared" si="0"/>
        <v>266.3</v>
      </c>
      <c r="Z44" s="1">
        <f t="shared" si="1"/>
        <v>10.652000000000001</v>
      </c>
      <c r="AA44" s="1">
        <f t="shared" si="2"/>
        <v>32.831506849315069</v>
      </c>
    </row>
    <row r="45" spans="1:27" x14ac:dyDescent="0.2">
      <c r="A45" t="s">
        <v>4243</v>
      </c>
      <c r="B45" t="s">
        <v>43</v>
      </c>
      <c r="C45" t="s">
        <v>3538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11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237</v>
      </c>
      <c r="X45" t="s">
        <v>292</v>
      </c>
      <c r="Y45">
        <f t="shared" si="0"/>
        <v>7.6</v>
      </c>
      <c r="Z45" s="1">
        <f t="shared" si="1"/>
        <v>2.5333333333333332</v>
      </c>
      <c r="AA45" s="1">
        <f t="shared" si="2"/>
        <v>20.727272727272727</v>
      </c>
    </row>
    <row r="46" spans="1:27" x14ac:dyDescent="0.2">
      <c r="A46" t="s">
        <v>4242</v>
      </c>
      <c r="B46" t="s">
        <v>43</v>
      </c>
      <c r="C46" t="s">
        <v>800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30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244</v>
      </c>
      <c r="X46" t="s">
        <v>245</v>
      </c>
      <c r="Y46">
        <f t="shared" si="0"/>
        <v>10</v>
      </c>
      <c r="Z46" s="1">
        <f t="shared" si="1"/>
        <v>10</v>
      </c>
      <c r="AA46" s="1">
        <f t="shared" si="2"/>
        <v>12.162162162162163</v>
      </c>
    </row>
    <row r="47" spans="1:27" x14ac:dyDescent="0.2">
      <c r="A47" t="s">
        <v>4241</v>
      </c>
      <c r="B47" t="s">
        <v>43</v>
      </c>
      <c r="C47" t="s">
        <v>728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88</v>
      </c>
      <c r="S47">
        <v>52</v>
      </c>
      <c r="T47">
        <v>4</v>
      </c>
      <c r="U47">
        <v>96</v>
      </c>
      <c r="V47">
        <v>2</v>
      </c>
      <c r="W47" t="s">
        <v>36</v>
      </c>
      <c r="X47" t="s">
        <v>1543</v>
      </c>
      <c r="Y47">
        <f t="shared" si="0"/>
        <v>172</v>
      </c>
      <c r="Z47" s="1">
        <f t="shared" si="1"/>
        <v>5.5483870967741939</v>
      </c>
      <c r="AA47" s="1">
        <f t="shared" si="2"/>
        <v>5.5483870967741939</v>
      </c>
    </row>
    <row r="48" spans="1:27" x14ac:dyDescent="0.2">
      <c r="A48" t="s">
        <v>4240</v>
      </c>
      <c r="B48" t="s">
        <v>43</v>
      </c>
      <c r="C48" t="s">
        <v>3142</v>
      </c>
      <c r="D48">
        <v>4</v>
      </c>
      <c r="E48">
        <v>0</v>
      </c>
      <c r="F48">
        <v>4</v>
      </c>
      <c r="G48">
        <v>0</v>
      </c>
      <c r="H48">
        <v>28</v>
      </c>
      <c r="I48">
        <v>23</v>
      </c>
      <c r="J48">
        <v>19</v>
      </c>
      <c r="K48">
        <v>5</v>
      </c>
      <c r="L48">
        <v>17</v>
      </c>
      <c r="M48">
        <v>25</v>
      </c>
      <c r="N48">
        <v>36</v>
      </c>
      <c r="O48">
        <v>589</v>
      </c>
      <c r="P48">
        <v>31</v>
      </c>
      <c r="Q48">
        <v>35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121</v>
      </c>
      <c r="X48" t="s">
        <v>2545</v>
      </c>
      <c r="Y48">
        <f t="shared" si="0"/>
        <v>522.9</v>
      </c>
      <c r="Z48" s="1">
        <f t="shared" si="1"/>
        <v>15.379411764705882</v>
      </c>
      <c r="AA48" s="1">
        <f t="shared" si="2"/>
        <v>19.865344027015617</v>
      </c>
    </row>
    <row r="49" spans="1:27" x14ac:dyDescent="0.2">
      <c r="A49" t="s">
        <v>4239</v>
      </c>
      <c r="B49" t="s">
        <v>43</v>
      </c>
      <c r="C49" t="s">
        <v>2271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44</v>
      </c>
      <c r="S49">
        <v>21</v>
      </c>
      <c r="T49">
        <v>5</v>
      </c>
      <c r="U49">
        <v>51</v>
      </c>
      <c r="V49">
        <v>0</v>
      </c>
      <c r="W49" t="s">
        <v>395</v>
      </c>
      <c r="X49" t="s">
        <v>4238</v>
      </c>
      <c r="Y49">
        <f t="shared" si="0"/>
        <v>178</v>
      </c>
      <c r="Z49" s="1">
        <f t="shared" si="1"/>
        <v>10.470588235294118</v>
      </c>
      <c r="AA49" s="1">
        <f t="shared" si="2"/>
        <v>11.591895803183792</v>
      </c>
    </row>
    <row r="50" spans="1:27" x14ac:dyDescent="0.2">
      <c r="A50" t="s">
        <v>4237</v>
      </c>
      <c r="B50" t="s">
        <v>43</v>
      </c>
      <c r="C50" t="s">
        <v>3589</v>
      </c>
      <c r="D50">
        <v>0</v>
      </c>
      <c r="E50">
        <v>0</v>
      </c>
      <c r="F50">
        <v>0</v>
      </c>
      <c r="G50">
        <v>3</v>
      </c>
      <c r="H50">
        <v>5</v>
      </c>
      <c r="I50">
        <v>20</v>
      </c>
      <c r="J50">
        <v>0</v>
      </c>
      <c r="K50">
        <v>18</v>
      </c>
      <c r="L50">
        <v>103</v>
      </c>
      <c r="M50">
        <v>29</v>
      </c>
      <c r="N50">
        <v>7</v>
      </c>
      <c r="O50">
        <v>590</v>
      </c>
      <c r="P50">
        <v>17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86</v>
      </c>
      <c r="X50" t="s">
        <v>4236</v>
      </c>
      <c r="Y50">
        <f t="shared" si="0"/>
        <v>321</v>
      </c>
      <c r="Z50" s="1">
        <f t="shared" si="1"/>
        <v>16.894736842105264</v>
      </c>
      <c r="AA50" s="1">
        <f t="shared" si="2"/>
        <v>17.767527675276753</v>
      </c>
    </row>
    <row r="51" spans="1:27" x14ac:dyDescent="0.2">
      <c r="A51" t="s">
        <v>4235</v>
      </c>
      <c r="B51" t="s">
        <v>43</v>
      </c>
      <c r="C51" t="s">
        <v>3559</v>
      </c>
      <c r="D51">
        <v>2</v>
      </c>
      <c r="E51">
        <v>0</v>
      </c>
      <c r="F51">
        <v>0</v>
      </c>
      <c r="G51">
        <v>8</v>
      </c>
      <c r="H51">
        <v>11</v>
      </c>
      <c r="I51">
        <v>48</v>
      </c>
      <c r="J51">
        <v>6</v>
      </c>
      <c r="K51">
        <v>35</v>
      </c>
      <c r="L51">
        <v>209</v>
      </c>
      <c r="M51">
        <v>40</v>
      </c>
      <c r="N51">
        <v>6</v>
      </c>
      <c r="O51">
        <v>1006</v>
      </c>
      <c r="P51">
        <v>51</v>
      </c>
      <c r="Q51">
        <v>8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121</v>
      </c>
      <c r="X51" t="s">
        <v>1714</v>
      </c>
      <c r="Y51">
        <f t="shared" si="0"/>
        <v>645.1</v>
      </c>
      <c r="Z51" s="1">
        <f t="shared" si="1"/>
        <v>18.973529411764705</v>
      </c>
      <c r="AA51" s="1">
        <f t="shared" si="2"/>
        <v>19.681016949152543</v>
      </c>
    </row>
    <row r="52" spans="1:27" x14ac:dyDescent="0.2">
      <c r="A52" t="s">
        <v>4234</v>
      </c>
      <c r="B52" t="s">
        <v>43</v>
      </c>
      <c r="C52" t="s">
        <v>2756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79</v>
      </c>
      <c r="S52">
        <v>40</v>
      </c>
      <c r="T52">
        <v>8</v>
      </c>
      <c r="U52">
        <v>92</v>
      </c>
      <c r="V52">
        <v>1</v>
      </c>
      <c r="W52" t="s">
        <v>184</v>
      </c>
      <c r="X52" t="s">
        <v>4233</v>
      </c>
      <c r="Y52">
        <f t="shared" si="0"/>
        <v>283</v>
      </c>
      <c r="Z52" s="1">
        <f t="shared" si="1"/>
        <v>8.84375</v>
      </c>
      <c r="AA52" s="1">
        <f t="shared" si="2"/>
        <v>8.9243167484232657</v>
      </c>
    </row>
    <row r="53" spans="1:27" x14ac:dyDescent="0.2">
      <c r="A53" t="s">
        <v>4232</v>
      </c>
      <c r="B53" t="s">
        <v>43</v>
      </c>
      <c r="C53" t="s">
        <v>3142</v>
      </c>
      <c r="D53">
        <v>0</v>
      </c>
      <c r="E53">
        <v>0</v>
      </c>
      <c r="F53">
        <v>0</v>
      </c>
      <c r="G53">
        <v>0</v>
      </c>
      <c r="H53">
        <v>4</v>
      </c>
      <c r="I53">
        <v>2</v>
      </c>
      <c r="J53">
        <v>0</v>
      </c>
      <c r="K53">
        <v>0</v>
      </c>
      <c r="L53">
        <v>0</v>
      </c>
      <c r="M53">
        <v>1</v>
      </c>
      <c r="N53">
        <v>0</v>
      </c>
      <c r="O53">
        <v>16</v>
      </c>
      <c r="P53">
        <v>1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237</v>
      </c>
      <c r="X53" t="s">
        <v>1346</v>
      </c>
      <c r="Y53">
        <f t="shared" si="0"/>
        <v>13.1</v>
      </c>
      <c r="Z53" s="1">
        <f t="shared" si="1"/>
        <v>4.3666666666666663</v>
      </c>
      <c r="AA53" s="1">
        <f t="shared" si="2"/>
        <v>18.138461538461538</v>
      </c>
    </row>
    <row r="54" spans="1:27" x14ac:dyDescent="0.2">
      <c r="A54" t="s">
        <v>4231</v>
      </c>
      <c r="B54" t="s">
        <v>43</v>
      </c>
      <c r="C54" t="s">
        <v>2756</v>
      </c>
      <c r="D54">
        <v>0</v>
      </c>
      <c r="E54">
        <v>1</v>
      </c>
      <c r="F54">
        <v>0</v>
      </c>
      <c r="G54">
        <v>1</v>
      </c>
      <c r="H54">
        <v>14</v>
      </c>
      <c r="I54">
        <v>25</v>
      </c>
      <c r="J54">
        <v>5</v>
      </c>
      <c r="K54">
        <v>21</v>
      </c>
      <c r="L54">
        <v>160</v>
      </c>
      <c r="M54">
        <v>51</v>
      </c>
      <c r="N54">
        <v>4</v>
      </c>
      <c r="O54">
        <v>1056</v>
      </c>
      <c r="P54">
        <v>14</v>
      </c>
      <c r="Q54">
        <v>20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56</v>
      </c>
      <c r="X54" t="s">
        <v>3791</v>
      </c>
      <c r="Y54">
        <f t="shared" si="0"/>
        <v>548.1</v>
      </c>
      <c r="Z54" s="1">
        <f t="shared" si="1"/>
        <v>20.3</v>
      </c>
      <c r="AA54" s="1">
        <f t="shared" si="2"/>
        <v>21.216774193548389</v>
      </c>
    </row>
    <row r="55" spans="1:27" x14ac:dyDescent="0.2">
      <c r="A55" t="s">
        <v>4230</v>
      </c>
      <c r="B55" t="s">
        <v>43</v>
      </c>
      <c r="C55" t="s">
        <v>133</v>
      </c>
      <c r="D55">
        <v>0</v>
      </c>
      <c r="E55">
        <v>0</v>
      </c>
      <c r="F55">
        <v>2</v>
      </c>
      <c r="G55">
        <v>6</v>
      </c>
      <c r="H55">
        <v>19</v>
      </c>
      <c r="I55">
        <v>45</v>
      </c>
      <c r="J55">
        <v>1</v>
      </c>
      <c r="K55">
        <v>11</v>
      </c>
      <c r="L55">
        <v>123</v>
      </c>
      <c r="M55">
        <v>67</v>
      </c>
      <c r="N55">
        <v>27</v>
      </c>
      <c r="O55">
        <v>1170</v>
      </c>
      <c r="P55">
        <v>66</v>
      </c>
      <c r="Q55">
        <v>22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101</v>
      </c>
      <c r="X55" t="s">
        <v>175</v>
      </c>
      <c r="Y55">
        <f t="shared" si="0"/>
        <v>624</v>
      </c>
      <c r="Z55" s="1">
        <f t="shared" si="1"/>
        <v>17.828571428571429</v>
      </c>
      <c r="AA55" s="1">
        <f t="shared" si="2"/>
        <v>18.645418326693228</v>
      </c>
    </row>
    <row r="56" spans="1:27" x14ac:dyDescent="0.2">
      <c r="A56" t="s">
        <v>4229</v>
      </c>
      <c r="B56" t="s">
        <v>43</v>
      </c>
      <c r="C56" t="s">
        <v>3625</v>
      </c>
      <c r="D56">
        <v>0</v>
      </c>
      <c r="E56">
        <v>0</v>
      </c>
      <c r="F56">
        <v>0</v>
      </c>
      <c r="G56">
        <v>3</v>
      </c>
      <c r="H56">
        <v>13</v>
      </c>
      <c r="I56">
        <v>11</v>
      </c>
      <c r="J56">
        <v>1</v>
      </c>
      <c r="K56">
        <v>4</v>
      </c>
      <c r="L56">
        <v>52</v>
      </c>
      <c r="M56">
        <v>30</v>
      </c>
      <c r="N56">
        <v>5</v>
      </c>
      <c r="O56">
        <v>446</v>
      </c>
      <c r="P56">
        <v>15</v>
      </c>
      <c r="Q56">
        <v>9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40</v>
      </c>
      <c r="X56" t="s">
        <v>3057</v>
      </c>
      <c r="Y56">
        <f t="shared" si="0"/>
        <v>235.6</v>
      </c>
      <c r="Z56" s="1">
        <f t="shared" si="1"/>
        <v>14.725</v>
      </c>
      <c r="AA56" s="1">
        <f t="shared" si="2"/>
        <v>15.511338697878566</v>
      </c>
    </row>
    <row r="57" spans="1:27" x14ac:dyDescent="0.2">
      <c r="A57" t="s">
        <v>4228</v>
      </c>
      <c r="B57" t="s">
        <v>43</v>
      </c>
      <c r="C57" t="s">
        <v>2756</v>
      </c>
      <c r="D57">
        <v>1</v>
      </c>
      <c r="E57">
        <v>0</v>
      </c>
      <c r="F57">
        <v>0</v>
      </c>
      <c r="G57">
        <v>0</v>
      </c>
      <c r="H57">
        <v>25</v>
      </c>
      <c r="I57">
        <v>16</v>
      </c>
      <c r="J57">
        <v>1</v>
      </c>
      <c r="K57">
        <v>16</v>
      </c>
      <c r="L57">
        <v>138</v>
      </c>
      <c r="M57">
        <v>38</v>
      </c>
      <c r="N57">
        <v>3</v>
      </c>
      <c r="O57">
        <v>880</v>
      </c>
      <c r="P57">
        <v>12</v>
      </c>
      <c r="Q57">
        <v>5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93</v>
      </c>
      <c r="X57" t="s">
        <v>4227</v>
      </c>
      <c r="Y57">
        <f t="shared" si="0"/>
        <v>475</v>
      </c>
      <c r="Z57" s="1">
        <f t="shared" si="1"/>
        <v>20.652173913043477</v>
      </c>
      <c r="AA57" s="1">
        <f t="shared" si="2"/>
        <v>21.911840082009224</v>
      </c>
    </row>
    <row r="58" spans="1:27" x14ac:dyDescent="0.2">
      <c r="A58" t="s">
        <v>4226</v>
      </c>
      <c r="B58" t="s">
        <v>43</v>
      </c>
      <c r="C58" t="s">
        <v>3142</v>
      </c>
      <c r="D58">
        <v>1</v>
      </c>
      <c r="E58">
        <v>0</v>
      </c>
      <c r="F58">
        <v>2</v>
      </c>
      <c r="G58">
        <v>3</v>
      </c>
      <c r="H58">
        <v>25</v>
      </c>
      <c r="I58">
        <v>12</v>
      </c>
      <c r="J58">
        <v>15</v>
      </c>
      <c r="K58">
        <v>2</v>
      </c>
      <c r="L58">
        <v>11</v>
      </c>
      <c r="M58">
        <v>18</v>
      </c>
      <c r="N58">
        <v>20</v>
      </c>
      <c r="O58">
        <v>587</v>
      </c>
      <c r="P58">
        <v>17</v>
      </c>
      <c r="Q58">
        <v>18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56</v>
      </c>
      <c r="X58" t="s">
        <v>4225</v>
      </c>
      <c r="Y58">
        <f t="shared" si="0"/>
        <v>329.2</v>
      </c>
      <c r="Z58" s="1">
        <f t="shared" si="1"/>
        <v>12.192592592592591</v>
      </c>
      <c r="AA58" s="1">
        <f t="shared" si="2"/>
        <v>16.748445449406443</v>
      </c>
    </row>
    <row r="59" spans="1:27" x14ac:dyDescent="0.2">
      <c r="A59" t="s">
        <v>4224</v>
      </c>
      <c r="B59" t="s">
        <v>43</v>
      </c>
      <c r="C59" t="s">
        <v>3592</v>
      </c>
      <c r="D59">
        <v>0</v>
      </c>
      <c r="E59">
        <v>1</v>
      </c>
      <c r="F59">
        <v>0</v>
      </c>
      <c r="G59">
        <v>3</v>
      </c>
      <c r="H59">
        <v>4</v>
      </c>
      <c r="I59">
        <v>20</v>
      </c>
      <c r="J59">
        <v>1</v>
      </c>
      <c r="K59">
        <v>8</v>
      </c>
      <c r="L59">
        <v>90</v>
      </c>
      <c r="M59">
        <v>41</v>
      </c>
      <c r="N59">
        <v>3</v>
      </c>
      <c r="O59">
        <v>470</v>
      </c>
      <c r="P59">
        <v>16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86</v>
      </c>
      <c r="X59" t="s">
        <v>4223</v>
      </c>
      <c r="Y59">
        <f t="shared" si="0"/>
        <v>255.5</v>
      </c>
      <c r="Z59" s="1">
        <f t="shared" si="1"/>
        <v>13.447368421052632</v>
      </c>
      <c r="AA59" s="1">
        <f t="shared" si="2"/>
        <v>15.804123711340205</v>
      </c>
    </row>
    <row r="60" spans="1:27" x14ac:dyDescent="0.2">
      <c r="A60" t="s">
        <v>4222</v>
      </c>
      <c r="B60" t="s">
        <v>43</v>
      </c>
      <c r="C60" t="s">
        <v>3142</v>
      </c>
      <c r="D60">
        <v>4</v>
      </c>
      <c r="E60">
        <v>0</v>
      </c>
      <c r="F60">
        <v>1</v>
      </c>
      <c r="G60">
        <v>1</v>
      </c>
      <c r="H60">
        <v>22</v>
      </c>
      <c r="I60">
        <v>16</v>
      </c>
      <c r="J60">
        <v>9</v>
      </c>
      <c r="K60">
        <v>21</v>
      </c>
      <c r="L60">
        <v>149</v>
      </c>
      <c r="M60">
        <v>61</v>
      </c>
      <c r="N60">
        <v>5</v>
      </c>
      <c r="O60">
        <v>1157</v>
      </c>
      <c r="P60">
        <v>37</v>
      </c>
      <c r="Q60">
        <v>11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56</v>
      </c>
      <c r="X60" t="s">
        <v>4221</v>
      </c>
      <c r="Y60">
        <f t="shared" si="0"/>
        <v>692.7</v>
      </c>
      <c r="Z60" s="1">
        <f t="shared" si="1"/>
        <v>25.655555555555559</v>
      </c>
      <c r="AA60" s="1">
        <f t="shared" si="2"/>
        <v>27.683392539964476</v>
      </c>
    </row>
    <row r="61" spans="1:27" x14ac:dyDescent="0.2">
      <c r="A61" t="s">
        <v>533</v>
      </c>
      <c r="B61" t="s">
        <v>43</v>
      </c>
      <c r="C61" t="s">
        <v>534</v>
      </c>
      <c r="D61">
        <v>0</v>
      </c>
      <c r="E61">
        <v>0</v>
      </c>
      <c r="F61">
        <v>0</v>
      </c>
      <c r="G61">
        <v>1</v>
      </c>
      <c r="H61">
        <v>2</v>
      </c>
      <c r="I61">
        <v>5</v>
      </c>
      <c r="J61">
        <v>2</v>
      </c>
      <c r="K61">
        <v>2</v>
      </c>
      <c r="L61">
        <v>11</v>
      </c>
      <c r="M61">
        <v>5</v>
      </c>
      <c r="N61">
        <v>1</v>
      </c>
      <c r="O61">
        <v>117</v>
      </c>
      <c r="P61">
        <v>1</v>
      </c>
      <c r="Q61">
        <v>4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237</v>
      </c>
      <c r="X61" t="s">
        <v>535</v>
      </c>
      <c r="Y61">
        <f t="shared" si="0"/>
        <v>51.7</v>
      </c>
      <c r="Z61" s="1">
        <f t="shared" si="1"/>
        <v>17.233333333333334</v>
      </c>
      <c r="AA61" s="1">
        <f t="shared" si="2"/>
        <v>19.307053941908716</v>
      </c>
    </row>
    <row r="62" spans="1:27" x14ac:dyDescent="0.2">
      <c r="A62" t="s">
        <v>4220</v>
      </c>
      <c r="B62" t="s">
        <v>43</v>
      </c>
      <c r="C62" t="s">
        <v>1481</v>
      </c>
      <c r="D62">
        <v>0</v>
      </c>
      <c r="E62">
        <v>0</v>
      </c>
      <c r="F62">
        <v>0</v>
      </c>
      <c r="G62">
        <v>3</v>
      </c>
      <c r="H62">
        <v>12</v>
      </c>
      <c r="I62">
        <v>12</v>
      </c>
      <c r="J62">
        <v>0</v>
      </c>
      <c r="K62">
        <v>8</v>
      </c>
      <c r="L62">
        <v>64</v>
      </c>
      <c r="M62">
        <v>42</v>
      </c>
      <c r="N62">
        <v>2</v>
      </c>
      <c r="O62">
        <v>274</v>
      </c>
      <c r="P62">
        <v>23</v>
      </c>
      <c r="Q62">
        <v>6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395</v>
      </c>
      <c r="X62" t="s">
        <v>4219</v>
      </c>
      <c r="Y62">
        <f t="shared" si="0"/>
        <v>259.39999999999998</v>
      </c>
      <c r="Z62" s="1">
        <f t="shared" si="1"/>
        <v>15.258823529411764</v>
      </c>
      <c r="AA62" s="1">
        <f t="shared" si="2"/>
        <v>16.303072625698324</v>
      </c>
    </row>
    <row r="63" spans="1:27" x14ac:dyDescent="0.2">
      <c r="A63" t="s">
        <v>4218</v>
      </c>
      <c r="B63" t="s">
        <v>43</v>
      </c>
      <c r="C63" t="s">
        <v>534</v>
      </c>
      <c r="D63">
        <v>0</v>
      </c>
      <c r="E63">
        <v>0</v>
      </c>
      <c r="F63">
        <v>0</v>
      </c>
      <c r="G63">
        <v>2</v>
      </c>
      <c r="H63">
        <v>11</v>
      </c>
      <c r="I63">
        <v>12</v>
      </c>
      <c r="J63">
        <v>3</v>
      </c>
      <c r="K63">
        <v>2</v>
      </c>
      <c r="L63">
        <v>28</v>
      </c>
      <c r="M63">
        <v>16</v>
      </c>
      <c r="N63">
        <v>2</v>
      </c>
      <c r="O63">
        <v>556</v>
      </c>
      <c r="P63">
        <v>13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82</v>
      </c>
      <c r="X63" t="s">
        <v>973</v>
      </c>
      <c r="Y63">
        <f t="shared" si="0"/>
        <v>163.6</v>
      </c>
      <c r="Z63" s="1">
        <f t="shared" si="1"/>
        <v>14.872727272727273</v>
      </c>
      <c r="AA63" s="1">
        <f t="shared" si="2"/>
        <v>22.241691842900302</v>
      </c>
    </row>
    <row r="64" spans="1:27" x14ac:dyDescent="0.2">
      <c r="A64" t="s">
        <v>4217</v>
      </c>
      <c r="B64" t="s">
        <v>43</v>
      </c>
      <c r="C64" t="s">
        <v>3565</v>
      </c>
      <c r="D64">
        <v>2</v>
      </c>
      <c r="E64">
        <v>0</v>
      </c>
      <c r="F64">
        <v>3</v>
      </c>
      <c r="G64">
        <v>1</v>
      </c>
      <c r="H64">
        <v>37</v>
      </c>
      <c r="I64">
        <v>17</v>
      </c>
      <c r="J64">
        <v>8</v>
      </c>
      <c r="K64">
        <v>7</v>
      </c>
      <c r="L64">
        <v>38</v>
      </c>
      <c r="M64">
        <v>59</v>
      </c>
      <c r="N64">
        <v>64</v>
      </c>
      <c r="O64">
        <v>1374</v>
      </c>
      <c r="P64">
        <v>40</v>
      </c>
      <c r="Q64">
        <v>48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101</v>
      </c>
      <c r="X64" t="s">
        <v>3428</v>
      </c>
      <c r="Y64">
        <f t="shared" si="0"/>
        <v>773.9</v>
      </c>
      <c r="Z64" s="1">
        <f t="shared" si="1"/>
        <v>22.111428571428572</v>
      </c>
      <c r="AA64" s="1">
        <f t="shared" si="2"/>
        <v>22.352695763799744</v>
      </c>
    </row>
    <row r="65" spans="1:27" x14ac:dyDescent="0.2">
      <c r="A65" t="s">
        <v>4216</v>
      </c>
      <c r="B65" t="s">
        <v>43</v>
      </c>
      <c r="C65" t="s">
        <v>728</v>
      </c>
      <c r="D65">
        <v>13</v>
      </c>
      <c r="E65">
        <v>0</v>
      </c>
      <c r="F65">
        <v>1</v>
      </c>
      <c r="G65">
        <v>1</v>
      </c>
      <c r="H65">
        <v>30</v>
      </c>
      <c r="I65">
        <v>24</v>
      </c>
      <c r="J65">
        <v>26</v>
      </c>
      <c r="K65">
        <v>1</v>
      </c>
      <c r="L65">
        <v>10</v>
      </c>
      <c r="M65">
        <v>11</v>
      </c>
      <c r="N65">
        <v>25</v>
      </c>
      <c r="O65">
        <v>427</v>
      </c>
      <c r="P65">
        <v>8</v>
      </c>
      <c r="Q65">
        <v>25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28</v>
      </c>
      <c r="X65" t="s">
        <v>3882</v>
      </c>
      <c r="Y65">
        <f t="shared" si="0"/>
        <v>464.2</v>
      </c>
      <c r="Z65" s="1">
        <f t="shared" si="1"/>
        <v>18.567999999999998</v>
      </c>
      <c r="AA65" s="1">
        <f t="shared" si="2"/>
        <v>20.888999999999999</v>
      </c>
    </row>
    <row r="66" spans="1:27" x14ac:dyDescent="0.2">
      <c r="A66" t="s">
        <v>4215</v>
      </c>
      <c r="B66" t="s">
        <v>43</v>
      </c>
      <c r="C66" t="s">
        <v>3562</v>
      </c>
      <c r="D66">
        <v>1</v>
      </c>
      <c r="E66">
        <v>0</v>
      </c>
      <c r="F66">
        <v>1</v>
      </c>
      <c r="G66">
        <v>6</v>
      </c>
      <c r="H66">
        <v>17</v>
      </c>
      <c r="I66">
        <v>36</v>
      </c>
      <c r="J66">
        <v>5</v>
      </c>
      <c r="K66">
        <v>2</v>
      </c>
      <c r="L66">
        <v>43</v>
      </c>
      <c r="M66">
        <v>36</v>
      </c>
      <c r="N66">
        <v>18</v>
      </c>
      <c r="O66">
        <v>445</v>
      </c>
      <c r="P66">
        <v>42</v>
      </c>
      <c r="Q66">
        <v>13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56</v>
      </c>
      <c r="X66" t="s">
        <v>1283</v>
      </c>
      <c r="Y66">
        <f t="shared" si="0"/>
        <v>300</v>
      </c>
      <c r="Z66" s="1">
        <f t="shared" si="1"/>
        <v>11.111111111111111</v>
      </c>
      <c r="AA66" s="1">
        <f t="shared" si="2"/>
        <v>16.138673042438732</v>
      </c>
    </row>
    <row r="67" spans="1:27" x14ac:dyDescent="0.2">
      <c r="A67" t="s">
        <v>4214</v>
      </c>
      <c r="B67" t="s">
        <v>43</v>
      </c>
      <c r="C67" t="s">
        <v>3562</v>
      </c>
      <c r="D67">
        <v>2</v>
      </c>
      <c r="E67">
        <v>0</v>
      </c>
      <c r="F67">
        <v>1</v>
      </c>
      <c r="G67">
        <v>5</v>
      </c>
      <c r="H67">
        <v>26</v>
      </c>
      <c r="I67">
        <v>27</v>
      </c>
      <c r="J67">
        <v>11</v>
      </c>
      <c r="K67">
        <v>1</v>
      </c>
      <c r="L67">
        <v>10</v>
      </c>
      <c r="M67">
        <v>15</v>
      </c>
      <c r="N67">
        <v>18</v>
      </c>
      <c r="O67">
        <v>475</v>
      </c>
      <c r="P67">
        <v>14</v>
      </c>
      <c r="Q67">
        <v>33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56</v>
      </c>
      <c r="X67" t="s">
        <v>2109</v>
      </c>
      <c r="Y67">
        <f t="shared" ref="Y67:Y130" si="3">D67*10+E67*(-10)+F67*5+G67*(-5)+H67*2+I67*(-2)+J67*4+K67*3+L67*1.5+M67*1.5+N67*3+O67*0.1+P67*2+Q67*2+R67*5+S67*(-8)+T67*15+U67+V67*(-4)</f>
        <v>278</v>
      </c>
      <c r="Z67" s="1">
        <f t="shared" ref="Z67:Z130" si="4">Y67/W67</f>
        <v>10.296296296296296</v>
      </c>
      <c r="AA67" s="1">
        <f t="shared" ref="AA67:AA130" si="5">Y67/X67*90</f>
        <v>16.438896189224707</v>
      </c>
    </row>
    <row r="68" spans="1:27" x14ac:dyDescent="0.2">
      <c r="A68" t="s">
        <v>4213</v>
      </c>
      <c r="B68" t="s">
        <v>43</v>
      </c>
      <c r="C68" t="s">
        <v>2756</v>
      </c>
      <c r="D68">
        <v>1</v>
      </c>
      <c r="E68">
        <v>0</v>
      </c>
      <c r="F68">
        <v>0</v>
      </c>
      <c r="G68">
        <v>2</v>
      </c>
      <c r="H68">
        <v>5</v>
      </c>
      <c r="I68">
        <v>12</v>
      </c>
      <c r="J68">
        <v>6</v>
      </c>
      <c r="K68">
        <v>0</v>
      </c>
      <c r="L68">
        <v>1</v>
      </c>
      <c r="M68">
        <v>8</v>
      </c>
      <c r="N68">
        <v>5</v>
      </c>
      <c r="O68">
        <v>148</v>
      </c>
      <c r="P68">
        <v>7</v>
      </c>
      <c r="Q68">
        <v>6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220</v>
      </c>
      <c r="X68" t="s">
        <v>4212</v>
      </c>
      <c r="Y68">
        <f t="shared" si="3"/>
        <v>79.3</v>
      </c>
      <c r="Z68" s="1">
        <f t="shared" si="4"/>
        <v>6.6083333333333334</v>
      </c>
      <c r="AA68" s="1">
        <f t="shared" si="5"/>
        <v>10.08050847457627</v>
      </c>
    </row>
    <row r="69" spans="1:27" x14ac:dyDescent="0.2">
      <c r="A69" t="s">
        <v>4211</v>
      </c>
      <c r="B69" t="s">
        <v>43</v>
      </c>
      <c r="C69" t="s">
        <v>3562</v>
      </c>
      <c r="D69">
        <v>2</v>
      </c>
      <c r="E69">
        <v>0</v>
      </c>
      <c r="F69">
        <v>2</v>
      </c>
      <c r="G69">
        <v>9</v>
      </c>
      <c r="H69">
        <v>21</v>
      </c>
      <c r="I69">
        <v>25</v>
      </c>
      <c r="J69">
        <v>4</v>
      </c>
      <c r="K69">
        <v>19</v>
      </c>
      <c r="L69">
        <v>117</v>
      </c>
      <c r="M69">
        <v>50</v>
      </c>
      <c r="N69">
        <v>3</v>
      </c>
      <c r="O69">
        <v>665</v>
      </c>
      <c r="P69">
        <v>37</v>
      </c>
      <c r="Q69">
        <v>14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110</v>
      </c>
      <c r="X69" t="s">
        <v>4210</v>
      </c>
      <c r="Y69">
        <f t="shared" si="3"/>
        <v>478</v>
      </c>
      <c r="Z69" s="1">
        <f t="shared" si="4"/>
        <v>15.933333333333334</v>
      </c>
      <c r="AA69" s="1">
        <f t="shared" si="5"/>
        <v>15.933333333333334</v>
      </c>
    </row>
    <row r="70" spans="1:27" x14ac:dyDescent="0.2">
      <c r="A70" t="s">
        <v>4209</v>
      </c>
      <c r="B70" t="s">
        <v>43</v>
      </c>
      <c r="C70" t="s">
        <v>728</v>
      </c>
      <c r="D70">
        <v>0</v>
      </c>
      <c r="E70">
        <v>0</v>
      </c>
      <c r="F70">
        <v>0</v>
      </c>
      <c r="G70">
        <v>0</v>
      </c>
      <c r="H70">
        <v>1</v>
      </c>
      <c r="I70">
        <v>2</v>
      </c>
      <c r="J70">
        <v>0</v>
      </c>
      <c r="K70">
        <v>1</v>
      </c>
      <c r="L70">
        <v>1</v>
      </c>
      <c r="M70">
        <v>3</v>
      </c>
      <c r="N70">
        <v>0</v>
      </c>
      <c r="O70">
        <v>8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49</v>
      </c>
      <c r="X70" t="s">
        <v>36</v>
      </c>
      <c r="Y70">
        <f t="shared" si="3"/>
        <v>7.8</v>
      </c>
      <c r="Z70" s="1">
        <f t="shared" si="4"/>
        <v>3.9</v>
      </c>
      <c r="AA70" s="1">
        <f t="shared" si="5"/>
        <v>22.64516129032258</v>
      </c>
    </row>
    <row r="71" spans="1:27" x14ac:dyDescent="0.2">
      <c r="A71" t="s">
        <v>4208</v>
      </c>
      <c r="B71" t="s">
        <v>43</v>
      </c>
      <c r="C71" t="s">
        <v>728</v>
      </c>
      <c r="D71">
        <v>0</v>
      </c>
      <c r="E71">
        <v>0</v>
      </c>
      <c r="F71">
        <v>1</v>
      </c>
      <c r="G71">
        <v>0</v>
      </c>
      <c r="H71">
        <v>11</v>
      </c>
      <c r="I71">
        <v>6</v>
      </c>
      <c r="J71">
        <v>1</v>
      </c>
      <c r="K71">
        <v>1</v>
      </c>
      <c r="L71">
        <v>43</v>
      </c>
      <c r="M71">
        <v>29</v>
      </c>
      <c r="N71">
        <v>7</v>
      </c>
      <c r="O71">
        <v>340</v>
      </c>
      <c r="P71">
        <v>12</v>
      </c>
      <c r="Q71">
        <v>14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220</v>
      </c>
      <c r="X71" t="s">
        <v>1161</v>
      </c>
      <c r="Y71">
        <f t="shared" si="3"/>
        <v>237</v>
      </c>
      <c r="Z71" s="1">
        <f t="shared" si="4"/>
        <v>19.75</v>
      </c>
      <c r="AA71" s="1">
        <f t="shared" si="5"/>
        <v>21.372745490981963</v>
      </c>
    </row>
    <row r="72" spans="1:27" x14ac:dyDescent="0.2">
      <c r="A72" t="s">
        <v>4207</v>
      </c>
      <c r="B72" t="s">
        <v>43</v>
      </c>
      <c r="C72" t="s">
        <v>3589</v>
      </c>
      <c r="D72">
        <v>0</v>
      </c>
      <c r="E72">
        <v>0</v>
      </c>
      <c r="F72">
        <v>1</v>
      </c>
      <c r="G72">
        <v>0</v>
      </c>
      <c r="H72">
        <v>0</v>
      </c>
      <c r="I72">
        <v>5</v>
      </c>
      <c r="J72">
        <v>2</v>
      </c>
      <c r="K72">
        <v>0</v>
      </c>
      <c r="L72">
        <v>5</v>
      </c>
      <c r="M72">
        <v>4</v>
      </c>
      <c r="N72">
        <v>0</v>
      </c>
      <c r="O72">
        <v>92</v>
      </c>
      <c r="P72">
        <v>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79</v>
      </c>
      <c r="X72" t="s">
        <v>925</v>
      </c>
      <c r="Y72">
        <f t="shared" si="3"/>
        <v>31.700000000000003</v>
      </c>
      <c r="Z72" s="1">
        <f t="shared" si="4"/>
        <v>3.9625000000000004</v>
      </c>
      <c r="AA72" s="1">
        <f t="shared" si="5"/>
        <v>10.605947955390336</v>
      </c>
    </row>
    <row r="73" spans="1:27" x14ac:dyDescent="0.2">
      <c r="A73" t="s">
        <v>4206</v>
      </c>
      <c r="B73" t="s">
        <v>43</v>
      </c>
      <c r="C73" t="s">
        <v>728</v>
      </c>
      <c r="D73">
        <v>0</v>
      </c>
      <c r="E73">
        <v>0</v>
      </c>
      <c r="F73">
        <v>0</v>
      </c>
      <c r="G73">
        <v>2</v>
      </c>
      <c r="H73">
        <v>6</v>
      </c>
      <c r="I73">
        <v>9</v>
      </c>
      <c r="J73">
        <v>2</v>
      </c>
      <c r="K73">
        <v>0</v>
      </c>
      <c r="L73">
        <v>4</v>
      </c>
      <c r="M73">
        <v>12</v>
      </c>
      <c r="N73">
        <v>1</v>
      </c>
      <c r="O73">
        <v>207</v>
      </c>
      <c r="P73">
        <v>7</v>
      </c>
      <c r="Q73">
        <v>5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79</v>
      </c>
      <c r="X73" t="s">
        <v>4205</v>
      </c>
      <c r="Y73">
        <f t="shared" si="3"/>
        <v>63.7</v>
      </c>
      <c r="Z73" s="1">
        <f t="shared" si="4"/>
        <v>7.9625000000000004</v>
      </c>
      <c r="AA73" s="1">
        <f t="shared" si="5"/>
        <v>13.65</v>
      </c>
    </row>
    <row r="74" spans="1:27" x14ac:dyDescent="0.2">
      <c r="A74" t="s">
        <v>4204</v>
      </c>
      <c r="B74" t="s">
        <v>43</v>
      </c>
      <c r="C74" t="s">
        <v>2271</v>
      </c>
      <c r="D74">
        <v>1</v>
      </c>
      <c r="E74">
        <v>0</v>
      </c>
      <c r="F74">
        <v>0</v>
      </c>
      <c r="G74">
        <v>7</v>
      </c>
      <c r="H74">
        <v>16</v>
      </c>
      <c r="I74">
        <v>28</v>
      </c>
      <c r="J74">
        <v>3</v>
      </c>
      <c r="K74">
        <v>7</v>
      </c>
      <c r="L74">
        <v>140</v>
      </c>
      <c r="M74">
        <v>64</v>
      </c>
      <c r="N74">
        <v>8</v>
      </c>
      <c r="O74">
        <v>593</v>
      </c>
      <c r="P74">
        <v>58</v>
      </c>
      <c r="Q74">
        <v>4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90</v>
      </c>
      <c r="X74" t="s">
        <v>4203</v>
      </c>
      <c r="Y74">
        <f t="shared" si="3"/>
        <v>497.3</v>
      </c>
      <c r="Z74" s="1">
        <f t="shared" si="4"/>
        <v>19.126923076923077</v>
      </c>
      <c r="AA74" s="1">
        <f t="shared" si="5"/>
        <v>19.883163038649489</v>
      </c>
    </row>
    <row r="75" spans="1:27" x14ac:dyDescent="0.2">
      <c r="A75" t="s">
        <v>4202</v>
      </c>
      <c r="B75" t="s">
        <v>43</v>
      </c>
      <c r="C75" t="s">
        <v>3565</v>
      </c>
      <c r="D75">
        <v>1</v>
      </c>
      <c r="E75">
        <v>0</v>
      </c>
      <c r="F75">
        <v>0</v>
      </c>
      <c r="G75">
        <v>7</v>
      </c>
      <c r="H75">
        <v>38</v>
      </c>
      <c r="I75">
        <v>31</v>
      </c>
      <c r="J75">
        <v>7</v>
      </c>
      <c r="K75">
        <v>22</v>
      </c>
      <c r="L75">
        <v>143</v>
      </c>
      <c r="M75">
        <v>61</v>
      </c>
      <c r="N75">
        <v>5</v>
      </c>
      <c r="O75">
        <v>721</v>
      </c>
      <c r="P75">
        <v>33</v>
      </c>
      <c r="Q75">
        <v>9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184</v>
      </c>
      <c r="X75" t="s">
        <v>3942</v>
      </c>
      <c r="Y75">
        <f t="shared" si="3"/>
        <v>560.1</v>
      </c>
      <c r="Z75" s="1">
        <f t="shared" si="4"/>
        <v>17.503125000000001</v>
      </c>
      <c r="AA75" s="1">
        <f t="shared" si="5"/>
        <v>19.123292867981792</v>
      </c>
    </row>
    <row r="76" spans="1:27" x14ac:dyDescent="0.2">
      <c r="A76" t="s">
        <v>4201</v>
      </c>
      <c r="B76" t="s">
        <v>43</v>
      </c>
      <c r="C76" t="s">
        <v>3589</v>
      </c>
      <c r="D76">
        <v>0</v>
      </c>
      <c r="E76">
        <v>0</v>
      </c>
      <c r="F76">
        <v>1</v>
      </c>
      <c r="G76">
        <v>0</v>
      </c>
      <c r="H76">
        <v>5</v>
      </c>
      <c r="I76">
        <v>4</v>
      </c>
      <c r="J76">
        <v>1</v>
      </c>
      <c r="K76">
        <v>1</v>
      </c>
      <c r="L76">
        <v>2</v>
      </c>
      <c r="M76">
        <v>3</v>
      </c>
      <c r="N76">
        <v>1</v>
      </c>
      <c r="O76">
        <v>79</v>
      </c>
      <c r="P76">
        <v>1</v>
      </c>
      <c r="Q76">
        <v>13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182</v>
      </c>
      <c r="X76" t="s">
        <v>2529</v>
      </c>
      <c r="Y76">
        <f t="shared" si="3"/>
        <v>60.4</v>
      </c>
      <c r="Z76" s="1">
        <f t="shared" si="4"/>
        <v>4.3142857142857141</v>
      </c>
      <c r="AA76" s="1">
        <f t="shared" si="5"/>
        <v>14.230366492146596</v>
      </c>
    </row>
    <row r="77" spans="1:27" x14ac:dyDescent="0.2">
      <c r="A77" t="s">
        <v>4200</v>
      </c>
      <c r="B77" t="s">
        <v>43</v>
      </c>
      <c r="C77" t="s">
        <v>3589</v>
      </c>
      <c r="D77">
        <v>7</v>
      </c>
      <c r="E77">
        <v>0</v>
      </c>
      <c r="F77">
        <v>3</v>
      </c>
      <c r="G77">
        <v>3</v>
      </c>
      <c r="H77">
        <v>33</v>
      </c>
      <c r="I77">
        <v>40</v>
      </c>
      <c r="J77">
        <v>29</v>
      </c>
      <c r="K77">
        <v>5</v>
      </c>
      <c r="L77">
        <v>29</v>
      </c>
      <c r="M77">
        <v>35</v>
      </c>
      <c r="N77">
        <v>24</v>
      </c>
      <c r="O77">
        <v>739</v>
      </c>
      <c r="P77">
        <v>59</v>
      </c>
      <c r="Q77">
        <v>23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184</v>
      </c>
      <c r="X77" t="s">
        <v>1819</v>
      </c>
      <c r="Y77">
        <f t="shared" si="3"/>
        <v>592.9</v>
      </c>
      <c r="Z77" s="1">
        <f t="shared" si="4"/>
        <v>18.528124999999999</v>
      </c>
      <c r="AA77" s="1">
        <f t="shared" si="5"/>
        <v>21.481884057971012</v>
      </c>
    </row>
    <row r="78" spans="1:27" x14ac:dyDescent="0.2">
      <c r="A78" t="s">
        <v>4199</v>
      </c>
      <c r="B78" t="s">
        <v>43</v>
      </c>
      <c r="C78" t="s">
        <v>3631</v>
      </c>
      <c r="D78">
        <v>3</v>
      </c>
      <c r="E78">
        <v>0</v>
      </c>
      <c r="F78">
        <v>0</v>
      </c>
      <c r="G78">
        <v>2</v>
      </c>
      <c r="H78">
        <v>8</v>
      </c>
      <c r="I78">
        <v>9</v>
      </c>
      <c r="J78">
        <v>15</v>
      </c>
      <c r="K78">
        <v>1</v>
      </c>
      <c r="L78">
        <v>6</v>
      </c>
      <c r="M78">
        <v>0</v>
      </c>
      <c r="N78">
        <v>13</v>
      </c>
      <c r="O78">
        <v>123</v>
      </c>
      <c r="P78">
        <v>1</v>
      </c>
      <c r="Q78">
        <v>8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187</v>
      </c>
      <c r="X78" t="s">
        <v>4198</v>
      </c>
      <c r="Y78">
        <f t="shared" si="3"/>
        <v>159.30000000000001</v>
      </c>
      <c r="Z78" s="1">
        <f t="shared" si="4"/>
        <v>7.2409090909090912</v>
      </c>
      <c r="AA78" s="1">
        <f t="shared" si="5"/>
        <v>17.315217391304351</v>
      </c>
    </row>
    <row r="79" spans="1:27" x14ac:dyDescent="0.2">
      <c r="A79" t="s">
        <v>4197</v>
      </c>
      <c r="B79" t="s">
        <v>43</v>
      </c>
      <c r="C79" t="s">
        <v>3142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8</v>
      </c>
      <c r="S79">
        <v>2</v>
      </c>
      <c r="T79">
        <v>1</v>
      </c>
      <c r="U79">
        <v>6</v>
      </c>
      <c r="V79">
        <v>0</v>
      </c>
      <c r="W79" t="s">
        <v>49</v>
      </c>
      <c r="X79" t="s">
        <v>4196</v>
      </c>
      <c r="Y79">
        <f t="shared" si="3"/>
        <v>45</v>
      </c>
      <c r="Z79" s="1">
        <f t="shared" si="4"/>
        <v>22.5</v>
      </c>
      <c r="AA79" s="1">
        <f t="shared" si="5"/>
        <v>24.107142857142858</v>
      </c>
    </row>
    <row r="80" spans="1:27" x14ac:dyDescent="0.2">
      <c r="A80" t="s">
        <v>4195</v>
      </c>
      <c r="B80" t="s">
        <v>43</v>
      </c>
      <c r="C80" t="s">
        <v>3538</v>
      </c>
      <c r="D80">
        <v>0</v>
      </c>
      <c r="E80">
        <v>1</v>
      </c>
      <c r="F80">
        <v>1</v>
      </c>
      <c r="G80">
        <v>1</v>
      </c>
      <c r="H80">
        <v>13</v>
      </c>
      <c r="I80">
        <v>8</v>
      </c>
      <c r="J80">
        <v>1</v>
      </c>
      <c r="K80">
        <v>1</v>
      </c>
      <c r="L80">
        <v>61</v>
      </c>
      <c r="M80">
        <v>20</v>
      </c>
      <c r="N80">
        <v>1</v>
      </c>
      <c r="O80">
        <v>361</v>
      </c>
      <c r="P80">
        <v>14</v>
      </c>
      <c r="Q80">
        <v>7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73</v>
      </c>
      <c r="X80" t="s">
        <v>3230</v>
      </c>
      <c r="Y80">
        <f t="shared" si="3"/>
        <v>209.6</v>
      </c>
      <c r="Z80" s="1">
        <f t="shared" si="4"/>
        <v>13.973333333333333</v>
      </c>
      <c r="AA80" s="1">
        <f t="shared" si="5"/>
        <v>19.898734177215189</v>
      </c>
    </row>
    <row r="81" spans="1:27" x14ac:dyDescent="0.2">
      <c r="A81" t="s">
        <v>4194</v>
      </c>
      <c r="B81" t="s">
        <v>43</v>
      </c>
      <c r="C81" t="s">
        <v>800</v>
      </c>
      <c r="D81">
        <v>0</v>
      </c>
      <c r="E81">
        <v>2</v>
      </c>
      <c r="F81">
        <v>0</v>
      </c>
      <c r="G81">
        <v>4</v>
      </c>
      <c r="H81">
        <v>22</v>
      </c>
      <c r="I81">
        <v>26</v>
      </c>
      <c r="J81">
        <v>3</v>
      </c>
      <c r="K81">
        <v>6</v>
      </c>
      <c r="L81">
        <v>120</v>
      </c>
      <c r="M81">
        <v>56</v>
      </c>
      <c r="N81">
        <v>8</v>
      </c>
      <c r="O81">
        <v>891</v>
      </c>
      <c r="P81">
        <v>44</v>
      </c>
      <c r="Q81">
        <v>15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28</v>
      </c>
      <c r="X81" t="s">
        <v>4115</v>
      </c>
      <c r="Y81">
        <f t="shared" si="3"/>
        <v>477.1</v>
      </c>
      <c r="Z81" s="1">
        <f t="shared" si="4"/>
        <v>19.084</v>
      </c>
      <c r="AA81" s="1">
        <f t="shared" si="5"/>
        <v>23.374523679912905</v>
      </c>
    </row>
    <row r="82" spans="1:27" x14ac:dyDescent="0.2">
      <c r="A82" t="s">
        <v>4193</v>
      </c>
      <c r="B82" t="s">
        <v>43</v>
      </c>
      <c r="C82" t="s">
        <v>3559</v>
      </c>
      <c r="D82">
        <v>0</v>
      </c>
      <c r="E82">
        <v>0</v>
      </c>
      <c r="F82">
        <v>0</v>
      </c>
      <c r="G82">
        <v>0</v>
      </c>
      <c r="H82">
        <v>3</v>
      </c>
      <c r="I82">
        <v>3</v>
      </c>
      <c r="J82">
        <v>0</v>
      </c>
      <c r="K82">
        <v>0</v>
      </c>
      <c r="L82">
        <v>1</v>
      </c>
      <c r="M82">
        <v>0</v>
      </c>
      <c r="N82">
        <v>1</v>
      </c>
      <c r="O82">
        <v>35</v>
      </c>
      <c r="P82">
        <v>5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79</v>
      </c>
      <c r="X82" t="s">
        <v>238</v>
      </c>
      <c r="Y82">
        <f t="shared" si="3"/>
        <v>20</v>
      </c>
      <c r="Z82" s="1">
        <f t="shared" si="4"/>
        <v>2.5</v>
      </c>
      <c r="AA82" s="1">
        <f t="shared" si="5"/>
        <v>10</v>
      </c>
    </row>
    <row r="83" spans="1:27" x14ac:dyDescent="0.2">
      <c r="A83" t="s">
        <v>4192</v>
      </c>
      <c r="B83" t="s">
        <v>43</v>
      </c>
      <c r="C83" t="s">
        <v>3570</v>
      </c>
      <c r="D83">
        <v>0</v>
      </c>
      <c r="E83">
        <v>0</v>
      </c>
      <c r="F83">
        <v>0</v>
      </c>
      <c r="G83">
        <v>1</v>
      </c>
      <c r="H83">
        <v>5</v>
      </c>
      <c r="I83">
        <v>9</v>
      </c>
      <c r="J83">
        <v>0</v>
      </c>
      <c r="K83">
        <v>8</v>
      </c>
      <c r="L83">
        <v>39</v>
      </c>
      <c r="M83">
        <v>13</v>
      </c>
      <c r="N83">
        <v>1</v>
      </c>
      <c r="O83">
        <v>558</v>
      </c>
      <c r="P83">
        <v>6</v>
      </c>
      <c r="Q83">
        <v>6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144</v>
      </c>
      <c r="X83" t="s">
        <v>2245</v>
      </c>
      <c r="Y83">
        <f t="shared" si="3"/>
        <v>171.8</v>
      </c>
      <c r="Z83" s="1">
        <f t="shared" si="4"/>
        <v>17.18</v>
      </c>
      <c r="AA83" s="1">
        <f t="shared" si="5"/>
        <v>21.931914893617023</v>
      </c>
    </row>
    <row r="84" spans="1:27" x14ac:dyDescent="0.2">
      <c r="A84" t="s">
        <v>4191</v>
      </c>
      <c r="B84" t="s">
        <v>43</v>
      </c>
      <c r="C84" t="s">
        <v>1481</v>
      </c>
      <c r="D84">
        <v>0</v>
      </c>
      <c r="E84">
        <v>0</v>
      </c>
      <c r="F84">
        <v>0</v>
      </c>
      <c r="G84">
        <v>0</v>
      </c>
      <c r="H84">
        <v>7</v>
      </c>
      <c r="I84">
        <v>5</v>
      </c>
      <c r="J84">
        <v>0</v>
      </c>
      <c r="K84">
        <v>0</v>
      </c>
      <c r="L84">
        <v>6</v>
      </c>
      <c r="M84">
        <v>11</v>
      </c>
      <c r="N84">
        <v>5</v>
      </c>
      <c r="O84">
        <v>119</v>
      </c>
      <c r="P84">
        <v>8</v>
      </c>
      <c r="Q84">
        <v>4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140</v>
      </c>
      <c r="X84" t="s">
        <v>4190</v>
      </c>
      <c r="Y84">
        <f t="shared" si="3"/>
        <v>80.400000000000006</v>
      </c>
      <c r="Z84" s="1">
        <f t="shared" si="4"/>
        <v>6.1846153846153848</v>
      </c>
      <c r="AA84" s="1">
        <f t="shared" si="5"/>
        <v>12.584347826086956</v>
      </c>
    </row>
    <row r="85" spans="1:27" x14ac:dyDescent="0.2">
      <c r="A85" t="s">
        <v>4189</v>
      </c>
      <c r="B85" t="s">
        <v>43</v>
      </c>
      <c r="C85" t="s">
        <v>133</v>
      </c>
      <c r="D85">
        <v>0</v>
      </c>
      <c r="E85">
        <v>1</v>
      </c>
      <c r="F85">
        <v>0</v>
      </c>
      <c r="G85">
        <v>4</v>
      </c>
      <c r="H85">
        <v>4</v>
      </c>
      <c r="I85">
        <v>15</v>
      </c>
      <c r="J85">
        <v>0</v>
      </c>
      <c r="K85">
        <v>0</v>
      </c>
      <c r="L85">
        <v>2</v>
      </c>
      <c r="M85">
        <v>9</v>
      </c>
      <c r="N85">
        <v>4</v>
      </c>
      <c r="O85">
        <v>140</v>
      </c>
      <c r="P85">
        <v>16</v>
      </c>
      <c r="Q85">
        <v>10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144</v>
      </c>
      <c r="X85" t="s">
        <v>4188</v>
      </c>
      <c r="Y85">
        <f t="shared" si="3"/>
        <v>42.5</v>
      </c>
      <c r="Z85" s="1">
        <f t="shared" si="4"/>
        <v>4.25</v>
      </c>
      <c r="AA85" s="1">
        <f t="shared" si="5"/>
        <v>9.1726618705035978</v>
      </c>
    </row>
    <row r="86" spans="1:27" x14ac:dyDescent="0.2">
      <c r="A86" t="s">
        <v>4187</v>
      </c>
      <c r="B86" t="s">
        <v>43</v>
      </c>
      <c r="C86" t="s">
        <v>3631</v>
      </c>
      <c r="D86">
        <v>0</v>
      </c>
      <c r="E86">
        <v>1</v>
      </c>
      <c r="F86">
        <v>7</v>
      </c>
      <c r="G86">
        <v>4</v>
      </c>
      <c r="H86">
        <v>40</v>
      </c>
      <c r="I86">
        <v>39</v>
      </c>
      <c r="J86">
        <v>8</v>
      </c>
      <c r="K86">
        <v>12</v>
      </c>
      <c r="L86">
        <v>143</v>
      </c>
      <c r="M86">
        <v>83</v>
      </c>
      <c r="N86">
        <v>47</v>
      </c>
      <c r="O86">
        <v>1048</v>
      </c>
      <c r="P86">
        <v>61</v>
      </c>
      <c r="Q86">
        <v>24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36</v>
      </c>
      <c r="X86" t="s">
        <v>4186</v>
      </c>
      <c r="Y86">
        <f t="shared" si="3"/>
        <v>829.8</v>
      </c>
      <c r="Z86" s="1">
        <f t="shared" si="4"/>
        <v>26.767741935483869</v>
      </c>
      <c r="AA86" s="1">
        <f t="shared" si="5"/>
        <v>27.793822106438402</v>
      </c>
    </row>
    <row r="87" spans="1:27" x14ac:dyDescent="0.2">
      <c r="A87" t="s">
        <v>4185</v>
      </c>
      <c r="B87" t="s">
        <v>43</v>
      </c>
      <c r="C87" t="s">
        <v>3562</v>
      </c>
      <c r="D87">
        <v>0</v>
      </c>
      <c r="E87">
        <v>0</v>
      </c>
      <c r="F87">
        <v>0</v>
      </c>
      <c r="G87">
        <v>1</v>
      </c>
      <c r="H87">
        <v>3</v>
      </c>
      <c r="I87">
        <v>3</v>
      </c>
      <c r="J87">
        <v>0</v>
      </c>
      <c r="K87">
        <v>1</v>
      </c>
      <c r="L87">
        <v>4</v>
      </c>
      <c r="M87">
        <v>0</v>
      </c>
      <c r="N87">
        <v>0</v>
      </c>
      <c r="O87">
        <v>6</v>
      </c>
      <c r="P87">
        <v>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177</v>
      </c>
      <c r="X87" t="s">
        <v>1736</v>
      </c>
      <c r="Y87">
        <f t="shared" si="3"/>
        <v>12.6</v>
      </c>
      <c r="Z87" s="1">
        <f t="shared" si="4"/>
        <v>3.15</v>
      </c>
      <c r="AA87" s="1">
        <f t="shared" si="5"/>
        <v>16.2</v>
      </c>
    </row>
    <row r="88" spans="1:27" x14ac:dyDescent="0.2">
      <c r="A88" t="s">
        <v>4184</v>
      </c>
      <c r="B88" t="s">
        <v>43</v>
      </c>
      <c r="C88" t="s">
        <v>3589</v>
      </c>
      <c r="D88">
        <v>0</v>
      </c>
      <c r="E88">
        <v>0</v>
      </c>
      <c r="F88">
        <v>0</v>
      </c>
      <c r="G88">
        <v>1</v>
      </c>
      <c r="H88">
        <v>7</v>
      </c>
      <c r="I88">
        <v>6</v>
      </c>
      <c r="J88">
        <v>0</v>
      </c>
      <c r="K88">
        <v>2</v>
      </c>
      <c r="L88">
        <v>22</v>
      </c>
      <c r="M88">
        <v>14</v>
      </c>
      <c r="N88">
        <v>1</v>
      </c>
      <c r="O88">
        <v>203</v>
      </c>
      <c r="P88">
        <v>19</v>
      </c>
      <c r="Q88">
        <v>4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69</v>
      </c>
      <c r="X88" t="s">
        <v>345</v>
      </c>
      <c r="Y88">
        <f t="shared" si="3"/>
        <v>126.3</v>
      </c>
      <c r="Z88" s="1">
        <f t="shared" si="4"/>
        <v>18.042857142857141</v>
      </c>
      <c r="AA88" s="1">
        <f t="shared" si="5"/>
        <v>20.518050541516246</v>
      </c>
    </row>
    <row r="89" spans="1:27" x14ac:dyDescent="0.2">
      <c r="A89" t="s">
        <v>4183</v>
      </c>
      <c r="B89" t="s">
        <v>43</v>
      </c>
      <c r="C89" t="s">
        <v>800</v>
      </c>
      <c r="D89">
        <v>0</v>
      </c>
      <c r="E89">
        <v>0</v>
      </c>
      <c r="F89">
        <v>0</v>
      </c>
      <c r="G89">
        <v>0</v>
      </c>
      <c r="H89">
        <v>6</v>
      </c>
      <c r="I89">
        <v>1</v>
      </c>
      <c r="J89">
        <v>0</v>
      </c>
      <c r="K89">
        <v>1</v>
      </c>
      <c r="L89">
        <v>8</v>
      </c>
      <c r="M89">
        <v>5</v>
      </c>
      <c r="N89">
        <v>3</v>
      </c>
      <c r="O89">
        <v>120</v>
      </c>
      <c r="P89">
        <v>5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45</v>
      </c>
      <c r="X89" t="s">
        <v>1954</v>
      </c>
      <c r="Y89">
        <f t="shared" si="3"/>
        <v>75.5</v>
      </c>
      <c r="Z89" s="1">
        <f t="shared" si="4"/>
        <v>15.1</v>
      </c>
      <c r="AA89" s="1">
        <f t="shared" si="5"/>
        <v>25.836501901140686</v>
      </c>
    </row>
    <row r="90" spans="1:27" x14ac:dyDescent="0.2">
      <c r="A90" t="s">
        <v>4182</v>
      </c>
      <c r="B90" t="s">
        <v>43</v>
      </c>
      <c r="C90" t="s">
        <v>3562</v>
      </c>
      <c r="D90">
        <v>0</v>
      </c>
      <c r="E90">
        <v>0</v>
      </c>
      <c r="F90">
        <v>0</v>
      </c>
      <c r="G90">
        <v>1</v>
      </c>
      <c r="H90">
        <v>10</v>
      </c>
      <c r="I90">
        <v>16</v>
      </c>
      <c r="J90">
        <v>0</v>
      </c>
      <c r="K90">
        <v>7</v>
      </c>
      <c r="L90">
        <v>75</v>
      </c>
      <c r="M90">
        <v>26</v>
      </c>
      <c r="N90">
        <v>8</v>
      </c>
      <c r="O90">
        <v>399</v>
      </c>
      <c r="P90">
        <v>38</v>
      </c>
      <c r="Q90">
        <v>14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187</v>
      </c>
      <c r="X90" t="s">
        <v>2869</v>
      </c>
      <c r="Y90">
        <f t="shared" si="3"/>
        <v>323.39999999999998</v>
      </c>
      <c r="Z90" s="1">
        <f t="shared" si="4"/>
        <v>14.7</v>
      </c>
      <c r="AA90" s="1">
        <f t="shared" si="5"/>
        <v>16.370078740157478</v>
      </c>
    </row>
    <row r="91" spans="1:27" x14ac:dyDescent="0.2">
      <c r="A91" t="s">
        <v>4181</v>
      </c>
      <c r="B91" t="s">
        <v>43</v>
      </c>
      <c r="C91" t="s">
        <v>534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244</v>
      </c>
      <c r="X91" t="s">
        <v>69</v>
      </c>
      <c r="Y91">
        <f t="shared" si="3"/>
        <v>3.1</v>
      </c>
      <c r="Z91" s="1">
        <f t="shared" si="4"/>
        <v>3.1</v>
      </c>
      <c r="AA91" s="1">
        <f t="shared" si="5"/>
        <v>39.857142857142861</v>
      </c>
    </row>
    <row r="92" spans="1:27" x14ac:dyDescent="0.2">
      <c r="A92" t="s">
        <v>4180</v>
      </c>
      <c r="B92" t="s">
        <v>43</v>
      </c>
      <c r="C92" t="s">
        <v>3625</v>
      </c>
      <c r="D92">
        <v>0</v>
      </c>
      <c r="E92">
        <v>0</v>
      </c>
      <c r="F92">
        <v>0</v>
      </c>
      <c r="G92">
        <v>2</v>
      </c>
      <c r="H92">
        <v>7</v>
      </c>
      <c r="I92">
        <v>6</v>
      </c>
      <c r="J92">
        <v>2</v>
      </c>
      <c r="K92">
        <v>0</v>
      </c>
      <c r="L92">
        <v>12</v>
      </c>
      <c r="M92">
        <v>13</v>
      </c>
      <c r="N92">
        <v>0</v>
      </c>
      <c r="O92">
        <v>113</v>
      </c>
      <c r="P92">
        <v>7</v>
      </c>
      <c r="Q92">
        <v>5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69</v>
      </c>
      <c r="X92" t="s">
        <v>3013</v>
      </c>
      <c r="Y92">
        <f t="shared" si="3"/>
        <v>72.8</v>
      </c>
      <c r="Z92" s="1">
        <f t="shared" si="4"/>
        <v>10.4</v>
      </c>
      <c r="AA92" s="1">
        <f t="shared" si="5"/>
        <v>21.695364238410594</v>
      </c>
    </row>
    <row r="93" spans="1:27" x14ac:dyDescent="0.2">
      <c r="A93" t="s">
        <v>2048</v>
      </c>
      <c r="B93" t="s">
        <v>43</v>
      </c>
      <c r="C93" t="s">
        <v>534</v>
      </c>
      <c r="D93">
        <v>1</v>
      </c>
      <c r="E93">
        <v>0</v>
      </c>
      <c r="F93">
        <v>0</v>
      </c>
      <c r="G93">
        <v>0</v>
      </c>
      <c r="H93">
        <v>3</v>
      </c>
      <c r="I93">
        <v>3</v>
      </c>
      <c r="J93">
        <v>3</v>
      </c>
      <c r="K93">
        <v>0</v>
      </c>
      <c r="L93">
        <v>0</v>
      </c>
      <c r="M93">
        <v>6</v>
      </c>
      <c r="N93">
        <v>4</v>
      </c>
      <c r="O93">
        <v>80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32</v>
      </c>
      <c r="X93" t="s">
        <v>2047</v>
      </c>
      <c r="Y93">
        <f t="shared" si="3"/>
        <v>55</v>
      </c>
      <c r="Z93" s="1">
        <f t="shared" si="4"/>
        <v>6.1111111111111107</v>
      </c>
      <c r="AA93" s="1">
        <f t="shared" si="5"/>
        <v>18.539325842696631</v>
      </c>
    </row>
    <row r="94" spans="1:27" x14ac:dyDescent="0.2">
      <c r="A94" t="s">
        <v>4179</v>
      </c>
      <c r="B94" t="s">
        <v>43</v>
      </c>
      <c r="C94" t="s">
        <v>3570</v>
      </c>
      <c r="D94">
        <v>1</v>
      </c>
      <c r="E94">
        <v>0</v>
      </c>
      <c r="F94">
        <v>1</v>
      </c>
      <c r="G94">
        <v>4</v>
      </c>
      <c r="H94">
        <v>31</v>
      </c>
      <c r="I94">
        <v>24</v>
      </c>
      <c r="J94">
        <v>1</v>
      </c>
      <c r="K94">
        <v>6</v>
      </c>
      <c r="L94">
        <v>14</v>
      </c>
      <c r="M94">
        <v>24</v>
      </c>
      <c r="N94">
        <v>10</v>
      </c>
      <c r="O94">
        <v>988</v>
      </c>
      <c r="P94">
        <v>30</v>
      </c>
      <c r="Q94">
        <v>22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56</v>
      </c>
      <c r="X94" t="s">
        <v>2459</v>
      </c>
      <c r="Y94">
        <f t="shared" si="3"/>
        <v>320.8</v>
      </c>
      <c r="Z94" s="1">
        <f t="shared" si="4"/>
        <v>11.881481481481481</v>
      </c>
      <c r="AA94" s="1">
        <f t="shared" si="5"/>
        <v>17.094138543516873</v>
      </c>
    </row>
    <row r="95" spans="1:27" x14ac:dyDescent="0.2">
      <c r="A95" t="s">
        <v>4178</v>
      </c>
      <c r="B95" t="s">
        <v>43</v>
      </c>
      <c r="C95" t="s">
        <v>3549</v>
      </c>
      <c r="D95">
        <v>1</v>
      </c>
      <c r="E95">
        <v>0</v>
      </c>
      <c r="F95">
        <v>0</v>
      </c>
      <c r="G95">
        <v>3</v>
      </c>
      <c r="H95">
        <v>12</v>
      </c>
      <c r="I95">
        <v>30</v>
      </c>
      <c r="J95">
        <v>4</v>
      </c>
      <c r="K95">
        <v>12</v>
      </c>
      <c r="L95">
        <v>135</v>
      </c>
      <c r="M95">
        <v>40</v>
      </c>
      <c r="N95">
        <v>2</v>
      </c>
      <c r="O95">
        <v>717</v>
      </c>
      <c r="P95">
        <v>29</v>
      </c>
      <c r="Q95">
        <v>4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28</v>
      </c>
      <c r="X95" t="s">
        <v>4177</v>
      </c>
      <c r="Y95">
        <f t="shared" si="3"/>
        <v>417.2</v>
      </c>
      <c r="Z95" s="1">
        <f t="shared" si="4"/>
        <v>16.687999999999999</v>
      </c>
      <c r="AA95" s="1">
        <f t="shared" si="5"/>
        <v>17.769995267392332</v>
      </c>
    </row>
    <row r="96" spans="1:27" x14ac:dyDescent="0.2">
      <c r="A96" t="s">
        <v>4176</v>
      </c>
      <c r="B96" t="s">
        <v>43</v>
      </c>
      <c r="C96" t="s">
        <v>3549</v>
      </c>
      <c r="D96">
        <v>0</v>
      </c>
      <c r="E96">
        <v>0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2</v>
      </c>
      <c r="N96">
        <v>1</v>
      </c>
      <c r="O96">
        <v>21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177</v>
      </c>
      <c r="X96" t="s">
        <v>1895</v>
      </c>
      <c r="Y96">
        <f t="shared" si="3"/>
        <v>15.1</v>
      </c>
      <c r="Z96" s="1">
        <f t="shared" si="4"/>
        <v>3.7749999999999999</v>
      </c>
      <c r="AA96" s="1">
        <f t="shared" si="5"/>
        <v>30.886363636363637</v>
      </c>
    </row>
    <row r="97" spans="1:27" x14ac:dyDescent="0.2">
      <c r="A97" t="s">
        <v>4175</v>
      </c>
      <c r="B97" t="s">
        <v>43</v>
      </c>
      <c r="C97" t="s">
        <v>3570</v>
      </c>
      <c r="D97">
        <v>2</v>
      </c>
      <c r="E97">
        <v>0</v>
      </c>
      <c r="F97">
        <v>1</v>
      </c>
      <c r="G97">
        <v>1</v>
      </c>
      <c r="H97">
        <v>20</v>
      </c>
      <c r="I97">
        <v>10</v>
      </c>
      <c r="J97">
        <v>5</v>
      </c>
      <c r="K97">
        <v>13</v>
      </c>
      <c r="L97">
        <v>133</v>
      </c>
      <c r="M97">
        <v>32</v>
      </c>
      <c r="N97">
        <v>2</v>
      </c>
      <c r="O97">
        <v>1210</v>
      </c>
      <c r="P97">
        <v>26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187</v>
      </c>
      <c r="X97" t="s">
        <v>2099</v>
      </c>
      <c r="Y97">
        <f t="shared" si="3"/>
        <v>525.5</v>
      </c>
      <c r="Z97" s="1">
        <f t="shared" si="4"/>
        <v>23.886363636363637</v>
      </c>
      <c r="AA97" s="1">
        <f t="shared" si="5"/>
        <v>25.454790096878366</v>
      </c>
    </row>
    <row r="98" spans="1:27" x14ac:dyDescent="0.2">
      <c r="A98" t="s">
        <v>4174</v>
      </c>
      <c r="B98" t="s">
        <v>43</v>
      </c>
      <c r="C98" t="s">
        <v>2756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5</v>
      </c>
      <c r="M98">
        <v>2</v>
      </c>
      <c r="N98">
        <v>0</v>
      </c>
      <c r="O98">
        <v>64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177</v>
      </c>
      <c r="X98" t="s">
        <v>1375</v>
      </c>
      <c r="Y98">
        <f t="shared" si="3"/>
        <v>21.9</v>
      </c>
      <c r="Z98" s="1">
        <f t="shared" si="4"/>
        <v>5.4749999999999996</v>
      </c>
      <c r="AA98" s="1">
        <f t="shared" si="5"/>
        <v>10.428571428571427</v>
      </c>
    </row>
    <row r="99" spans="1:27" x14ac:dyDescent="0.2">
      <c r="A99" t="s">
        <v>4173</v>
      </c>
      <c r="B99" t="s">
        <v>43</v>
      </c>
      <c r="C99" t="s">
        <v>3592</v>
      </c>
      <c r="D99">
        <v>3</v>
      </c>
      <c r="E99">
        <v>0</v>
      </c>
      <c r="F99">
        <v>0</v>
      </c>
      <c r="G99">
        <v>2</v>
      </c>
      <c r="H99">
        <v>8</v>
      </c>
      <c r="I99">
        <v>10</v>
      </c>
      <c r="J99">
        <v>7</v>
      </c>
      <c r="K99">
        <v>2</v>
      </c>
      <c r="L99">
        <v>16</v>
      </c>
      <c r="M99">
        <v>11</v>
      </c>
      <c r="N99">
        <v>7</v>
      </c>
      <c r="O99">
        <v>277</v>
      </c>
      <c r="P99">
        <v>13</v>
      </c>
      <c r="Q99">
        <v>3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182</v>
      </c>
      <c r="X99" t="s">
        <v>3714</v>
      </c>
      <c r="Y99">
        <f t="shared" si="3"/>
        <v>171.2</v>
      </c>
      <c r="Z99" s="1">
        <f t="shared" si="4"/>
        <v>12.228571428571428</v>
      </c>
      <c r="AA99" s="1">
        <f t="shared" si="5"/>
        <v>13.806451612903224</v>
      </c>
    </row>
    <row r="100" spans="1:27" x14ac:dyDescent="0.2">
      <c r="A100" t="s">
        <v>4172</v>
      </c>
      <c r="B100" t="s">
        <v>43</v>
      </c>
      <c r="C100" t="s">
        <v>3538</v>
      </c>
      <c r="D100">
        <v>3</v>
      </c>
      <c r="E100">
        <v>0</v>
      </c>
      <c r="F100">
        <v>7</v>
      </c>
      <c r="G100">
        <v>2</v>
      </c>
      <c r="H100">
        <v>36</v>
      </c>
      <c r="I100">
        <v>20</v>
      </c>
      <c r="J100">
        <v>20</v>
      </c>
      <c r="K100">
        <v>1</v>
      </c>
      <c r="L100">
        <v>12</v>
      </c>
      <c r="M100">
        <v>29</v>
      </c>
      <c r="N100">
        <v>28</v>
      </c>
      <c r="O100">
        <v>578</v>
      </c>
      <c r="P100">
        <v>25</v>
      </c>
      <c r="Q100">
        <v>30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66</v>
      </c>
      <c r="X100" t="s">
        <v>4171</v>
      </c>
      <c r="Y100">
        <f t="shared" si="3"/>
        <v>483.3</v>
      </c>
      <c r="Z100" s="1">
        <f t="shared" si="4"/>
        <v>24.164999999999999</v>
      </c>
      <c r="AA100" s="1">
        <f t="shared" si="5"/>
        <v>24.969575200918484</v>
      </c>
    </row>
    <row r="101" spans="1:27" x14ac:dyDescent="0.2">
      <c r="A101" t="s">
        <v>4170</v>
      </c>
      <c r="B101" t="s">
        <v>43</v>
      </c>
      <c r="C101" t="s">
        <v>3592</v>
      </c>
      <c r="D101">
        <v>0</v>
      </c>
      <c r="E101">
        <v>0</v>
      </c>
      <c r="F101">
        <v>0</v>
      </c>
      <c r="G101">
        <v>0</v>
      </c>
      <c r="H101">
        <v>2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18</v>
      </c>
      <c r="P101">
        <v>2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130</v>
      </c>
      <c r="X101" t="s">
        <v>1113</v>
      </c>
      <c r="Y101">
        <f t="shared" si="3"/>
        <v>6.8</v>
      </c>
      <c r="Z101" s="1">
        <f t="shared" si="4"/>
        <v>1.1333333333333333</v>
      </c>
      <c r="AA101" s="1">
        <f t="shared" si="5"/>
        <v>8.5</v>
      </c>
    </row>
    <row r="102" spans="1:27" x14ac:dyDescent="0.2">
      <c r="A102" t="s">
        <v>4169</v>
      </c>
      <c r="B102" t="s">
        <v>43</v>
      </c>
      <c r="C102" t="s">
        <v>3565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71</v>
      </c>
      <c r="S102">
        <v>55</v>
      </c>
      <c r="T102">
        <v>9</v>
      </c>
      <c r="U102">
        <v>75</v>
      </c>
      <c r="V102">
        <v>1</v>
      </c>
      <c r="W102" t="s">
        <v>121</v>
      </c>
      <c r="X102" t="s">
        <v>898</v>
      </c>
      <c r="Y102">
        <f t="shared" si="3"/>
        <v>121</v>
      </c>
      <c r="Z102" s="1">
        <f t="shared" si="4"/>
        <v>3.5588235294117645</v>
      </c>
      <c r="AA102" s="1">
        <f t="shared" si="5"/>
        <v>3.5787052251068028</v>
      </c>
    </row>
    <row r="103" spans="1:27" x14ac:dyDescent="0.2">
      <c r="A103" t="s">
        <v>4168</v>
      </c>
      <c r="B103" t="s">
        <v>43</v>
      </c>
      <c r="C103" t="s">
        <v>620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77</v>
      </c>
      <c r="S103">
        <v>47</v>
      </c>
      <c r="T103">
        <v>11</v>
      </c>
      <c r="U103">
        <v>106</v>
      </c>
      <c r="V103">
        <v>4</v>
      </c>
      <c r="W103" t="s">
        <v>113</v>
      </c>
      <c r="X103" t="s">
        <v>53</v>
      </c>
      <c r="Y103">
        <f t="shared" si="3"/>
        <v>264</v>
      </c>
      <c r="Z103" s="1">
        <f t="shared" si="4"/>
        <v>7.1351351351351351</v>
      </c>
      <c r="AA103" s="1">
        <f t="shared" si="5"/>
        <v>7.3333333333333339</v>
      </c>
    </row>
    <row r="104" spans="1:27" x14ac:dyDescent="0.2">
      <c r="A104" t="s">
        <v>4167</v>
      </c>
      <c r="B104" t="s">
        <v>43</v>
      </c>
      <c r="C104" t="s">
        <v>1481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4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244</v>
      </c>
      <c r="X104" t="s">
        <v>90</v>
      </c>
      <c r="Y104">
        <f t="shared" si="3"/>
        <v>5.9</v>
      </c>
      <c r="Z104" s="1">
        <f t="shared" si="4"/>
        <v>5.9</v>
      </c>
      <c r="AA104" s="1">
        <f t="shared" si="5"/>
        <v>20.423076923076927</v>
      </c>
    </row>
    <row r="105" spans="1:27" x14ac:dyDescent="0.2">
      <c r="A105" t="s">
        <v>4166</v>
      </c>
      <c r="B105" t="s">
        <v>43</v>
      </c>
      <c r="C105" t="s">
        <v>620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2</v>
      </c>
      <c r="T105">
        <v>0</v>
      </c>
      <c r="U105">
        <v>0</v>
      </c>
      <c r="V105">
        <v>0</v>
      </c>
      <c r="W105" t="s">
        <v>244</v>
      </c>
      <c r="X105" t="s">
        <v>258</v>
      </c>
      <c r="Y105">
        <f t="shared" si="3"/>
        <v>-11</v>
      </c>
      <c r="Z105" s="1">
        <f t="shared" si="4"/>
        <v>-11</v>
      </c>
      <c r="AA105" s="1">
        <f t="shared" si="5"/>
        <v>-11</v>
      </c>
    </row>
    <row r="106" spans="1:27" x14ac:dyDescent="0.2">
      <c r="A106" t="s">
        <v>4165</v>
      </c>
      <c r="B106" t="s">
        <v>43</v>
      </c>
      <c r="C106" t="s">
        <v>620</v>
      </c>
      <c r="D106">
        <v>1</v>
      </c>
      <c r="E106">
        <v>1</v>
      </c>
      <c r="F106">
        <v>1</v>
      </c>
      <c r="G106">
        <v>7</v>
      </c>
      <c r="H106">
        <v>56</v>
      </c>
      <c r="I106">
        <v>45</v>
      </c>
      <c r="J106">
        <v>5</v>
      </c>
      <c r="K106">
        <v>11</v>
      </c>
      <c r="L106">
        <v>53</v>
      </c>
      <c r="M106">
        <v>65</v>
      </c>
      <c r="N106">
        <v>17</v>
      </c>
      <c r="O106">
        <v>1474</v>
      </c>
      <c r="P106">
        <v>86</v>
      </c>
      <c r="Q106">
        <v>43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110</v>
      </c>
      <c r="X106" t="s">
        <v>816</v>
      </c>
      <c r="Y106">
        <f t="shared" si="3"/>
        <v>678.4</v>
      </c>
      <c r="Z106" s="1">
        <f t="shared" si="4"/>
        <v>22.613333333333333</v>
      </c>
      <c r="AA106" s="1">
        <f t="shared" si="5"/>
        <v>25.094944512946977</v>
      </c>
    </row>
    <row r="107" spans="1:27" x14ac:dyDescent="0.2">
      <c r="A107" t="s">
        <v>4164</v>
      </c>
      <c r="B107" t="s">
        <v>43</v>
      </c>
      <c r="C107" t="s">
        <v>2756</v>
      </c>
      <c r="D107">
        <v>1</v>
      </c>
      <c r="E107">
        <v>0</v>
      </c>
      <c r="F107">
        <v>0</v>
      </c>
      <c r="G107">
        <v>4</v>
      </c>
      <c r="H107">
        <v>8</v>
      </c>
      <c r="I107">
        <v>7</v>
      </c>
      <c r="J107">
        <v>2</v>
      </c>
      <c r="K107">
        <v>8</v>
      </c>
      <c r="L107">
        <v>73</v>
      </c>
      <c r="M107">
        <v>15</v>
      </c>
      <c r="N107">
        <v>3</v>
      </c>
      <c r="O107">
        <v>452</v>
      </c>
      <c r="P107">
        <v>11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140</v>
      </c>
      <c r="X107" t="s">
        <v>4163</v>
      </c>
      <c r="Y107">
        <f t="shared" si="3"/>
        <v>234.2</v>
      </c>
      <c r="Z107" s="1">
        <f t="shared" si="4"/>
        <v>18.015384615384615</v>
      </c>
      <c r="AA107" s="1">
        <f t="shared" si="5"/>
        <v>19.214220601640836</v>
      </c>
    </row>
    <row r="108" spans="1:27" x14ac:dyDescent="0.2">
      <c r="A108" t="s">
        <v>4162</v>
      </c>
      <c r="B108" t="s">
        <v>43</v>
      </c>
      <c r="C108" t="s">
        <v>800</v>
      </c>
      <c r="D108">
        <v>0</v>
      </c>
      <c r="E108">
        <v>0</v>
      </c>
      <c r="F108">
        <v>0</v>
      </c>
      <c r="G108">
        <v>6</v>
      </c>
      <c r="H108">
        <v>24</v>
      </c>
      <c r="I108">
        <v>18</v>
      </c>
      <c r="J108">
        <v>3</v>
      </c>
      <c r="K108">
        <v>11</v>
      </c>
      <c r="L108">
        <v>79</v>
      </c>
      <c r="M108">
        <v>35</v>
      </c>
      <c r="N108">
        <v>2</v>
      </c>
      <c r="O108">
        <v>587</v>
      </c>
      <c r="P108">
        <v>13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86</v>
      </c>
      <c r="X108" t="s">
        <v>511</v>
      </c>
      <c r="Y108">
        <f t="shared" si="3"/>
        <v>300.7</v>
      </c>
      <c r="Z108" s="1">
        <f t="shared" si="4"/>
        <v>15.826315789473684</v>
      </c>
      <c r="AA108" s="1">
        <f t="shared" si="5"/>
        <v>16.254054054054055</v>
      </c>
    </row>
    <row r="109" spans="1:27" x14ac:dyDescent="0.2">
      <c r="A109" t="s">
        <v>4161</v>
      </c>
      <c r="B109" t="s">
        <v>43</v>
      </c>
      <c r="C109" t="s">
        <v>133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49</v>
      </c>
      <c r="X109" t="s">
        <v>66</v>
      </c>
      <c r="Y109">
        <f t="shared" si="3"/>
        <v>1.7</v>
      </c>
      <c r="Z109" s="1">
        <f t="shared" si="4"/>
        <v>0.85</v>
      </c>
      <c r="AA109" s="1">
        <f t="shared" si="5"/>
        <v>7.6499999999999995</v>
      </c>
    </row>
    <row r="110" spans="1:27" x14ac:dyDescent="0.2">
      <c r="A110" t="s">
        <v>4160</v>
      </c>
      <c r="B110" t="s">
        <v>43</v>
      </c>
      <c r="C110" t="s">
        <v>2271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3</v>
      </c>
      <c r="J110">
        <v>2</v>
      </c>
      <c r="K110">
        <v>0</v>
      </c>
      <c r="L110">
        <v>0</v>
      </c>
      <c r="M110">
        <v>1</v>
      </c>
      <c r="N110">
        <v>4</v>
      </c>
      <c r="O110">
        <v>31</v>
      </c>
      <c r="P110">
        <v>1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130</v>
      </c>
      <c r="X110" t="s">
        <v>3091</v>
      </c>
      <c r="Y110">
        <f t="shared" si="3"/>
        <v>38.6</v>
      </c>
      <c r="Z110" s="1">
        <f t="shared" si="4"/>
        <v>6.4333333333333336</v>
      </c>
      <c r="AA110" s="1">
        <f t="shared" si="5"/>
        <v>14.179591836734694</v>
      </c>
    </row>
    <row r="111" spans="1:27" x14ac:dyDescent="0.2">
      <c r="A111" t="s">
        <v>4159</v>
      </c>
      <c r="B111" t="s">
        <v>43</v>
      </c>
      <c r="C111" t="s">
        <v>3549</v>
      </c>
      <c r="D111">
        <v>3</v>
      </c>
      <c r="E111">
        <v>1</v>
      </c>
      <c r="F111">
        <v>2</v>
      </c>
      <c r="G111">
        <v>5</v>
      </c>
      <c r="H111">
        <v>32</v>
      </c>
      <c r="I111">
        <v>13</v>
      </c>
      <c r="J111">
        <v>16</v>
      </c>
      <c r="K111">
        <v>0</v>
      </c>
      <c r="L111">
        <v>4</v>
      </c>
      <c r="M111">
        <v>20</v>
      </c>
      <c r="N111">
        <v>18</v>
      </c>
      <c r="O111">
        <v>321</v>
      </c>
      <c r="P111">
        <v>16</v>
      </c>
      <c r="Q111">
        <v>29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90</v>
      </c>
      <c r="X111" t="s">
        <v>2909</v>
      </c>
      <c r="Y111">
        <f t="shared" si="3"/>
        <v>319.10000000000002</v>
      </c>
      <c r="Z111" s="1">
        <f t="shared" si="4"/>
        <v>12.273076923076925</v>
      </c>
      <c r="AA111" s="1">
        <f t="shared" si="5"/>
        <v>23.367778681855171</v>
      </c>
    </row>
    <row r="112" spans="1:27" x14ac:dyDescent="0.2">
      <c r="A112" t="s">
        <v>4158</v>
      </c>
      <c r="B112" t="s">
        <v>43</v>
      </c>
      <c r="C112" t="s">
        <v>620</v>
      </c>
      <c r="D112">
        <v>0</v>
      </c>
      <c r="E112">
        <v>0</v>
      </c>
      <c r="F112">
        <v>1</v>
      </c>
      <c r="G112">
        <v>1</v>
      </c>
      <c r="H112">
        <v>14</v>
      </c>
      <c r="I112">
        <v>21</v>
      </c>
      <c r="J112">
        <v>2</v>
      </c>
      <c r="K112">
        <v>0</v>
      </c>
      <c r="L112">
        <v>43</v>
      </c>
      <c r="M112">
        <v>28</v>
      </c>
      <c r="N112">
        <v>11</v>
      </c>
      <c r="O112">
        <v>488</v>
      </c>
      <c r="P112">
        <v>25</v>
      </c>
      <c r="Q112">
        <v>13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86</v>
      </c>
      <c r="X112" t="s">
        <v>4157</v>
      </c>
      <c r="Y112">
        <f t="shared" si="3"/>
        <v>258.3</v>
      </c>
      <c r="Z112" s="1">
        <f t="shared" si="4"/>
        <v>13.594736842105263</v>
      </c>
      <c r="AA112" s="1">
        <f t="shared" si="5"/>
        <v>19.453556485355648</v>
      </c>
    </row>
    <row r="113" spans="1:27" x14ac:dyDescent="0.2">
      <c r="A113" t="s">
        <v>4156</v>
      </c>
      <c r="B113" t="s">
        <v>43</v>
      </c>
      <c r="C113" t="s">
        <v>44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7</v>
      </c>
      <c r="J113">
        <v>0</v>
      </c>
      <c r="K113">
        <v>6</v>
      </c>
      <c r="L113">
        <v>32</v>
      </c>
      <c r="M113">
        <v>12</v>
      </c>
      <c r="N113">
        <v>0</v>
      </c>
      <c r="O113">
        <v>171</v>
      </c>
      <c r="P113">
        <v>8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45</v>
      </c>
      <c r="X113" t="s">
        <v>4155</v>
      </c>
      <c r="Y113">
        <f t="shared" si="3"/>
        <v>109.1</v>
      </c>
      <c r="Z113" s="1">
        <f t="shared" si="4"/>
        <v>21.82</v>
      </c>
      <c r="AA113" s="1">
        <f t="shared" si="5"/>
        <v>25.372093023255815</v>
      </c>
    </row>
    <row r="114" spans="1:27" x14ac:dyDescent="0.2">
      <c r="A114" t="s">
        <v>4154</v>
      </c>
      <c r="B114" t="s">
        <v>43</v>
      </c>
      <c r="C114" t="s">
        <v>3631</v>
      </c>
      <c r="D114">
        <v>8</v>
      </c>
      <c r="E114">
        <v>0</v>
      </c>
      <c r="F114">
        <v>4</v>
      </c>
      <c r="G114">
        <v>2</v>
      </c>
      <c r="H114">
        <v>79</v>
      </c>
      <c r="I114">
        <v>27</v>
      </c>
      <c r="J114">
        <v>46</v>
      </c>
      <c r="K114">
        <v>1</v>
      </c>
      <c r="L114">
        <v>4</v>
      </c>
      <c r="M114">
        <v>23</v>
      </c>
      <c r="N114">
        <v>50</v>
      </c>
      <c r="O114">
        <v>722</v>
      </c>
      <c r="P114">
        <v>26</v>
      </c>
      <c r="Q114">
        <v>76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101</v>
      </c>
      <c r="X114" t="s">
        <v>4153</v>
      </c>
      <c r="Y114">
        <f t="shared" si="3"/>
        <v>847.7</v>
      </c>
      <c r="Z114" s="1">
        <f t="shared" si="4"/>
        <v>24.220000000000002</v>
      </c>
      <c r="AA114" s="1">
        <f t="shared" si="5"/>
        <v>27.140875133404485</v>
      </c>
    </row>
    <row r="115" spans="1:27" x14ac:dyDescent="0.2">
      <c r="A115" t="s">
        <v>4152</v>
      </c>
      <c r="B115" t="s">
        <v>43</v>
      </c>
      <c r="C115" t="s">
        <v>2756</v>
      </c>
      <c r="D115">
        <v>0</v>
      </c>
      <c r="E115">
        <v>0</v>
      </c>
      <c r="F115">
        <v>0</v>
      </c>
      <c r="G115">
        <v>2</v>
      </c>
      <c r="H115">
        <v>3</v>
      </c>
      <c r="I115">
        <v>9</v>
      </c>
      <c r="J115">
        <v>0</v>
      </c>
      <c r="K115">
        <v>2</v>
      </c>
      <c r="L115">
        <v>3</v>
      </c>
      <c r="M115">
        <v>3</v>
      </c>
      <c r="N115">
        <v>4</v>
      </c>
      <c r="O115">
        <v>208</v>
      </c>
      <c r="P115">
        <v>5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45</v>
      </c>
      <c r="X115" t="s">
        <v>2587</v>
      </c>
      <c r="Y115">
        <f t="shared" si="3"/>
        <v>39.799999999999997</v>
      </c>
      <c r="Z115" s="1">
        <f t="shared" si="4"/>
        <v>7.9599999999999991</v>
      </c>
      <c r="AA115" s="1">
        <f t="shared" si="5"/>
        <v>10.660714285714285</v>
      </c>
    </row>
    <row r="116" spans="1:27" x14ac:dyDescent="0.2">
      <c r="A116" t="s">
        <v>4151</v>
      </c>
      <c r="B116" t="s">
        <v>43</v>
      </c>
      <c r="C116" t="s">
        <v>3592</v>
      </c>
      <c r="D116">
        <v>0</v>
      </c>
      <c r="E116">
        <v>0</v>
      </c>
      <c r="F116">
        <v>0</v>
      </c>
      <c r="G116">
        <v>7</v>
      </c>
      <c r="H116">
        <v>19</v>
      </c>
      <c r="I116">
        <v>21</v>
      </c>
      <c r="J116">
        <v>1</v>
      </c>
      <c r="K116">
        <v>3</v>
      </c>
      <c r="L116">
        <v>73</v>
      </c>
      <c r="M116">
        <v>42</v>
      </c>
      <c r="N116">
        <v>9</v>
      </c>
      <c r="O116">
        <v>433</v>
      </c>
      <c r="P116">
        <v>40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28</v>
      </c>
      <c r="X116" t="s">
        <v>4150</v>
      </c>
      <c r="Y116">
        <f t="shared" si="3"/>
        <v>300.8</v>
      </c>
      <c r="Z116" s="1">
        <f t="shared" si="4"/>
        <v>12.032</v>
      </c>
      <c r="AA116" s="1">
        <f t="shared" si="5"/>
        <v>13.401980198019801</v>
      </c>
    </row>
    <row r="117" spans="1:27" x14ac:dyDescent="0.2">
      <c r="A117" t="s">
        <v>4149</v>
      </c>
      <c r="B117" t="s">
        <v>43</v>
      </c>
      <c r="C117" t="s">
        <v>534</v>
      </c>
      <c r="D117">
        <v>3</v>
      </c>
      <c r="E117">
        <v>0</v>
      </c>
      <c r="F117">
        <v>5</v>
      </c>
      <c r="G117">
        <v>6</v>
      </c>
      <c r="H117">
        <v>79</v>
      </c>
      <c r="I117">
        <v>39</v>
      </c>
      <c r="J117">
        <v>8</v>
      </c>
      <c r="K117">
        <v>4</v>
      </c>
      <c r="L117">
        <v>15</v>
      </c>
      <c r="M117">
        <v>22</v>
      </c>
      <c r="N117">
        <v>35</v>
      </c>
      <c r="O117">
        <v>2112</v>
      </c>
      <c r="P117">
        <v>68</v>
      </c>
      <c r="Q117">
        <v>58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96</v>
      </c>
      <c r="X117" t="s">
        <v>2542</v>
      </c>
      <c r="Y117">
        <f t="shared" si="3"/>
        <v>772.7</v>
      </c>
      <c r="Z117" s="1">
        <f t="shared" si="4"/>
        <v>27.596428571428572</v>
      </c>
      <c r="AA117" s="1">
        <f t="shared" si="5"/>
        <v>32.360632852489537</v>
      </c>
    </row>
    <row r="118" spans="1:27" x14ac:dyDescent="0.2">
      <c r="A118" t="s">
        <v>4148</v>
      </c>
      <c r="B118" t="s">
        <v>43</v>
      </c>
      <c r="C118" t="s">
        <v>534</v>
      </c>
      <c r="D118">
        <v>3</v>
      </c>
      <c r="E118">
        <v>0</v>
      </c>
      <c r="F118">
        <v>2</v>
      </c>
      <c r="G118">
        <v>1</v>
      </c>
      <c r="H118">
        <v>24</v>
      </c>
      <c r="I118">
        <v>14</v>
      </c>
      <c r="J118">
        <v>12</v>
      </c>
      <c r="K118">
        <v>24</v>
      </c>
      <c r="L118">
        <v>112</v>
      </c>
      <c r="M118">
        <v>53</v>
      </c>
      <c r="N118">
        <v>10</v>
      </c>
      <c r="O118">
        <v>1987</v>
      </c>
      <c r="P118">
        <v>29</v>
      </c>
      <c r="Q118">
        <v>2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56</v>
      </c>
      <c r="X118" t="s">
        <v>190</v>
      </c>
      <c r="Y118">
        <f t="shared" si="3"/>
        <v>713.2</v>
      </c>
      <c r="Z118" s="1">
        <f t="shared" si="4"/>
        <v>26.414814814814818</v>
      </c>
      <c r="AA118" s="1">
        <f t="shared" si="5"/>
        <v>26.913207547169815</v>
      </c>
    </row>
    <row r="119" spans="1:27" x14ac:dyDescent="0.2">
      <c r="A119" t="s">
        <v>4147</v>
      </c>
      <c r="B119" t="s">
        <v>43</v>
      </c>
      <c r="C119" t="s">
        <v>534</v>
      </c>
      <c r="D119">
        <v>0</v>
      </c>
      <c r="E119">
        <v>0</v>
      </c>
      <c r="F119">
        <v>6</v>
      </c>
      <c r="G119">
        <v>0</v>
      </c>
      <c r="H119">
        <v>2</v>
      </c>
      <c r="I119">
        <v>5</v>
      </c>
      <c r="J119">
        <v>1</v>
      </c>
      <c r="K119">
        <v>3</v>
      </c>
      <c r="L119">
        <v>43</v>
      </c>
      <c r="M119">
        <v>21</v>
      </c>
      <c r="N119">
        <v>14</v>
      </c>
      <c r="O119">
        <v>1029</v>
      </c>
      <c r="P119">
        <v>20</v>
      </c>
      <c r="Q119">
        <v>3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66</v>
      </c>
      <c r="X119" t="s">
        <v>2421</v>
      </c>
      <c r="Y119">
        <f t="shared" si="3"/>
        <v>323.89999999999998</v>
      </c>
      <c r="Z119" s="1">
        <f t="shared" si="4"/>
        <v>16.195</v>
      </c>
      <c r="AA119" s="1">
        <f t="shared" si="5"/>
        <v>17.017513134851136</v>
      </c>
    </row>
    <row r="120" spans="1:27" x14ac:dyDescent="0.2">
      <c r="A120" t="s">
        <v>4146</v>
      </c>
      <c r="B120" t="s">
        <v>43</v>
      </c>
      <c r="C120" t="s">
        <v>3559</v>
      </c>
      <c r="D120">
        <v>12</v>
      </c>
      <c r="E120">
        <v>0</v>
      </c>
      <c r="F120">
        <v>4</v>
      </c>
      <c r="G120">
        <v>6</v>
      </c>
      <c r="H120">
        <v>47</v>
      </c>
      <c r="I120">
        <v>68</v>
      </c>
      <c r="J120">
        <v>36</v>
      </c>
      <c r="K120">
        <v>4</v>
      </c>
      <c r="L120">
        <v>34</v>
      </c>
      <c r="M120">
        <v>12</v>
      </c>
      <c r="N120">
        <v>27</v>
      </c>
      <c r="O120">
        <v>451</v>
      </c>
      <c r="P120">
        <v>23</v>
      </c>
      <c r="Q120">
        <v>25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121</v>
      </c>
      <c r="X120" t="s">
        <v>1496</v>
      </c>
      <c r="Y120">
        <f t="shared" si="3"/>
        <v>515.1</v>
      </c>
      <c r="Z120" s="1">
        <f t="shared" si="4"/>
        <v>15.15</v>
      </c>
      <c r="AA120" s="1">
        <f t="shared" si="5"/>
        <v>18.087787748731955</v>
      </c>
    </row>
    <row r="121" spans="1:27" x14ac:dyDescent="0.2">
      <c r="A121" t="s">
        <v>4145</v>
      </c>
      <c r="B121" t="s">
        <v>43</v>
      </c>
      <c r="C121" t="s">
        <v>3625</v>
      </c>
      <c r="D121">
        <v>3</v>
      </c>
      <c r="E121">
        <v>0</v>
      </c>
      <c r="F121">
        <v>8</v>
      </c>
      <c r="G121">
        <v>3</v>
      </c>
      <c r="H121">
        <v>22</v>
      </c>
      <c r="I121">
        <v>30</v>
      </c>
      <c r="J121">
        <v>27</v>
      </c>
      <c r="K121">
        <v>5</v>
      </c>
      <c r="L121">
        <v>43</v>
      </c>
      <c r="M121">
        <v>39</v>
      </c>
      <c r="N121">
        <v>89</v>
      </c>
      <c r="O121">
        <v>1548</v>
      </c>
      <c r="P121">
        <v>55</v>
      </c>
      <c r="Q121">
        <v>22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121</v>
      </c>
      <c r="X121" t="s">
        <v>4144</v>
      </c>
      <c r="Y121">
        <f t="shared" si="3"/>
        <v>860.8</v>
      </c>
      <c r="Z121" s="1">
        <f t="shared" si="4"/>
        <v>25.317647058823528</v>
      </c>
      <c r="AA121" s="1">
        <f t="shared" si="5"/>
        <v>27.240506329113924</v>
      </c>
    </row>
    <row r="122" spans="1:27" x14ac:dyDescent="0.2">
      <c r="A122" t="s">
        <v>4143</v>
      </c>
      <c r="B122" t="s">
        <v>43</v>
      </c>
      <c r="C122" t="s">
        <v>3559</v>
      </c>
      <c r="D122">
        <v>2</v>
      </c>
      <c r="E122">
        <v>1</v>
      </c>
      <c r="F122">
        <v>2</v>
      </c>
      <c r="G122">
        <v>5</v>
      </c>
      <c r="H122">
        <v>30</v>
      </c>
      <c r="I122">
        <v>42</v>
      </c>
      <c r="J122">
        <v>14</v>
      </c>
      <c r="K122">
        <v>0</v>
      </c>
      <c r="L122">
        <v>9</v>
      </c>
      <c r="M122">
        <v>25</v>
      </c>
      <c r="N122">
        <v>15</v>
      </c>
      <c r="O122">
        <v>754</v>
      </c>
      <c r="P122">
        <v>35</v>
      </c>
      <c r="Q122">
        <v>16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105</v>
      </c>
      <c r="X122" t="s">
        <v>4142</v>
      </c>
      <c r="Y122">
        <f t="shared" si="3"/>
        <v>300.39999999999998</v>
      </c>
      <c r="Z122" s="1">
        <f t="shared" si="4"/>
        <v>10.358620689655172</v>
      </c>
      <c r="AA122" s="1">
        <f t="shared" si="5"/>
        <v>14.037383177570092</v>
      </c>
    </row>
    <row r="123" spans="1:27" x14ac:dyDescent="0.2">
      <c r="A123" t="s">
        <v>4141</v>
      </c>
      <c r="B123" t="s">
        <v>43</v>
      </c>
      <c r="C123" t="s">
        <v>3592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16</v>
      </c>
      <c r="S123">
        <v>5</v>
      </c>
      <c r="T123">
        <v>0</v>
      </c>
      <c r="U123">
        <v>3</v>
      </c>
      <c r="V123">
        <v>0</v>
      </c>
      <c r="W123" t="s">
        <v>237</v>
      </c>
      <c r="X123" t="s">
        <v>818</v>
      </c>
      <c r="Y123">
        <f t="shared" si="3"/>
        <v>43</v>
      </c>
      <c r="Z123" s="1">
        <f t="shared" si="4"/>
        <v>14.333333333333334</v>
      </c>
      <c r="AA123" s="1">
        <f t="shared" si="5"/>
        <v>14.333333333333334</v>
      </c>
    </row>
    <row r="124" spans="1:27" x14ac:dyDescent="0.2">
      <c r="A124" t="s">
        <v>4140</v>
      </c>
      <c r="B124" t="s">
        <v>43</v>
      </c>
      <c r="C124" t="s">
        <v>620</v>
      </c>
      <c r="D124">
        <v>9</v>
      </c>
      <c r="E124">
        <v>1</v>
      </c>
      <c r="F124">
        <v>3</v>
      </c>
      <c r="G124">
        <v>5</v>
      </c>
      <c r="H124">
        <v>57</v>
      </c>
      <c r="I124">
        <v>49</v>
      </c>
      <c r="J124">
        <v>41</v>
      </c>
      <c r="K124">
        <v>0</v>
      </c>
      <c r="L124">
        <v>0</v>
      </c>
      <c r="M124">
        <v>1</v>
      </c>
      <c r="N124">
        <v>55</v>
      </c>
      <c r="O124">
        <v>723</v>
      </c>
      <c r="P124">
        <v>13</v>
      </c>
      <c r="Q124">
        <v>48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36</v>
      </c>
      <c r="X124" t="s">
        <v>2101</v>
      </c>
      <c r="Y124">
        <f t="shared" si="3"/>
        <v>610.79999999999995</v>
      </c>
      <c r="Z124" s="1">
        <f t="shared" si="4"/>
        <v>19.703225806451613</v>
      </c>
      <c r="AA124" s="1">
        <f t="shared" si="5"/>
        <v>25.942425672487023</v>
      </c>
    </row>
    <row r="125" spans="1:27" x14ac:dyDescent="0.2">
      <c r="A125" t="s">
        <v>4139</v>
      </c>
      <c r="B125" t="s">
        <v>43</v>
      </c>
      <c r="C125" t="s">
        <v>3562</v>
      </c>
      <c r="D125">
        <v>2</v>
      </c>
      <c r="E125">
        <v>0</v>
      </c>
      <c r="F125">
        <v>5</v>
      </c>
      <c r="G125">
        <v>4</v>
      </c>
      <c r="H125">
        <v>58</v>
      </c>
      <c r="I125">
        <v>56</v>
      </c>
      <c r="J125">
        <v>20</v>
      </c>
      <c r="K125">
        <v>1</v>
      </c>
      <c r="L125">
        <v>6</v>
      </c>
      <c r="M125">
        <v>30</v>
      </c>
      <c r="N125">
        <v>55</v>
      </c>
      <c r="O125">
        <v>850</v>
      </c>
      <c r="P125">
        <v>61</v>
      </c>
      <c r="Q125">
        <v>87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105</v>
      </c>
      <c r="X125" t="s">
        <v>1528</v>
      </c>
      <c r="Y125">
        <f t="shared" si="3"/>
        <v>712</v>
      </c>
      <c r="Z125" s="1">
        <f t="shared" si="4"/>
        <v>24.551724137931036</v>
      </c>
      <c r="AA125" s="1">
        <f t="shared" si="5"/>
        <v>27.740259740259742</v>
      </c>
    </row>
    <row r="126" spans="1:27" x14ac:dyDescent="0.2">
      <c r="A126" t="s">
        <v>4138</v>
      </c>
      <c r="B126" t="s">
        <v>43</v>
      </c>
      <c r="C126" t="s">
        <v>2756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19</v>
      </c>
      <c r="S126">
        <v>7</v>
      </c>
      <c r="T126">
        <v>3</v>
      </c>
      <c r="U126">
        <v>0</v>
      </c>
      <c r="V126">
        <v>0</v>
      </c>
      <c r="W126" t="s">
        <v>69</v>
      </c>
      <c r="X126" t="s">
        <v>2876</v>
      </c>
      <c r="Y126">
        <f t="shared" si="3"/>
        <v>84</v>
      </c>
      <c r="Z126" s="1">
        <f t="shared" si="4"/>
        <v>12</v>
      </c>
      <c r="AA126" s="1">
        <f t="shared" si="5"/>
        <v>13.356890459363958</v>
      </c>
    </row>
    <row r="127" spans="1:27" x14ac:dyDescent="0.2">
      <c r="A127" t="s">
        <v>4137</v>
      </c>
      <c r="B127" t="s">
        <v>43</v>
      </c>
      <c r="C127" t="s">
        <v>3589</v>
      </c>
      <c r="D127">
        <v>0</v>
      </c>
      <c r="E127">
        <v>0</v>
      </c>
      <c r="F127">
        <v>0</v>
      </c>
      <c r="G127">
        <v>3</v>
      </c>
      <c r="H127">
        <v>7</v>
      </c>
      <c r="I127">
        <v>20</v>
      </c>
      <c r="J127">
        <v>2</v>
      </c>
      <c r="K127">
        <v>12</v>
      </c>
      <c r="L127">
        <v>75</v>
      </c>
      <c r="M127">
        <v>41</v>
      </c>
      <c r="N127">
        <v>3</v>
      </c>
      <c r="O127">
        <v>539</v>
      </c>
      <c r="P127">
        <v>35</v>
      </c>
      <c r="Q127">
        <v>10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325</v>
      </c>
      <c r="X127" t="s">
        <v>2028</v>
      </c>
      <c r="Y127">
        <f t="shared" si="3"/>
        <v>329.9</v>
      </c>
      <c r="Z127" s="1">
        <f t="shared" si="4"/>
        <v>18.327777777777776</v>
      </c>
      <c r="AA127" s="1">
        <f t="shared" si="5"/>
        <v>22.56155015197568</v>
      </c>
    </row>
    <row r="128" spans="1:27" x14ac:dyDescent="0.2">
      <c r="A128" t="s">
        <v>4136</v>
      </c>
      <c r="B128" t="s">
        <v>43</v>
      </c>
      <c r="C128" t="s">
        <v>3142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21</v>
      </c>
      <c r="S128">
        <v>3</v>
      </c>
      <c r="T128">
        <v>2</v>
      </c>
      <c r="U128">
        <v>30</v>
      </c>
      <c r="V128">
        <v>0</v>
      </c>
      <c r="W128" t="s">
        <v>130</v>
      </c>
      <c r="X128" t="s">
        <v>4135</v>
      </c>
      <c r="Y128">
        <f t="shared" si="3"/>
        <v>141</v>
      </c>
      <c r="Z128" s="1">
        <f t="shared" si="4"/>
        <v>23.5</v>
      </c>
      <c r="AA128" s="1">
        <f t="shared" si="5"/>
        <v>27.647058823529413</v>
      </c>
    </row>
    <row r="129" spans="1:27" x14ac:dyDescent="0.2">
      <c r="A129" t="s">
        <v>4134</v>
      </c>
      <c r="B129" t="s">
        <v>43</v>
      </c>
      <c r="C129" t="s">
        <v>3538</v>
      </c>
      <c r="D129">
        <v>1</v>
      </c>
      <c r="E129">
        <v>0</v>
      </c>
      <c r="F129">
        <v>1</v>
      </c>
      <c r="G129">
        <v>3</v>
      </c>
      <c r="H129">
        <v>34</v>
      </c>
      <c r="I129">
        <v>20</v>
      </c>
      <c r="J129">
        <v>5</v>
      </c>
      <c r="K129">
        <v>12</v>
      </c>
      <c r="L129">
        <v>104</v>
      </c>
      <c r="M129">
        <v>39</v>
      </c>
      <c r="N129">
        <v>35</v>
      </c>
      <c r="O129">
        <v>907</v>
      </c>
      <c r="P129">
        <v>42</v>
      </c>
      <c r="Q129">
        <v>31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184</v>
      </c>
      <c r="X129" t="s">
        <v>4133</v>
      </c>
      <c r="Y129">
        <f t="shared" si="3"/>
        <v>640.20000000000005</v>
      </c>
      <c r="Z129" s="1">
        <f t="shared" si="4"/>
        <v>20.006250000000001</v>
      </c>
      <c r="AA129" s="1">
        <f t="shared" si="5"/>
        <v>21.028467153284673</v>
      </c>
    </row>
    <row r="130" spans="1:27" x14ac:dyDescent="0.2">
      <c r="A130" t="s">
        <v>4132</v>
      </c>
      <c r="B130" t="s">
        <v>43</v>
      </c>
      <c r="C130" t="s">
        <v>2756</v>
      </c>
      <c r="D130">
        <v>1</v>
      </c>
      <c r="E130">
        <v>0</v>
      </c>
      <c r="F130">
        <v>1</v>
      </c>
      <c r="G130">
        <v>4</v>
      </c>
      <c r="H130">
        <v>64</v>
      </c>
      <c r="I130">
        <v>34</v>
      </c>
      <c r="J130">
        <v>12</v>
      </c>
      <c r="K130">
        <v>11</v>
      </c>
      <c r="L130">
        <v>123</v>
      </c>
      <c r="M130">
        <v>75</v>
      </c>
      <c r="N130">
        <v>22</v>
      </c>
      <c r="O130">
        <v>720</v>
      </c>
      <c r="P130">
        <v>62</v>
      </c>
      <c r="Q130">
        <v>18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205</v>
      </c>
      <c r="X130" t="s">
        <v>443</v>
      </c>
      <c r="Y130">
        <f t="shared" si="3"/>
        <v>731</v>
      </c>
      <c r="Z130" s="1">
        <f t="shared" si="4"/>
        <v>19.236842105263158</v>
      </c>
      <c r="AA130" s="1">
        <f t="shared" si="5"/>
        <v>19.253731343283583</v>
      </c>
    </row>
    <row r="131" spans="1:27" x14ac:dyDescent="0.2">
      <c r="A131" t="s">
        <v>4131</v>
      </c>
      <c r="B131" t="s">
        <v>43</v>
      </c>
      <c r="C131" t="s">
        <v>3625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20</v>
      </c>
      <c r="S131">
        <v>15</v>
      </c>
      <c r="T131">
        <v>0</v>
      </c>
      <c r="U131">
        <v>30</v>
      </c>
      <c r="V131">
        <v>2</v>
      </c>
      <c r="W131" t="s">
        <v>32</v>
      </c>
      <c r="X131" t="s">
        <v>167</v>
      </c>
      <c r="Y131">
        <f t="shared" ref="Y131:Y194" si="6">D131*10+E131*(-10)+F131*5+G131*(-5)+H131*2+I131*(-2)+J131*4+K131*3+L131*1.5+M131*1.5+N131*3+O131*0.1+P131*2+Q131*2+R131*5+S131*(-8)+T131*15+U131+V131*(-4)</f>
        <v>2</v>
      </c>
      <c r="Z131" s="1">
        <f t="shared" ref="Z131:Z194" si="7">Y131/W131</f>
        <v>0.22222222222222221</v>
      </c>
      <c r="AA131" s="1">
        <f t="shared" ref="AA131:AA194" si="8">Y131/X131*90</f>
        <v>0.22222222222222221</v>
      </c>
    </row>
    <row r="132" spans="1:27" x14ac:dyDescent="0.2">
      <c r="A132" t="s">
        <v>4130</v>
      </c>
      <c r="B132" t="s">
        <v>43</v>
      </c>
      <c r="C132" t="s">
        <v>3549</v>
      </c>
      <c r="D132">
        <v>0</v>
      </c>
      <c r="E132">
        <v>0</v>
      </c>
      <c r="F132">
        <v>0</v>
      </c>
      <c r="G132">
        <v>5</v>
      </c>
      <c r="H132">
        <v>29</v>
      </c>
      <c r="I132">
        <v>37</v>
      </c>
      <c r="J132">
        <v>0</v>
      </c>
      <c r="K132">
        <v>22</v>
      </c>
      <c r="L132">
        <v>107</v>
      </c>
      <c r="M132">
        <v>53</v>
      </c>
      <c r="N132">
        <v>12</v>
      </c>
      <c r="O132">
        <v>1331</v>
      </c>
      <c r="P132">
        <v>67</v>
      </c>
      <c r="Q132">
        <v>27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110</v>
      </c>
      <c r="X132" t="s">
        <v>4129</v>
      </c>
      <c r="Y132">
        <f t="shared" si="6"/>
        <v>622.1</v>
      </c>
      <c r="Z132" s="1">
        <f t="shared" si="7"/>
        <v>20.736666666666668</v>
      </c>
      <c r="AA132" s="1">
        <f t="shared" si="8"/>
        <v>21.517678708685629</v>
      </c>
    </row>
    <row r="133" spans="1:27" x14ac:dyDescent="0.2">
      <c r="A133" t="s">
        <v>42</v>
      </c>
      <c r="B133" t="s">
        <v>43</v>
      </c>
      <c r="C133" t="s">
        <v>44</v>
      </c>
      <c r="D133">
        <v>2</v>
      </c>
      <c r="E133">
        <v>0</v>
      </c>
      <c r="F133">
        <v>0</v>
      </c>
      <c r="G133">
        <v>1</v>
      </c>
      <c r="H133">
        <v>7</v>
      </c>
      <c r="I133">
        <v>8</v>
      </c>
      <c r="J133">
        <v>5</v>
      </c>
      <c r="K133">
        <v>1</v>
      </c>
      <c r="L133">
        <v>3</v>
      </c>
      <c r="M133">
        <v>7</v>
      </c>
      <c r="N133">
        <v>1</v>
      </c>
      <c r="O133">
        <v>99</v>
      </c>
      <c r="P133">
        <v>3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  <c r="X133" t="s">
        <v>46</v>
      </c>
      <c r="Y133">
        <f t="shared" si="6"/>
        <v>73.900000000000006</v>
      </c>
      <c r="Z133" s="1">
        <f t="shared" si="7"/>
        <v>14.780000000000001</v>
      </c>
      <c r="AA133" s="1">
        <f t="shared" si="8"/>
        <v>23.669039145907476</v>
      </c>
    </row>
    <row r="134" spans="1:27" x14ac:dyDescent="0.2">
      <c r="A134" t="s">
        <v>4128</v>
      </c>
      <c r="B134" t="s">
        <v>43</v>
      </c>
      <c r="C134" t="s">
        <v>3562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93</v>
      </c>
      <c r="S134">
        <v>41</v>
      </c>
      <c r="T134">
        <v>10</v>
      </c>
      <c r="U134">
        <v>117</v>
      </c>
      <c r="V134">
        <v>2</v>
      </c>
      <c r="W134" t="s">
        <v>52</v>
      </c>
      <c r="X134" t="s">
        <v>53</v>
      </c>
      <c r="Y134">
        <f t="shared" si="6"/>
        <v>396</v>
      </c>
      <c r="Z134" s="1">
        <f t="shared" si="7"/>
        <v>11</v>
      </c>
      <c r="AA134" s="1">
        <f t="shared" si="8"/>
        <v>11</v>
      </c>
    </row>
    <row r="135" spans="1:27" x14ac:dyDescent="0.2">
      <c r="A135" t="s">
        <v>4127</v>
      </c>
      <c r="B135" t="s">
        <v>43</v>
      </c>
      <c r="C135" t="s">
        <v>3589</v>
      </c>
      <c r="D135">
        <v>9</v>
      </c>
      <c r="E135">
        <v>0</v>
      </c>
      <c r="F135">
        <v>3</v>
      </c>
      <c r="G135">
        <v>3</v>
      </c>
      <c r="H135">
        <v>41</v>
      </c>
      <c r="I135">
        <v>33</v>
      </c>
      <c r="J135">
        <v>26</v>
      </c>
      <c r="K135">
        <v>3</v>
      </c>
      <c r="L135">
        <v>61</v>
      </c>
      <c r="M135">
        <v>19</v>
      </c>
      <c r="N135">
        <v>27</v>
      </c>
      <c r="O135">
        <v>442</v>
      </c>
      <c r="P135">
        <v>11</v>
      </c>
      <c r="Q135">
        <v>15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101</v>
      </c>
      <c r="X135" t="s">
        <v>4126</v>
      </c>
      <c r="Y135">
        <f t="shared" si="6"/>
        <v>516.20000000000005</v>
      </c>
      <c r="Z135" s="1">
        <f t="shared" si="7"/>
        <v>14.748571428571429</v>
      </c>
      <c r="AA135" s="1">
        <f t="shared" si="8"/>
        <v>16.826512133285043</v>
      </c>
    </row>
    <row r="136" spans="1:27" x14ac:dyDescent="0.2">
      <c r="A136" t="s">
        <v>4125</v>
      </c>
      <c r="B136" t="s">
        <v>43</v>
      </c>
      <c r="C136" t="s">
        <v>133</v>
      </c>
      <c r="D136">
        <v>0</v>
      </c>
      <c r="E136">
        <v>0</v>
      </c>
      <c r="F136">
        <v>0</v>
      </c>
      <c r="G136">
        <v>0</v>
      </c>
      <c r="H136">
        <v>5</v>
      </c>
      <c r="I136">
        <v>11</v>
      </c>
      <c r="J136">
        <v>0</v>
      </c>
      <c r="K136">
        <v>8</v>
      </c>
      <c r="L136">
        <v>20</v>
      </c>
      <c r="M136">
        <v>15</v>
      </c>
      <c r="N136">
        <v>4</v>
      </c>
      <c r="O136">
        <v>356</v>
      </c>
      <c r="P136">
        <v>7</v>
      </c>
      <c r="Q136">
        <v>9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144</v>
      </c>
      <c r="X136" t="s">
        <v>2680</v>
      </c>
      <c r="Y136">
        <f t="shared" si="6"/>
        <v>144.1</v>
      </c>
      <c r="Z136" s="1">
        <f t="shared" si="7"/>
        <v>14.41</v>
      </c>
      <c r="AA136" s="1">
        <f t="shared" si="8"/>
        <v>16.997378768020969</v>
      </c>
    </row>
    <row r="137" spans="1:27" x14ac:dyDescent="0.2">
      <c r="A137" t="s">
        <v>4124</v>
      </c>
      <c r="B137" t="s">
        <v>43</v>
      </c>
      <c r="C137" t="s">
        <v>3562</v>
      </c>
      <c r="D137">
        <v>1</v>
      </c>
      <c r="E137">
        <v>1</v>
      </c>
      <c r="F137">
        <v>3</v>
      </c>
      <c r="G137">
        <v>7</v>
      </c>
      <c r="H137">
        <v>20</v>
      </c>
      <c r="I137">
        <v>38</v>
      </c>
      <c r="J137">
        <v>6</v>
      </c>
      <c r="K137">
        <v>13</v>
      </c>
      <c r="L137">
        <v>40</v>
      </c>
      <c r="M137">
        <v>46</v>
      </c>
      <c r="N137">
        <v>21</v>
      </c>
      <c r="O137">
        <v>616</v>
      </c>
      <c r="P137">
        <v>38</v>
      </c>
      <c r="Q137">
        <v>14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105</v>
      </c>
      <c r="X137" t="s">
        <v>4123</v>
      </c>
      <c r="Y137">
        <f t="shared" si="6"/>
        <v>364.6</v>
      </c>
      <c r="Z137" s="1">
        <f t="shared" si="7"/>
        <v>12.572413793103449</v>
      </c>
      <c r="AA137" s="1">
        <f t="shared" si="8"/>
        <v>17.766107200866269</v>
      </c>
    </row>
    <row r="138" spans="1:27" x14ac:dyDescent="0.2">
      <c r="A138" t="s">
        <v>1188</v>
      </c>
      <c r="B138" t="s">
        <v>43</v>
      </c>
      <c r="C138" t="s">
        <v>534</v>
      </c>
      <c r="D138">
        <v>4</v>
      </c>
      <c r="E138">
        <v>0</v>
      </c>
      <c r="F138">
        <v>1</v>
      </c>
      <c r="G138">
        <v>2</v>
      </c>
      <c r="H138">
        <v>12</v>
      </c>
      <c r="I138">
        <v>9</v>
      </c>
      <c r="J138">
        <v>15</v>
      </c>
      <c r="K138">
        <v>0</v>
      </c>
      <c r="L138">
        <v>4</v>
      </c>
      <c r="M138">
        <v>12</v>
      </c>
      <c r="N138">
        <v>20</v>
      </c>
      <c r="O138">
        <v>449</v>
      </c>
      <c r="P138">
        <v>7</v>
      </c>
      <c r="Q138">
        <v>30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395</v>
      </c>
      <c r="X138" t="s">
        <v>1187</v>
      </c>
      <c r="Y138">
        <f t="shared" si="6"/>
        <v>303.89999999999998</v>
      </c>
      <c r="Z138" s="1">
        <f t="shared" si="7"/>
        <v>17.876470588235293</v>
      </c>
      <c r="AA138" s="1">
        <f t="shared" si="8"/>
        <v>27.05341246290801</v>
      </c>
    </row>
    <row r="139" spans="1:27" x14ac:dyDescent="0.2">
      <c r="A139" t="s">
        <v>4122</v>
      </c>
      <c r="B139" t="s">
        <v>43</v>
      </c>
      <c r="C139" t="s">
        <v>133</v>
      </c>
      <c r="D139">
        <v>0</v>
      </c>
      <c r="E139">
        <v>0</v>
      </c>
      <c r="F139">
        <v>2</v>
      </c>
      <c r="G139">
        <v>0</v>
      </c>
      <c r="H139">
        <v>2</v>
      </c>
      <c r="I139">
        <v>9</v>
      </c>
      <c r="J139">
        <v>0</v>
      </c>
      <c r="K139">
        <v>1</v>
      </c>
      <c r="L139">
        <v>0</v>
      </c>
      <c r="M139">
        <v>3</v>
      </c>
      <c r="N139">
        <v>3</v>
      </c>
      <c r="O139">
        <v>61</v>
      </c>
      <c r="P139">
        <v>2</v>
      </c>
      <c r="Q139">
        <v>5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79</v>
      </c>
      <c r="X139" t="s">
        <v>2047</v>
      </c>
      <c r="Y139">
        <f t="shared" si="6"/>
        <v>32.6</v>
      </c>
      <c r="Z139" s="1">
        <f t="shared" si="7"/>
        <v>4.0750000000000002</v>
      </c>
      <c r="AA139" s="1">
        <f t="shared" si="8"/>
        <v>10.988764044943821</v>
      </c>
    </row>
    <row r="140" spans="1:27" x14ac:dyDescent="0.2">
      <c r="A140" t="s">
        <v>4121</v>
      </c>
      <c r="B140" t="s">
        <v>43</v>
      </c>
      <c r="C140" t="s">
        <v>44</v>
      </c>
      <c r="D140">
        <v>0</v>
      </c>
      <c r="E140">
        <v>0</v>
      </c>
      <c r="F140">
        <v>0</v>
      </c>
      <c r="G140">
        <v>1</v>
      </c>
      <c r="H140">
        <v>2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22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49</v>
      </c>
      <c r="X140" t="s">
        <v>1193</v>
      </c>
      <c r="Y140">
        <f t="shared" si="6"/>
        <v>0.20000000000000018</v>
      </c>
      <c r="Z140" s="1">
        <f t="shared" si="7"/>
        <v>0.10000000000000009</v>
      </c>
      <c r="AA140" s="1">
        <f t="shared" si="8"/>
        <v>0.17821782178217838</v>
      </c>
    </row>
    <row r="141" spans="1:27" x14ac:dyDescent="0.2">
      <c r="A141" t="s">
        <v>4120</v>
      </c>
      <c r="B141" t="s">
        <v>43</v>
      </c>
      <c r="C141" t="s">
        <v>1481</v>
      </c>
      <c r="D141">
        <v>3</v>
      </c>
      <c r="E141">
        <v>0</v>
      </c>
      <c r="F141">
        <v>1</v>
      </c>
      <c r="G141">
        <v>6</v>
      </c>
      <c r="H141">
        <v>51</v>
      </c>
      <c r="I141">
        <v>59</v>
      </c>
      <c r="J141">
        <v>8</v>
      </c>
      <c r="K141">
        <v>4</v>
      </c>
      <c r="L141">
        <v>41</v>
      </c>
      <c r="M141">
        <v>52</v>
      </c>
      <c r="N141">
        <v>14</v>
      </c>
      <c r="O141">
        <v>750</v>
      </c>
      <c r="P141">
        <v>43</v>
      </c>
      <c r="Q141">
        <v>30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105</v>
      </c>
      <c r="X141" t="s">
        <v>4119</v>
      </c>
      <c r="Y141">
        <f t="shared" si="6"/>
        <v>435.5</v>
      </c>
      <c r="Z141" s="1">
        <f t="shared" si="7"/>
        <v>15.017241379310345</v>
      </c>
      <c r="AA141" s="1">
        <f t="shared" si="8"/>
        <v>17.078431372549019</v>
      </c>
    </row>
    <row r="142" spans="1:27" x14ac:dyDescent="0.2">
      <c r="A142" t="s">
        <v>4118</v>
      </c>
      <c r="B142" t="s">
        <v>43</v>
      </c>
      <c r="C142" t="s">
        <v>3562</v>
      </c>
      <c r="D142">
        <v>4</v>
      </c>
      <c r="E142">
        <v>1</v>
      </c>
      <c r="F142">
        <v>1</v>
      </c>
      <c r="G142">
        <v>2</v>
      </c>
      <c r="H142">
        <v>21</v>
      </c>
      <c r="I142">
        <v>38</v>
      </c>
      <c r="J142">
        <v>12</v>
      </c>
      <c r="K142">
        <v>16</v>
      </c>
      <c r="L142">
        <v>262</v>
      </c>
      <c r="M142">
        <v>50</v>
      </c>
      <c r="N142">
        <v>3</v>
      </c>
      <c r="O142">
        <v>946</v>
      </c>
      <c r="P142">
        <v>33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101</v>
      </c>
      <c r="X142" t="s">
        <v>102</v>
      </c>
      <c r="Y142">
        <f t="shared" si="6"/>
        <v>724.6</v>
      </c>
      <c r="Z142" s="1">
        <f t="shared" si="7"/>
        <v>20.702857142857145</v>
      </c>
      <c r="AA142" s="1">
        <f t="shared" si="8"/>
        <v>20.702857142857141</v>
      </c>
    </row>
    <row r="143" spans="1:27" x14ac:dyDescent="0.2">
      <c r="A143" t="s">
        <v>2366</v>
      </c>
      <c r="B143" t="s">
        <v>43</v>
      </c>
      <c r="C143" t="s">
        <v>728</v>
      </c>
      <c r="D143">
        <v>3</v>
      </c>
      <c r="E143">
        <v>0</v>
      </c>
      <c r="F143">
        <v>0</v>
      </c>
      <c r="G143">
        <v>5</v>
      </c>
      <c r="H143">
        <v>12</v>
      </c>
      <c r="I143">
        <v>28</v>
      </c>
      <c r="J143">
        <v>10</v>
      </c>
      <c r="K143">
        <v>11</v>
      </c>
      <c r="L143">
        <v>154</v>
      </c>
      <c r="M143">
        <v>76</v>
      </c>
      <c r="N143">
        <v>3</v>
      </c>
      <c r="O143">
        <v>914</v>
      </c>
      <c r="P143">
        <v>17</v>
      </c>
      <c r="Q143">
        <v>9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28</v>
      </c>
      <c r="X143" t="s">
        <v>2365</v>
      </c>
      <c r="Y143">
        <f t="shared" si="6"/>
        <v>543.4</v>
      </c>
      <c r="Z143" s="1">
        <f t="shared" si="7"/>
        <v>21.736000000000001</v>
      </c>
      <c r="AA143" s="1">
        <f t="shared" si="8"/>
        <v>22.568527918781726</v>
      </c>
    </row>
    <row r="144" spans="1:27" x14ac:dyDescent="0.2">
      <c r="A144" t="s">
        <v>4117</v>
      </c>
      <c r="B144" t="s">
        <v>43</v>
      </c>
      <c r="C144" t="s">
        <v>1481</v>
      </c>
      <c r="D144">
        <v>8</v>
      </c>
      <c r="E144">
        <v>0</v>
      </c>
      <c r="F144">
        <v>1</v>
      </c>
      <c r="G144">
        <v>2</v>
      </c>
      <c r="H144">
        <v>18</v>
      </c>
      <c r="I144">
        <v>35</v>
      </c>
      <c r="J144">
        <v>14</v>
      </c>
      <c r="K144">
        <v>0</v>
      </c>
      <c r="L144">
        <v>25</v>
      </c>
      <c r="M144">
        <v>3</v>
      </c>
      <c r="N144">
        <v>8</v>
      </c>
      <c r="O144">
        <v>167</v>
      </c>
      <c r="P144">
        <v>5</v>
      </c>
      <c r="Q144">
        <v>6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182</v>
      </c>
      <c r="X144" t="s">
        <v>331</v>
      </c>
      <c r="Y144">
        <f t="shared" si="6"/>
        <v>201.7</v>
      </c>
      <c r="Z144" s="1">
        <f t="shared" si="7"/>
        <v>14.407142857142857</v>
      </c>
      <c r="AA144" s="1">
        <f t="shared" si="8"/>
        <v>17.141643059490082</v>
      </c>
    </row>
    <row r="145" spans="1:27" x14ac:dyDescent="0.2">
      <c r="A145" t="s">
        <v>4116</v>
      </c>
      <c r="B145" t="s">
        <v>43</v>
      </c>
      <c r="C145" t="s">
        <v>800</v>
      </c>
      <c r="D145">
        <v>0</v>
      </c>
      <c r="E145">
        <v>0</v>
      </c>
      <c r="F145">
        <v>0</v>
      </c>
      <c r="G145">
        <v>7</v>
      </c>
      <c r="H145">
        <v>11</v>
      </c>
      <c r="I145">
        <v>31</v>
      </c>
      <c r="J145">
        <v>2</v>
      </c>
      <c r="K145">
        <v>7</v>
      </c>
      <c r="L145">
        <v>26</v>
      </c>
      <c r="M145">
        <v>36</v>
      </c>
      <c r="N145">
        <v>7</v>
      </c>
      <c r="O145">
        <v>713</v>
      </c>
      <c r="P145">
        <v>65</v>
      </c>
      <c r="Q145">
        <v>3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56</v>
      </c>
      <c r="X145" t="s">
        <v>4115</v>
      </c>
      <c r="Y145">
        <f t="shared" si="6"/>
        <v>275.3</v>
      </c>
      <c r="Z145" s="1">
        <f t="shared" si="7"/>
        <v>10.196296296296296</v>
      </c>
      <c r="AA145" s="1">
        <f t="shared" si="8"/>
        <v>13.487751769188895</v>
      </c>
    </row>
    <row r="146" spans="1:27" x14ac:dyDescent="0.2">
      <c r="A146" t="s">
        <v>4114</v>
      </c>
      <c r="B146" t="s">
        <v>43</v>
      </c>
      <c r="C146" t="s">
        <v>3549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0</v>
      </c>
      <c r="J146">
        <v>0</v>
      </c>
      <c r="K146">
        <v>0</v>
      </c>
      <c r="L146">
        <v>2</v>
      </c>
      <c r="M146">
        <v>0</v>
      </c>
      <c r="N146">
        <v>2</v>
      </c>
      <c r="O146">
        <v>67</v>
      </c>
      <c r="P146">
        <v>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130</v>
      </c>
      <c r="X146" t="s">
        <v>1469</v>
      </c>
      <c r="Y146">
        <f t="shared" si="6"/>
        <v>25.7</v>
      </c>
      <c r="Z146" s="1">
        <f t="shared" si="7"/>
        <v>4.2833333333333332</v>
      </c>
      <c r="AA146" s="1">
        <f t="shared" si="8"/>
        <v>22.456310679611651</v>
      </c>
    </row>
    <row r="147" spans="1:27" x14ac:dyDescent="0.2">
      <c r="A147" t="s">
        <v>4113</v>
      </c>
      <c r="B147" t="s">
        <v>43</v>
      </c>
      <c r="C147" t="s">
        <v>2756</v>
      </c>
      <c r="D147">
        <v>0</v>
      </c>
      <c r="E147">
        <v>0</v>
      </c>
      <c r="F147">
        <v>0</v>
      </c>
      <c r="G147">
        <v>0</v>
      </c>
      <c r="H147">
        <v>9</v>
      </c>
      <c r="I147">
        <v>10</v>
      </c>
      <c r="J147">
        <v>3</v>
      </c>
      <c r="K147">
        <v>0</v>
      </c>
      <c r="L147">
        <v>4</v>
      </c>
      <c r="M147">
        <v>7</v>
      </c>
      <c r="N147">
        <v>13</v>
      </c>
      <c r="O147">
        <v>289</v>
      </c>
      <c r="P147">
        <v>3</v>
      </c>
      <c r="Q147">
        <v>3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395</v>
      </c>
      <c r="X147" t="s">
        <v>4112</v>
      </c>
      <c r="Y147">
        <f t="shared" si="6"/>
        <v>106.4</v>
      </c>
      <c r="Z147" s="1">
        <f t="shared" si="7"/>
        <v>6.2588235294117647</v>
      </c>
      <c r="AA147" s="1">
        <f t="shared" si="8"/>
        <v>12.940540540540541</v>
      </c>
    </row>
    <row r="148" spans="1:27" x14ac:dyDescent="0.2">
      <c r="A148" t="s">
        <v>4111</v>
      </c>
      <c r="B148" t="s">
        <v>43</v>
      </c>
      <c r="C148" t="s">
        <v>3549</v>
      </c>
      <c r="D148">
        <v>1</v>
      </c>
      <c r="E148">
        <v>0</v>
      </c>
      <c r="F148">
        <v>0</v>
      </c>
      <c r="G148">
        <v>2</v>
      </c>
      <c r="H148">
        <v>12</v>
      </c>
      <c r="I148">
        <v>16</v>
      </c>
      <c r="J148">
        <v>3</v>
      </c>
      <c r="K148">
        <v>10</v>
      </c>
      <c r="L148">
        <v>58</v>
      </c>
      <c r="M148">
        <v>18</v>
      </c>
      <c r="N148">
        <v>7</v>
      </c>
      <c r="O148">
        <v>749</v>
      </c>
      <c r="P148">
        <v>15</v>
      </c>
      <c r="Q148">
        <v>3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395</v>
      </c>
      <c r="X148" t="s">
        <v>4110</v>
      </c>
      <c r="Y148">
        <f t="shared" si="6"/>
        <v>279.89999999999998</v>
      </c>
      <c r="Z148" s="1">
        <f t="shared" si="7"/>
        <v>16.464705882352941</v>
      </c>
      <c r="AA148" s="1">
        <f t="shared" si="8"/>
        <v>18.441434846266471</v>
      </c>
    </row>
    <row r="149" spans="1:27" x14ac:dyDescent="0.2">
      <c r="A149" t="s">
        <v>4109</v>
      </c>
      <c r="B149" t="s">
        <v>43</v>
      </c>
      <c r="C149" t="s">
        <v>133</v>
      </c>
      <c r="D149">
        <v>1</v>
      </c>
      <c r="E149">
        <v>0</v>
      </c>
      <c r="F149">
        <v>0</v>
      </c>
      <c r="G149">
        <v>7</v>
      </c>
      <c r="H149">
        <v>5</v>
      </c>
      <c r="I149">
        <v>27</v>
      </c>
      <c r="J149">
        <v>3</v>
      </c>
      <c r="K149">
        <v>19</v>
      </c>
      <c r="L149">
        <v>148</v>
      </c>
      <c r="M149">
        <v>60</v>
      </c>
      <c r="N149">
        <v>3</v>
      </c>
      <c r="O149">
        <v>1163</v>
      </c>
      <c r="P149">
        <v>28</v>
      </c>
      <c r="Q149">
        <v>19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96</v>
      </c>
      <c r="X149" t="s">
        <v>4108</v>
      </c>
      <c r="Y149">
        <f t="shared" si="6"/>
        <v>531.29999999999995</v>
      </c>
      <c r="Z149" s="1">
        <f t="shared" si="7"/>
        <v>18.974999999999998</v>
      </c>
      <c r="AA149" s="1">
        <f t="shared" si="8"/>
        <v>19.95701168614357</v>
      </c>
    </row>
    <row r="150" spans="1:27" x14ac:dyDescent="0.2">
      <c r="A150" t="s">
        <v>4107</v>
      </c>
      <c r="B150" t="s">
        <v>43</v>
      </c>
      <c r="C150" t="s">
        <v>3538</v>
      </c>
      <c r="D150">
        <v>5</v>
      </c>
      <c r="E150">
        <v>0</v>
      </c>
      <c r="F150">
        <v>2</v>
      </c>
      <c r="G150">
        <v>2</v>
      </c>
      <c r="H150">
        <v>2</v>
      </c>
      <c r="I150">
        <v>14</v>
      </c>
      <c r="J150">
        <v>10</v>
      </c>
      <c r="K150">
        <v>0</v>
      </c>
      <c r="L150">
        <v>4</v>
      </c>
      <c r="M150">
        <v>3</v>
      </c>
      <c r="N150">
        <v>3</v>
      </c>
      <c r="O150">
        <v>85</v>
      </c>
      <c r="P150">
        <v>5</v>
      </c>
      <c r="Q150">
        <v>8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32</v>
      </c>
      <c r="X150" t="s">
        <v>4106</v>
      </c>
      <c r="Y150">
        <f t="shared" si="6"/>
        <v>120</v>
      </c>
      <c r="Z150" s="1">
        <f t="shared" si="7"/>
        <v>13.333333333333334</v>
      </c>
      <c r="AA150" s="1">
        <f t="shared" si="8"/>
        <v>20.970873786407768</v>
      </c>
    </row>
    <row r="151" spans="1:27" x14ac:dyDescent="0.2">
      <c r="A151" t="s">
        <v>4105</v>
      </c>
      <c r="B151" t="s">
        <v>43</v>
      </c>
      <c r="C151" t="s">
        <v>620</v>
      </c>
      <c r="D151">
        <v>0</v>
      </c>
      <c r="E151">
        <v>0</v>
      </c>
      <c r="F151">
        <v>2</v>
      </c>
      <c r="G151">
        <v>4</v>
      </c>
      <c r="H151">
        <v>15</v>
      </c>
      <c r="I151">
        <v>24</v>
      </c>
      <c r="J151">
        <v>3</v>
      </c>
      <c r="K151">
        <v>1</v>
      </c>
      <c r="L151">
        <v>12</v>
      </c>
      <c r="M151">
        <v>7</v>
      </c>
      <c r="N151">
        <v>17</v>
      </c>
      <c r="O151">
        <v>590</v>
      </c>
      <c r="P151">
        <v>9</v>
      </c>
      <c r="Q151">
        <v>18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96</v>
      </c>
      <c r="X151" t="s">
        <v>4104</v>
      </c>
      <c r="Y151">
        <f t="shared" si="6"/>
        <v>179.5</v>
      </c>
      <c r="Z151" s="1">
        <f t="shared" si="7"/>
        <v>6.4107142857142856</v>
      </c>
      <c r="AA151" s="1">
        <f t="shared" si="8"/>
        <v>15.14058106841612</v>
      </c>
    </row>
    <row r="152" spans="1:27" x14ac:dyDescent="0.2">
      <c r="A152" t="s">
        <v>4103</v>
      </c>
      <c r="B152" t="s">
        <v>43</v>
      </c>
      <c r="C152" t="s">
        <v>3570</v>
      </c>
      <c r="D152">
        <v>11</v>
      </c>
      <c r="E152">
        <v>0</v>
      </c>
      <c r="F152">
        <v>2</v>
      </c>
      <c r="G152">
        <v>1</v>
      </c>
      <c r="H152">
        <v>36</v>
      </c>
      <c r="I152">
        <v>34</v>
      </c>
      <c r="J152">
        <v>39</v>
      </c>
      <c r="K152">
        <v>0</v>
      </c>
      <c r="L152">
        <v>15</v>
      </c>
      <c r="M152">
        <v>6</v>
      </c>
      <c r="N152">
        <v>21</v>
      </c>
      <c r="O152">
        <v>476</v>
      </c>
      <c r="P152">
        <v>10</v>
      </c>
      <c r="Q152">
        <v>22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28</v>
      </c>
      <c r="X152" t="s">
        <v>4102</v>
      </c>
      <c r="Y152">
        <f t="shared" si="6"/>
        <v>481.1</v>
      </c>
      <c r="Z152" s="1">
        <f t="shared" si="7"/>
        <v>19.244</v>
      </c>
      <c r="AA152" s="1">
        <f t="shared" si="8"/>
        <v>23.417522985397511</v>
      </c>
    </row>
    <row r="153" spans="1:27" x14ac:dyDescent="0.2">
      <c r="A153" t="s">
        <v>4101</v>
      </c>
      <c r="B153" t="s">
        <v>43</v>
      </c>
      <c r="C153" t="s">
        <v>3565</v>
      </c>
      <c r="D153">
        <v>0</v>
      </c>
      <c r="E153">
        <v>0</v>
      </c>
      <c r="F153">
        <v>0</v>
      </c>
      <c r="G153">
        <v>1</v>
      </c>
      <c r="H153">
        <v>3</v>
      </c>
      <c r="I153">
        <v>6</v>
      </c>
      <c r="J153">
        <v>0</v>
      </c>
      <c r="K153">
        <v>1</v>
      </c>
      <c r="L153">
        <v>2</v>
      </c>
      <c r="M153">
        <v>4</v>
      </c>
      <c r="N153">
        <v>1</v>
      </c>
      <c r="O153">
        <v>42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49</v>
      </c>
      <c r="X153" t="s">
        <v>4100</v>
      </c>
      <c r="Y153">
        <f t="shared" si="6"/>
        <v>12.2</v>
      </c>
      <c r="Z153" s="1">
        <f t="shared" si="7"/>
        <v>6.1</v>
      </c>
      <c r="AA153" s="1">
        <f t="shared" si="8"/>
        <v>7.5205479452054789</v>
      </c>
    </row>
    <row r="154" spans="1:27" x14ac:dyDescent="0.2">
      <c r="A154" t="s">
        <v>4099</v>
      </c>
      <c r="B154" t="s">
        <v>43</v>
      </c>
      <c r="C154" t="s">
        <v>620</v>
      </c>
      <c r="D154">
        <v>0</v>
      </c>
      <c r="E154">
        <v>0</v>
      </c>
      <c r="F154">
        <v>0</v>
      </c>
      <c r="G154">
        <v>7</v>
      </c>
      <c r="H154">
        <v>17</v>
      </c>
      <c r="I154">
        <v>28</v>
      </c>
      <c r="J154">
        <v>1</v>
      </c>
      <c r="K154">
        <v>8</v>
      </c>
      <c r="L154">
        <v>100</v>
      </c>
      <c r="M154">
        <v>45</v>
      </c>
      <c r="N154">
        <v>0</v>
      </c>
      <c r="O154">
        <v>1200</v>
      </c>
      <c r="P154">
        <v>23</v>
      </c>
      <c r="Q154">
        <v>6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90</v>
      </c>
      <c r="X154" t="s">
        <v>4098</v>
      </c>
      <c r="Y154">
        <f t="shared" si="6"/>
        <v>366.5</v>
      </c>
      <c r="Z154" s="1">
        <f t="shared" si="7"/>
        <v>14.096153846153847</v>
      </c>
      <c r="AA154" s="1">
        <f t="shared" si="8"/>
        <v>15.47138836772983</v>
      </c>
    </row>
    <row r="155" spans="1:27" x14ac:dyDescent="0.2">
      <c r="A155" t="s">
        <v>4097</v>
      </c>
      <c r="B155" t="s">
        <v>43</v>
      </c>
      <c r="C155" t="s">
        <v>3538</v>
      </c>
      <c r="D155">
        <v>0</v>
      </c>
      <c r="E155">
        <v>0</v>
      </c>
      <c r="F155">
        <v>0</v>
      </c>
      <c r="G155">
        <v>0</v>
      </c>
      <c r="H155">
        <v>6</v>
      </c>
      <c r="I155">
        <v>5</v>
      </c>
      <c r="J155">
        <v>0</v>
      </c>
      <c r="K155">
        <v>0</v>
      </c>
      <c r="L155">
        <v>5</v>
      </c>
      <c r="M155">
        <v>8</v>
      </c>
      <c r="N155">
        <v>2</v>
      </c>
      <c r="O155">
        <v>120</v>
      </c>
      <c r="P155">
        <v>10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79</v>
      </c>
      <c r="X155" t="s">
        <v>63</v>
      </c>
      <c r="Y155">
        <f t="shared" si="6"/>
        <v>63.5</v>
      </c>
      <c r="Z155" s="1">
        <f t="shared" si="7"/>
        <v>7.9375</v>
      </c>
      <c r="AA155" s="1">
        <f t="shared" si="8"/>
        <v>15.32171581769437</v>
      </c>
    </row>
    <row r="156" spans="1:27" x14ac:dyDescent="0.2">
      <c r="A156" t="s">
        <v>4096</v>
      </c>
      <c r="B156" t="s">
        <v>43</v>
      </c>
      <c r="C156" t="s">
        <v>3549</v>
      </c>
      <c r="D156">
        <v>9</v>
      </c>
      <c r="E156">
        <v>1</v>
      </c>
      <c r="F156">
        <v>0</v>
      </c>
      <c r="G156">
        <v>3</v>
      </c>
      <c r="H156">
        <v>42</v>
      </c>
      <c r="I156">
        <v>22</v>
      </c>
      <c r="J156">
        <v>20</v>
      </c>
      <c r="K156">
        <v>1</v>
      </c>
      <c r="L156">
        <v>13</v>
      </c>
      <c r="M156">
        <v>10</v>
      </c>
      <c r="N156">
        <v>17</v>
      </c>
      <c r="O156">
        <v>508</v>
      </c>
      <c r="P156">
        <v>22</v>
      </c>
      <c r="Q156">
        <v>27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105</v>
      </c>
      <c r="X156" t="s">
        <v>379</v>
      </c>
      <c r="Y156">
        <f t="shared" si="6"/>
        <v>422.3</v>
      </c>
      <c r="Z156" s="1">
        <f t="shared" si="7"/>
        <v>14.562068965517241</v>
      </c>
      <c r="AA156" s="1">
        <f t="shared" si="8"/>
        <v>21.436548223350254</v>
      </c>
    </row>
    <row r="157" spans="1:27" x14ac:dyDescent="0.2">
      <c r="A157" t="s">
        <v>4095</v>
      </c>
      <c r="B157" t="s">
        <v>43</v>
      </c>
      <c r="C157" t="s">
        <v>133</v>
      </c>
      <c r="D157">
        <v>0</v>
      </c>
      <c r="E157">
        <v>0</v>
      </c>
      <c r="F157">
        <v>1</v>
      </c>
      <c r="G157">
        <v>6</v>
      </c>
      <c r="H157">
        <v>28</v>
      </c>
      <c r="I157">
        <v>50</v>
      </c>
      <c r="J157">
        <v>8</v>
      </c>
      <c r="K157">
        <v>8</v>
      </c>
      <c r="L157">
        <v>38</v>
      </c>
      <c r="M157">
        <v>68</v>
      </c>
      <c r="N157">
        <v>16</v>
      </c>
      <c r="O157">
        <v>1661</v>
      </c>
      <c r="P157">
        <v>81</v>
      </c>
      <c r="Q157">
        <v>42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105</v>
      </c>
      <c r="X157" t="s">
        <v>4094</v>
      </c>
      <c r="Y157">
        <f t="shared" si="6"/>
        <v>606.1</v>
      </c>
      <c r="Z157" s="1">
        <f t="shared" si="7"/>
        <v>20.900000000000002</v>
      </c>
      <c r="AA157" s="1">
        <f t="shared" si="8"/>
        <v>21.433791748526524</v>
      </c>
    </row>
    <row r="158" spans="1:27" x14ac:dyDescent="0.2">
      <c r="A158" t="s">
        <v>4093</v>
      </c>
      <c r="B158" t="s">
        <v>43</v>
      </c>
      <c r="C158" t="s">
        <v>133</v>
      </c>
      <c r="D158">
        <v>2</v>
      </c>
      <c r="E158">
        <v>0</v>
      </c>
      <c r="F158">
        <v>4</v>
      </c>
      <c r="G158">
        <v>4</v>
      </c>
      <c r="H158">
        <v>27</v>
      </c>
      <c r="I158">
        <v>24</v>
      </c>
      <c r="J158">
        <v>13</v>
      </c>
      <c r="K158">
        <v>1</v>
      </c>
      <c r="L158">
        <v>5</v>
      </c>
      <c r="M158">
        <v>16</v>
      </c>
      <c r="N158">
        <v>22</v>
      </c>
      <c r="O158">
        <v>752</v>
      </c>
      <c r="P158">
        <v>27</v>
      </c>
      <c r="Q158">
        <v>21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105</v>
      </c>
      <c r="X158" t="s">
        <v>4092</v>
      </c>
      <c r="Y158">
        <f t="shared" si="6"/>
        <v>349.7</v>
      </c>
      <c r="Z158" s="1">
        <f t="shared" si="7"/>
        <v>12.058620689655172</v>
      </c>
      <c r="AA158" s="1">
        <f t="shared" si="8"/>
        <v>19.944866920152091</v>
      </c>
    </row>
    <row r="159" spans="1:27" x14ac:dyDescent="0.2">
      <c r="A159" t="s">
        <v>4091</v>
      </c>
      <c r="B159" t="s">
        <v>43</v>
      </c>
      <c r="C159" t="s">
        <v>3625</v>
      </c>
      <c r="D159">
        <v>0</v>
      </c>
      <c r="E159">
        <v>0</v>
      </c>
      <c r="F159">
        <v>0</v>
      </c>
      <c r="G159">
        <v>0</v>
      </c>
      <c r="H159">
        <v>3</v>
      </c>
      <c r="I159">
        <v>5</v>
      </c>
      <c r="J159">
        <v>0</v>
      </c>
      <c r="K159">
        <v>2</v>
      </c>
      <c r="L159">
        <v>4</v>
      </c>
      <c r="M159">
        <v>3</v>
      </c>
      <c r="N159">
        <v>2</v>
      </c>
      <c r="O159">
        <v>80</v>
      </c>
      <c r="P159">
        <v>5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45</v>
      </c>
      <c r="X159" t="s">
        <v>503</v>
      </c>
      <c r="Y159">
        <f t="shared" si="6"/>
        <v>40.5</v>
      </c>
      <c r="Z159" s="1">
        <f t="shared" si="7"/>
        <v>8.1</v>
      </c>
      <c r="AA159" s="1">
        <f t="shared" si="8"/>
        <v>15.315126050420169</v>
      </c>
    </row>
    <row r="160" spans="1:27" x14ac:dyDescent="0.2">
      <c r="A160" t="s">
        <v>4090</v>
      </c>
      <c r="B160" t="s">
        <v>43</v>
      </c>
      <c r="C160" t="s">
        <v>3538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30</v>
      </c>
      <c r="S160">
        <v>28</v>
      </c>
      <c r="T160">
        <v>1</v>
      </c>
      <c r="U160">
        <v>39</v>
      </c>
      <c r="V160">
        <v>5</v>
      </c>
      <c r="W160" t="s">
        <v>140</v>
      </c>
      <c r="X160" t="s">
        <v>1681</v>
      </c>
      <c r="Y160">
        <f t="shared" si="6"/>
        <v>-40</v>
      </c>
      <c r="Z160" s="1">
        <f t="shared" si="7"/>
        <v>-3.0769230769230771</v>
      </c>
      <c r="AA160" s="1">
        <f t="shared" si="8"/>
        <v>-3.0769230769230771</v>
      </c>
    </row>
    <row r="161" spans="1:27" x14ac:dyDescent="0.2">
      <c r="A161" t="s">
        <v>4089</v>
      </c>
      <c r="B161" t="s">
        <v>43</v>
      </c>
      <c r="C161" t="s">
        <v>3549</v>
      </c>
      <c r="D161">
        <v>6</v>
      </c>
      <c r="E161">
        <v>0</v>
      </c>
      <c r="F161">
        <v>5</v>
      </c>
      <c r="G161">
        <v>3</v>
      </c>
      <c r="H161">
        <v>25</v>
      </c>
      <c r="I161">
        <v>36</v>
      </c>
      <c r="J161">
        <v>29</v>
      </c>
      <c r="K161">
        <v>1</v>
      </c>
      <c r="L161">
        <v>20</v>
      </c>
      <c r="M161">
        <v>7</v>
      </c>
      <c r="N161">
        <v>24</v>
      </c>
      <c r="O161">
        <v>398</v>
      </c>
      <c r="P161">
        <v>21</v>
      </c>
      <c r="Q161">
        <v>30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52</v>
      </c>
      <c r="X161" t="s">
        <v>4088</v>
      </c>
      <c r="Y161">
        <f t="shared" si="6"/>
        <v>421.3</v>
      </c>
      <c r="Z161" s="1">
        <f t="shared" si="7"/>
        <v>11.702777777777778</v>
      </c>
      <c r="AA161" s="1">
        <f t="shared" si="8"/>
        <v>18.605004906771345</v>
      </c>
    </row>
    <row r="162" spans="1:27" x14ac:dyDescent="0.2">
      <c r="A162" t="s">
        <v>4087</v>
      </c>
      <c r="B162" t="s">
        <v>43</v>
      </c>
      <c r="C162" t="s">
        <v>3570</v>
      </c>
      <c r="D162">
        <v>3</v>
      </c>
      <c r="E162">
        <v>1</v>
      </c>
      <c r="F162">
        <v>6</v>
      </c>
      <c r="G162">
        <v>8</v>
      </c>
      <c r="H162">
        <v>41</v>
      </c>
      <c r="I162">
        <v>40</v>
      </c>
      <c r="J162">
        <v>16</v>
      </c>
      <c r="K162">
        <v>3</v>
      </c>
      <c r="L162">
        <v>10</v>
      </c>
      <c r="M162">
        <v>12</v>
      </c>
      <c r="N162">
        <v>34</v>
      </c>
      <c r="O162">
        <v>1171</v>
      </c>
      <c r="P162">
        <v>34</v>
      </c>
      <c r="Q162">
        <v>29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36</v>
      </c>
      <c r="X162" t="s">
        <v>2330</v>
      </c>
      <c r="Y162">
        <f t="shared" si="6"/>
        <v>463.1</v>
      </c>
      <c r="Z162" s="1">
        <f t="shared" si="7"/>
        <v>14.938709677419356</v>
      </c>
      <c r="AA162" s="1">
        <f t="shared" si="8"/>
        <v>16.370384917517676</v>
      </c>
    </row>
    <row r="163" spans="1:27" x14ac:dyDescent="0.2">
      <c r="A163" t="s">
        <v>4086</v>
      </c>
      <c r="B163" t="s">
        <v>43</v>
      </c>
      <c r="C163" t="s">
        <v>534</v>
      </c>
      <c r="D163">
        <v>0</v>
      </c>
      <c r="E163">
        <v>0</v>
      </c>
      <c r="F163">
        <v>0</v>
      </c>
      <c r="G163">
        <v>7</v>
      </c>
      <c r="H163">
        <v>20</v>
      </c>
      <c r="I163">
        <v>23</v>
      </c>
      <c r="J163">
        <v>3</v>
      </c>
      <c r="K163">
        <v>4</v>
      </c>
      <c r="L163">
        <v>53</v>
      </c>
      <c r="M163">
        <v>43</v>
      </c>
      <c r="N163">
        <v>3</v>
      </c>
      <c r="O163">
        <v>1279</v>
      </c>
      <c r="P163">
        <v>15</v>
      </c>
      <c r="Q163">
        <v>13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86</v>
      </c>
      <c r="X163" t="s">
        <v>1195</v>
      </c>
      <c r="Y163">
        <f t="shared" si="6"/>
        <v>319.89999999999998</v>
      </c>
      <c r="Z163" s="1">
        <f t="shared" si="7"/>
        <v>16.836842105263155</v>
      </c>
      <c r="AA163" s="1">
        <f t="shared" si="8"/>
        <v>16.836842105263155</v>
      </c>
    </row>
    <row r="164" spans="1:27" x14ac:dyDescent="0.2">
      <c r="A164" t="s">
        <v>4085</v>
      </c>
      <c r="B164" t="s">
        <v>43</v>
      </c>
      <c r="C164" t="s">
        <v>3559</v>
      </c>
      <c r="D164">
        <v>4</v>
      </c>
      <c r="E164">
        <v>0</v>
      </c>
      <c r="F164">
        <v>1</v>
      </c>
      <c r="G164">
        <v>6</v>
      </c>
      <c r="H164">
        <v>11</v>
      </c>
      <c r="I164">
        <v>33</v>
      </c>
      <c r="J164">
        <v>21</v>
      </c>
      <c r="K164">
        <v>3</v>
      </c>
      <c r="L164">
        <v>15</v>
      </c>
      <c r="M164">
        <v>13</v>
      </c>
      <c r="N164">
        <v>20</v>
      </c>
      <c r="O164">
        <v>510</v>
      </c>
      <c r="P164">
        <v>28</v>
      </c>
      <c r="Q164">
        <v>8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184</v>
      </c>
      <c r="X164" t="s">
        <v>554</v>
      </c>
      <c r="Y164">
        <f t="shared" si="6"/>
        <v>289</v>
      </c>
      <c r="Z164" s="1">
        <f t="shared" si="7"/>
        <v>9.03125</v>
      </c>
      <c r="AA164" s="1">
        <f t="shared" si="8"/>
        <v>14.563269876819708</v>
      </c>
    </row>
    <row r="165" spans="1:27" x14ac:dyDescent="0.2">
      <c r="A165" t="s">
        <v>4084</v>
      </c>
      <c r="B165" t="s">
        <v>43</v>
      </c>
      <c r="C165" t="s">
        <v>3559</v>
      </c>
      <c r="D165">
        <v>0</v>
      </c>
      <c r="E165">
        <v>0</v>
      </c>
      <c r="F165">
        <v>0</v>
      </c>
      <c r="G165">
        <v>10</v>
      </c>
      <c r="H165">
        <v>8</v>
      </c>
      <c r="I165">
        <v>23</v>
      </c>
      <c r="J165">
        <v>1</v>
      </c>
      <c r="K165">
        <v>9</v>
      </c>
      <c r="L165">
        <v>102</v>
      </c>
      <c r="M165">
        <v>19</v>
      </c>
      <c r="N165">
        <v>3</v>
      </c>
      <c r="O165">
        <v>389</v>
      </c>
      <c r="P165">
        <v>20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66</v>
      </c>
      <c r="X165" t="s">
        <v>2130</v>
      </c>
      <c r="Y165">
        <f t="shared" si="6"/>
        <v>220.4</v>
      </c>
      <c r="Z165" s="1">
        <f t="shared" si="7"/>
        <v>11.02</v>
      </c>
      <c r="AA165" s="1">
        <f t="shared" si="8"/>
        <v>13.978858350951375</v>
      </c>
    </row>
    <row r="166" spans="1:27" x14ac:dyDescent="0.2">
      <c r="A166" t="s">
        <v>4083</v>
      </c>
      <c r="B166" t="s">
        <v>43</v>
      </c>
      <c r="C166" t="s">
        <v>3631</v>
      </c>
      <c r="D166">
        <v>4</v>
      </c>
      <c r="E166">
        <v>0</v>
      </c>
      <c r="F166">
        <v>2</v>
      </c>
      <c r="G166">
        <v>1</v>
      </c>
      <c r="H166">
        <v>3</v>
      </c>
      <c r="I166">
        <v>16</v>
      </c>
      <c r="J166">
        <v>10</v>
      </c>
      <c r="K166">
        <v>1</v>
      </c>
      <c r="L166">
        <v>2</v>
      </c>
      <c r="M166">
        <v>5</v>
      </c>
      <c r="N166">
        <v>14</v>
      </c>
      <c r="O166">
        <v>243</v>
      </c>
      <c r="P166">
        <v>10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96</v>
      </c>
      <c r="X166" t="s">
        <v>4082</v>
      </c>
      <c r="Y166">
        <f t="shared" si="6"/>
        <v>160.80000000000001</v>
      </c>
      <c r="Z166" s="1">
        <f t="shared" si="7"/>
        <v>5.7428571428571429</v>
      </c>
      <c r="AA166" s="1">
        <f t="shared" si="8"/>
        <v>18.625482625482626</v>
      </c>
    </row>
    <row r="167" spans="1:27" x14ac:dyDescent="0.2">
      <c r="A167" t="s">
        <v>4081</v>
      </c>
      <c r="B167" t="s">
        <v>43</v>
      </c>
      <c r="C167" t="s">
        <v>800</v>
      </c>
      <c r="D167">
        <v>0</v>
      </c>
      <c r="E167">
        <v>0</v>
      </c>
      <c r="F167">
        <v>3</v>
      </c>
      <c r="G167">
        <v>6</v>
      </c>
      <c r="H167">
        <v>63</v>
      </c>
      <c r="I167">
        <v>55</v>
      </c>
      <c r="J167">
        <v>5</v>
      </c>
      <c r="K167">
        <v>2</v>
      </c>
      <c r="L167">
        <v>53</v>
      </c>
      <c r="M167">
        <v>79</v>
      </c>
      <c r="N167">
        <v>35</v>
      </c>
      <c r="O167">
        <v>2004</v>
      </c>
      <c r="P167">
        <v>86</v>
      </c>
      <c r="Q167">
        <v>27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52</v>
      </c>
      <c r="X167" t="s">
        <v>4080</v>
      </c>
      <c r="Y167">
        <f t="shared" si="6"/>
        <v>756.4</v>
      </c>
      <c r="Z167" s="1">
        <f t="shared" si="7"/>
        <v>21.011111111111109</v>
      </c>
      <c r="AA167" s="1">
        <f t="shared" si="8"/>
        <v>21.174494556765161</v>
      </c>
    </row>
    <row r="168" spans="1:27" x14ac:dyDescent="0.2">
      <c r="A168" t="s">
        <v>4079</v>
      </c>
      <c r="B168" t="s">
        <v>43</v>
      </c>
      <c r="C168" t="s">
        <v>3625</v>
      </c>
      <c r="D168">
        <v>5</v>
      </c>
      <c r="E168">
        <v>1</v>
      </c>
      <c r="F168">
        <v>5</v>
      </c>
      <c r="G168">
        <v>5</v>
      </c>
      <c r="H168">
        <v>34</v>
      </c>
      <c r="I168">
        <v>65</v>
      </c>
      <c r="J168">
        <v>35</v>
      </c>
      <c r="K168">
        <v>15</v>
      </c>
      <c r="L168">
        <v>67</v>
      </c>
      <c r="M168">
        <v>28</v>
      </c>
      <c r="N168">
        <v>43</v>
      </c>
      <c r="O168">
        <v>805</v>
      </c>
      <c r="P168">
        <v>29</v>
      </c>
      <c r="Q168">
        <v>9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292</v>
      </c>
      <c r="X168" t="s">
        <v>4078</v>
      </c>
      <c r="Y168">
        <f t="shared" si="6"/>
        <v>591</v>
      </c>
      <c r="Z168" s="1">
        <f t="shared" si="7"/>
        <v>17.90909090909091</v>
      </c>
      <c r="AA168" s="1">
        <f t="shared" si="8"/>
        <v>18.265796703296704</v>
      </c>
    </row>
    <row r="169" spans="1:27" x14ac:dyDescent="0.2">
      <c r="A169" t="s">
        <v>3143</v>
      </c>
      <c r="B169" t="s">
        <v>43</v>
      </c>
      <c r="C169" t="s">
        <v>3142</v>
      </c>
      <c r="D169">
        <v>1</v>
      </c>
      <c r="E169">
        <v>1</v>
      </c>
      <c r="F169">
        <v>1</v>
      </c>
      <c r="G169">
        <v>1</v>
      </c>
      <c r="H169">
        <v>2</v>
      </c>
      <c r="I169">
        <v>7</v>
      </c>
      <c r="J169">
        <v>1</v>
      </c>
      <c r="K169">
        <v>0</v>
      </c>
      <c r="L169">
        <v>0</v>
      </c>
      <c r="M169">
        <v>4</v>
      </c>
      <c r="N169">
        <v>1</v>
      </c>
      <c r="O169">
        <v>69</v>
      </c>
      <c r="P169">
        <v>2</v>
      </c>
      <c r="Q169">
        <v>7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45</v>
      </c>
      <c r="X169" t="s">
        <v>524</v>
      </c>
      <c r="Y169">
        <f t="shared" si="6"/>
        <v>27.9</v>
      </c>
      <c r="Z169" s="1">
        <f t="shared" si="7"/>
        <v>5.58</v>
      </c>
      <c r="AA169" s="1">
        <f t="shared" si="8"/>
        <v>9.7325581395348841</v>
      </c>
    </row>
    <row r="170" spans="1:27" x14ac:dyDescent="0.2">
      <c r="A170" t="s">
        <v>4077</v>
      </c>
      <c r="B170" t="s">
        <v>43</v>
      </c>
      <c r="C170" t="s">
        <v>3538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20</v>
      </c>
      <c r="P170">
        <v>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237</v>
      </c>
      <c r="X170" t="s">
        <v>1776</v>
      </c>
      <c r="Y170">
        <f t="shared" si="6"/>
        <v>14.5</v>
      </c>
      <c r="Z170" s="1">
        <f t="shared" si="7"/>
        <v>4.833333333333333</v>
      </c>
      <c r="AA170" s="1">
        <f t="shared" si="8"/>
        <v>14.03225806451613</v>
      </c>
    </row>
    <row r="171" spans="1:27" x14ac:dyDescent="0.2">
      <c r="A171" t="s">
        <v>4076</v>
      </c>
      <c r="B171" t="s">
        <v>43</v>
      </c>
      <c r="C171" t="s">
        <v>3562</v>
      </c>
      <c r="D171">
        <v>0</v>
      </c>
      <c r="E171">
        <v>0</v>
      </c>
      <c r="F171">
        <v>0</v>
      </c>
      <c r="G171">
        <v>2</v>
      </c>
      <c r="H171">
        <v>1</v>
      </c>
      <c r="I171">
        <v>5</v>
      </c>
      <c r="J171">
        <v>0</v>
      </c>
      <c r="K171">
        <v>1</v>
      </c>
      <c r="L171">
        <v>8</v>
      </c>
      <c r="M171">
        <v>4</v>
      </c>
      <c r="N171">
        <v>2</v>
      </c>
      <c r="O171">
        <v>42</v>
      </c>
      <c r="P171">
        <v>5</v>
      </c>
      <c r="Q171">
        <v>4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32</v>
      </c>
      <c r="X171" t="s">
        <v>2523</v>
      </c>
      <c r="Y171">
        <f t="shared" si="6"/>
        <v>31.2</v>
      </c>
      <c r="Z171" s="1">
        <f t="shared" si="7"/>
        <v>3.4666666666666668</v>
      </c>
      <c r="AA171" s="1">
        <f t="shared" si="8"/>
        <v>14.18181818181818</v>
      </c>
    </row>
    <row r="172" spans="1:27" x14ac:dyDescent="0.2">
      <c r="A172" t="s">
        <v>4075</v>
      </c>
      <c r="B172" t="s">
        <v>43</v>
      </c>
      <c r="C172" t="s">
        <v>620</v>
      </c>
      <c r="D172">
        <v>1</v>
      </c>
      <c r="E172">
        <v>0</v>
      </c>
      <c r="F172">
        <v>2</v>
      </c>
      <c r="G172">
        <v>0</v>
      </c>
      <c r="H172">
        <v>3</v>
      </c>
      <c r="I172">
        <v>8</v>
      </c>
      <c r="J172">
        <v>1</v>
      </c>
      <c r="K172">
        <v>3</v>
      </c>
      <c r="L172">
        <v>30</v>
      </c>
      <c r="M172">
        <v>11</v>
      </c>
      <c r="N172">
        <v>16</v>
      </c>
      <c r="O172">
        <v>600</v>
      </c>
      <c r="P172">
        <v>27</v>
      </c>
      <c r="Q172">
        <v>4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220</v>
      </c>
      <c r="X172" t="s">
        <v>513</v>
      </c>
      <c r="Y172">
        <f t="shared" si="6"/>
        <v>254.5</v>
      </c>
      <c r="Z172" s="1">
        <f t="shared" si="7"/>
        <v>21.208333333333332</v>
      </c>
      <c r="AA172" s="1">
        <f t="shared" si="8"/>
        <v>22.813745019920319</v>
      </c>
    </row>
    <row r="173" spans="1:27" x14ac:dyDescent="0.2">
      <c r="A173" t="s">
        <v>4074</v>
      </c>
      <c r="B173" t="s">
        <v>43</v>
      </c>
      <c r="C173" t="s">
        <v>3570</v>
      </c>
      <c r="D173">
        <v>0</v>
      </c>
      <c r="E173">
        <v>0</v>
      </c>
      <c r="F173">
        <v>1</v>
      </c>
      <c r="G173">
        <v>2</v>
      </c>
      <c r="H173">
        <v>5</v>
      </c>
      <c r="I173">
        <v>15</v>
      </c>
      <c r="J173">
        <v>1</v>
      </c>
      <c r="K173">
        <v>1</v>
      </c>
      <c r="L173">
        <v>19</v>
      </c>
      <c r="M173">
        <v>14</v>
      </c>
      <c r="N173">
        <v>3</v>
      </c>
      <c r="O173">
        <v>493</v>
      </c>
      <c r="P173">
        <v>2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220</v>
      </c>
      <c r="X173" t="s">
        <v>4073</v>
      </c>
      <c r="Y173">
        <f t="shared" si="6"/>
        <v>95.800000000000011</v>
      </c>
      <c r="Z173" s="1">
        <f t="shared" si="7"/>
        <v>7.9833333333333343</v>
      </c>
      <c r="AA173" s="1">
        <f t="shared" si="8"/>
        <v>14.204283360790777</v>
      </c>
    </row>
    <row r="174" spans="1:27" x14ac:dyDescent="0.2">
      <c r="A174" t="s">
        <v>4072</v>
      </c>
      <c r="B174" t="s">
        <v>43</v>
      </c>
      <c r="C174" t="s">
        <v>1481</v>
      </c>
      <c r="D174">
        <v>4</v>
      </c>
      <c r="E174">
        <v>0</v>
      </c>
      <c r="F174">
        <v>2</v>
      </c>
      <c r="G174">
        <v>1</v>
      </c>
      <c r="H174">
        <v>15</v>
      </c>
      <c r="I174">
        <v>18</v>
      </c>
      <c r="J174">
        <v>13</v>
      </c>
      <c r="K174">
        <v>0</v>
      </c>
      <c r="L174">
        <v>6</v>
      </c>
      <c r="M174">
        <v>6</v>
      </c>
      <c r="N174">
        <v>26</v>
      </c>
      <c r="O174">
        <v>581</v>
      </c>
      <c r="P174">
        <v>19</v>
      </c>
      <c r="Q174">
        <v>7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66</v>
      </c>
      <c r="X174" t="s">
        <v>762</v>
      </c>
      <c r="Y174">
        <f t="shared" si="6"/>
        <v>297.10000000000002</v>
      </c>
      <c r="Z174" s="1">
        <f t="shared" si="7"/>
        <v>14.855</v>
      </c>
      <c r="AA174" s="1">
        <f t="shared" si="8"/>
        <v>21.408326661329063</v>
      </c>
    </row>
    <row r="175" spans="1:27" x14ac:dyDescent="0.2">
      <c r="A175" t="s">
        <v>4071</v>
      </c>
      <c r="B175" t="s">
        <v>43</v>
      </c>
      <c r="C175" t="s">
        <v>133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112</v>
      </c>
      <c r="S175">
        <v>41</v>
      </c>
      <c r="T175">
        <v>18</v>
      </c>
      <c r="U175">
        <v>137</v>
      </c>
      <c r="V175">
        <v>0</v>
      </c>
      <c r="W175" t="s">
        <v>205</v>
      </c>
      <c r="X175" t="s">
        <v>206</v>
      </c>
      <c r="Y175">
        <f t="shared" si="6"/>
        <v>639</v>
      </c>
      <c r="Z175" s="1">
        <f t="shared" si="7"/>
        <v>16.815789473684209</v>
      </c>
      <c r="AA175" s="1">
        <f t="shared" si="8"/>
        <v>16.815789473684209</v>
      </c>
    </row>
    <row r="176" spans="1:27" x14ac:dyDescent="0.2">
      <c r="A176" t="s">
        <v>4070</v>
      </c>
      <c r="B176" t="s">
        <v>43</v>
      </c>
      <c r="C176" t="s">
        <v>728</v>
      </c>
      <c r="D176">
        <v>2</v>
      </c>
      <c r="E176">
        <v>0</v>
      </c>
      <c r="F176">
        <v>1</v>
      </c>
      <c r="G176">
        <v>3</v>
      </c>
      <c r="H176">
        <v>19</v>
      </c>
      <c r="I176">
        <v>20</v>
      </c>
      <c r="J176">
        <v>7</v>
      </c>
      <c r="K176">
        <v>1</v>
      </c>
      <c r="L176">
        <v>4</v>
      </c>
      <c r="M176">
        <v>25</v>
      </c>
      <c r="N176">
        <v>14</v>
      </c>
      <c r="O176">
        <v>399</v>
      </c>
      <c r="P176">
        <v>18</v>
      </c>
      <c r="Q176">
        <v>37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110</v>
      </c>
      <c r="X176" t="s">
        <v>2656</v>
      </c>
      <c r="Y176">
        <f t="shared" si="6"/>
        <v>274.39999999999998</v>
      </c>
      <c r="Z176" s="1">
        <f t="shared" si="7"/>
        <v>9.1466666666666665</v>
      </c>
      <c r="AA176" s="1">
        <f t="shared" si="8"/>
        <v>15.820627802690582</v>
      </c>
    </row>
    <row r="177" spans="1:27" x14ac:dyDescent="0.2">
      <c r="A177" t="s">
        <v>4069</v>
      </c>
      <c r="B177" t="s">
        <v>43</v>
      </c>
      <c r="C177" t="s">
        <v>800</v>
      </c>
      <c r="D177">
        <v>0</v>
      </c>
      <c r="E177">
        <v>0</v>
      </c>
      <c r="F177">
        <v>0</v>
      </c>
      <c r="G177">
        <v>1</v>
      </c>
      <c r="H177">
        <v>5</v>
      </c>
      <c r="I177">
        <v>3</v>
      </c>
      <c r="J177">
        <v>0</v>
      </c>
      <c r="K177">
        <v>2</v>
      </c>
      <c r="L177">
        <v>13</v>
      </c>
      <c r="M177">
        <v>6</v>
      </c>
      <c r="N177">
        <v>0</v>
      </c>
      <c r="O177">
        <v>130</v>
      </c>
      <c r="P177">
        <v>9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69</v>
      </c>
      <c r="X177" t="s">
        <v>2587</v>
      </c>
      <c r="Y177">
        <f t="shared" si="6"/>
        <v>64.5</v>
      </c>
      <c r="Z177" s="1">
        <f t="shared" si="7"/>
        <v>9.2142857142857135</v>
      </c>
      <c r="AA177" s="1">
        <f t="shared" si="8"/>
        <v>17.276785714285715</v>
      </c>
    </row>
    <row r="178" spans="1:27" x14ac:dyDescent="0.2">
      <c r="A178" t="s">
        <v>4068</v>
      </c>
      <c r="B178" t="s">
        <v>43</v>
      </c>
      <c r="C178" t="s">
        <v>44</v>
      </c>
      <c r="D178">
        <v>21</v>
      </c>
      <c r="E178">
        <v>0</v>
      </c>
      <c r="F178">
        <v>5</v>
      </c>
      <c r="G178">
        <v>2</v>
      </c>
      <c r="H178">
        <v>26</v>
      </c>
      <c r="I178">
        <v>28</v>
      </c>
      <c r="J178">
        <v>46</v>
      </c>
      <c r="K178">
        <v>2</v>
      </c>
      <c r="L178">
        <v>26</v>
      </c>
      <c r="M178">
        <v>10</v>
      </c>
      <c r="N178">
        <v>16</v>
      </c>
      <c r="O178">
        <v>387</v>
      </c>
      <c r="P178">
        <v>10</v>
      </c>
      <c r="Q178">
        <v>10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105</v>
      </c>
      <c r="X178" t="s">
        <v>4067</v>
      </c>
      <c r="Y178">
        <f t="shared" si="6"/>
        <v>591.70000000000005</v>
      </c>
      <c r="Z178" s="1">
        <f t="shared" si="7"/>
        <v>20.403448275862072</v>
      </c>
      <c r="AA178" s="1">
        <f t="shared" si="8"/>
        <v>27.592227979274615</v>
      </c>
    </row>
    <row r="179" spans="1:27" x14ac:dyDescent="0.2">
      <c r="A179" t="s">
        <v>4066</v>
      </c>
      <c r="B179" t="s">
        <v>43</v>
      </c>
      <c r="C179" t="s">
        <v>800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6</v>
      </c>
      <c r="M179">
        <v>9</v>
      </c>
      <c r="N179">
        <v>0</v>
      </c>
      <c r="O179">
        <v>30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244</v>
      </c>
      <c r="X179" t="s">
        <v>1517</v>
      </c>
      <c r="Y179">
        <f t="shared" si="6"/>
        <v>23.5</v>
      </c>
      <c r="Z179" s="1">
        <f t="shared" si="7"/>
        <v>23.5</v>
      </c>
      <c r="AA179" s="1">
        <f t="shared" si="8"/>
        <v>32.045454545454547</v>
      </c>
    </row>
    <row r="180" spans="1:27" x14ac:dyDescent="0.2">
      <c r="A180" t="s">
        <v>4065</v>
      </c>
      <c r="B180" t="s">
        <v>43</v>
      </c>
      <c r="C180" t="s">
        <v>3570</v>
      </c>
      <c r="D180">
        <v>2</v>
      </c>
      <c r="E180">
        <v>0</v>
      </c>
      <c r="F180">
        <v>4</v>
      </c>
      <c r="G180">
        <v>2</v>
      </c>
      <c r="H180">
        <v>41</v>
      </c>
      <c r="I180">
        <v>28</v>
      </c>
      <c r="J180">
        <v>10</v>
      </c>
      <c r="K180">
        <v>2</v>
      </c>
      <c r="L180">
        <v>74</v>
      </c>
      <c r="M180">
        <v>28</v>
      </c>
      <c r="N180">
        <v>24</v>
      </c>
      <c r="O180">
        <v>913</v>
      </c>
      <c r="P180">
        <v>47</v>
      </c>
      <c r="Q180">
        <v>25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127</v>
      </c>
      <c r="X180" t="s">
        <v>1838</v>
      </c>
      <c r="Y180">
        <f t="shared" si="6"/>
        <v>562.29999999999995</v>
      </c>
      <c r="Z180" s="1">
        <f t="shared" si="7"/>
        <v>23.429166666666664</v>
      </c>
      <c r="AA180" s="1">
        <f t="shared" si="8"/>
        <v>24.626277372262773</v>
      </c>
    </row>
    <row r="181" spans="1:27" x14ac:dyDescent="0.2">
      <c r="A181" t="s">
        <v>4064</v>
      </c>
      <c r="B181" t="s">
        <v>43</v>
      </c>
      <c r="C181" t="s">
        <v>3592</v>
      </c>
      <c r="D181">
        <v>0</v>
      </c>
      <c r="E181">
        <v>1</v>
      </c>
      <c r="F181">
        <v>0</v>
      </c>
      <c r="G181">
        <v>1</v>
      </c>
      <c r="H181">
        <v>13</v>
      </c>
      <c r="I181">
        <v>12</v>
      </c>
      <c r="J181">
        <v>0</v>
      </c>
      <c r="K181">
        <v>14</v>
      </c>
      <c r="L181">
        <v>98</v>
      </c>
      <c r="M181">
        <v>25</v>
      </c>
      <c r="N181">
        <v>0</v>
      </c>
      <c r="O181">
        <v>351</v>
      </c>
      <c r="P181">
        <v>20</v>
      </c>
      <c r="Q181">
        <v>6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325</v>
      </c>
      <c r="X181" t="s">
        <v>627</v>
      </c>
      <c r="Y181">
        <f t="shared" si="6"/>
        <v>300.60000000000002</v>
      </c>
      <c r="Z181" s="1">
        <f t="shared" si="7"/>
        <v>16.700000000000003</v>
      </c>
      <c r="AA181" s="1">
        <f t="shared" si="8"/>
        <v>20.667685255920553</v>
      </c>
    </row>
    <row r="182" spans="1:27" x14ac:dyDescent="0.2">
      <c r="A182" t="s">
        <v>4063</v>
      </c>
      <c r="B182" t="s">
        <v>43</v>
      </c>
      <c r="C182" t="s">
        <v>1481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244</v>
      </c>
      <c r="X182" t="s">
        <v>73</v>
      </c>
      <c r="Y182">
        <f t="shared" si="6"/>
        <v>4.2</v>
      </c>
      <c r="Z182" s="1">
        <f t="shared" si="7"/>
        <v>4.2</v>
      </c>
      <c r="AA182" s="1">
        <f t="shared" si="8"/>
        <v>25.200000000000003</v>
      </c>
    </row>
    <row r="183" spans="1:27" x14ac:dyDescent="0.2">
      <c r="A183" t="s">
        <v>4062</v>
      </c>
      <c r="B183" t="s">
        <v>43</v>
      </c>
      <c r="C183" t="s">
        <v>3562</v>
      </c>
      <c r="D183">
        <v>0</v>
      </c>
      <c r="E183">
        <v>0</v>
      </c>
      <c r="F183">
        <v>1</v>
      </c>
      <c r="G183">
        <v>4</v>
      </c>
      <c r="H183">
        <v>23</v>
      </c>
      <c r="I183">
        <v>28</v>
      </c>
      <c r="J183">
        <v>0</v>
      </c>
      <c r="K183">
        <v>6</v>
      </c>
      <c r="L183">
        <v>145</v>
      </c>
      <c r="M183">
        <v>69</v>
      </c>
      <c r="N183">
        <v>17</v>
      </c>
      <c r="O183">
        <v>827</v>
      </c>
      <c r="P183">
        <v>35</v>
      </c>
      <c r="Q183">
        <v>43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121</v>
      </c>
      <c r="X183" t="s">
        <v>859</v>
      </c>
      <c r="Y183">
        <f t="shared" si="6"/>
        <v>603.70000000000005</v>
      </c>
      <c r="Z183" s="1">
        <f t="shared" si="7"/>
        <v>17.755882352941178</v>
      </c>
      <c r="AA183" s="1">
        <f t="shared" si="8"/>
        <v>17.896245059288539</v>
      </c>
    </row>
    <row r="184" spans="1:27" x14ac:dyDescent="0.2">
      <c r="A184" t="s">
        <v>4061</v>
      </c>
      <c r="B184" t="s">
        <v>43</v>
      </c>
      <c r="C184" t="s">
        <v>3625</v>
      </c>
      <c r="D184">
        <v>1</v>
      </c>
      <c r="E184">
        <v>1</v>
      </c>
      <c r="F184">
        <v>0</v>
      </c>
      <c r="G184">
        <v>2</v>
      </c>
      <c r="H184">
        <v>3</v>
      </c>
      <c r="I184">
        <v>16</v>
      </c>
      <c r="J184">
        <v>2</v>
      </c>
      <c r="K184">
        <v>9</v>
      </c>
      <c r="L184">
        <v>31</v>
      </c>
      <c r="M184">
        <v>8</v>
      </c>
      <c r="N184">
        <v>6</v>
      </c>
      <c r="O184">
        <v>241</v>
      </c>
      <c r="P184">
        <v>4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220</v>
      </c>
      <c r="X184" t="s">
        <v>4060</v>
      </c>
      <c r="Y184">
        <f t="shared" si="6"/>
        <v>109.6</v>
      </c>
      <c r="Z184" s="1">
        <f t="shared" si="7"/>
        <v>9.1333333333333329</v>
      </c>
      <c r="AA184" s="1">
        <f t="shared" si="8"/>
        <v>11.563892145369286</v>
      </c>
    </row>
    <row r="185" spans="1:27" x14ac:dyDescent="0.2">
      <c r="A185" t="s">
        <v>4059</v>
      </c>
      <c r="B185" t="s">
        <v>43</v>
      </c>
      <c r="C185" t="s">
        <v>3589</v>
      </c>
      <c r="D185">
        <v>2</v>
      </c>
      <c r="E185">
        <v>1</v>
      </c>
      <c r="F185">
        <v>0</v>
      </c>
      <c r="G185">
        <v>5</v>
      </c>
      <c r="H185">
        <v>10</v>
      </c>
      <c r="I185">
        <v>41</v>
      </c>
      <c r="J185">
        <v>7</v>
      </c>
      <c r="K185">
        <v>26</v>
      </c>
      <c r="L185">
        <v>144</v>
      </c>
      <c r="M185">
        <v>70</v>
      </c>
      <c r="N185">
        <v>4</v>
      </c>
      <c r="O185">
        <v>728</v>
      </c>
      <c r="P185">
        <v>27</v>
      </c>
      <c r="Q185">
        <v>8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127</v>
      </c>
      <c r="X185" t="s">
        <v>3404</v>
      </c>
      <c r="Y185">
        <f t="shared" si="6"/>
        <v>504.8</v>
      </c>
      <c r="Z185" s="1">
        <f t="shared" si="7"/>
        <v>21.033333333333335</v>
      </c>
      <c r="AA185" s="1">
        <f t="shared" si="8"/>
        <v>22.161951219512193</v>
      </c>
    </row>
    <row r="186" spans="1:27" x14ac:dyDescent="0.2">
      <c r="A186" t="s">
        <v>4058</v>
      </c>
      <c r="B186" t="s">
        <v>43</v>
      </c>
      <c r="C186" t="s">
        <v>3631</v>
      </c>
      <c r="D186">
        <v>4</v>
      </c>
      <c r="E186">
        <v>0</v>
      </c>
      <c r="F186">
        <v>2</v>
      </c>
      <c r="G186">
        <v>6</v>
      </c>
      <c r="H186">
        <v>43</v>
      </c>
      <c r="I186">
        <v>52</v>
      </c>
      <c r="J186">
        <v>17</v>
      </c>
      <c r="K186">
        <v>4</v>
      </c>
      <c r="L186">
        <v>24</v>
      </c>
      <c r="M186">
        <v>24</v>
      </c>
      <c r="N186">
        <v>33</v>
      </c>
      <c r="O186">
        <v>640</v>
      </c>
      <c r="P186">
        <v>43</v>
      </c>
      <c r="Q186">
        <v>44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121</v>
      </c>
      <c r="X186" t="s">
        <v>3275</v>
      </c>
      <c r="Y186">
        <f t="shared" si="6"/>
        <v>491</v>
      </c>
      <c r="Z186" s="1">
        <f t="shared" si="7"/>
        <v>14.441176470588236</v>
      </c>
      <c r="AA186" s="1">
        <f t="shared" si="8"/>
        <v>16.911595866819749</v>
      </c>
    </row>
    <row r="187" spans="1:27" x14ac:dyDescent="0.2">
      <c r="A187" t="s">
        <v>4057</v>
      </c>
      <c r="B187" t="s">
        <v>43</v>
      </c>
      <c r="C187" t="s">
        <v>3142</v>
      </c>
      <c r="D187">
        <v>1</v>
      </c>
      <c r="E187">
        <v>1</v>
      </c>
      <c r="F187">
        <v>1</v>
      </c>
      <c r="G187">
        <v>3</v>
      </c>
      <c r="H187">
        <v>35</v>
      </c>
      <c r="I187">
        <v>37</v>
      </c>
      <c r="J187">
        <v>15</v>
      </c>
      <c r="K187">
        <v>0</v>
      </c>
      <c r="L187">
        <v>4</v>
      </c>
      <c r="M187">
        <v>10</v>
      </c>
      <c r="N187">
        <v>17</v>
      </c>
      <c r="O187">
        <v>319</v>
      </c>
      <c r="P187">
        <v>24</v>
      </c>
      <c r="Q187">
        <v>28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395</v>
      </c>
      <c r="X187" t="s">
        <v>4056</v>
      </c>
      <c r="Y187">
        <f t="shared" si="6"/>
        <v>253.9</v>
      </c>
      <c r="Z187" s="1">
        <f t="shared" si="7"/>
        <v>14.935294117647059</v>
      </c>
      <c r="AA187" s="1">
        <f t="shared" si="8"/>
        <v>17.852343749999999</v>
      </c>
    </row>
    <row r="188" spans="1:27" x14ac:dyDescent="0.2">
      <c r="A188" t="s">
        <v>4055</v>
      </c>
      <c r="B188" t="s">
        <v>43</v>
      </c>
      <c r="C188" t="s">
        <v>3631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76</v>
      </c>
      <c r="S188">
        <v>51</v>
      </c>
      <c r="T188">
        <v>8</v>
      </c>
      <c r="U188">
        <v>109</v>
      </c>
      <c r="V188">
        <v>3</v>
      </c>
      <c r="W188" t="s">
        <v>113</v>
      </c>
      <c r="X188" t="s">
        <v>4054</v>
      </c>
      <c r="Y188">
        <f t="shared" si="6"/>
        <v>189</v>
      </c>
      <c r="Z188" s="1">
        <f t="shared" si="7"/>
        <v>5.1081081081081079</v>
      </c>
      <c r="AA188" s="1">
        <f t="shared" si="8"/>
        <v>5.1891397193410613</v>
      </c>
    </row>
    <row r="189" spans="1:27" x14ac:dyDescent="0.2">
      <c r="A189" t="s">
        <v>4053</v>
      </c>
      <c r="B189" t="s">
        <v>43</v>
      </c>
      <c r="C189" t="s">
        <v>3549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61</v>
      </c>
      <c r="S189">
        <v>22</v>
      </c>
      <c r="T189">
        <v>9</v>
      </c>
      <c r="U189">
        <v>64</v>
      </c>
      <c r="V189">
        <v>0</v>
      </c>
      <c r="W189" t="s">
        <v>127</v>
      </c>
      <c r="X189" t="s">
        <v>451</v>
      </c>
      <c r="Y189">
        <f t="shared" si="6"/>
        <v>328</v>
      </c>
      <c r="Z189" s="1">
        <f t="shared" si="7"/>
        <v>13.666666666666666</v>
      </c>
      <c r="AA189" s="1">
        <f t="shared" si="8"/>
        <v>13.666666666666666</v>
      </c>
    </row>
    <row r="190" spans="1:27" x14ac:dyDescent="0.2">
      <c r="A190" t="s">
        <v>4052</v>
      </c>
      <c r="B190" t="s">
        <v>43</v>
      </c>
      <c r="C190" t="s">
        <v>800</v>
      </c>
      <c r="D190">
        <v>1</v>
      </c>
      <c r="E190">
        <v>0</v>
      </c>
      <c r="F190">
        <v>0</v>
      </c>
      <c r="G190">
        <v>2</v>
      </c>
      <c r="H190">
        <v>20</v>
      </c>
      <c r="I190">
        <v>9</v>
      </c>
      <c r="J190">
        <v>8</v>
      </c>
      <c r="K190">
        <v>0</v>
      </c>
      <c r="L190">
        <v>6</v>
      </c>
      <c r="M190">
        <v>9</v>
      </c>
      <c r="N190">
        <v>11</v>
      </c>
      <c r="O190">
        <v>387</v>
      </c>
      <c r="P190">
        <v>19</v>
      </c>
      <c r="Q190">
        <v>12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187</v>
      </c>
      <c r="X190" t="s">
        <v>2256</v>
      </c>
      <c r="Y190">
        <f t="shared" si="6"/>
        <v>210.2</v>
      </c>
      <c r="Z190" s="1">
        <f t="shared" si="7"/>
        <v>9.5545454545454547</v>
      </c>
      <c r="AA190" s="1">
        <f t="shared" si="8"/>
        <v>16.464751958224543</v>
      </c>
    </row>
    <row r="191" spans="1:27" x14ac:dyDescent="0.2">
      <c r="A191" t="s">
        <v>4051</v>
      </c>
      <c r="B191" t="s">
        <v>43</v>
      </c>
      <c r="C191" t="s">
        <v>3549</v>
      </c>
      <c r="D191">
        <v>3</v>
      </c>
      <c r="E191">
        <v>1</v>
      </c>
      <c r="F191">
        <v>2</v>
      </c>
      <c r="G191">
        <v>4</v>
      </c>
      <c r="H191">
        <v>33</v>
      </c>
      <c r="I191">
        <v>20</v>
      </c>
      <c r="J191">
        <v>14</v>
      </c>
      <c r="K191">
        <v>0</v>
      </c>
      <c r="L191">
        <v>3</v>
      </c>
      <c r="M191">
        <v>7</v>
      </c>
      <c r="N191">
        <v>16</v>
      </c>
      <c r="O191">
        <v>449</v>
      </c>
      <c r="P191">
        <v>9</v>
      </c>
      <c r="Q191">
        <v>15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90</v>
      </c>
      <c r="X191" t="s">
        <v>4050</v>
      </c>
      <c r="Y191">
        <f t="shared" si="6"/>
        <v>247.9</v>
      </c>
      <c r="Z191" s="1">
        <f t="shared" si="7"/>
        <v>9.5346153846153854</v>
      </c>
      <c r="AA191" s="1">
        <f t="shared" si="8"/>
        <v>15.115853658536585</v>
      </c>
    </row>
    <row r="192" spans="1:27" x14ac:dyDescent="0.2">
      <c r="A192" t="s">
        <v>4049</v>
      </c>
      <c r="B192" t="s">
        <v>43</v>
      </c>
      <c r="C192" t="s">
        <v>3562</v>
      </c>
      <c r="D192">
        <v>0</v>
      </c>
      <c r="E192">
        <v>0</v>
      </c>
      <c r="F192">
        <v>1</v>
      </c>
      <c r="G192">
        <v>1</v>
      </c>
      <c r="H192">
        <v>4</v>
      </c>
      <c r="I192">
        <v>9</v>
      </c>
      <c r="J192">
        <v>2</v>
      </c>
      <c r="K192">
        <v>1</v>
      </c>
      <c r="L192">
        <v>3</v>
      </c>
      <c r="M192">
        <v>6</v>
      </c>
      <c r="N192">
        <v>5</v>
      </c>
      <c r="O192">
        <v>149</v>
      </c>
      <c r="P192">
        <v>10</v>
      </c>
      <c r="Q192">
        <v>3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40</v>
      </c>
      <c r="X192" t="s">
        <v>4048</v>
      </c>
      <c r="Y192">
        <f t="shared" si="6"/>
        <v>70.400000000000006</v>
      </c>
      <c r="Z192" s="1">
        <f t="shared" si="7"/>
        <v>4.4000000000000004</v>
      </c>
      <c r="AA192" s="1">
        <f t="shared" si="8"/>
        <v>14.334841628959278</v>
      </c>
    </row>
    <row r="193" spans="1:27" x14ac:dyDescent="0.2">
      <c r="A193" t="s">
        <v>1795</v>
      </c>
      <c r="B193" t="s">
        <v>43</v>
      </c>
      <c r="C193" t="s">
        <v>44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2</v>
      </c>
      <c r="J193">
        <v>0</v>
      </c>
      <c r="K193">
        <v>1</v>
      </c>
      <c r="L193">
        <v>4</v>
      </c>
      <c r="M193">
        <v>2</v>
      </c>
      <c r="N193">
        <v>0</v>
      </c>
      <c r="O193">
        <v>23</v>
      </c>
      <c r="P193">
        <v>1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244</v>
      </c>
      <c r="X193" t="s">
        <v>258</v>
      </c>
      <c r="Y193">
        <f t="shared" si="6"/>
        <v>13.3</v>
      </c>
      <c r="Z193" s="1">
        <f t="shared" si="7"/>
        <v>13.3</v>
      </c>
      <c r="AA193" s="1">
        <f t="shared" si="8"/>
        <v>13.3</v>
      </c>
    </row>
    <row r="194" spans="1:27" x14ac:dyDescent="0.2">
      <c r="A194" t="s">
        <v>4047</v>
      </c>
      <c r="B194" t="s">
        <v>43</v>
      </c>
      <c r="C194" t="s">
        <v>620</v>
      </c>
      <c r="D194">
        <v>8</v>
      </c>
      <c r="E194">
        <v>0</v>
      </c>
      <c r="F194">
        <v>5</v>
      </c>
      <c r="G194">
        <v>6</v>
      </c>
      <c r="H194">
        <v>38</v>
      </c>
      <c r="I194">
        <v>28</v>
      </c>
      <c r="J194">
        <v>26</v>
      </c>
      <c r="K194">
        <v>1</v>
      </c>
      <c r="L194">
        <v>2</v>
      </c>
      <c r="M194">
        <v>6</v>
      </c>
      <c r="N194">
        <v>38</v>
      </c>
      <c r="O194">
        <v>703</v>
      </c>
      <c r="P194">
        <v>12</v>
      </c>
      <c r="Q194">
        <v>21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105</v>
      </c>
      <c r="X194" t="s">
        <v>2207</v>
      </c>
      <c r="Y194">
        <f t="shared" si="6"/>
        <v>464.3</v>
      </c>
      <c r="Z194" s="1">
        <f t="shared" si="7"/>
        <v>16.010344827586206</v>
      </c>
      <c r="AA194" s="1">
        <f t="shared" si="8"/>
        <v>29.741637010676158</v>
      </c>
    </row>
    <row r="195" spans="1:27" x14ac:dyDescent="0.2">
      <c r="A195" t="s">
        <v>4046</v>
      </c>
      <c r="B195" t="s">
        <v>43</v>
      </c>
      <c r="C195" t="s">
        <v>1481</v>
      </c>
      <c r="D195">
        <v>2</v>
      </c>
      <c r="E195">
        <v>0</v>
      </c>
      <c r="F195">
        <v>1</v>
      </c>
      <c r="G195">
        <v>2</v>
      </c>
      <c r="H195">
        <v>8</v>
      </c>
      <c r="I195">
        <v>9</v>
      </c>
      <c r="J195">
        <v>7</v>
      </c>
      <c r="K195">
        <v>0</v>
      </c>
      <c r="L195">
        <v>6</v>
      </c>
      <c r="M195">
        <v>1</v>
      </c>
      <c r="N195">
        <v>1</v>
      </c>
      <c r="O195">
        <v>63</v>
      </c>
      <c r="P195">
        <v>0</v>
      </c>
      <c r="Q195">
        <v>4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140</v>
      </c>
      <c r="X195" t="s">
        <v>4045</v>
      </c>
      <c r="Y195">
        <f t="shared" ref="Y195:Y258" si="9">D195*10+E195*(-10)+F195*5+G195*(-5)+H195*2+I195*(-2)+J195*4+K195*3+L195*1.5+M195*1.5+N195*3+O195*0.1+P195*2+Q195*2+R195*5+S195*(-8)+T195*15+U195+V195*(-4)</f>
        <v>68.8</v>
      </c>
      <c r="Z195" s="1">
        <f t="shared" ref="Z195:Z258" si="10">Y195/W195</f>
        <v>5.2923076923076922</v>
      </c>
      <c r="AA195" s="1">
        <f t="shared" ref="AA195:AA258" si="11">Y195/X195*90</f>
        <v>11.530726256983241</v>
      </c>
    </row>
    <row r="196" spans="1:27" x14ac:dyDescent="0.2">
      <c r="A196" t="s">
        <v>4044</v>
      </c>
      <c r="B196" t="s">
        <v>43</v>
      </c>
      <c r="C196" t="s">
        <v>133</v>
      </c>
      <c r="D196">
        <v>0</v>
      </c>
      <c r="E196">
        <v>0</v>
      </c>
      <c r="F196">
        <v>0</v>
      </c>
      <c r="G196">
        <v>2</v>
      </c>
      <c r="H196">
        <v>9</v>
      </c>
      <c r="I196">
        <v>12</v>
      </c>
      <c r="J196">
        <v>1</v>
      </c>
      <c r="K196">
        <v>0</v>
      </c>
      <c r="L196">
        <v>9</v>
      </c>
      <c r="M196">
        <v>10</v>
      </c>
      <c r="N196">
        <v>3</v>
      </c>
      <c r="O196">
        <v>407</v>
      </c>
      <c r="P196">
        <v>23</v>
      </c>
      <c r="Q196">
        <v>20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82</v>
      </c>
      <c r="X196" t="s">
        <v>4043</v>
      </c>
      <c r="Y196">
        <f t="shared" si="9"/>
        <v>152.19999999999999</v>
      </c>
      <c r="Z196" s="1">
        <f t="shared" si="10"/>
        <v>13.836363636363636</v>
      </c>
      <c r="AA196" s="1">
        <f t="shared" si="11"/>
        <v>18.611413043478258</v>
      </c>
    </row>
    <row r="197" spans="1:27" x14ac:dyDescent="0.2">
      <c r="A197" t="s">
        <v>4042</v>
      </c>
      <c r="B197" t="s">
        <v>43</v>
      </c>
      <c r="C197" t="s">
        <v>534</v>
      </c>
      <c r="D197">
        <v>6</v>
      </c>
      <c r="E197">
        <v>1</v>
      </c>
      <c r="F197">
        <v>7</v>
      </c>
      <c r="G197">
        <v>1</v>
      </c>
      <c r="H197">
        <v>27</v>
      </c>
      <c r="I197">
        <v>14</v>
      </c>
      <c r="J197">
        <v>51</v>
      </c>
      <c r="K197">
        <v>0</v>
      </c>
      <c r="L197">
        <v>3</v>
      </c>
      <c r="M197">
        <v>16</v>
      </c>
      <c r="N197">
        <v>70</v>
      </c>
      <c r="O197">
        <v>923</v>
      </c>
      <c r="P197">
        <v>13</v>
      </c>
      <c r="Q197">
        <v>37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105</v>
      </c>
      <c r="X197" t="s">
        <v>1668</v>
      </c>
      <c r="Y197">
        <f t="shared" si="9"/>
        <v>740.8</v>
      </c>
      <c r="Z197" s="1">
        <f t="shared" si="10"/>
        <v>25.544827586206896</v>
      </c>
      <c r="AA197" s="1">
        <f t="shared" si="11"/>
        <v>32.698381559588036</v>
      </c>
    </row>
    <row r="198" spans="1:27" x14ac:dyDescent="0.2">
      <c r="A198" t="s">
        <v>4041</v>
      </c>
      <c r="B198" t="s">
        <v>43</v>
      </c>
      <c r="C198" t="s">
        <v>2271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66</v>
      </c>
      <c r="S198">
        <v>31</v>
      </c>
      <c r="T198">
        <v>8</v>
      </c>
      <c r="U198">
        <v>67</v>
      </c>
      <c r="V198">
        <v>2</v>
      </c>
      <c r="W198" t="s">
        <v>93</v>
      </c>
      <c r="X198" t="s">
        <v>4040</v>
      </c>
      <c r="Y198">
        <f t="shared" si="9"/>
        <v>261</v>
      </c>
      <c r="Z198" s="1">
        <f t="shared" si="10"/>
        <v>11.347826086956522</v>
      </c>
      <c r="AA198" s="1">
        <f t="shared" si="11"/>
        <v>11.492172211350294</v>
      </c>
    </row>
    <row r="199" spans="1:27" x14ac:dyDescent="0.2">
      <c r="A199" t="s">
        <v>4039</v>
      </c>
      <c r="B199" t="s">
        <v>43</v>
      </c>
      <c r="C199" t="s">
        <v>2271</v>
      </c>
      <c r="D199">
        <v>0</v>
      </c>
      <c r="E199">
        <v>1</v>
      </c>
      <c r="F199">
        <v>0</v>
      </c>
      <c r="G199">
        <v>5</v>
      </c>
      <c r="H199">
        <v>18</v>
      </c>
      <c r="I199">
        <v>15</v>
      </c>
      <c r="J199">
        <v>3</v>
      </c>
      <c r="K199">
        <v>6</v>
      </c>
      <c r="L199">
        <v>68</v>
      </c>
      <c r="M199">
        <v>63</v>
      </c>
      <c r="N199">
        <v>9</v>
      </c>
      <c r="O199">
        <v>342</v>
      </c>
      <c r="P199">
        <v>33</v>
      </c>
      <c r="Q199">
        <v>7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395</v>
      </c>
      <c r="X199" t="s">
        <v>4038</v>
      </c>
      <c r="Y199">
        <f t="shared" si="9"/>
        <v>338.7</v>
      </c>
      <c r="Z199" s="1">
        <f t="shared" si="10"/>
        <v>19.923529411764704</v>
      </c>
      <c r="AA199" s="1">
        <f t="shared" si="11"/>
        <v>21.758029978586723</v>
      </c>
    </row>
    <row r="200" spans="1:27" x14ac:dyDescent="0.2">
      <c r="A200" t="s">
        <v>4037</v>
      </c>
      <c r="B200" t="s">
        <v>43</v>
      </c>
      <c r="C200" t="s">
        <v>3549</v>
      </c>
      <c r="D200">
        <v>0</v>
      </c>
      <c r="E200">
        <v>0</v>
      </c>
      <c r="F200">
        <v>1</v>
      </c>
      <c r="G200">
        <v>3</v>
      </c>
      <c r="H200">
        <v>40</v>
      </c>
      <c r="I200">
        <v>32</v>
      </c>
      <c r="J200">
        <v>4</v>
      </c>
      <c r="K200">
        <v>5</v>
      </c>
      <c r="L200">
        <v>87</v>
      </c>
      <c r="M200">
        <v>64</v>
      </c>
      <c r="N200">
        <v>9</v>
      </c>
      <c r="O200">
        <v>623</v>
      </c>
      <c r="P200">
        <v>44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28</v>
      </c>
      <c r="X200" t="s">
        <v>4036</v>
      </c>
      <c r="Y200">
        <f t="shared" si="9"/>
        <v>442.8</v>
      </c>
      <c r="Z200" s="1">
        <f t="shared" si="10"/>
        <v>17.712</v>
      </c>
      <c r="AA200" s="1">
        <f t="shared" si="11"/>
        <v>18.950071326676177</v>
      </c>
    </row>
    <row r="201" spans="1:27" x14ac:dyDescent="0.2">
      <c r="A201" t="s">
        <v>4035</v>
      </c>
      <c r="B201" t="s">
        <v>43</v>
      </c>
      <c r="C201" t="s">
        <v>800</v>
      </c>
      <c r="D201">
        <v>9</v>
      </c>
      <c r="E201">
        <v>0</v>
      </c>
      <c r="F201">
        <v>1</v>
      </c>
      <c r="G201">
        <v>6</v>
      </c>
      <c r="H201">
        <v>35</v>
      </c>
      <c r="I201">
        <v>66</v>
      </c>
      <c r="J201">
        <v>38</v>
      </c>
      <c r="K201">
        <v>1</v>
      </c>
      <c r="L201">
        <v>12</v>
      </c>
      <c r="M201">
        <v>4</v>
      </c>
      <c r="N201">
        <v>26</v>
      </c>
      <c r="O201">
        <v>746</v>
      </c>
      <c r="P201">
        <v>11</v>
      </c>
      <c r="Q201">
        <v>31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121</v>
      </c>
      <c r="X201" t="s">
        <v>1360</v>
      </c>
      <c r="Y201">
        <f t="shared" si="9"/>
        <v>418.6</v>
      </c>
      <c r="Z201" s="1">
        <f t="shared" si="10"/>
        <v>12.311764705882354</v>
      </c>
      <c r="AA201" s="1">
        <f t="shared" si="11"/>
        <v>14.057462686567167</v>
      </c>
    </row>
    <row r="202" spans="1:27" x14ac:dyDescent="0.2">
      <c r="A202" t="s">
        <v>4034</v>
      </c>
      <c r="B202" t="s">
        <v>43</v>
      </c>
      <c r="C202" t="s">
        <v>3592</v>
      </c>
      <c r="D202">
        <v>0</v>
      </c>
      <c r="E202">
        <v>0</v>
      </c>
      <c r="F202">
        <v>2</v>
      </c>
      <c r="G202">
        <v>4</v>
      </c>
      <c r="H202">
        <v>48</v>
      </c>
      <c r="I202">
        <v>24</v>
      </c>
      <c r="J202">
        <v>11</v>
      </c>
      <c r="K202">
        <v>4</v>
      </c>
      <c r="L202">
        <v>21</v>
      </c>
      <c r="M202">
        <v>29</v>
      </c>
      <c r="N202">
        <v>18</v>
      </c>
      <c r="O202">
        <v>703</v>
      </c>
      <c r="P202">
        <v>44</v>
      </c>
      <c r="Q202">
        <v>34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110</v>
      </c>
      <c r="X202" t="s">
        <v>4033</v>
      </c>
      <c r="Y202">
        <f t="shared" si="9"/>
        <v>449.3</v>
      </c>
      <c r="Z202" s="1">
        <f t="shared" si="10"/>
        <v>14.976666666666667</v>
      </c>
      <c r="AA202" s="1">
        <f t="shared" si="11"/>
        <v>18.100716204118175</v>
      </c>
    </row>
    <row r="203" spans="1:27" x14ac:dyDescent="0.2">
      <c r="A203" t="s">
        <v>4032</v>
      </c>
      <c r="B203" t="s">
        <v>43</v>
      </c>
      <c r="C203" t="s">
        <v>3625</v>
      </c>
      <c r="D203">
        <v>0</v>
      </c>
      <c r="E203">
        <v>0</v>
      </c>
      <c r="F203">
        <v>0</v>
      </c>
      <c r="G203">
        <v>0</v>
      </c>
      <c r="H203">
        <v>3</v>
      </c>
      <c r="I203">
        <v>4</v>
      </c>
      <c r="J203">
        <v>2</v>
      </c>
      <c r="K203">
        <v>0</v>
      </c>
      <c r="L203">
        <v>2</v>
      </c>
      <c r="M203">
        <v>0</v>
      </c>
      <c r="N203">
        <v>4</v>
      </c>
      <c r="O203">
        <v>77</v>
      </c>
      <c r="P203">
        <v>3</v>
      </c>
      <c r="Q203">
        <v>2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32</v>
      </c>
      <c r="X203" t="s">
        <v>2023</v>
      </c>
      <c r="Y203">
        <f t="shared" si="9"/>
        <v>38.700000000000003</v>
      </c>
      <c r="Z203" s="1">
        <f t="shared" si="10"/>
        <v>4.3000000000000007</v>
      </c>
      <c r="AA203" s="1">
        <f t="shared" si="11"/>
        <v>18.140625</v>
      </c>
    </row>
    <row r="204" spans="1:27" x14ac:dyDescent="0.2">
      <c r="A204" t="s">
        <v>4031</v>
      </c>
      <c r="B204" t="s">
        <v>43</v>
      </c>
      <c r="C204" t="s">
        <v>3562</v>
      </c>
      <c r="D204">
        <v>7</v>
      </c>
      <c r="E204">
        <v>0</v>
      </c>
      <c r="F204">
        <v>2</v>
      </c>
      <c r="G204">
        <v>8</v>
      </c>
      <c r="H204">
        <v>34</v>
      </c>
      <c r="I204">
        <v>42</v>
      </c>
      <c r="J204">
        <v>12</v>
      </c>
      <c r="K204">
        <v>1</v>
      </c>
      <c r="L204">
        <v>29</v>
      </c>
      <c r="M204">
        <v>7</v>
      </c>
      <c r="N204">
        <v>19</v>
      </c>
      <c r="O204">
        <v>447</v>
      </c>
      <c r="P204">
        <v>11</v>
      </c>
      <c r="Q204">
        <v>4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101</v>
      </c>
      <c r="X204" t="s">
        <v>415</v>
      </c>
      <c r="Y204">
        <f t="shared" si="9"/>
        <v>260.7</v>
      </c>
      <c r="Z204" s="1">
        <f t="shared" si="10"/>
        <v>7.4485714285714284</v>
      </c>
      <c r="AA204" s="1">
        <f t="shared" si="11"/>
        <v>12.891758241758243</v>
      </c>
    </row>
    <row r="205" spans="1:27" x14ac:dyDescent="0.2">
      <c r="A205" t="s">
        <v>4030</v>
      </c>
      <c r="B205" t="s">
        <v>43</v>
      </c>
      <c r="C205" t="s">
        <v>3592</v>
      </c>
      <c r="D205">
        <v>1</v>
      </c>
      <c r="E205">
        <v>0</v>
      </c>
      <c r="F205">
        <v>1</v>
      </c>
      <c r="G205">
        <v>0</v>
      </c>
      <c r="H205">
        <v>14</v>
      </c>
      <c r="I205">
        <v>17</v>
      </c>
      <c r="J205">
        <v>7</v>
      </c>
      <c r="K205">
        <v>4</v>
      </c>
      <c r="L205">
        <v>107</v>
      </c>
      <c r="M205">
        <v>45</v>
      </c>
      <c r="N205">
        <v>26</v>
      </c>
      <c r="O205">
        <v>650</v>
      </c>
      <c r="P205">
        <v>29</v>
      </c>
      <c r="Q205">
        <v>7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110</v>
      </c>
      <c r="X205" t="s">
        <v>2281</v>
      </c>
      <c r="Y205">
        <f t="shared" si="9"/>
        <v>492</v>
      </c>
      <c r="Z205" s="1">
        <f t="shared" si="10"/>
        <v>16.399999999999999</v>
      </c>
      <c r="AA205" s="1">
        <f t="shared" si="11"/>
        <v>17.162790697674421</v>
      </c>
    </row>
    <row r="206" spans="1:27" x14ac:dyDescent="0.2">
      <c r="A206" t="s">
        <v>4029</v>
      </c>
      <c r="B206" t="s">
        <v>43</v>
      </c>
      <c r="C206" t="s">
        <v>620</v>
      </c>
      <c r="D206">
        <v>1</v>
      </c>
      <c r="E206">
        <v>0</v>
      </c>
      <c r="F206">
        <v>0</v>
      </c>
      <c r="G206">
        <v>4</v>
      </c>
      <c r="H206">
        <v>16</v>
      </c>
      <c r="I206">
        <v>18</v>
      </c>
      <c r="J206">
        <v>6</v>
      </c>
      <c r="K206">
        <v>14</v>
      </c>
      <c r="L206">
        <v>135</v>
      </c>
      <c r="M206">
        <v>36</v>
      </c>
      <c r="N206">
        <v>3</v>
      </c>
      <c r="O206">
        <v>944</v>
      </c>
      <c r="P206">
        <v>22</v>
      </c>
      <c r="Q206">
        <v>5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187</v>
      </c>
      <c r="X206" t="s">
        <v>3919</v>
      </c>
      <c r="Y206">
        <f t="shared" si="9"/>
        <v>465.9</v>
      </c>
      <c r="Z206" s="1">
        <f t="shared" si="10"/>
        <v>21.177272727272726</v>
      </c>
      <c r="AA206" s="1">
        <f t="shared" si="11"/>
        <v>22.256369426751593</v>
      </c>
    </row>
    <row r="207" spans="1:27" x14ac:dyDescent="0.2">
      <c r="A207" t="s">
        <v>4028</v>
      </c>
      <c r="B207" t="s">
        <v>43</v>
      </c>
      <c r="C207" t="s">
        <v>620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0</v>
      </c>
      <c r="K207">
        <v>0</v>
      </c>
      <c r="L207">
        <v>1</v>
      </c>
      <c r="M207">
        <v>2</v>
      </c>
      <c r="N207">
        <v>1</v>
      </c>
      <c r="O207">
        <v>29</v>
      </c>
      <c r="P207">
        <v>1</v>
      </c>
      <c r="Q207">
        <v>2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237</v>
      </c>
      <c r="X207" t="s">
        <v>690</v>
      </c>
      <c r="Y207">
        <f t="shared" si="9"/>
        <v>12.4</v>
      </c>
      <c r="Z207" s="1">
        <f t="shared" si="10"/>
        <v>4.1333333333333337</v>
      </c>
      <c r="AA207" s="1">
        <f t="shared" si="11"/>
        <v>13.609756097560975</v>
      </c>
    </row>
    <row r="208" spans="1:27" x14ac:dyDescent="0.2">
      <c r="A208" t="s">
        <v>4027</v>
      </c>
      <c r="B208" t="s">
        <v>43</v>
      </c>
      <c r="C208" t="s">
        <v>3592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49</v>
      </c>
      <c r="X208" t="s">
        <v>73</v>
      </c>
      <c r="Y208">
        <f t="shared" si="9"/>
        <v>0.30000000000000004</v>
      </c>
      <c r="Z208" s="1">
        <f t="shared" si="10"/>
        <v>0.15000000000000002</v>
      </c>
      <c r="AA208" s="1">
        <f t="shared" si="11"/>
        <v>1.8000000000000003</v>
      </c>
    </row>
    <row r="209" spans="1:27" x14ac:dyDescent="0.2">
      <c r="A209" t="s">
        <v>4026</v>
      </c>
      <c r="B209" t="s">
        <v>43</v>
      </c>
      <c r="C209" t="s">
        <v>3631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</v>
      </c>
      <c r="S209">
        <v>0</v>
      </c>
      <c r="T209">
        <v>1</v>
      </c>
      <c r="U209">
        <v>3</v>
      </c>
      <c r="V209">
        <v>0</v>
      </c>
      <c r="W209" t="s">
        <v>244</v>
      </c>
      <c r="X209" t="s">
        <v>258</v>
      </c>
      <c r="Y209">
        <f t="shared" si="9"/>
        <v>28</v>
      </c>
      <c r="Z209" s="1">
        <f t="shared" si="10"/>
        <v>28</v>
      </c>
      <c r="AA209" s="1">
        <f t="shared" si="11"/>
        <v>28</v>
      </c>
    </row>
    <row r="210" spans="1:27" x14ac:dyDescent="0.2">
      <c r="A210" t="s">
        <v>4025</v>
      </c>
      <c r="B210" t="s">
        <v>43</v>
      </c>
      <c r="C210" t="s">
        <v>534</v>
      </c>
      <c r="D210">
        <v>0</v>
      </c>
      <c r="E210">
        <v>0</v>
      </c>
      <c r="F210">
        <v>1</v>
      </c>
      <c r="G210">
        <v>0</v>
      </c>
      <c r="H210">
        <v>4</v>
      </c>
      <c r="I210">
        <v>6</v>
      </c>
      <c r="J210">
        <v>3</v>
      </c>
      <c r="K210">
        <v>0</v>
      </c>
      <c r="L210">
        <v>0</v>
      </c>
      <c r="M210">
        <v>2</v>
      </c>
      <c r="N210">
        <v>2</v>
      </c>
      <c r="O210">
        <v>51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69</v>
      </c>
      <c r="X210" t="s">
        <v>596</v>
      </c>
      <c r="Y210">
        <f t="shared" si="9"/>
        <v>35.1</v>
      </c>
      <c r="Z210" s="1">
        <f t="shared" si="10"/>
        <v>5.0142857142857142</v>
      </c>
      <c r="AA210" s="1">
        <f t="shared" si="11"/>
        <v>20.782894736842106</v>
      </c>
    </row>
    <row r="211" spans="1:27" x14ac:dyDescent="0.2">
      <c r="A211" t="s">
        <v>4024</v>
      </c>
      <c r="B211" t="s">
        <v>43</v>
      </c>
      <c r="C211" t="s">
        <v>620</v>
      </c>
      <c r="D211">
        <v>1</v>
      </c>
      <c r="E211">
        <v>0</v>
      </c>
      <c r="F211">
        <v>2</v>
      </c>
      <c r="G211">
        <v>3</v>
      </c>
      <c r="H211">
        <v>17</v>
      </c>
      <c r="I211">
        <v>14</v>
      </c>
      <c r="J211">
        <v>17</v>
      </c>
      <c r="K211">
        <v>0</v>
      </c>
      <c r="L211">
        <v>2</v>
      </c>
      <c r="M211">
        <v>16</v>
      </c>
      <c r="N211">
        <v>21</v>
      </c>
      <c r="O211">
        <v>664</v>
      </c>
      <c r="P211">
        <v>9</v>
      </c>
      <c r="Q211">
        <v>15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127</v>
      </c>
      <c r="X211" t="s">
        <v>4023</v>
      </c>
      <c r="Y211">
        <f t="shared" si="9"/>
        <v>283.39999999999998</v>
      </c>
      <c r="Z211" s="1">
        <f t="shared" si="10"/>
        <v>11.808333333333332</v>
      </c>
      <c r="AA211" s="1">
        <f t="shared" si="11"/>
        <v>18.025441696113074</v>
      </c>
    </row>
    <row r="212" spans="1:27" x14ac:dyDescent="0.2">
      <c r="A212" t="s">
        <v>4022</v>
      </c>
      <c r="B212" t="s">
        <v>43</v>
      </c>
      <c r="C212" t="s">
        <v>44</v>
      </c>
      <c r="D212">
        <v>2</v>
      </c>
      <c r="E212">
        <v>1</v>
      </c>
      <c r="F212">
        <v>1</v>
      </c>
      <c r="G212">
        <v>2</v>
      </c>
      <c r="H212">
        <v>53</v>
      </c>
      <c r="I212">
        <v>52</v>
      </c>
      <c r="J212">
        <v>13</v>
      </c>
      <c r="K212">
        <v>3</v>
      </c>
      <c r="L212">
        <v>54</v>
      </c>
      <c r="M212">
        <v>54</v>
      </c>
      <c r="N212">
        <v>14</v>
      </c>
      <c r="O212">
        <v>1158</v>
      </c>
      <c r="P212">
        <v>56</v>
      </c>
      <c r="Q212">
        <v>54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184</v>
      </c>
      <c r="X212" t="s">
        <v>1755</v>
      </c>
      <c r="Y212">
        <f t="shared" si="9"/>
        <v>607.79999999999995</v>
      </c>
      <c r="Z212" s="1">
        <f t="shared" si="10"/>
        <v>18.993749999999999</v>
      </c>
      <c r="AA212" s="1">
        <f t="shared" si="11"/>
        <v>24.596223021582734</v>
      </c>
    </row>
    <row r="213" spans="1:27" x14ac:dyDescent="0.2">
      <c r="A213" t="s">
        <v>4021</v>
      </c>
      <c r="B213" t="s">
        <v>43</v>
      </c>
      <c r="C213" t="s">
        <v>620</v>
      </c>
      <c r="D213">
        <v>0</v>
      </c>
      <c r="E213">
        <v>0</v>
      </c>
      <c r="F213">
        <v>0</v>
      </c>
      <c r="G213">
        <v>1</v>
      </c>
      <c r="H213">
        <v>2</v>
      </c>
      <c r="I213">
        <v>5</v>
      </c>
      <c r="J213">
        <v>0</v>
      </c>
      <c r="K213">
        <v>1</v>
      </c>
      <c r="L213">
        <v>3</v>
      </c>
      <c r="M213">
        <v>2</v>
      </c>
      <c r="N213">
        <v>0</v>
      </c>
      <c r="O213">
        <v>59</v>
      </c>
      <c r="P213">
        <v>1</v>
      </c>
      <c r="Q213">
        <v>6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49</v>
      </c>
      <c r="X213" t="s">
        <v>2068</v>
      </c>
      <c r="Y213">
        <f t="shared" si="9"/>
        <v>19.399999999999999</v>
      </c>
      <c r="Z213" s="1">
        <f t="shared" si="10"/>
        <v>9.6999999999999993</v>
      </c>
      <c r="AA213" s="1">
        <f t="shared" si="11"/>
        <v>10.151162790697674</v>
      </c>
    </row>
    <row r="214" spans="1:27" x14ac:dyDescent="0.2">
      <c r="A214" t="s">
        <v>4020</v>
      </c>
      <c r="B214" t="s">
        <v>43</v>
      </c>
      <c r="C214" t="s">
        <v>3625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39</v>
      </c>
      <c r="S214">
        <v>25</v>
      </c>
      <c r="T214">
        <v>8</v>
      </c>
      <c r="U214">
        <v>65</v>
      </c>
      <c r="V214">
        <v>1</v>
      </c>
      <c r="W214" t="s">
        <v>93</v>
      </c>
      <c r="X214" t="s">
        <v>299</v>
      </c>
      <c r="Y214">
        <f t="shared" si="9"/>
        <v>176</v>
      </c>
      <c r="Z214" s="1">
        <f t="shared" si="10"/>
        <v>7.6521739130434785</v>
      </c>
      <c r="AA214" s="1">
        <f t="shared" si="11"/>
        <v>7.6521739130434785</v>
      </c>
    </row>
    <row r="215" spans="1:27" x14ac:dyDescent="0.2">
      <c r="A215" t="s">
        <v>4019</v>
      </c>
      <c r="B215" t="s">
        <v>43</v>
      </c>
      <c r="C215" t="s">
        <v>133</v>
      </c>
      <c r="D215">
        <v>4</v>
      </c>
      <c r="E215">
        <v>0</v>
      </c>
      <c r="F215">
        <v>1</v>
      </c>
      <c r="G215">
        <v>1</v>
      </c>
      <c r="H215">
        <v>6</v>
      </c>
      <c r="I215">
        <v>20</v>
      </c>
      <c r="J215">
        <v>14</v>
      </c>
      <c r="K215">
        <v>0</v>
      </c>
      <c r="L215">
        <v>2</v>
      </c>
      <c r="M215">
        <v>3</v>
      </c>
      <c r="N215">
        <v>15</v>
      </c>
      <c r="O215">
        <v>214</v>
      </c>
      <c r="P215">
        <v>8</v>
      </c>
      <c r="Q215">
        <v>20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187</v>
      </c>
      <c r="X215" t="s">
        <v>1344</v>
      </c>
      <c r="Y215">
        <f t="shared" si="9"/>
        <v>197.9</v>
      </c>
      <c r="Z215" s="1">
        <f t="shared" si="10"/>
        <v>8.995454545454546</v>
      </c>
      <c r="AA215" s="1">
        <f t="shared" si="11"/>
        <v>17.125961538461539</v>
      </c>
    </row>
    <row r="216" spans="1:27" x14ac:dyDescent="0.2">
      <c r="A216" t="s">
        <v>4018</v>
      </c>
      <c r="B216" t="s">
        <v>43</v>
      </c>
      <c r="C216" t="s">
        <v>3625</v>
      </c>
      <c r="D216">
        <v>0</v>
      </c>
      <c r="E216">
        <v>0</v>
      </c>
      <c r="F216">
        <v>0</v>
      </c>
      <c r="G216">
        <v>2</v>
      </c>
      <c r="H216">
        <v>51</v>
      </c>
      <c r="I216">
        <v>46</v>
      </c>
      <c r="J216">
        <v>12</v>
      </c>
      <c r="K216">
        <v>12</v>
      </c>
      <c r="L216">
        <v>46</v>
      </c>
      <c r="M216">
        <v>73</v>
      </c>
      <c r="N216">
        <v>13</v>
      </c>
      <c r="O216">
        <v>1282</v>
      </c>
      <c r="P216">
        <v>69</v>
      </c>
      <c r="Q216">
        <v>22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113</v>
      </c>
      <c r="X216" t="s">
        <v>4017</v>
      </c>
      <c r="Y216">
        <f t="shared" si="9"/>
        <v>611.70000000000005</v>
      </c>
      <c r="Z216" s="1">
        <f t="shared" si="10"/>
        <v>16.532432432432433</v>
      </c>
      <c r="AA216" s="1">
        <f t="shared" si="11"/>
        <v>17.93257328990228</v>
      </c>
    </row>
    <row r="217" spans="1:27" x14ac:dyDescent="0.2">
      <c r="A217" t="s">
        <v>4016</v>
      </c>
      <c r="B217" t="s">
        <v>43</v>
      </c>
      <c r="C217" t="s">
        <v>3570</v>
      </c>
      <c r="D217">
        <v>0</v>
      </c>
      <c r="E217">
        <v>0</v>
      </c>
      <c r="F217">
        <v>1</v>
      </c>
      <c r="G217">
        <v>0</v>
      </c>
      <c r="H217">
        <v>16</v>
      </c>
      <c r="I217">
        <v>12</v>
      </c>
      <c r="J217">
        <v>2</v>
      </c>
      <c r="K217">
        <v>2</v>
      </c>
      <c r="L217">
        <v>10</v>
      </c>
      <c r="M217">
        <v>12</v>
      </c>
      <c r="N217">
        <v>11</v>
      </c>
      <c r="O217">
        <v>848</v>
      </c>
      <c r="P217">
        <v>27</v>
      </c>
      <c r="Q217">
        <v>22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187</v>
      </c>
      <c r="X217" t="s">
        <v>201</v>
      </c>
      <c r="Y217">
        <f t="shared" si="9"/>
        <v>275.8</v>
      </c>
      <c r="Z217" s="1">
        <f t="shared" si="10"/>
        <v>12.536363636363637</v>
      </c>
      <c r="AA217" s="1">
        <f t="shared" si="11"/>
        <v>17.382352941176471</v>
      </c>
    </row>
    <row r="218" spans="1:27" x14ac:dyDescent="0.2">
      <c r="A218" t="s">
        <v>4015</v>
      </c>
      <c r="B218" t="s">
        <v>43</v>
      </c>
      <c r="C218" t="s">
        <v>3592</v>
      </c>
      <c r="D218">
        <v>1</v>
      </c>
      <c r="E218">
        <v>2</v>
      </c>
      <c r="F218">
        <v>0</v>
      </c>
      <c r="G218">
        <v>2</v>
      </c>
      <c r="H218">
        <v>21</v>
      </c>
      <c r="I218">
        <v>24</v>
      </c>
      <c r="J218">
        <v>4</v>
      </c>
      <c r="K218">
        <v>7</v>
      </c>
      <c r="L218">
        <v>137</v>
      </c>
      <c r="M218">
        <v>68</v>
      </c>
      <c r="N218">
        <v>5</v>
      </c>
      <c r="O218">
        <v>481</v>
      </c>
      <c r="P218">
        <v>37</v>
      </c>
      <c r="Q218">
        <v>7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93</v>
      </c>
      <c r="X218" t="s">
        <v>4014</v>
      </c>
      <c r="Y218">
        <f t="shared" si="9"/>
        <v>469.6</v>
      </c>
      <c r="Z218" s="1">
        <f t="shared" si="10"/>
        <v>20.417391304347827</v>
      </c>
      <c r="AA218" s="1">
        <f t="shared" si="11"/>
        <v>23.389042612064195</v>
      </c>
    </row>
    <row r="219" spans="1:27" x14ac:dyDescent="0.2">
      <c r="A219" t="s">
        <v>4013</v>
      </c>
      <c r="B219" t="s">
        <v>43</v>
      </c>
      <c r="C219" t="s">
        <v>728</v>
      </c>
      <c r="D219">
        <v>0</v>
      </c>
      <c r="E219">
        <v>0</v>
      </c>
      <c r="F219">
        <v>0</v>
      </c>
      <c r="G219">
        <v>2</v>
      </c>
      <c r="H219">
        <v>9</v>
      </c>
      <c r="I219">
        <v>12</v>
      </c>
      <c r="J219">
        <v>1</v>
      </c>
      <c r="K219">
        <v>0</v>
      </c>
      <c r="L219">
        <v>12</v>
      </c>
      <c r="M219">
        <v>16</v>
      </c>
      <c r="N219">
        <v>3</v>
      </c>
      <c r="O219">
        <v>336</v>
      </c>
      <c r="P219">
        <v>17</v>
      </c>
      <c r="Q219">
        <v>4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140</v>
      </c>
      <c r="X219" t="s">
        <v>4012</v>
      </c>
      <c r="Y219">
        <f t="shared" si="9"/>
        <v>114.6</v>
      </c>
      <c r="Z219" s="1">
        <f t="shared" si="10"/>
        <v>8.8153846153846143</v>
      </c>
      <c r="AA219" s="1">
        <f t="shared" si="11"/>
        <v>14.904624277456646</v>
      </c>
    </row>
    <row r="220" spans="1:27" x14ac:dyDescent="0.2">
      <c r="A220" t="s">
        <v>4011</v>
      </c>
      <c r="B220" t="s">
        <v>43</v>
      </c>
      <c r="C220" t="s">
        <v>3559</v>
      </c>
      <c r="D220">
        <v>2</v>
      </c>
      <c r="E220">
        <v>0</v>
      </c>
      <c r="F220">
        <v>1</v>
      </c>
      <c r="G220">
        <v>1</v>
      </c>
      <c r="H220">
        <v>18</v>
      </c>
      <c r="I220">
        <v>41</v>
      </c>
      <c r="J220">
        <v>14</v>
      </c>
      <c r="K220">
        <v>4</v>
      </c>
      <c r="L220">
        <v>19</v>
      </c>
      <c r="M220">
        <v>48</v>
      </c>
      <c r="N220">
        <v>21</v>
      </c>
      <c r="O220">
        <v>1160</v>
      </c>
      <c r="P220">
        <v>97</v>
      </c>
      <c r="Q220">
        <v>25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36</v>
      </c>
      <c r="X220" t="s">
        <v>594</v>
      </c>
      <c r="Y220">
        <f t="shared" si="9"/>
        <v>565.5</v>
      </c>
      <c r="Z220" s="1">
        <f t="shared" si="10"/>
        <v>18.241935483870968</v>
      </c>
      <c r="AA220" s="1">
        <f t="shared" si="11"/>
        <v>23.540703052728954</v>
      </c>
    </row>
    <row r="221" spans="1:27" x14ac:dyDescent="0.2">
      <c r="A221" t="s">
        <v>4010</v>
      </c>
      <c r="B221" t="s">
        <v>43</v>
      </c>
      <c r="C221" t="s">
        <v>3549</v>
      </c>
      <c r="D221">
        <v>6</v>
      </c>
      <c r="E221">
        <v>0</v>
      </c>
      <c r="F221">
        <v>4</v>
      </c>
      <c r="G221">
        <v>4</v>
      </c>
      <c r="H221">
        <v>34</v>
      </c>
      <c r="I221">
        <v>34</v>
      </c>
      <c r="J221">
        <v>31</v>
      </c>
      <c r="K221">
        <v>2</v>
      </c>
      <c r="L221">
        <v>7</v>
      </c>
      <c r="M221">
        <v>10</v>
      </c>
      <c r="N221">
        <v>15</v>
      </c>
      <c r="O221">
        <v>369</v>
      </c>
      <c r="P221">
        <v>13</v>
      </c>
      <c r="Q221">
        <v>37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110</v>
      </c>
      <c r="X221" t="s">
        <v>1641</v>
      </c>
      <c r="Y221">
        <f t="shared" si="9"/>
        <v>397.4</v>
      </c>
      <c r="Z221" s="1">
        <f t="shared" si="10"/>
        <v>13.246666666666666</v>
      </c>
      <c r="AA221" s="1">
        <f t="shared" si="11"/>
        <v>21.076016499705361</v>
      </c>
    </row>
    <row r="222" spans="1:27" x14ac:dyDescent="0.2">
      <c r="A222" t="s">
        <v>4009</v>
      </c>
      <c r="B222" t="s">
        <v>43</v>
      </c>
      <c r="C222" t="s">
        <v>2271</v>
      </c>
      <c r="D222">
        <v>2</v>
      </c>
      <c r="E222">
        <v>0</v>
      </c>
      <c r="F222">
        <v>0</v>
      </c>
      <c r="G222">
        <v>7</v>
      </c>
      <c r="H222">
        <v>13</v>
      </c>
      <c r="I222">
        <v>33</v>
      </c>
      <c r="J222">
        <v>2</v>
      </c>
      <c r="K222">
        <v>7</v>
      </c>
      <c r="L222">
        <v>43</v>
      </c>
      <c r="M222">
        <v>37</v>
      </c>
      <c r="N222">
        <v>6</v>
      </c>
      <c r="O222">
        <v>353</v>
      </c>
      <c r="P222">
        <v>31</v>
      </c>
      <c r="Q222">
        <v>5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325</v>
      </c>
      <c r="X222" t="s">
        <v>4008</v>
      </c>
      <c r="Y222">
        <f t="shared" si="9"/>
        <v>219.3</v>
      </c>
      <c r="Z222" s="1">
        <f t="shared" si="10"/>
        <v>12.183333333333334</v>
      </c>
      <c r="AA222" s="1">
        <f t="shared" si="11"/>
        <v>15.252704791344669</v>
      </c>
    </row>
    <row r="223" spans="1:27" x14ac:dyDescent="0.2">
      <c r="A223" t="s">
        <v>3274</v>
      </c>
      <c r="B223" t="s">
        <v>43</v>
      </c>
      <c r="C223" t="s">
        <v>133</v>
      </c>
      <c r="D223">
        <v>1</v>
      </c>
      <c r="E223">
        <v>0</v>
      </c>
      <c r="F223">
        <v>0</v>
      </c>
      <c r="G223">
        <v>3</v>
      </c>
      <c r="H223">
        <v>13</v>
      </c>
      <c r="I223">
        <v>17</v>
      </c>
      <c r="J223">
        <v>4</v>
      </c>
      <c r="K223">
        <v>4</v>
      </c>
      <c r="L223">
        <v>44</v>
      </c>
      <c r="M223">
        <v>17</v>
      </c>
      <c r="N223">
        <v>7</v>
      </c>
      <c r="O223">
        <v>369</v>
      </c>
      <c r="P223">
        <v>18</v>
      </c>
      <c r="Q223">
        <v>7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82</v>
      </c>
      <c r="X223" t="s">
        <v>3273</v>
      </c>
      <c r="Y223">
        <f t="shared" si="9"/>
        <v>214.4</v>
      </c>
      <c r="Z223" s="1">
        <f t="shared" si="10"/>
        <v>19.490909090909092</v>
      </c>
      <c r="AA223" s="1">
        <f t="shared" si="11"/>
        <v>22.230414746543779</v>
      </c>
    </row>
    <row r="224" spans="1:27" x14ac:dyDescent="0.2">
      <c r="A224" t="s">
        <v>4007</v>
      </c>
      <c r="B224" t="s">
        <v>43</v>
      </c>
      <c r="C224" t="s">
        <v>44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4</v>
      </c>
      <c r="K224">
        <v>0</v>
      </c>
      <c r="L224">
        <v>0</v>
      </c>
      <c r="M224">
        <v>0</v>
      </c>
      <c r="N224">
        <v>0</v>
      </c>
      <c r="O224">
        <v>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237</v>
      </c>
      <c r="X224" t="s">
        <v>127</v>
      </c>
      <c r="Y224">
        <f t="shared" si="9"/>
        <v>16.3</v>
      </c>
      <c r="Z224" s="1">
        <f t="shared" si="10"/>
        <v>5.4333333333333336</v>
      </c>
      <c r="AA224" s="1">
        <f t="shared" si="11"/>
        <v>61.125</v>
      </c>
    </row>
    <row r="225" spans="1:27" x14ac:dyDescent="0.2">
      <c r="A225" t="s">
        <v>4006</v>
      </c>
      <c r="B225" t="s">
        <v>43</v>
      </c>
      <c r="C225" t="s">
        <v>44</v>
      </c>
      <c r="D225">
        <v>15</v>
      </c>
      <c r="E225">
        <v>0</v>
      </c>
      <c r="F225">
        <v>8</v>
      </c>
      <c r="G225">
        <v>2</v>
      </c>
      <c r="H225">
        <v>22</v>
      </c>
      <c r="I225">
        <v>8</v>
      </c>
      <c r="J225">
        <v>40</v>
      </c>
      <c r="K225">
        <v>0</v>
      </c>
      <c r="L225">
        <v>6</v>
      </c>
      <c r="M225">
        <v>4</v>
      </c>
      <c r="N225">
        <v>23</v>
      </c>
      <c r="O225">
        <v>249</v>
      </c>
      <c r="P225">
        <v>6</v>
      </c>
      <c r="Q225">
        <v>27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105</v>
      </c>
      <c r="X225" t="s">
        <v>4005</v>
      </c>
      <c r="Y225">
        <f t="shared" si="9"/>
        <v>542.9</v>
      </c>
      <c r="Z225" s="1">
        <f t="shared" si="10"/>
        <v>18.720689655172414</v>
      </c>
      <c r="AA225" s="1">
        <f t="shared" si="11"/>
        <v>32.166556945358785</v>
      </c>
    </row>
    <row r="226" spans="1:27" x14ac:dyDescent="0.2">
      <c r="A226" t="s">
        <v>4004</v>
      </c>
      <c r="B226" t="s">
        <v>43</v>
      </c>
      <c r="C226" t="s">
        <v>3562</v>
      </c>
      <c r="D226">
        <v>0</v>
      </c>
      <c r="E226">
        <v>0</v>
      </c>
      <c r="F226">
        <v>0</v>
      </c>
      <c r="G226">
        <v>0</v>
      </c>
      <c r="H226">
        <v>2</v>
      </c>
      <c r="I226">
        <v>1</v>
      </c>
      <c r="J226">
        <v>0</v>
      </c>
      <c r="K226">
        <v>1</v>
      </c>
      <c r="L226">
        <v>18</v>
      </c>
      <c r="M226">
        <v>11</v>
      </c>
      <c r="N226">
        <v>1</v>
      </c>
      <c r="O226">
        <v>61</v>
      </c>
      <c r="P226">
        <v>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237</v>
      </c>
      <c r="X226" t="s">
        <v>818</v>
      </c>
      <c r="Y226">
        <f t="shared" si="9"/>
        <v>65.599999999999994</v>
      </c>
      <c r="Z226" s="1">
        <f t="shared" si="10"/>
        <v>21.866666666666664</v>
      </c>
      <c r="AA226" s="1">
        <f t="shared" si="11"/>
        <v>21.866666666666664</v>
      </c>
    </row>
    <row r="227" spans="1:27" x14ac:dyDescent="0.2">
      <c r="A227" t="s">
        <v>4003</v>
      </c>
      <c r="B227" t="s">
        <v>43</v>
      </c>
      <c r="C227" t="s">
        <v>3565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6</v>
      </c>
      <c r="S227">
        <v>8</v>
      </c>
      <c r="T227">
        <v>0</v>
      </c>
      <c r="U227">
        <v>5</v>
      </c>
      <c r="V227">
        <v>0</v>
      </c>
      <c r="W227" t="s">
        <v>237</v>
      </c>
      <c r="X227" t="s">
        <v>4002</v>
      </c>
      <c r="Y227">
        <f t="shared" si="9"/>
        <v>-29</v>
      </c>
      <c r="Z227" s="1">
        <f t="shared" si="10"/>
        <v>-9.6666666666666661</v>
      </c>
      <c r="AA227" s="1">
        <f t="shared" si="11"/>
        <v>-13.248730964467004</v>
      </c>
    </row>
    <row r="228" spans="1:27" x14ac:dyDescent="0.2">
      <c r="A228" t="s">
        <v>4001</v>
      </c>
      <c r="B228" t="s">
        <v>43</v>
      </c>
      <c r="C228" t="s">
        <v>2756</v>
      </c>
      <c r="D228">
        <v>4</v>
      </c>
      <c r="E228">
        <v>0</v>
      </c>
      <c r="F228">
        <v>4</v>
      </c>
      <c r="G228">
        <v>2</v>
      </c>
      <c r="H228">
        <v>32</v>
      </c>
      <c r="I228">
        <v>25</v>
      </c>
      <c r="J228">
        <v>31</v>
      </c>
      <c r="K228">
        <v>0</v>
      </c>
      <c r="L228">
        <v>9</v>
      </c>
      <c r="M228">
        <v>9</v>
      </c>
      <c r="N228">
        <v>28</v>
      </c>
      <c r="O228">
        <v>491</v>
      </c>
      <c r="P228">
        <v>21</v>
      </c>
      <c r="Q228">
        <v>44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28</v>
      </c>
      <c r="X228" t="s">
        <v>4000</v>
      </c>
      <c r="Y228">
        <f t="shared" si="9"/>
        <v>478.1</v>
      </c>
      <c r="Z228" s="1">
        <f t="shared" si="10"/>
        <v>19.124000000000002</v>
      </c>
      <c r="AA228" s="1">
        <f t="shared" si="11"/>
        <v>23.109022556390979</v>
      </c>
    </row>
    <row r="229" spans="1:27" x14ac:dyDescent="0.2">
      <c r="A229" t="s">
        <v>3999</v>
      </c>
      <c r="B229" t="s">
        <v>43</v>
      </c>
      <c r="C229" t="s">
        <v>534</v>
      </c>
      <c r="D229">
        <v>3</v>
      </c>
      <c r="E229">
        <v>0</v>
      </c>
      <c r="F229">
        <v>2</v>
      </c>
      <c r="G229">
        <v>2</v>
      </c>
      <c r="H229">
        <v>33</v>
      </c>
      <c r="I229">
        <v>21</v>
      </c>
      <c r="J229">
        <v>6</v>
      </c>
      <c r="K229">
        <v>14</v>
      </c>
      <c r="L229">
        <v>32</v>
      </c>
      <c r="M229">
        <v>37</v>
      </c>
      <c r="N229">
        <v>12</v>
      </c>
      <c r="O229">
        <v>1528</v>
      </c>
      <c r="P229">
        <v>43</v>
      </c>
      <c r="Q229">
        <v>39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56</v>
      </c>
      <c r="X229" t="s">
        <v>3998</v>
      </c>
      <c r="Y229">
        <f t="shared" si="9"/>
        <v>576.29999999999995</v>
      </c>
      <c r="Z229" s="1">
        <f t="shared" si="10"/>
        <v>21.344444444444441</v>
      </c>
      <c r="AA229" s="1">
        <f t="shared" si="11"/>
        <v>26.790805785123968</v>
      </c>
    </row>
    <row r="230" spans="1:27" x14ac:dyDescent="0.2">
      <c r="A230" t="s">
        <v>3997</v>
      </c>
      <c r="B230" t="s">
        <v>43</v>
      </c>
      <c r="C230" t="s">
        <v>2756</v>
      </c>
      <c r="D230">
        <v>1</v>
      </c>
      <c r="E230">
        <v>0</v>
      </c>
      <c r="F230">
        <v>0</v>
      </c>
      <c r="G230">
        <v>0</v>
      </c>
      <c r="H230">
        <v>5</v>
      </c>
      <c r="I230">
        <v>8</v>
      </c>
      <c r="J230">
        <v>8</v>
      </c>
      <c r="K230">
        <v>1</v>
      </c>
      <c r="L230">
        <v>2</v>
      </c>
      <c r="M230">
        <v>2</v>
      </c>
      <c r="N230">
        <v>9</v>
      </c>
      <c r="O230">
        <v>82</v>
      </c>
      <c r="P230">
        <v>5</v>
      </c>
      <c r="Q230">
        <v>3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82</v>
      </c>
      <c r="X230" t="s">
        <v>3561</v>
      </c>
      <c r="Y230">
        <f t="shared" si="9"/>
        <v>96.2</v>
      </c>
      <c r="Z230" s="1">
        <f t="shared" si="10"/>
        <v>8.745454545454546</v>
      </c>
      <c r="AA230" s="1">
        <f t="shared" si="11"/>
        <v>32.795454545454547</v>
      </c>
    </row>
    <row r="231" spans="1:27" x14ac:dyDescent="0.2">
      <c r="A231" t="s">
        <v>3996</v>
      </c>
      <c r="B231" t="s">
        <v>43</v>
      </c>
      <c r="C231" t="s">
        <v>3562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2</v>
      </c>
      <c r="L231">
        <v>7</v>
      </c>
      <c r="M231">
        <v>4</v>
      </c>
      <c r="N231">
        <v>0</v>
      </c>
      <c r="O231">
        <v>25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244</v>
      </c>
      <c r="X231" t="s">
        <v>258</v>
      </c>
      <c r="Y231">
        <f t="shared" si="9"/>
        <v>25</v>
      </c>
      <c r="Z231" s="1">
        <f t="shared" si="10"/>
        <v>25</v>
      </c>
      <c r="AA231" s="1">
        <f t="shared" si="11"/>
        <v>25</v>
      </c>
    </row>
    <row r="232" spans="1:27" x14ac:dyDescent="0.2">
      <c r="A232" t="s">
        <v>3995</v>
      </c>
      <c r="B232" t="s">
        <v>43</v>
      </c>
      <c r="C232" t="s">
        <v>3570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23</v>
      </c>
      <c r="P232">
        <v>5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244</v>
      </c>
      <c r="X232" t="s">
        <v>3793</v>
      </c>
      <c r="Y232">
        <f t="shared" si="9"/>
        <v>15.3</v>
      </c>
      <c r="Z232" s="1">
        <f t="shared" si="10"/>
        <v>15.3</v>
      </c>
      <c r="AA232" s="1">
        <f t="shared" si="11"/>
        <v>32.785714285714292</v>
      </c>
    </row>
    <row r="233" spans="1:27" x14ac:dyDescent="0.2">
      <c r="A233" t="s">
        <v>3994</v>
      </c>
      <c r="B233" t="s">
        <v>43</v>
      </c>
      <c r="C233" t="s">
        <v>44</v>
      </c>
      <c r="D233">
        <v>2</v>
      </c>
      <c r="E233">
        <v>0</v>
      </c>
      <c r="F233">
        <v>4</v>
      </c>
      <c r="G233">
        <v>0</v>
      </c>
      <c r="H233">
        <v>18</v>
      </c>
      <c r="I233">
        <v>22</v>
      </c>
      <c r="J233">
        <v>6</v>
      </c>
      <c r="K233">
        <v>5</v>
      </c>
      <c r="L233">
        <v>31</v>
      </c>
      <c r="M233">
        <v>41</v>
      </c>
      <c r="N233">
        <v>24</v>
      </c>
      <c r="O233">
        <v>1058</v>
      </c>
      <c r="P233">
        <v>40</v>
      </c>
      <c r="Q233">
        <v>8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36</v>
      </c>
      <c r="X233" t="s">
        <v>2452</v>
      </c>
      <c r="Y233">
        <f t="shared" si="9"/>
        <v>452.8</v>
      </c>
      <c r="Z233" s="1">
        <f t="shared" si="10"/>
        <v>14.606451612903227</v>
      </c>
      <c r="AA233" s="1">
        <f t="shared" si="11"/>
        <v>22.741071428571427</v>
      </c>
    </row>
    <row r="234" spans="1:27" x14ac:dyDescent="0.2">
      <c r="A234" t="s">
        <v>3993</v>
      </c>
      <c r="B234" t="s">
        <v>43</v>
      </c>
      <c r="C234" t="s">
        <v>620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</v>
      </c>
      <c r="M234">
        <v>1</v>
      </c>
      <c r="N234">
        <v>1</v>
      </c>
      <c r="O234">
        <v>22</v>
      </c>
      <c r="P234">
        <v>2</v>
      </c>
      <c r="Q234">
        <v>3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49</v>
      </c>
      <c r="X234" t="s">
        <v>3806</v>
      </c>
      <c r="Y234">
        <f t="shared" si="9"/>
        <v>21.2</v>
      </c>
      <c r="Z234" s="1">
        <f t="shared" si="10"/>
        <v>10.6</v>
      </c>
      <c r="AA234" s="1">
        <f t="shared" si="11"/>
        <v>29.8125</v>
      </c>
    </row>
    <row r="235" spans="1:27" x14ac:dyDescent="0.2">
      <c r="A235" t="s">
        <v>3992</v>
      </c>
      <c r="B235" t="s">
        <v>43</v>
      </c>
      <c r="C235" t="s">
        <v>3592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8</v>
      </c>
      <c r="J235">
        <v>2</v>
      </c>
      <c r="K235">
        <v>0</v>
      </c>
      <c r="L235">
        <v>4</v>
      </c>
      <c r="M235">
        <v>4</v>
      </c>
      <c r="N235">
        <v>5</v>
      </c>
      <c r="O235">
        <v>35</v>
      </c>
      <c r="P235">
        <v>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32</v>
      </c>
      <c r="X235" t="s">
        <v>1721</v>
      </c>
      <c r="Y235">
        <f t="shared" si="9"/>
        <v>30.5</v>
      </c>
      <c r="Z235" s="1">
        <f t="shared" si="10"/>
        <v>3.3888888888888888</v>
      </c>
      <c r="AA235" s="1">
        <f t="shared" si="11"/>
        <v>9.53125</v>
      </c>
    </row>
    <row r="236" spans="1:27" x14ac:dyDescent="0.2">
      <c r="A236" t="s">
        <v>3991</v>
      </c>
      <c r="B236" t="s">
        <v>43</v>
      </c>
      <c r="C236" t="s">
        <v>3559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3</v>
      </c>
      <c r="J236">
        <v>1</v>
      </c>
      <c r="K236">
        <v>0</v>
      </c>
      <c r="L236">
        <v>2</v>
      </c>
      <c r="M236">
        <v>0</v>
      </c>
      <c r="N236">
        <v>1</v>
      </c>
      <c r="O236">
        <v>24</v>
      </c>
      <c r="P236">
        <v>2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49</v>
      </c>
      <c r="X236" t="s">
        <v>2576</v>
      </c>
      <c r="Y236">
        <f t="shared" si="9"/>
        <v>14.4</v>
      </c>
      <c r="Z236" s="1">
        <f t="shared" si="10"/>
        <v>7.2</v>
      </c>
      <c r="AA236" s="1">
        <f t="shared" si="11"/>
        <v>8.3612903225806452</v>
      </c>
    </row>
    <row r="237" spans="1:27" x14ac:dyDescent="0.2">
      <c r="A237" t="s">
        <v>3990</v>
      </c>
      <c r="B237" t="s">
        <v>43</v>
      </c>
      <c r="C237" t="s">
        <v>3570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2</v>
      </c>
      <c r="K237">
        <v>0</v>
      </c>
      <c r="L237">
        <v>2</v>
      </c>
      <c r="M237">
        <v>0</v>
      </c>
      <c r="N237">
        <v>1</v>
      </c>
      <c r="O237">
        <v>18</v>
      </c>
      <c r="P237">
        <v>2</v>
      </c>
      <c r="Q237">
        <v>3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45</v>
      </c>
      <c r="X237" t="s">
        <v>3989</v>
      </c>
      <c r="Y237">
        <f t="shared" si="9"/>
        <v>27.8</v>
      </c>
      <c r="Z237" s="1">
        <f t="shared" si="10"/>
        <v>5.5600000000000005</v>
      </c>
      <c r="AA237" s="1">
        <f t="shared" si="11"/>
        <v>45.490909090909092</v>
      </c>
    </row>
    <row r="238" spans="1:27" x14ac:dyDescent="0.2">
      <c r="A238" t="s">
        <v>3988</v>
      </c>
      <c r="B238" t="s">
        <v>43</v>
      </c>
      <c r="C238" t="s">
        <v>3549</v>
      </c>
      <c r="D238">
        <v>0</v>
      </c>
      <c r="E238">
        <v>0</v>
      </c>
      <c r="F238">
        <v>0</v>
      </c>
      <c r="G238">
        <v>3</v>
      </c>
      <c r="H238">
        <v>6</v>
      </c>
      <c r="I238">
        <v>9</v>
      </c>
      <c r="J238">
        <v>0</v>
      </c>
      <c r="K238">
        <v>1</v>
      </c>
      <c r="L238">
        <v>37</v>
      </c>
      <c r="M238">
        <v>22</v>
      </c>
      <c r="N238">
        <v>2</v>
      </c>
      <c r="O238">
        <v>262</v>
      </c>
      <c r="P238">
        <v>6</v>
      </c>
      <c r="Q238">
        <v>3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79</v>
      </c>
      <c r="X238" t="s">
        <v>612</v>
      </c>
      <c r="Y238">
        <f t="shared" si="9"/>
        <v>120.7</v>
      </c>
      <c r="Z238" s="1">
        <f t="shared" si="10"/>
        <v>15.0875</v>
      </c>
      <c r="AA238" s="1">
        <f t="shared" si="11"/>
        <v>15.430397727272727</v>
      </c>
    </row>
    <row r="239" spans="1:27" x14ac:dyDescent="0.2">
      <c r="A239" t="s">
        <v>3987</v>
      </c>
      <c r="B239" t="s">
        <v>43</v>
      </c>
      <c r="C239" t="s">
        <v>1481</v>
      </c>
      <c r="D239">
        <v>0</v>
      </c>
      <c r="E239">
        <v>0</v>
      </c>
      <c r="F239">
        <v>0</v>
      </c>
      <c r="G239">
        <v>3</v>
      </c>
      <c r="H239">
        <v>6</v>
      </c>
      <c r="I239">
        <v>19</v>
      </c>
      <c r="J239">
        <v>0</v>
      </c>
      <c r="K239">
        <v>5</v>
      </c>
      <c r="L239">
        <v>8</v>
      </c>
      <c r="M239">
        <v>18</v>
      </c>
      <c r="N239">
        <v>3</v>
      </c>
      <c r="O239">
        <v>233</v>
      </c>
      <c r="P239">
        <v>18</v>
      </c>
      <c r="Q239">
        <v>2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144</v>
      </c>
      <c r="X239" t="s">
        <v>3044</v>
      </c>
      <c r="Y239">
        <f t="shared" si="9"/>
        <v>85.3</v>
      </c>
      <c r="Z239" s="1">
        <f t="shared" si="10"/>
        <v>8.5299999999999994</v>
      </c>
      <c r="AA239" s="1">
        <f t="shared" si="11"/>
        <v>10.27710843373494</v>
      </c>
    </row>
    <row r="240" spans="1:27" x14ac:dyDescent="0.2">
      <c r="A240" t="s">
        <v>3986</v>
      </c>
      <c r="B240" t="s">
        <v>43</v>
      </c>
      <c r="C240" t="s">
        <v>3592</v>
      </c>
      <c r="D240">
        <v>3</v>
      </c>
      <c r="E240">
        <v>1</v>
      </c>
      <c r="F240">
        <v>3</v>
      </c>
      <c r="G240">
        <v>1</v>
      </c>
      <c r="H240">
        <v>63</v>
      </c>
      <c r="I240">
        <v>19</v>
      </c>
      <c r="J240">
        <v>36</v>
      </c>
      <c r="K240">
        <v>0</v>
      </c>
      <c r="L240">
        <v>8</v>
      </c>
      <c r="M240">
        <v>10</v>
      </c>
      <c r="N240">
        <v>46</v>
      </c>
      <c r="O240">
        <v>614</v>
      </c>
      <c r="P240">
        <v>13</v>
      </c>
      <c r="Q240">
        <v>134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121</v>
      </c>
      <c r="X240" t="s">
        <v>3985</v>
      </c>
      <c r="Y240">
        <f t="shared" si="9"/>
        <v>782.4</v>
      </c>
      <c r="Z240" s="1">
        <f t="shared" si="10"/>
        <v>23.011764705882353</v>
      </c>
      <c r="AA240" s="1">
        <f t="shared" si="11"/>
        <v>26.542027892951374</v>
      </c>
    </row>
    <row r="241" spans="1:27" x14ac:dyDescent="0.2">
      <c r="A241" t="s">
        <v>3984</v>
      </c>
      <c r="B241" t="s">
        <v>43</v>
      </c>
      <c r="C241" t="s">
        <v>728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</v>
      </c>
      <c r="J241">
        <v>1</v>
      </c>
      <c r="K241">
        <v>3</v>
      </c>
      <c r="L241">
        <v>18</v>
      </c>
      <c r="M241">
        <v>6</v>
      </c>
      <c r="N241">
        <v>1</v>
      </c>
      <c r="O241">
        <v>87</v>
      </c>
      <c r="P241">
        <v>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237</v>
      </c>
      <c r="X241" t="s">
        <v>818</v>
      </c>
      <c r="Y241">
        <f t="shared" si="9"/>
        <v>58.7</v>
      </c>
      <c r="Z241" s="1">
        <f t="shared" si="10"/>
        <v>19.566666666666666</v>
      </c>
      <c r="AA241" s="1">
        <f t="shared" si="11"/>
        <v>19.566666666666666</v>
      </c>
    </row>
    <row r="242" spans="1:27" x14ac:dyDescent="0.2">
      <c r="A242" t="s">
        <v>3983</v>
      </c>
      <c r="B242" t="s">
        <v>43</v>
      </c>
      <c r="C242" t="s">
        <v>534</v>
      </c>
      <c r="D242">
        <v>1</v>
      </c>
      <c r="E242">
        <v>0</v>
      </c>
      <c r="F242">
        <v>0</v>
      </c>
      <c r="G242">
        <v>2</v>
      </c>
      <c r="H242">
        <v>8</v>
      </c>
      <c r="I242">
        <v>10</v>
      </c>
      <c r="J242">
        <v>2</v>
      </c>
      <c r="K242">
        <v>0</v>
      </c>
      <c r="L242">
        <v>8</v>
      </c>
      <c r="M242">
        <v>4</v>
      </c>
      <c r="N242">
        <v>3</v>
      </c>
      <c r="O242">
        <v>211</v>
      </c>
      <c r="P242">
        <v>2</v>
      </c>
      <c r="Q242">
        <v>3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79</v>
      </c>
      <c r="X242" t="s">
        <v>1276</v>
      </c>
      <c r="Y242">
        <f t="shared" si="9"/>
        <v>62.1</v>
      </c>
      <c r="Z242" s="1">
        <f t="shared" si="10"/>
        <v>7.7625000000000002</v>
      </c>
      <c r="AA242" s="1">
        <f t="shared" si="11"/>
        <v>13.902985074626868</v>
      </c>
    </row>
    <row r="243" spans="1:27" x14ac:dyDescent="0.2">
      <c r="A243" t="s">
        <v>3982</v>
      </c>
      <c r="B243" t="s">
        <v>43</v>
      </c>
      <c r="C243" t="s">
        <v>3625</v>
      </c>
      <c r="D243">
        <v>2</v>
      </c>
      <c r="E243">
        <v>0</v>
      </c>
      <c r="F243">
        <v>1</v>
      </c>
      <c r="G243">
        <v>4</v>
      </c>
      <c r="H243">
        <v>14</v>
      </c>
      <c r="I243">
        <v>22</v>
      </c>
      <c r="J243">
        <v>21</v>
      </c>
      <c r="K243">
        <v>3</v>
      </c>
      <c r="L243">
        <v>19</v>
      </c>
      <c r="M243">
        <v>30</v>
      </c>
      <c r="N243">
        <v>20</v>
      </c>
      <c r="O243">
        <v>589</v>
      </c>
      <c r="P243">
        <v>38</v>
      </c>
      <c r="Q243">
        <v>16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184</v>
      </c>
      <c r="X243" t="s">
        <v>911</v>
      </c>
      <c r="Y243">
        <f t="shared" si="9"/>
        <v>382.4</v>
      </c>
      <c r="Z243" s="1">
        <f t="shared" si="10"/>
        <v>11.95</v>
      </c>
      <c r="AA243" s="1">
        <f t="shared" si="11"/>
        <v>19.632629777524244</v>
      </c>
    </row>
    <row r="244" spans="1:27" x14ac:dyDescent="0.2">
      <c r="A244" t="s">
        <v>3981</v>
      </c>
      <c r="B244" t="s">
        <v>43</v>
      </c>
      <c r="C244" t="s">
        <v>3570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5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244</v>
      </c>
      <c r="X244" t="s">
        <v>40</v>
      </c>
      <c r="Y244">
        <f t="shared" si="9"/>
        <v>5.5</v>
      </c>
      <c r="Z244" s="1">
        <f t="shared" si="10"/>
        <v>5.5</v>
      </c>
      <c r="AA244" s="1">
        <f t="shared" si="11"/>
        <v>30.9375</v>
      </c>
    </row>
    <row r="245" spans="1:27" x14ac:dyDescent="0.2">
      <c r="A245" t="s">
        <v>619</v>
      </c>
      <c r="B245" t="s">
        <v>43</v>
      </c>
      <c r="C245" t="s">
        <v>620</v>
      </c>
      <c r="D245">
        <v>5</v>
      </c>
      <c r="E245">
        <v>0</v>
      </c>
      <c r="F245">
        <v>7</v>
      </c>
      <c r="G245">
        <v>1</v>
      </c>
      <c r="H245">
        <v>25</v>
      </c>
      <c r="I245">
        <v>14</v>
      </c>
      <c r="J245">
        <v>21</v>
      </c>
      <c r="K245">
        <v>0</v>
      </c>
      <c r="L245">
        <v>6</v>
      </c>
      <c r="M245">
        <v>7</v>
      </c>
      <c r="N245">
        <v>24</v>
      </c>
      <c r="O245">
        <v>417</v>
      </c>
      <c r="P245">
        <v>8</v>
      </c>
      <c r="Q245">
        <v>40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395</v>
      </c>
      <c r="X245" t="s">
        <v>621</v>
      </c>
      <c r="Y245">
        <f t="shared" si="9"/>
        <v>415.2</v>
      </c>
      <c r="Z245" s="1">
        <f t="shared" si="10"/>
        <v>24.423529411764704</v>
      </c>
      <c r="AA245" s="1">
        <f t="shared" si="11"/>
        <v>32.721541155866902</v>
      </c>
    </row>
    <row r="246" spans="1:27" x14ac:dyDescent="0.2">
      <c r="A246" t="s">
        <v>3980</v>
      </c>
      <c r="B246" t="s">
        <v>43</v>
      </c>
      <c r="C246" t="s">
        <v>1481</v>
      </c>
      <c r="D246">
        <v>0</v>
      </c>
      <c r="E246">
        <v>0</v>
      </c>
      <c r="F246">
        <v>5</v>
      </c>
      <c r="G246">
        <v>4</v>
      </c>
      <c r="H246">
        <v>30</v>
      </c>
      <c r="I246">
        <v>26</v>
      </c>
      <c r="J246">
        <v>0</v>
      </c>
      <c r="K246">
        <v>12</v>
      </c>
      <c r="L246">
        <v>77</v>
      </c>
      <c r="M246">
        <v>61</v>
      </c>
      <c r="N246">
        <v>8</v>
      </c>
      <c r="O246">
        <v>712</v>
      </c>
      <c r="P246">
        <v>38</v>
      </c>
      <c r="Q246">
        <v>16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90</v>
      </c>
      <c r="X246" t="s">
        <v>3979</v>
      </c>
      <c r="Y246">
        <f t="shared" si="9"/>
        <v>459.2</v>
      </c>
      <c r="Z246" s="1">
        <f t="shared" si="10"/>
        <v>17.661538461538463</v>
      </c>
      <c r="AA246" s="1">
        <f t="shared" si="11"/>
        <v>18.441767068273091</v>
      </c>
    </row>
    <row r="247" spans="1:27" x14ac:dyDescent="0.2">
      <c r="A247" t="s">
        <v>3978</v>
      </c>
      <c r="B247" t="s">
        <v>43</v>
      </c>
      <c r="C247" t="s">
        <v>1481</v>
      </c>
      <c r="D247">
        <v>0</v>
      </c>
      <c r="E247">
        <v>0</v>
      </c>
      <c r="F247">
        <v>0</v>
      </c>
      <c r="G247">
        <v>0</v>
      </c>
      <c r="H247">
        <v>5</v>
      </c>
      <c r="I247">
        <v>2</v>
      </c>
      <c r="J247">
        <v>0</v>
      </c>
      <c r="K247">
        <v>0</v>
      </c>
      <c r="L247">
        <v>12</v>
      </c>
      <c r="M247">
        <v>8</v>
      </c>
      <c r="N247">
        <v>1</v>
      </c>
      <c r="O247">
        <v>82</v>
      </c>
      <c r="P247">
        <v>2</v>
      </c>
      <c r="Q247">
        <v>2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237</v>
      </c>
      <c r="X247" t="s">
        <v>818</v>
      </c>
      <c r="Y247">
        <f t="shared" si="9"/>
        <v>55.2</v>
      </c>
      <c r="Z247" s="1">
        <f t="shared" si="10"/>
        <v>18.400000000000002</v>
      </c>
      <c r="AA247" s="1">
        <f t="shared" si="11"/>
        <v>18.400000000000002</v>
      </c>
    </row>
    <row r="248" spans="1:27" x14ac:dyDescent="0.2">
      <c r="A248" t="s">
        <v>3977</v>
      </c>
      <c r="B248" t="s">
        <v>43</v>
      </c>
      <c r="C248" t="s">
        <v>133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2</v>
      </c>
      <c r="J248">
        <v>1</v>
      </c>
      <c r="K248">
        <v>0</v>
      </c>
      <c r="L248">
        <v>1</v>
      </c>
      <c r="M248">
        <v>2</v>
      </c>
      <c r="N248">
        <v>4</v>
      </c>
      <c r="O248">
        <v>40</v>
      </c>
      <c r="P248">
        <v>3</v>
      </c>
      <c r="Q248">
        <v>4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32</v>
      </c>
      <c r="X248" t="s">
        <v>3976</v>
      </c>
      <c r="Y248">
        <f t="shared" si="9"/>
        <v>36.5</v>
      </c>
      <c r="Z248" s="1">
        <f t="shared" si="10"/>
        <v>4.0555555555555554</v>
      </c>
      <c r="AA248" s="1">
        <f t="shared" si="11"/>
        <v>20.030487804878049</v>
      </c>
    </row>
    <row r="249" spans="1:27" x14ac:dyDescent="0.2">
      <c r="A249" t="s">
        <v>3975</v>
      </c>
      <c r="B249" t="s">
        <v>43</v>
      </c>
      <c r="C249" t="s">
        <v>728</v>
      </c>
      <c r="D249">
        <v>0</v>
      </c>
      <c r="E249">
        <v>0</v>
      </c>
      <c r="F249">
        <v>0</v>
      </c>
      <c r="G249">
        <v>2</v>
      </c>
      <c r="H249">
        <v>1</v>
      </c>
      <c r="I249">
        <v>3</v>
      </c>
      <c r="J249">
        <v>0</v>
      </c>
      <c r="K249">
        <v>0</v>
      </c>
      <c r="L249">
        <v>3</v>
      </c>
      <c r="M249">
        <v>1</v>
      </c>
      <c r="N249">
        <v>0</v>
      </c>
      <c r="O249">
        <v>17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237</v>
      </c>
      <c r="X249" t="s">
        <v>1517</v>
      </c>
      <c r="Y249">
        <f t="shared" si="9"/>
        <v>-6.3</v>
      </c>
      <c r="Z249" s="1">
        <f t="shared" si="10"/>
        <v>-2.1</v>
      </c>
      <c r="AA249" s="1">
        <f t="shared" si="11"/>
        <v>-8.5909090909090917</v>
      </c>
    </row>
    <row r="250" spans="1:27" x14ac:dyDescent="0.2">
      <c r="A250" t="s">
        <v>3974</v>
      </c>
      <c r="B250" t="s">
        <v>43</v>
      </c>
      <c r="C250" t="s">
        <v>620</v>
      </c>
      <c r="D250">
        <v>1</v>
      </c>
      <c r="E250">
        <v>0</v>
      </c>
      <c r="F250">
        <v>0</v>
      </c>
      <c r="G250">
        <v>3</v>
      </c>
      <c r="H250">
        <v>4</v>
      </c>
      <c r="I250">
        <v>15</v>
      </c>
      <c r="J250">
        <v>3</v>
      </c>
      <c r="K250">
        <v>9</v>
      </c>
      <c r="L250">
        <v>84</v>
      </c>
      <c r="M250">
        <v>39</v>
      </c>
      <c r="N250">
        <v>3</v>
      </c>
      <c r="O250">
        <v>753</v>
      </c>
      <c r="P250">
        <v>30</v>
      </c>
      <c r="Q250">
        <v>7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40</v>
      </c>
      <c r="X250" t="s">
        <v>3906</v>
      </c>
      <c r="Y250">
        <f t="shared" si="9"/>
        <v>354.8</v>
      </c>
      <c r="Z250" s="1">
        <f t="shared" si="10"/>
        <v>22.175000000000001</v>
      </c>
      <c r="AA250" s="1">
        <f t="shared" si="11"/>
        <v>22.439915671117358</v>
      </c>
    </row>
    <row r="251" spans="1:27" x14ac:dyDescent="0.2">
      <c r="A251" t="s">
        <v>3973</v>
      </c>
      <c r="B251" t="s">
        <v>43</v>
      </c>
      <c r="C251" t="s">
        <v>3589</v>
      </c>
      <c r="D251">
        <v>1</v>
      </c>
      <c r="E251">
        <v>0</v>
      </c>
      <c r="F251">
        <v>1</v>
      </c>
      <c r="G251">
        <v>2</v>
      </c>
      <c r="H251">
        <v>5</v>
      </c>
      <c r="I251">
        <v>16</v>
      </c>
      <c r="J251">
        <v>2</v>
      </c>
      <c r="K251">
        <v>0</v>
      </c>
      <c r="L251">
        <v>0</v>
      </c>
      <c r="M251">
        <v>0</v>
      </c>
      <c r="N251">
        <v>3</v>
      </c>
      <c r="O251">
        <v>36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182</v>
      </c>
      <c r="X251" t="s">
        <v>178</v>
      </c>
      <c r="Y251">
        <f t="shared" si="9"/>
        <v>5.6</v>
      </c>
      <c r="Z251" s="1">
        <f t="shared" si="10"/>
        <v>0.39999999999999997</v>
      </c>
      <c r="AA251" s="1">
        <f t="shared" si="11"/>
        <v>2.7845303867403315</v>
      </c>
    </row>
    <row r="252" spans="1:27" x14ac:dyDescent="0.2">
      <c r="A252" t="s">
        <v>3972</v>
      </c>
      <c r="B252" t="s">
        <v>43</v>
      </c>
      <c r="C252" t="s">
        <v>3625</v>
      </c>
      <c r="D252">
        <v>1</v>
      </c>
      <c r="E252">
        <v>1</v>
      </c>
      <c r="F252">
        <v>0</v>
      </c>
      <c r="G252">
        <v>2</v>
      </c>
      <c r="H252">
        <v>4</v>
      </c>
      <c r="I252">
        <v>10</v>
      </c>
      <c r="J252">
        <v>6</v>
      </c>
      <c r="K252">
        <v>0</v>
      </c>
      <c r="L252">
        <v>2</v>
      </c>
      <c r="M252">
        <v>7</v>
      </c>
      <c r="N252">
        <v>13</v>
      </c>
      <c r="O252">
        <v>122</v>
      </c>
      <c r="P252">
        <v>11</v>
      </c>
      <c r="Q252">
        <v>7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45</v>
      </c>
      <c r="X252" t="s">
        <v>714</v>
      </c>
      <c r="Y252">
        <f t="shared" si="9"/>
        <v>102.7</v>
      </c>
      <c r="Z252" s="1">
        <f t="shared" si="10"/>
        <v>20.54</v>
      </c>
      <c r="AA252" s="1">
        <f t="shared" si="11"/>
        <v>31.762886597938145</v>
      </c>
    </row>
    <row r="253" spans="1:27" x14ac:dyDescent="0.2">
      <c r="A253" t="s">
        <v>3971</v>
      </c>
      <c r="B253" t="s">
        <v>43</v>
      </c>
      <c r="C253" t="s">
        <v>3538</v>
      </c>
      <c r="D253">
        <v>1</v>
      </c>
      <c r="E253">
        <v>0</v>
      </c>
      <c r="F253">
        <v>1</v>
      </c>
      <c r="G253">
        <v>3</v>
      </c>
      <c r="H253">
        <v>25</v>
      </c>
      <c r="I253">
        <v>43</v>
      </c>
      <c r="J253">
        <v>7</v>
      </c>
      <c r="K253">
        <v>9</v>
      </c>
      <c r="L253">
        <v>88</v>
      </c>
      <c r="M253">
        <v>98</v>
      </c>
      <c r="N253">
        <v>21</v>
      </c>
      <c r="O253">
        <v>1497</v>
      </c>
      <c r="P253">
        <v>72</v>
      </c>
      <c r="Q253">
        <v>39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113</v>
      </c>
      <c r="X253" t="s">
        <v>3970</v>
      </c>
      <c r="Y253">
        <f t="shared" si="9"/>
        <v>732.7</v>
      </c>
      <c r="Z253" s="1">
        <f t="shared" si="10"/>
        <v>19.802702702702703</v>
      </c>
      <c r="AA253" s="1">
        <f t="shared" si="11"/>
        <v>20.098445595854923</v>
      </c>
    </row>
    <row r="254" spans="1:27" x14ac:dyDescent="0.2">
      <c r="A254" t="s">
        <v>3969</v>
      </c>
      <c r="B254" t="s">
        <v>43</v>
      </c>
      <c r="C254" t="s">
        <v>3559</v>
      </c>
      <c r="D254">
        <v>1</v>
      </c>
      <c r="E254">
        <v>0</v>
      </c>
      <c r="F254">
        <v>0</v>
      </c>
      <c r="G254">
        <v>3</v>
      </c>
      <c r="H254">
        <v>3</v>
      </c>
      <c r="I254">
        <v>11</v>
      </c>
      <c r="J254">
        <v>5</v>
      </c>
      <c r="K254">
        <v>1</v>
      </c>
      <c r="L254">
        <v>1</v>
      </c>
      <c r="M254">
        <v>1</v>
      </c>
      <c r="N254">
        <v>5</v>
      </c>
      <c r="O254">
        <v>113</v>
      </c>
      <c r="P254">
        <v>6</v>
      </c>
      <c r="Q254">
        <v>12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140</v>
      </c>
      <c r="X254" t="s">
        <v>1291</v>
      </c>
      <c r="Y254">
        <f t="shared" si="9"/>
        <v>67.3</v>
      </c>
      <c r="Z254" s="1">
        <f t="shared" si="10"/>
        <v>5.1769230769230763</v>
      </c>
      <c r="AA254" s="1">
        <f t="shared" si="11"/>
        <v>10.353846153846154</v>
      </c>
    </row>
    <row r="255" spans="1:27" x14ac:dyDescent="0.2">
      <c r="A255" t="s">
        <v>3968</v>
      </c>
      <c r="B255" t="s">
        <v>43</v>
      </c>
      <c r="C255" t="s">
        <v>44</v>
      </c>
      <c r="D255">
        <v>0</v>
      </c>
      <c r="E255">
        <v>0</v>
      </c>
      <c r="F255">
        <v>1</v>
      </c>
      <c r="G255">
        <v>0</v>
      </c>
      <c r="H255">
        <v>6</v>
      </c>
      <c r="I255">
        <v>3</v>
      </c>
      <c r="J255">
        <v>0</v>
      </c>
      <c r="K255">
        <v>2</v>
      </c>
      <c r="L255">
        <v>5</v>
      </c>
      <c r="M255">
        <v>13</v>
      </c>
      <c r="N255">
        <v>0</v>
      </c>
      <c r="O255">
        <v>173</v>
      </c>
      <c r="P255">
        <v>4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45</v>
      </c>
      <c r="X255" t="s">
        <v>3967</v>
      </c>
      <c r="Y255">
        <f t="shared" si="9"/>
        <v>71.3</v>
      </c>
      <c r="Z255" s="1">
        <f t="shared" si="10"/>
        <v>14.26</v>
      </c>
      <c r="AA255" s="1">
        <f t="shared" si="11"/>
        <v>19.684049079754601</v>
      </c>
    </row>
    <row r="256" spans="1:27" x14ac:dyDescent="0.2">
      <c r="A256" t="s">
        <v>3966</v>
      </c>
      <c r="B256" t="s">
        <v>43</v>
      </c>
      <c r="C256" t="s">
        <v>1481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7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244</v>
      </c>
      <c r="X256" t="s">
        <v>398</v>
      </c>
      <c r="Y256">
        <f t="shared" si="9"/>
        <v>0.70000000000000007</v>
      </c>
      <c r="Z256" s="1">
        <f t="shared" si="10"/>
        <v>0.70000000000000007</v>
      </c>
      <c r="AA256" s="1">
        <f t="shared" si="11"/>
        <v>3.0000000000000004</v>
      </c>
    </row>
    <row r="257" spans="1:27" x14ac:dyDescent="0.2">
      <c r="A257" t="s">
        <v>3965</v>
      </c>
      <c r="B257" t="s">
        <v>43</v>
      </c>
      <c r="C257" t="s">
        <v>3142</v>
      </c>
      <c r="D257">
        <v>6</v>
      </c>
      <c r="E257">
        <v>0</v>
      </c>
      <c r="F257">
        <v>0</v>
      </c>
      <c r="G257">
        <v>0</v>
      </c>
      <c r="H257">
        <v>29</v>
      </c>
      <c r="I257">
        <v>11</v>
      </c>
      <c r="J257">
        <v>13</v>
      </c>
      <c r="K257">
        <v>1</v>
      </c>
      <c r="L257">
        <v>9</v>
      </c>
      <c r="M257">
        <v>3</v>
      </c>
      <c r="N257">
        <v>8</v>
      </c>
      <c r="O257">
        <v>208</v>
      </c>
      <c r="P257">
        <v>4</v>
      </c>
      <c r="Q257">
        <v>5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187</v>
      </c>
      <c r="X257" t="s">
        <v>2597</v>
      </c>
      <c r="Y257">
        <f t="shared" si="9"/>
        <v>231.8</v>
      </c>
      <c r="Z257" s="1">
        <f t="shared" si="10"/>
        <v>10.536363636363637</v>
      </c>
      <c r="AA257" s="1">
        <f t="shared" si="11"/>
        <v>14.447368421052632</v>
      </c>
    </row>
    <row r="258" spans="1:27" x14ac:dyDescent="0.2">
      <c r="A258" t="s">
        <v>3964</v>
      </c>
      <c r="B258" t="s">
        <v>43</v>
      </c>
      <c r="C258" t="s">
        <v>3592</v>
      </c>
      <c r="D258">
        <v>0</v>
      </c>
      <c r="E258">
        <v>0</v>
      </c>
      <c r="F258">
        <v>1</v>
      </c>
      <c r="G258">
        <v>2</v>
      </c>
      <c r="H258">
        <v>12</v>
      </c>
      <c r="I258">
        <v>6</v>
      </c>
      <c r="J258">
        <v>1</v>
      </c>
      <c r="K258">
        <v>3</v>
      </c>
      <c r="L258">
        <v>59</v>
      </c>
      <c r="M258">
        <v>19</v>
      </c>
      <c r="N258">
        <v>3</v>
      </c>
      <c r="O258">
        <v>230</v>
      </c>
      <c r="P258">
        <v>6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144</v>
      </c>
      <c r="X258" t="s">
        <v>3963</v>
      </c>
      <c r="Y258">
        <f t="shared" si="9"/>
        <v>181</v>
      </c>
      <c r="Z258" s="1">
        <f t="shared" si="10"/>
        <v>18.100000000000001</v>
      </c>
      <c r="AA258" s="1">
        <f t="shared" si="11"/>
        <v>19.05263157894737</v>
      </c>
    </row>
    <row r="259" spans="1:27" x14ac:dyDescent="0.2">
      <c r="A259" t="s">
        <v>3962</v>
      </c>
      <c r="B259" t="s">
        <v>43</v>
      </c>
      <c r="C259" t="s">
        <v>3592</v>
      </c>
      <c r="D259">
        <v>2</v>
      </c>
      <c r="E259">
        <v>0</v>
      </c>
      <c r="F259">
        <v>0</v>
      </c>
      <c r="G259">
        <v>3</v>
      </c>
      <c r="H259">
        <v>16</v>
      </c>
      <c r="I259">
        <v>17</v>
      </c>
      <c r="J259">
        <v>11</v>
      </c>
      <c r="K259">
        <v>0</v>
      </c>
      <c r="L259">
        <v>2</v>
      </c>
      <c r="M259">
        <v>7</v>
      </c>
      <c r="N259">
        <v>9</v>
      </c>
      <c r="O259">
        <v>131</v>
      </c>
      <c r="P259">
        <v>8</v>
      </c>
      <c r="Q259">
        <v>2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182</v>
      </c>
      <c r="X259" t="s">
        <v>3961</v>
      </c>
      <c r="Y259">
        <f t="shared" ref="Y259:Y322" si="12">D259*10+E259*(-10)+F259*5+G259*(-5)+H259*2+I259*(-2)+J259*4+K259*3+L259*1.5+M259*1.5+N259*3+O259*0.1+P259*2+Q259*2+R259*5+S259*(-8)+T259*15+U259+V259*(-4)</f>
        <v>120.6</v>
      </c>
      <c r="Z259" s="1">
        <f t="shared" ref="Z259:Z322" si="13">Y259/W259</f>
        <v>8.6142857142857139</v>
      </c>
      <c r="AA259" s="1">
        <f t="shared" ref="AA259:AA322" si="14">Y259/X259*90</f>
        <v>15.265822784810126</v>
      </c>
    </row>
    <row r="260" spans="1:27" x14ac:dyDescent="0.2">
      <c r="A260" t="s">
        <v>3960</v>
      </c>
      <c r="B260" t="s">
        <v>43</v>
      </c>
      <c r="C260" t="s">
        <v>3559</v>
      </c>
      <c r="D260">
        <v>6</v>
      </c>
      <c r="E260">
        <v>0</v>
      </c>
      <c r="F260">
        <v>0</v>
      </c>
      <c r="G260">
        <v>3</v>
      </c>
      <c r="H260">
        <v>17</v>
      </c>
      <c r="I260">
        <v>20</v>
      </c>
      <c r="J260">
        <v>14</v>
      </c>
      <c r="K260">
        <v>0</v>
      </c>
      <c r="L260">
        <v>5</v>
      </c>
      <c r="M260">
        <v>5</v>
      </c>
      <c r="N260">
        <v>10</v>
      </c>
      <c r="O260">
        <v>179</v>
      </c>
      <c r="P260">
        <v>4</v>
      </c>
      <c r="Q260">
        <v>10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82</v>
      </c>
      <c r="X260" t="s">
        <v>3468</v>
      </c>
      <c r="Y260">
        <f t="shared" si="12"/>
        <v>185.9</v>
      </c>
      <c r="Z260" s="1">
        <f t="shared" si="13"/>
        <v>16.900000000000002</v>
      </c>
      <c r="AA260" s="1">
        <f t="shared" si="14"/>
        <v>20.47858017135863</v>
      </c>
    </row>
    <row r="261" spans="1:27" x14ac:dyDescent="0.2">
      <c r="A261" t="s">
        <v>3959</v>
      </c>
      <c r="B261" t="s">
        <v>43</v>
      </c>
      <c r="C261" t="s">
        <v>3589</v>
      </c>
      <c r="D261">
        <v>0</v>
      </c>
      <c r="E261">
        <v>0</v>
      </c>
      <c r="F261">
        <v>1</v>
      </c>
      <c r="G261">
        <v>8</v>
      </c>
      <c r="H261">
        <v>29</v>
      </c>
      <c r="I261">
        <v>22</v>
      </c>
      <c r="J261">
        <v>3</v>
      </c>
      <c r="K261">
        <v>4</v>
      </c>
      <c r="L261">
        <v>50</v>
      </c>
      <c r="M261">
        <v>34</v>
      </c>
      <c r="N261">
        <v>8</v>
      </c>
      <c r="O261">
        <v>387</v>
      </c>
      <c r="P261">
        <v>48</v>
      </c>
      <c r="Q261">
        <v>2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86</v>
      </c>
      <c r="X261" t="s">
        <v>122</v>
      </c>
      <c r="Y261">
        <f t="shared" si="12"/>
        <v>291.7</v>
      </c>
      <c r="Z261" s="1">
        <f t="shared" si="13"/>
        <v>15.352631578947367</v>
      </c>
      <c r="AA261" s="1">
        <f t="shared" si="14"/>
        <v>17.738513513513514</v>
      </c>
    </row>
    <row r="262" spans="1:27" x14ac:dyDescent="0.2">
      <c r="A262" t="s">
        <v>3958</v>
      </c>
      <c r="B262" t="s">
        <v>43</v>
      </c>
      <c r="C262" t="s">
        <v>3142</v>
      </c>
      <c r="D262">
        <v>0</v>
      </c>
      <c r="E262">
        <v>0</v>
      </c>
      <c r="F262">
        <v>0</v>
      </c>
      <c r="G262">
        <v>4</v>
      </c>
      <c r="H262">
        <v>11</v>
      </c>
      <c r="I262">
        <v>12</v>
      </c>
      <c r="J262">
        <v>2</v>
      </c>
      <c r="K262">
        <v>1</v>
      </c>
      <c r="L262">
        <v>33</v>
      </c>
      <c r="M262">
        <v>26</v>
      </c>
      <c r="N262">
        <v>7</v>
      </c>
      <c r="O262">
        <v>283</v>
      </c>
      <c r="P262">
        <v>38</v>
      </c>
      <c r="Q262">
        <v>20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182</v>
      </c>
      <c r="X262" t="s">
        <v>3957</v>
      </c>
      <c r="Y262">
        <f t="shared" si="12"/>
        <v>242.8</v>
      </c>
      <c r="Z262" s="1">
        <f t="shared" si="13"/>
        <v>17.342857142857145</v>
      </c>
      <c r="AA262" s="1">
        <f t="shared" si="14"/>
        <v>22.644559585492228</v>
      </c>
    </row>
    <row r="263" spans="1:27" x14ac:dyDescent="0.2">
      <c r="A263" t="s">
        <v>3956</v>
      </c>
      <c r="B263" t="s">
        <v>43</v>
      </c>
      <c r="C263" t="s">
        <v>3631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4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177</v>
      </c>
      <c r="X263" t="s">
        <v>3692</v>
      </c>
      <c r="Y263">
        <f t="shared" si="12"/>
        <v>-0.10000000000000009</v>
      </c>
      <c r="Z263" s="1">
        <f t="shared" si="13"/>
        <v>-2.5000000000000022E-2</v>
      </c>
      <c r="AA263" s="1">
        <f t="shared" si="14"/>
        <v>-0.18367346938775528</v>
      </c>
    </row>
    <row r="264" spans="1:27" x14ac:dyDescent="0.2">
      <c r="A264" t="s">
        <v>3955</v>
      </c>
      <c r="B264" t="s">
        <v>43</v>
      </c>
      <c r="C264" t="s">
        <v>3559</v>
      </c>
      <c r="D264">
        <v>0</v>
      </c>
      <c r="E264">
        <v>0</v>
      </c>
      <c r="F264">
        <v>0</v>
      </c>
      <c r="G264">
        <v>0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49</v>
      </c>
      <c r="X264" t="s">
        <v>187</v>
      </c>
      <c r="Y264">
        <f t="shared" si="12"/>
        <v>8.1</v>
      </c>
      <c r="Z264" s="1">
        <f t="shared" si="13"/>
        <v>4.05</v>
      </c>
      <c r="AA264" s="1">
        <f t="shared" si="14"/>
        <v>33.136363636363633</v>
      </c>
    </row>
    <row r="265" spans="1:27" x14ac:dyDescent="0.2">
      <c r="A265" t="s">
        <v>3954</v>
      </c>
      <c r="B265" t="s">
        <v>43</v>
      </c>
      <c r="C265" t="s">
        <v>800</v>
      </c>
      <c r="D265">
        <v>1</v>
      </c>
      <c r="E265">
        <v>0</v>
      </c>
      <c r="F265">
        <v>0</v>
      </c>
      <c r="G265">
        <v>2</v>
      </c>
      <c r="H265">
        <v>30</v>
      </c>
      <c r="I265">
        <v>28</v>
      </c>
      <c r="J265">
        <v>8</v>
      </c>
      <c r="K265">
        <v>19</v>
      </c>
      <c r="L265">
        <v>117</v>
      </c>
      <c r="M265">
        <v>43</v>
      </c>
      <c r="N265">
        <v>3</v>
      </c>
      <c r="O265">
        <v>781</v>
      </c>
      <c r="P265">
        <v>39</v>
      </c>
      <c r="Q265">
        <v>9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56</v>
      </c>
      <c r="X265" t="s">
        <v>3637</v>
      </c>
      <c r="Y265">
        <f t="shared" si="12"/>
        <v>516.1</v>
      </c>
      <c r="Z265" s="1">
        <f t="shared" si="13"/>
        <v>19.114814814814817</v>
      </c>
      <c r="AA265" s="1">
        <f t="shared" si="14"/>
        <v>19.960893854748605</v>
      </c>
    </row>
    <row r="266" spans="1:27" x14ac:dyDescent="0.2">
      <c r="A266" t="s">
        <v>3147</v>
      </c>
      <c r="B266" t="s">
        <v>43</v>
      </c>
      <c r="C266" t="s">
        <v>620</v>
      </c>
      <c r="D266">
        <v>0</v>
      </c>
      <c r="E266">
        <v>1</v>
      </c>
      <c r="F266">
        <v>3</v>
      </c>
      <c r="G266">
        <v>7</v>
      </c>
      <c r="H266">
        <v>43</v>
      </c>
      <c r="I266">
        <v>41</v>
      </c>
      <c r="J266">
        <v>3</v>
      </c>
      <c r="K266">
        <v>9</v>
      </c>
      <c r="L266">
        <v>56</v>
      </c>
      <c r="M266">
        <v>42</v>
      </c>
      <c r="N266">
        <v>11</v>
      </c>
      <c r="O266">
        <v>825</v>
      </c>
      <c r="P266">
        <v>46</v>
      </c>
      <c r="Q266">
        <v>46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96</v>
      </c>
      <c r="X266" t="s">
        <v>3146</v>
      </c>
      <c r="Y266">
        <f t="shared" si="12"/>
        <v>459.5</v>
      </c>
      <c r="Z266" s="1">
        <f t="shared" si="13"/>
        <v>16.410714285714285</v>
      </c>
      <c r="AA266" s="1">
        <f t="shared" si="14"/>
        <v>19.163577386468951</v>
      </c>
    </row>
    <row r="267" spans="1:27" x14ac:dyDescent="0.2">
      <c r="A267" t="s">
        <v>3953</v>
      </c>
      <c r="B267" t="s">
        <v>43</v>
      </c>
      <c r="C267" t="s">
        <v>2756</v>
      </c>
      <c r="D267">
        <v>0</v>
      </c>
      <c r="E267">
        <v>0</v>
      </c>
      <c r="F267">
        <v>1</v>
      </c>
      <c r="G267">
        <v>1</v>
      </c>
      <c r="H267">
        <v>3</v>
      </c>
      <c r="I267">
        <v>12</v>
      </c>
      <c r="J267">
        <v>0</v>
      </c>
      <c r="K267">
        <v>0</v>
      </c>
      <c r="L267">
        <v>62</v>
      </c>
      <c r="M267">
        <v>26</v>
      </c>
      <c r="N267">
        <v>6</v>
      </c>
      <c r="O267">
        <v>487</v>
      </c>
      <c r="P267">
        <v>11</v>
      </c>
      <c r="Q267">
        <v>2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220</v>
      </c>
      <c r="X267" t="s">
        <v>3833</v>
      </c>
      <c r="Y267">
        <f t="shared" si="12"/>
        <v>206.7</v>
      </c>
      <c r="Z267" s="1">
        <f t="shared" si="13"/>
        <v>17.224999999999998</v>
      </c>
      <c r="AA267" s="1">
        <f t="shared" si="14"/>
        <v>19.418580375782881</v>
      </c>
    </row>
    <row r="268" spans="1:27" x14ac:dyDescent="0.2">
      <c r="A268" t="s">
        <v>3952</v>
      </c>
      <c r="B268" t="s">
        <v>43</v>
      </c>
      <c r="C268" t="s">
        <v>534</v>
      </c>
      <c r="D268">
        <v>35</v>
      </c>
      <c r="E268">
        <v>0</v>
      </c>
      <c r="F268">
        <v>4</v>
      </c>
      <c r="G268">
        <v>5</v>
      </c>
      <c r="H268">
        <v>11</v>
      </c>
      <c r="I268">
        <v>25</v>
      </c>
      <c r="J268">
        <v>75</v>
      </c>
      <c r="K268">
        <v>3</v>
      </c>
      <c r="L268">
        <v>15</v>
      </c>
      <c r="M268">
        <v>13</v>
      </c>
      <c r="N268">
        <v>21</v>
      </c>
      <c r="O268">
        <v>427</v>
      </c>
      <c r="P268">
        <v>16</v>
      </c>
      <c r="Q268">
        <v>7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52</v>
      </c>
      <c r="X268" t="s">
        <v>3351</v>
      </c>
      <c r="Y268">
        <f t="shared" si="12"/>
        <v>819.7</v>
      </c>
      <c r="Z268" s="1">
        <f t="shared" si="13"/>
        <v>22.769444444444446</v>
      </c>
      <c r="AA268" s="1">
        <f t="shared" si="14"/>
        <v>24.872892784895484</v>
      </c>
    </row>
    <row r="269" spans="1:27" x14ac:dyDescent="0.2">
      <c r="A269" t="s">
        <v>3951</v>
      </c>
      <c r="B269" t="s">
        <v>43</v>
      </c>
      <c r="C269" t="s">
        <v>3142</v>
      </c>
      <c r="D269">
        <v>0</v>
      </c>
      <c r="E269">
        <v>1</v>
      </c>
      <c r="F269">
        <v>0</v>
      </c>
      <c r="G269">
        <v>0</v>
      </c>
      <c r="H269">
        <v>6</v>
      </c>
      <c r="I269">
        <v>11</v>
      </c>
      <c r="J269">
        <v>0</v>
      </c>
      <c r="K269">
        <v>0</v>
      </c>
      <c r="L269">
        <v>6</v>
      </c>
      <c r="M269">
        <v>15</v>
      </c>
      <c r="N269">
        <v>7</v>
      </c>
      <c r="O269">
        <v>487</v>
      </c>
      <c r="P269">
        <v>13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40</v>
      </c>
      <c r="X269" t="s">
        <v>1451</v>
      </c>
      <c r="Y269">
        <f t="shared" si="12"/>
        <v>121.2</v>
      </c>
      <c r="Z269" s="1">
        <f t="shared" si="13"/>
        <v>7.5750000000000002</v>
      </c>
      <c r="AA269" s="1">
        <f t="shared" si="14"/>
        <v>13.772727272727273</v>
      </c>
    </row>
    <row r="270" spans="1:27" x14ac:dyDescent="0.2">
      <c r="A270" t="s">
        <v>3950</v>
      </c>
      <c r="B270" t="s">
        <v>43</v>
      </c>
      <c r="C270" t="s">
        <v>3631</v>
      </c>
      <c r="D270">
        <v>1</v>
      </c>
      <c r="E270">
        <v>0</v>
      </c>
      <c r="F270">
        <v>1</v>
      </c>
      <c r="G270">
        <v>0</v>
      </c>
      <c r="H270">
        <v>3</v>
      </c>
      <c r="I270">
        <v>3</v>
      </c>
      <c r="J270">
        <v>2</v>
      </c>
      <c r="K270">
        <v>0</v>
      </c>
      <c r="L270">
        <v>4</v>
      </c>
      <c r="M270">
        <v>3</v>
      </c>
      <c r="N270">
        <v>2</v>
      </c>
      <c r="O270">
        <v>30</v>
      </c>
      <c r="P270">
        <v>4</v>
      </c>
      <c r="Q270">
        <v>2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  <c r="X270" t="s">
        <v>3949</v>
      </c>
      <c r="Y270">
        <f t="shared" si="12"/>
        <v>54.5</v>
      </c>
      <c r="Z270" s="1">
        <f t="shared" si="13"/>
        <v>10.9</v>
      </c>
      <c r="AA270" s="1">
        <f t="shared" si="14"/>
        <v>28.352601156069362</v>
      </c>
    </row>
    <row r="271" spans="1:27" x14ac:dyDescent="0.2">
      <c r="A271" t="s">
        <v>3948</v>
      </c>
      <c r="B271" t="s">
        <v>43</v>
      </c>
      <c r="C271" t="s">
        <v>534</v>
      </c>
      <c r="D271">
        <v>0</v>
      </c>
      <c r="E271">
        <v>0</v>
      </c>
      <c r="F271">
        <v>1</v>
      </c>
      <c r="G271">
        <v>1</v>
      </c>
      <c r="H271">
        <v>16</v>
      </c>
      <c r="I271">
        <v>13</v>
      </c>
      <c r="J271">
        <v>2</v>
      </c>
      <c r="K271">
        <v>0</v>
      </c>
      <c r="L271">
        <v>1</v>
      </c>
      <c r="M271">
        <v>0</v>
      </c>
      <c r="N271">
        <v>18</v>
      </c>
      <c r="O271">
        <v>336</v>
      </c>
      <c r="P271">
        <v>5</v>
      </c>
      <c r="Q271">
        <v>38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93</v>
      </c>
      <c r="X271" t="s">
        <v>3947</v>
      </c>
      <c r="Y271">
        <f t="shared" si="12"/>
        <v>189.1</v>
      </c>
      <c r="Z271" s="1">
        <f t="shared" si="13"/>
        <v>8.2217391304347824</v>
      </c>
      <c r="AA271" s="1">
        <f t="shared" si="14"/>
        <v>26.183076923076921</v>
      </c>
    </row>
    <row r="272" spans="1:27" x14ac:dyDescent="0.2">
      <c r="A272" t="s">
        <v>3946</v>
      </c>
      <c r="B272" t="s">
        <v>43</v>
      </c>
      <c r="C272" t="s">
        <v>1481</v>
      </c>
      <c r="D272">
        <v>0</v>
      </c>
      <c r="E272">
        <v>2</v>
      </c>
      <c r="F272">
        <v>1</v>
      </c>
      <c r="G272">
        <v>7</v>
      </c>
      <c r="H272">
        <v>11</v>
      </c>
      <c r="I272">
        <v>41</v>
      </c>
      <c r="J272">
        <v>8</v>
      </c>
      <c r="K272">
        <v>10</v>
      </c>
      <c r="L272">
        <v>29</v>
      </c>
      <c r="M272">
        <v>66</v>
      </c>
      <c r="N272">
        <v>9</v>
      </c>
      <c r="O272">
        <v>750</v>
      </c>
      <c r="P272">
        <v>65</v>
      </c>
      <c r="Q272">
        <v>15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110</v>
      </c>
      <c r="X272" t="s">
        <v>3182</v>
      </c>
      <c r="Y272">
        <f t="shared" si="12"/>
        <v>356.5</v>
      </c>
      <c r="Z272" s="1">
        <f t="shared" si="13"/>
        <v>11.883333333333333</v>
      </c>
      <c r="AA272" s="1">
        <f t="shared" si="14"/>
        <v>13.931828050369083</v>
      </c>
    </row>
    <row r="273" spans="1:27" x14ac:dyDescent="0.2">
      <c r="A273" t="s">
        <v>3945</v>
      </c>
      <c r="B273" t="s">
        <v>43</v>
      </c>
      <c r="C273" t="s">
        <v>1481</v>
      </c>
      <c r="D273">
        <v>3</v>
      </c>
      <c r="E273">
        <v>0</v>
      </c>
      <c r="F273">
        <v>1</v>
      </c>
      <c r="G273">
        <v>7</v>
      </c>
      <c r="H273">
        <v>30</v>
      </c>
      <c r="I273">
        <v>36</v>
      </c>
      <c r="J273">
        <v>10</v>
      </c>
      <c r="K273">
        <v>29</v>
      </c>
      <c r="L273">
        <v>181</v>
      </c>
      <c r="M273">
        <v>95</v>
      </c>
      <c r="N273">
        <v>8</v>
      </c>
      <c r="O273">
        <v>821</v>
      </c>
      <c r="P273">
        <v>15</v>
      </c>
      <c r="Q273">
        <v>13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121</v>
      </c>
      <c r="X273" t="s">
        <v>3944</v>
      </c>
      <c r="Y273">
        <f t="shared" si="12"/>
        <v>691.1</v>
      </c>
      <c r="Z273" s="1">
        <f t="shared" si="13"/>
        <v>20.326470588235296</v>
      </c>
      <c r="AA273" s="1">
        <f t="shared" si="14"/>
        <v>20.733000000000001</v>
      </c>
    </row>
    <row r="274" spans="1:27" x14ac:dyDescent="0.2">
      <c r="A274" t="s">
        <v>3943</v>
      </c>
      <c r="B274" t="s">
        <v>43</v>
      </c>
      <c r="C274" t="s">
        <v>3565</v>
      </c>
      <c r="D274">
        <v>0</v>
      </c>
      <c r="E274">
        <v>0</v>
      </c>
      <c r="F274">
        <v>4</v>
      </c>
      <c r="G274">
        <v>3</v>
      </c>
      <c r="H274">
        <v>37</v>
      </c>
      <c r="I274">
        <v>37</v>
      </c>
      <c r="J274">
        <v>11</v>
      </c>
      <c r="K274">
        <v>8</v>
      </c>
      <c r="L274">
        <v>30</v>
      </c>
      <c r="M274">
        <v>43</v>
      </c>
      <c r="N274">
        <v>25</v>
      </c>
      <c r="O274">
        <v>783</v>
      </c>
      <c r="P274">
        <v>55</v>
      </c>
      <c r="Q274">
        <v>21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292</v>
      </c>
      <c r="X274" t="s">
        <v>3942</v>
      </c>
      <c r="Y274">
        <f t="shared" si="12"/>
        <v>487.8</v>
      </c>
      <c r="Z274" s="1">
        <f t="shared" si="13"/>
        <v>14.781818181818181</v>
      </c>
      <c r="AA274" s="1">
        <f t="shared" si="14"/>
        <v>16.654779969650988</v>
      </c>
    </row>
    <row r="275" spans="1:27" x14ac:dyDescent="0.2">
      <c r="A275" t="s">
        <v>3941</v>
      </c>
      <c r="B275" t="s">
        <v>43</v>
      </c>
      <c r="C275" t="s">
        <v>3142</v>
      </c>
      <c r="D275">
        <v>0</v>
      </c>
      <c r="E275">
        <v>0</v>
      </c>
      <c r="F275">
        <v>1</v>
      </c>
      <c r="G275">
        <v>2</v>
      </c>
      <c r="H275">
        <v>8</v>
      </c>
      <c r="I275">
        <v>6</v>
      </c>
      <c r="J275">
        <v>0</v>
      </c>
      <c r="K275">
        <v>0</v>
      </c>
      <c r="L275">
        <v>23</v>
      </c>
      <c r="M275">
        <v>11</v>
      </c>
      <c r="N275">
        <v>5</v>
      </c>
      <c r="O275">
        <v>222</v>
      </c>
      <c r="P275">
        <v>9</v>
      </c>
      <c r="Q275">
        <v>8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82</v>
      </c>
      <c r="X275" t="s">
        <v>1178</v>
      </c>
      <c r="Y275">
        <f t="shared" si="12"/>
        <v>121.2</v>
      </c>
      <c r="Z275" s="1">
        <f t="shared" si="13"/>
        <v>11.018181818181818</v>
      </c>
      <c r="AA275" s="1">
        <f t="shared" si="14"/>
        <v>16.704441041347629</v>
      </c>
    </row>
    <row r="276" spans="1:27" x14ac:dyDescent="0.2">
      <c r="A276" t="s">
        <v>3940</v>
      </c>
      <c r="B276" t="s">
        <v>43</v>
      </c>
      <c r="C276" t="s">
        <v>44</v>
      </c>
      <c r="D276">
        <v>9</v>
      </c>
      <c r="E276">
        <v>0</v>
      </c>
      <c r="F276">
        <v>1</v>
      </c>
      <c r="G276">
        <v>8</v>
      </c>
      <c r="H276">
        <v>68</v>
      </c>
      <c r="I276">
        <v>65</v>
      </c>
      <c r="J276">
        <v>22</v>
      </c>
      <c r="K276">
        <v>10</v>
      </c>
      <c r="L276">
        <v>73</v>
      </c>
      <c r="M276">
        <v>54</v>
      </c>
      <c r="N276">
        <v>32</v>
      </c>
      <c r="O276">
        <v>1636</v>
      </c>
      <c r="P276">
        <v>77</v>
      </c>
      <c r="Q276">
        <v>36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113</v>
      </c>
      <c r="X276" t="s">
        <v>3939</v>
      </c>
      <c r="Y276">
        <f t="shared" si="12"/>
        <v>855.1</v>
      </c>
      <c r="Z276" s="1">
        <f t="shared" si="13"/>
        <v>23.110810810810811</v>
      </c>
      <c r="AA276" s="1">
        <f t="shared" si="14"/>
        <v>25.002923976608187</v>
      </c>
    </row>
    <row r="277" spans="1:27" x14ac:dyDescent="0.2">
      <c r="A277" t="s">
        <v>3938</v>
      </c>
      <c r="B277" t="s">
        <v>43</v>
      </c>
      <c r="C277" t="s">
        <v>3549</v>
      </c>
      <c r="D277">
        <v>0</v>
      </c>
      <c r="E277">
        <v>0</v>
      </c>
      <c r="F277">
        <v>0</v>
      </c>
      <c r="G277">
        <v>0</v>
      </c>
      <c r="H277">
        <v>7</v>
      </c>
      <c r="I277">
        <v>6</v>
      </c>
      <c r="J277">
        <v>0</v>
      </c>
      <c r="K277">
        <v>1</v>
      </c>
      <c r="L277">
        <v>17</v>
      </c>
      <c r="M277">
        <v>11</v>
      </c>
      <c r="N277">
        <v>2</v>
      </c>
      <c r="O277">
        <v>152</v>
      </c>
      <c r="P277">
        <v>5</v>
      </c>
      <c r="Q277">
        <v>9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69</v>
      </c>
      <c r="X277" t="s">
        <v>1291</v>
      </c>
      <c r="Y277">
        <f t="shared" si="12"/>
        <v>96.2</v>
      </c>
      <c r="Z277" s="1">
        <f t="shared" si="13"/>
        <v>13.742857142857144</v>
      </c>
      <c r="AA277" s="1">
        <f t="shared" si="14"/>
        <v>14.8</v>
      </c>
    </row>
    <row r="278" spans="1:27" x14ac:dyDescent="0.2">
      <c r="A278" t="s">
        <v>3937</v>
      </c>
      <c r="B278" t="s">
        <v>43</v>
      </c>
      <c r="C278" t="s">
        <v>800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84</v>
      </c>
      <c r="S278">
        <v>42</v>
      </c>
      <c r="T278">
        <v>12</v>
      </c>
      <c r="U278">
        <v>123</v>
      </c>
      <c r="V278">
        <v>4</v>
      </c>
      <c r="W278" t="s">
        <v>205</v>
      </c>
      <c r="X278" t="s">
        <v>206</v>
      </c>
      <c r="Y278">
        <f t="shared" si="12"/>
        <v>371</v>
      </c>
      <c r="Z278" s="1">
        <f t="shared" si="13"/>
        <v>9.7631578947368425</v>
      </c>
      <c r="AA278" s="1">
        <f t="shared" si="14"/>
        <v>9.7631578947368425</v>
      </c>
    </row>
    <row r="279" spans="1:27" x14ac:dyDescent="0.2">
      <c r="A279" t="s">
        <v>3936</v>
      </c>
      <c r="B279" t="s">
        <v>43</v>
      </c>
      <c r="C279" t="s">
        <v>2271</v>
      </c>
      <c r="D279">
        <v>0</v>
      </c>
      <c r="E279">
        <v>0</v>
      </c>
      <c r="F279">
        <v>0</v>
      </c>
      <c r="G279">
        <v>0</v>
      </c>
      <c r="H279">
        <v>3</v>
      </c>
      <c r="I279">
        <v>8</v>
      </c>
      <c r="J279">
        <v>6</v>
      </c>
      <c r="K279">
        <v>0</v>
      </c>
      <c r="L279">
        <v>3</v>
      </c>
      <c r="M279">
        <v>6</v>
      </c>
      <c r="N279">
        <v>6</v>
      </c>
      <c r="O279">
        <v>125</v>
      </c>
      <c r="P279">
        <v>7</v>
      </c>
      <c r="Q279">
        <v>13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32</v>
      </c>
      <c r="X279" t="s">
        <v>2199</v>
      </c>
      <c r="Y279">
        <f t="shared" si="12"/>
        <v>98</v>
      </c>
      <c r="Z279" s="1">
        <f t="shared" si="13"/>
        <v>10.888888888888889</v>
      </c>
      <c r="AA279" s="1">
        <f t="shared" si="14"/>
        <v>15.721925133689838</v>
      </c>
    </row>
    <row r="280" spans="1:27" x14ac:dyDescent="0.2">
      <c r="A280" t="s">
        <v>3935</v>
      </c>
      <c r="B280" t="s">
        <v>43</v>
      </c>
      <c r="C280" t="s">
        <v>3142</v>
      </c>
      <c r="D280">
        <v>0</v>
      </c>
      <c r="E280">
        <v>0</v>
      </c>
      <c r="F280">
        <v>1</v>
      </c>
      <c r="G280">
        <v>3</v>
      </c>
      <c r="H280">
        <v>17</v>
      </c>
      <c r="I280">
        <v>14</v>
      </c>
      <c r="J280">
        <v>0</v>
      </c>
      <c r="K280">
        <v>3</v>
      </c>
      <c r="L280">
        <v>13</v>
      </c>
      <c r="M280">
        <v>9</v>
      </c>
      <c r="N280">
        <v>0</v>
      </c>
      <c r="O280">
        <v>275</v>
      </c>
      <c r="P280">
        <v>5</v>
      </c>
      <c r="Q280">
        <v>8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182</v>
      </c>
      <c r="X280" t="s">
        <v>3934</v>
      </c>
      <c r="Y280">
        <f t="shared" si="12"/>
        <v>91.5</v>
      </c>
      <c r="Z280" s="1">
        <f t="shared" si="13"/>
        <v>6.5357142857142856</v>
      </c>
      <c r="AA280" s="1">
        <f t="shared" si="14"/>
        <v>12.515197568389057</v>
      </c>
    </row>
    <row r="281" spans="1:27" x14ac:dyDescent="0.2">
      <c r="A281" t="s">
        <v>3933</v>
      </c>
      <c r="B281" t="s">
        <v>43</v>
      </c>
      <c r="C281" t="s">
        <v>3570</v>
      </c>
      <c r="D281">
        <v>5</v>
      </c>
      <c r="E281">
        <v>0</v>
      </c>
      <c r="F281">
        <v>1</v>
      </c>
      <c r="G281">
        <v>1</v>
      </c>
      <c r="H281">
        <v>4</v>
      </c>
      <c r="I281">
        <v>11</v>
      </c>
      <c r="J281">
        <v>11</v>
      </c>
      <c r="K281">
        <v>0</v>
      </c>
      <c r="L281">
        <v>7</v>
      </c>
      <c r="M281">
        <v>3</v>
      </c>
      <c r="N281">
        <v>4</v>
      </c>
      <c r="O281">
        <v>107</v>
      </c>
      <c r="P281">
        <v>6</v>
      </c>
      <c r="Q281">
        <v>11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325</v>
      </c>
      <c r="X281" t="s">
        <v>3932</v>
      </c>
      <c r="Y281">
        <f t="shared" si="12"/>
        <v>151.69999999999999</v>
      </c>
      <c r="Z281" s="1">
        <f t="shared" si="13"/>
        <v>8.4277777777777771</v>
      </c>
      <c r="AA281" s="1">
        <f t="shared" si="14"/>
        <v>28.86469344608879</v>
      </c>
    </row>
    <row r="282" spans="1:27" x14ac:dyDescent="0.2">
      <c r="A282" t="s">
        <v>3931</v>
      </c>
      <c r="B282" t="s">
        <v>43</v>
      </c>
      <c r="C282" t="s">
        <v>3538</v>
      </c>
      <c r="D282">
        <v>1</v>
      </c>
      <c r="E282">
        <v>0</v>
      </c>
      <c r="F282">
        <v>2</v>
      </c>
      <c r="G282">
        <v>0</v>
      </c>
      <c r="H282">
        <v>19</v>
      </c>
      <c r="I282">
        <v>16</v>
      </c>
      <c r="J282">
        <v>5</v>
      </c>
      <c r="K282">
        <v>0</v>
      </c>
      <c r="L282">
        <v>11</v>
      </c>
      <c r="M282">
        <v>5</v>
      </c>
      <c r="N282">
        <v>13</v>
      </c>
      <c r="O282">
        <v>273</v>
      </c>
      <c r="P282">
        <v>10</v>
      </c>
      <c r="Q282">
        <v>15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96</v>
      </c>
      <c r="X282" t="s">
        <v>1269</v>
      </c>
      <c r="Y282">
        <f t="shared" si="12"/>
        <v>186.3</v>
      </c>
      <c r="Z282" s="1">
        <f t="shared" si="13"/>
        <v>6.6535714285714294</v>
      </c>
      <c r="AA282" s="1">
        <f t="shared" si="14"/>
        <v>15.078237410071942</v>
      </c>
    </row>
    <row r="283" spans="1:27" x14ac:dyDescent="0.2">
      <c r="A283" t="s">
        <v>3930</v>
      </c>
      <c r="B283" t="s">
        <v>43</v>
      </c>
      <c r="C283" t="s">
        <v>3538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65</v>
      </c>
      <c r="S283">
        <v>38</v>
      </c>
      <c r="T283">
        <v>6</v>
      </c>
      <c r="U283">
        <v>80</v>
      </c>
      <c r="V283">
        <v>3</v>
      </c>
      <c r="W283" t="s">
        <v>28</v>
      </c>
      <c r="X283" t="s">
        <v>1949</v>
      </c>
      <c r="Y283">
        <f t="shared" si="12"/>
        <v>179</v>
      </c>
      <c r="Z283" s="1">
        <f t="shared" si="13"/>
        <v>7.16</v>
      </c>
      <c r="AA283" s="1">
        <f t="shared" si="14"/>
        <v>7.16</v>
      </c>
    </row>
    <row r="284" spans="1:27" x14ac:dyDescent="0.2">
      <c r="A284" t="s">
        <v>3929</v>
      </c>
      <c r="B284" t="s">
        <v>43</v>
      </c>
      <c r="C284" t="s">
        <v>800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5</v>
      </c>
      <c r="M284">
        <v>5</v>
      </c>
      <c r="N284">
        <v>0</v>
      </c>
      <c r="O284">
        <v>22</v>
      </c>
      <c r="P284">
        <v>3</v>
      </c>
      <c r="Q284">
        <v>3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49</v>
      </c>
      <c r="X284" t="s">
        <v>2379</v>
      </c>
      <c r="Y284">
        <f t="shared" si="12"/>
        <v>29.2</v>
      </c>
      <c r="Z284" s="1">
        <f t="shared" si="13"/>
        <v>14.6</v>
      </c>
      <c r="AA284" s="1">
        <f t="shared" si="14"/>
        <v>24.79245283018868</v>
      </c>
    </row>
    <row r="285" spans="1:27" x14ac:dyDescent="0.2">
      <c r="A285" t="s">
        <v>3928</v>
      </c>
      <c r="B285" t="s">
        <v>43</v>
      </c>
      <c r="C285" t="s">
        <v>3570</v>
      </c>
      <c r="D285">
        <v>8</v>
      </c>
      <c r="E285">
        <v>0</v>
      </c>
      <c r="F285">
        <v>3</v>
      </c>
      <c r="G285">
        <v>2</v>
      </c>
      <c r="H285">
        <v>67</v>
      </c>
      <c r="I285">
        <v>26</v>
      </c>
      <c r="J285">
        <v>27</v>
      </c>
      <c r="K285">
        <v>6</v>
      </c>
      <c r="L285">
        <v>26</v>
      </c>
      <c r="M285">
        <v>9</v>
      </c>
      <c r="N285">
        <v>23</v>
      </c>
      <c r="O285">
        <v>1809</v>
      </c>
      <c r="P285">
        <v>27</v>
      </c>
      <c r="Q285">
        <v>56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105</v>
      </c>
      <c r="X285" t="s">
        <v>816</v>
      </c>
      <c r="Y285">
        <f t="shared" si="12"/>
        <v>761.4</v>
      </c>
      <c r="Z285" s="1">
        <f t="shared" si="13"/>
        <v>26.255172413793101</v>
      </c>
      <c r="AA285" s="1">
        <f t="shared" si="14"/>
        <v>28.165228113440193</v>
      </c>
    </row>
    <row r="286" spans="1:27" x14ac:dyDescent="0.2">
      <c r="A286" t="s">
        <v>3927</v>
      </c>
      <c r="B286" t="s">
        <v>43</v>
      </c>
      <c r="C286" t="s">
        <v>1481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13</v>
      </c>
      <c r="S286">
        <v>6</v>
      </c>
      <c r="T286">
        <v>1</v>
      </c>
      <c r="U286">
        <v>16</v>
      </c>
      <c r="V286">
        <v>0</v>
      </c>
      <c r="W286" t="s">
        <v>45</v>
      </c>
      <c r="X286" t="s">
        <v>437</v>
      </c>
      <c r="Y286">
        <f t="shared" si="12"/>
        <v>48</v>
      </c>
      <c r="Z286" s="1">
        <f t="shared" si="13"/>
        <v>9.6</v>
      </c>
      <c r="AA286" s="1">
        <f t="shared" si="14"/>
        <v>9.6000000000000014</v>
      </c>
    </row>
    <row r="287" spans="1:27" x14ac:dyDescent="0.2">
      <c r="A287" t="s">
        <v>3926</v>
      </c>
      <c r="B287" t="s">
        <v>43</v>
      </c>
      <c r="C287" t="s">
        <v>44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1</v>
      </c>
      <c r="T287">
        <v>0</v>
      </c>
      <c r="U287">
        <v>1</v>
      </c>
      <c r="V287">
        <v>0</v>
      </c>
      <c r="W287" t="s">
        <v>244</v>
      </c>
      <c r="X287" t="s">
        <v>258</v>
      </c>
      <c r="Y287">
        <f t="shared" si="12"/>
        <v>-2</v>
      </c>
      <c r="Z287" s="1">
        <f t="shared" si="13"/>
        <v>-2</v>
      </c>
      <c r="AA287" s="1">
        <f t="shared" si="14"/>
        <v>-2</v>
      </c>
    </row>
    <row r="288" spans="1:27" x14ac:dyDescent="0.2">
      <c r="A288" t="s">
        <v>3925</v>
      </c>
      <c r="B288" t="s">
        <v>43</v>
      </c>
      <c r="C288" t="s">
        <v>44</v>
      </c>
      <c r="D288">
        <v>0</v>
      </c>
      <c r="E288">
        <v>1</v>
      </c>
      <c r="F288">
        <v>5</v>
      </c>
      <c r="G288">
        <v>6</v>
      </c>
      <c r="H288">
        <v>18</v>
      </c>
      <c r="I288">
        <v>30</v>
      </c>
      <c r="J288">
        <v>5</v>
      </c>
      <c r="K288">
        <v>3</v>
      </c>
      <c r="L288">
        <v>76</v>
      </c>
      <c r="M288">
        <v>42</v>
      </c>
      <c r="N288">
        <v>20</v>
      </c>
      <c r="O288">
        <v>637</v>
      </c>
      <c r="P288">
        <v>40</v>
      </c>
      <c r="Q288">
        <v>37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28</v>
      </c>
      <c r="X288" t="s">
        <v>1513</v>
      </c>
      <c r="Y288">
        <f t="shared" si="12"/>
        <v>444.7</v>
      </c>
      <c r="Z288" s="1">
        <f t="shared" si="13"/>
        <v>17.788</v>
      </c>
      <c r="AA288" s="1">
        <f t="shared" si="14"/>
        <v>19.447521865889215</v>
      </c>
    </row>
    <row r="289" spans="1:27" x14ac:dyDescent="0.2">
      <c r="A289" t="s">
        <v>3924</v>
      </c>
      <c r="B289" t="s">
        <v>43</v>
      </c>
      <c r="C289" t="s">
        <v>3562</v>
      </c>
      <c r="D289">
        <v>0</v>
      </c>
      <c r="E289">
        <v>0</v>
      </c>
      <c r="F289">
        <v>0</v>
      </c>
      <c r="G289">
        <v>2</v>
      </c>
      <c r="H289">
        <v>3</v>
      </c>
      <c r="I289">
        <v>13</v>
      </c>
      <c r="J289">
        <v>2</v>
      </c>
      <c r="K289">
        <v>1</v>
      </c>
      <c r="L289">
        <v>10</v>
      </c>
      <c r="M289">
        <v>7</v>
      </c>
      <c r="N289">
        <v>4</v>
      </c>
      <c r="O289">
        <v>205</v>
      </c>
      <c r="P289">
        <v>14</v>
      </c>
      <c r="Q289">
        <v>3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144</v>
      </c>
      <c r="X289" t="s">
        <v>462</v>
      </c>
      <c r="Y289">
        <f t="shared" si="12"/>
        <v>73</v>
      </c>
      <c r="Z289" s="1">
        <f t="shared" si="13"/>
        <v>7.3</v>
      </c>
      <c r="AA289" s="1">
        <f t="shared" si="14"/>
        <v>13.602484472049689</v>
      </c>
    </row>
    <row r="290" spans="1:27" x14ac:dyDescent="0.2">
      <c r="A290" t="s">
        <v>3923</v>
      </c>
      <c r="B290" t="s">
        <v>43</v>
      </c>
      <c r="C290" t="s">
        <v>1481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2</v>
      </c>
      <c r="S290">
        <v>2</v>
      </c>
      <c r="T290">
        <v>0</v>
      </c>
      <c r="U290">
        <v>0</v>
      </c>
      <c r="V290">
        <v>0</v>
      </c>
      <c r="W290" t="s">
        <v>244</v>
      </c>
      <c r="X290" t="s">
        <v>258</v>
      </c>
      <c r="Y290">
        <f t="shared" si="12"/>
        <v>-6</v>
      </c>
      <c r="Z290" s="1">
        <f t="shared" si="13"/>
        <v>-6</v>
      </c>
      <c r="AA290" s="1">
        <f t="shared" si="14"/>
        <v>-6</v>
      </c>
    </row>
    <row r="291" spans="1:27" x14ac:dyDescent="0.2">
      <c r="A291" t="s">
        <v>3922</v>
      </c>
      <c r="B291" t="s">
        <v>43</v>
      </c>
      <c r="C291" t="s">
        <v>3562</v>
      </c>
      <c r="D291">
        <v>5</v>
      </c>
      <c r="E291">
        <v>0</v>
      </c>
      <c r="F291">
        <v>0</v>
      </c>
      <c r="G291">
        <v>0</v>
      </c>
      <c r="H291">
        <v>20</v>
      </c>
      <c r="I291">
        <v>29</v>
      </c>
      <c r="J291">
        <v>22</v>
      </c>
      <c r="K291">
        <v>1</v>
      </c>
      <c r="L291">
        <v>5</v>
      </c>
      <c r="M291">
        <v>0</v>
      </c>
      <c r="N291">
        <v>5</v>
      </c>
      <c r="O291">
        <v>234</v>
      </c>
      <c r="P291">
        <v>7</v>
      </c>
      <c r="Q291">
        <v>15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73</v>
      </c>
      <c r="X291" t="s">
        <v>3921</v>
      </c>
      <c r="Y291">
        <f t="shared" si="12"/>
        <v>212.9</v>
      </c>
      <c r="Z291" s="1">
        <f t="shared" si="13"/>
        <v>14.193333333333333</v>
      </c>
      <c r="AA291" s="1">
        <f t="shared" si="14"/>
        <v>15.731527093596059</v>
      </c>
    </row>
    <row r="292" spans="1:27" x14ac:dyDescent="0.2">
      <c r="A292" t="s">
        <v>3920</v>
      </c>
      <c r="B292" t="s">
        <v>43</v>
      </c>
      <c r="C292" t="s">
        <v>728</v>
      </c>
      <c r="D292">
        <v>1</v>
      </c>
      <c r="E292">
        <v>1</v>
      </c>
      <c r="F292">
        <v>0</v>
      </c>
      <c r="G292">
        <v>5</v>
      </c>
      <c r="H292">
        <v>12</v>
      </c>
      <c r="I292">
        <v>14</v>
      </c>
      <c r="J292">
        <v>3</v>
      </c>
      <c r="K292">
        <v>6</v>
      </c>
      <c r="L292">
        <v>100</v>
      </c>
      <c r="M292">
        <v>32</v>
      </c>
      <c r="N292">
        <v>8</v>
      </c>
      <c r="O292">
        <v>782</v>
      </c>
      <c r="P292">
        <v>23</v>
      </c>
      <c r="Q292">
        <v>15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93</v>
      </c>
      <c r="X292" t="s">
        <v>3919</v>
      </c>
      <c r="Y292">
        <f t="shared" si="12"/>
        <v>377.2</v>
      </c>
      <c r="Z292" s="1">
        <f t="shared" si="13"/>
        <v>16.399999999999999</v>
      </c>
      <c r="AA292" s="1">
        <f t="shared" si="14"/>
        <v>18.019108280254777</v>
      </c>
    </row>
    <row r="293" spans="1:27" x14ac:dyDescent="0.2">
      <c r="A293" t="s">
        <v>3918</v>
      </c>
      <c r="B293" t="s">
        <v>43</v>
      </c>
      <c r="C293" t="s">
        <v>3538</v>
      </c>
      <c r="D293">
        <v>3</v>
      </c>
      <c r="E293">
        <v>0</v>
      </c>
      <c r="F293">
        <v>2</v>
      </c>
      <c r="G293">
        <v>1</v>
      </c>
      <c r="H293">
        <v>29</v>
      </c>
      <c r="I293">
        <v>12</v>
      </c>
      <c r="J293">
        <v>15</v>
      </c>
      <c r="K293">
        <v>0</v>
      </c>
      <c r="L293">
        <v>19</v>
      </c>
      <c r="M293">
        <v>23</v>
      </c>
      <c r="N293">
        <v>26</v>
      </c>
      <c r="O293">
        <v>496</v>
      </c>
      <c r="P293">
        <v>18</v>
      </c>
      <c r="Q293">
        <v>8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127</v>
      </c>
      <c r="X293" t="s">
        <v>2772</v>
      </c>
      <c r="Y293">
        <f t="shared" si="12"/>
        <v>371.6</v>
      </c>
      <c r="Z293" s="1">
        <f t="shared" si="13"/>
        <v>15.483333333333334</v>
      </c>
      <c r="AA293" s="1">
        <f t="shared" si="14"/>
        <v>22.521212121212123</v>
      </c>
    </row>
    <row r="294" spans="1:27" x14ac:dyDescent="0.2">
      <c r="A294" t="s">
        <v>3917</v>
      </c>
      <c r="B294" t="s">
        <v>43</v>
      </c>
      <c r="C294" t="s">
        <v>534</v>
      </c>
      <c r="D294">
        <v>0</v>
      </c>
      <c r="E294">
        <v>1</v>
      </c>
      <c r="F294">
        <v>3</v>
      </c>
      <c r="G294">
        <v>4</v>
      </c>
      <c r="H294">
        <v>19</v>
      </c>
      <c r="I294">
        <v>19</v>
      </c>
      <c r="J294">
        <v>6</v>
      </c>
      <c r="K294">
        <v>5</v>
      </c>
      <c r="L294">
        <v>49</v>
      </c>
      <c r="M294">
        <v>31</v>
      </c>
      <c r="N294">
        <v>20</v>
      </c>
      <c r="O294">
        <v>836</v>
      </c>
      <c r="P294">
        <v>34</v>
      </c>
      <c r="Q294">
        <v>22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187</v>
      </c>
      <c r="X294" t="s">
        <v>3916</v>
      </c>
      <c r="Y294">
        <f t="shared" si="12"/>
        <v>399.6</v>
      </c>
      <c r="Z294" s="1">
        <f t="shared" si="13"/>
        <v>18.163636363636364</v>
      </c>
      <c r="AA294" s="1">
        <f t="shared" si="14"/>
        <v>19.663203936577364</v>
      </c>
    </row>
    <row r="295" spans="1:27" x14ac:dyDescent="0.2">
      <c r="A295" t="s">
        <v>2757</v>
      </c>
      <c r="B295" t="s">
        <v>43</v>
      </c>
      <c r="C295" t="s">
        <v>2756</v>
      </c>
      <c r="D295">
        <v>6</v>
      </c>
      <c r="E295">
        <v>0</v>
      </c>
      <c r="F295">
        <v>4</v>
      </c>
      <c r="G295">
        <v>3</v>
      </c>
      <c r="H295">
        <v>52</v>
      </c>
      <c r="I295">
        <v>58</v>
      </c>
      <c r="J295">
        <v>31</v>
      </c>
      <c r="K295">
        <v>4</v>
      </c>
      <c r="L295">
        <v>23</v>
      </c>
      <c r="M295">
        <v>5</v>
      </c>
      <c r="N295">
        <v>27</v>
      </c>
      <c r="O295">
        <v>492</v>
      </c>
      <c r="P295">
        <v>5</v>
      </c>
      <c r="Q295">
        <v>17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36</v>
      </c>
      <c r="X295" t="s">
        <v>2637</v>
      </c>
      <c r="Y295">
        <f t="shared" si="12"/>
        <v>405.2</v>
      </c>
      <c r="Z295" s="1">
        <f t="shared" si="13"/>
        <v>13.070967741935483</v>
      </c>
      <c r="AA295" s="1">
        <f t="shared" si="14"/>
        <v>14.770352369380316</v>
      </c>
    </row>
    <row r="296" spans="1:27" x14ac:dyDescent="0.2">
      <c r="A296" t="s">
        <v>3915</v>
      </c>
      <c r="B296" t="s">
        <v>43</v>
      </c>
      <c r="C296" t="s">
        <v>3559</v>
      </c>
      <c r="D296">
        <v>0</v>
      </c>
      <c r="E296">
        <v>0</v>
      </c>
      <c r="F296">
        <v>0</v>
      </c>
      <c r="G296">
        <v>1</v>
      </c>
      <c r="H296">
        <v>3</v>
      </c>
      <c r="I296">
        <v>6</v>
      </c>
      <c r="J296">
        <v>0</v>
      </c>
      <c r="K296">
        <v>2</v>
      </c>
      <c r="L296">
        <v>18</v>
      </c>
      <c r="M296">
        <v>6</v>
      </c>
      <c r="N296">
        <v>0</v>
      </c>
      <c r="O296">
        <v>112</v>
      </c>
      <c r="P296">
        <v>5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237</v>
      </c>
      <c r="X296" t="s">
        <v>3914</v>
      </c>
      <c r="Y296">
        <f t="shared" si="12"/>
        <v>52.2</v>
      </c>
      <c r="Z296" s="1">
        <f t="shared" si="13"/>
        <v>17.400000000000002</v>
      </c>
      <c r="AA296" s="1">
        <f t="shared" si="14"/>
        <v>18.867469879518072</v>
      </c>
    </row>
    <row r="297" spans="1:27" x14ac:dyDescent="0.2">
      <c r="A297" t="s">
        <v>3913</v>
      </c>
      <c r="B297" t="s">
        <v>43</v>
      </c>
      <c r="C297" t="s">
        <v>3562</v>
      </c>
      <c r="D297">
        <v>0</v>
      </c>
      <c r="E297">
        <v>1</v>
      </c>
      <c r="F297">
        <v>0</v>
      </c>
      <c r="G297">
        <v>5</v>
      </c>
      <c r="H297">
        <v>26</v>
      </c>
      <c r="I297">
        <v>40</v>
      </c>
      <c r="J297">
        <v>4</v>
      </c>
      <c r="K297">
        <v>9</v>
      </c>
      <c r="L297">
        <v>32</v>
      </c>
      <c r="M297">
        <v>49</v>
      </c>
      <c r="N297">
        <v>8</v>
      </c>
      <c r="O297">
        <v>727</v>
      </c>
      <c r="P297">
        <v>41</v>
      </c>
      <c r="Q297">
        <v>9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90</v>
      </c>
      <c r="X297" t="s">
        <v>3514</v>
      </c>
      <c r="Y297">
        <f t="shared" si="12"/>
        <v>298.2</v>
      </c>
      <c r="Z297" s="1">
        <f t="shared" si="13"/>
        <v>11.469230769230769</v>
      </c>
      <c r="AA297" s="1">
        <f t="shared" si="14"/>
        <v>12.500232883092687</v>
      </c>
    </row>
    <row r="298" spans="1:27" x14ac:dyDescent="0.2">
      <c r="A298" t="s">
        <v>3912</v>
      </c>
      <c r="B298" t="s">
        <v>43</v>
      </c>
      <c r="C298" t="s">
        <v>3142</v>
      </c>
      <c r="D298">
        <v>1</v>
      </c>
      <c r="E298">
        <v>0</v>
      </c>
      <c r="F298">
        <v>0</v>
      </c>
      <c r="G298">
        <v>1</v>
      </c>
      <c r="H298">
        <v>12</v>
      </c>
      <c r="I298">
        <v>14</v>
      </c>
      <c r="J298">
        <v>6</v>
      </c>
      <c r="K298">
        <v>0</v>
      </c>
      <c r="L298">
        <v>7</v>
      </c>
      <c r="M298">
        <v>2</v>
      </c>
      <c r="N298">
        <v>3</v>
      </c>
      <c r="O298">
        <v>89</v>
      </c>
      <c r="P298">
        <v>5</v>
      </c>
      <c r="Q298">
        <v>10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144</v>
      </c>
      <c r="X298" t="s">
        <v>3911</v>
      </c>
      <c r="Y298">
        <f t="shared" si="12"/>
        <v>86.4</v>
      </c>
      <c r="Z298" s="1">
        <f t="shared" si="13"/>
        <v>8.64</v>
      </c>
      <c r="AA298" s="1">
        <f t="shared" si="14"/>
        <v>19.152709359605911</v>
      </c>
    </row>
    <row r="299" spans="1:27" x14ac:dyDescent="0.2">
      <c r="A299" t="s">
        <v>3910</v>
      </c>
      <c r="B299" t="s">
        <v>43</v>
      </c>
      <c r="C299" t="s">
        <v>3570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103</v>
      </c>
      <c r="S299">
        <v>35</v>
      </c>
      <c r="T299">
        <v>11</v>
      </c>
      <c r="U299">
        <v>112</v>
      </c>
      <c r="V299">
        <v>2</v>
      </c>
      <c r="W299" t="s">
        <v>52</v>
      </c>
      <c r="X299" t="s">
        <v>3909</v>
      </c>
      <c r="Y299">
        <f t="shared" si="12"/>
        <v>504</v>
      </c>
      <c r="Z299" s="1">
        <f t="shared" si="13"/>
        <v>14</v>
      </c>
      <c r="AA299" s="1">
        <f t="shared" si="14"/>
        <v>14.152886115444618</v>
      </c>
    </row>
    <row r="300" spans="1:27" x14ac:dyDescent="0.2">
      <c r="A300" t="s">
        <v>3908</v>
      </c>
      <c r="B300" t="s">
        <v>43</v>
      </c>
      <c r="C300" t="s">
        <v>1481</v>
      </c>
      <c r="D300">
        <v>6</v>
      </c>
      <c r="E300">
        <v>0</v>
      </c>
      <c r="F300">
        <v>0</v>
      </c>
      <c r="G300">
        <v>1</v>
      </c>
      <c r="H300">
        <v>10</v>
      </c>
      <c r="I300">
        <v>10</v>
      </c>
      <c r="J300">
        <v>20</v>
      </c>
      <c r="K300">
        <v>1</v>
      </c>
      <c r="L300">
        <v>14</v>
      </c>
      <c r="M300">
        <v>2</v>
      </c>
      <c r="N300">
        <v>8</v>
      </c>
      <c r="O300">
        <v>173</v>
      </c>
      <c r="P300">
        <v>5</v>
      </c>
      <c r="Q300">
        <v>11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127</v>
      </c>
      <c r="X300" t="s">
        <v>2130</v>
      </c>
      <c r="Y300">
        <f t="shared" si="12"/>
        <v>235.3</v>
      </c>
      <c r="Z300" s="1">
        <f t="shared" si="13"/>
        <v>9.8041666666666671</v>
      </c>
      <c r="AA300" s="1">
        <f t="shared" si="14"/>
        <v>14.923890063424947</v>
      </c>
    </row>
    <row r="301" spans="1:27" x14ac:dyDescent="0.2">
      <c r="A301" t="s">
        <v>3907</v>
      </c>
      <c r="B301" t="s">
        <v>43</v>
      </c>
      <c r="C301" t="s">
        <v>3592</v>
      </c>
      <c r="D301">
        <v>3</v>
      </c>
      <c r="E301">
        <v>0</v>
      </c>
      <c r="F301">
        <v>3</v>
      </c>
      <c r="G301">
        <v>3</v>
      </c>
      <c r="H301">
        <v>47</v>
      </c>
      <c r="I301">
        <v>22</v>
      </c>
      <c r="J301">
        <v>15</v>
      </c>
      <c r="K301">
        <v>1</v>
      </c>
      <c r="L301">
        <v>9</v>
      </c>
      <c r="M301">
        <v>18</v>
      </c>
      <c r="N301">
        <v>17</v>
      </c>
      <c r="O301">
        <v>503</v>
      </c>
      <c r="P301">
        <v>12</v>
      </c>
      <c r="Q301">
        <v>14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96</v>
      </c>
      <c r="X301" t="s">
        <v>3906</v>
      </c>
      <c r="Y301">
        <f t="shared" si="12"/>
        <v>336.8</v>
      </c>
      <c r="Z301" s="1">
        <f t="shared" si="13"/>
        <v>12.028571428571428</v>
      </c>
      <c r="AA301" s="1">
        <f t="shared" si="14"/>
        <v>21.301475755446241</v>
      </c>
    </row>
    <row r="302" spans="1:27" x14ac:dyDescent="0.2">
      <c r="A302" t="s">
        <v>3905</v>
      </c>
      <c r="B302" t="s">
        <v>43</v>
      </c>
      <c r="C302" t="s">
        <v>3592</v>
      </c>
      <c r="D302">
        <v>0</v>
      </c>
      <c r="E302">
        <v>0</v>
      </c>
      <c r="F302">
        <v>2</v>
      </c>
      <c r="G302">
        <v>8</v>
      </c>
      <c r="H302">
        <v>25</v>
      </c>
      <c r="I302">
        <v>39</v>
      </c>
      <c r="J302">
        <v>7</v>
      </c>
      <c r="K302">
        <v>1</v>
      </c>
      <c r="L302">
        <v>16</v>
      </c>
      <c r="M302">
        <v>17</v>
      </c>
      <c r="N302">
        <v>11</v>
      </c>
      <c r="O302">
        <v>250</v>
      </c>
      <c r="P302">
        <v>27</v>
      </c>
      <c r="Q302">
        <v>26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110</v>
      </c>
      <c r="X302" t="s">
        <v>3904</v>
      </c>
      <c r="Y302">
        <f t="shared" si="12"/>
        <v>186.5</v>
      </c>
      <c r="Z302" s="1">
        <f t="shared" si="13"/>
        <v>6.2166666666666668</v>
      </c>
      <c r="AA302" s="1">
        <f t="shared" si="14"/>
        <v>12.049533381191672</v>
      </c>
    </row>
    <row r="303" spans="1:27" x14ac:dyDescent="0.2">
      <c r="A303" t="s">
        <v>3903</v>
      </c>
      <c r="B303" t="s">
        <v>43</v>
      </c>
      <c r="C303" t="s">
        <v>3142</v>
      </c>
      <c r="D303">
        <v>3</v>
      </c>
      <c r="E303">
        <v>0</v>
      </c>
      <c r="F303">
        <v>0</v>
      </c>
      <c r="G303">
        <v>2</v>
      </c>
      <c r="H303">
        <v>25</v>
      </c>
      <c r="I303">
        <v>36</v>
      </c>
      <c r="J303">
        <v>8</v>
      </c>
      <c r="K303">
        <v>6</v>
      </c>
      <c r="L303">
        <v>45</v>
      </c>
      <c r="M303">
        <v>39</v>
      </c>
      <c r="N303">
        <v>8</v>
      </c>
      <c r="O303">
        <v>529</v>
      </c>
      <c r="P303">
        <v>26</v>
      </c>
      <c r="Q303">
        <v>3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398</v>
      </c>
      <c r="X303" t="s">
        <v>1787</v>
      </c>
      <c r="Y303">
        <f t="shared" si="12"/>
        <v>308.89999999999998</v>
      </c>
      <c r="Z303" s="1">
        <f t="shared" si="13"/>
        <v>14.709523809523809</v>
      </c>
      <c r="AA303" s="1">
        <f t="shared" si="14"/>
        <v>20.41189427312775</v>
      </c>
    </row>
    <row r="304" spans="1:27" x14ac:dyDescent="0.2">
      <c r="A304" t="s">
        <v>3902</v>
      </c>
      <c r="B304" t="s">
        <v>43</v>
      </c>
      <c r="C304" t="s">
        <v>3592</v>
      </c>
      <c r="D304">
        <v>0</v>
      </c>
      <c r="E304">
        <v>0</v>
      </c>
      <c r="F304">
        <v>2</v>
      </c>
      <c r="G304">
        <v>1</v>
      </c>
      <c r="H304">
        <v>17</v>
      </c>
      <c r="I304">
        <v>10</v>
      </c>
      <c r="J304">
        <v>2</v>
      </c>
      <c r="K304">
        <v>0</v>
      </c>
      <c r="L304">
        <v>3</v>
      </c>
      <c r="M304">
        <v>6</v>
      </c>
      <c r="N304">
        <v>22</v>
      </c>
      <c r="O304">
        <v>324</v>
      </c>
      <c r="P304">
        <v>7</v>
      </c>
      <c r="Q304">
        <v>15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66</v>
      </c>
      <c r="X304" t="s">
        <v>2400</v>
      </c>
      <c r="Y304">
        <f t="shared" si="12"/>
        <v>182.9</v>
      </c>
      <c r="Z304" s="1">
        <f t="shared" si="13"/>
        <v>9.1449999999999996</v>
      </c>
      <c r="AA304" s="1">
        <f t="shared" si="14"/>
        <v>18.942462600690448</v>
      </c>
    </row>
    <row r="305" spans="1:27" x14ac:dyDescent="0.2">
      <c r="A305" t="s">
        <v>3901</v>
      </c>
      <c r="B305" t="s">
        <v>43</v>
      </c>
      <c r="C305" t="s">
        <v>133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3</v>
      </c>
      <c r="J305">
        <v>0</v>
      </c>
      <c r="K305">
        <v>0</v>
      </c>
      <c r="L305">
        <v>2</v>
      </c>
      <c r="M305">
        <v>1</v>
      </c>
      <c r="N305">
        <v>1</v>
      </c>
      <c r="O305">
        <v>68</v>
      </c>
      <c r="P305">
        <v>1</v>
      </c>
      <c r="Q305">
        <v>3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130</v>
      </c>
      <c r="X305" t="s">
        <v>1013</v>
      </c>
      <c r="Y305">
        <f t="shared" si="12"/>
        <v>18.3</v>
      </c>
      <c r="Z305" s="1">
        <f t="shared" si="13"/>
        <v>3.0500000000000003</v>
      </c>
      <c r="AA305" s="1">
        <f t="shared" si="14"/>
        <v>6.75</v>
      </c>
    </row>
    <row r="306" spans="1:27" x14ac:dyDescent="0.2">
      <c r="A306" t="s">
        <v>3900</v>
      </c>
      <c r="B306" t="s">
        <v>43</v>
      </c>
      <c r="C306" t="s">
        <v>3589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120</v>
      </c>
      <c r="S306">
        <v>58</v>
      </c>
      <c r="T306">
        <v>9</v>
      </c>
      <c r="U306">
        <v>149</v>
      </c>
      <c r="V306">
        <v>0</v>
      </c>
      <c r="W306" t="s">
        <v>113</v>
      </c>
      <c r="X306" t="s">
        <v>679</v>
      </c>
      <c r="Y306">
        <f t="shared" si="12"/>
        <v>420</v>
      </c>
      <c r="Z306" s="1">
        <f t="shared" si="13"/>
        <v>11.351351351351351</v>
      </c>
      <c r="AA306" s="1">
        <f t="shared" si="14"/>
        <v>11.351351351351351</v>
      </c>
    </row>
    <row r="307" spans="1:27" x14ac:dyDescent="0.2">
      <c r="A307" t="s">
        <v>3899</v>
      </c>
      <c r="B307" t="s">
        <v>43</v>
      </c>
      <c r="C307" t="s">
        <v>2756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244</v>
      </c>
      <c r="X307" t="s">
        <v>220</v>
      </c>
      <c r="Y307">
        <f t="shared" si="12"/>
        <v>3.6</v>
      </c>
      <c r="Z307" s="1">
        <f t="shared" si="13"/>
        <v>3.6</v>
      </c>
      <c r="AA307" s="1">
        <f t="shared" si="14"/>
        <v>27</v>
      </c>
    </row>
    <row r="308" spans="1:27" x14ac:dyDescent="0.2">
      <c r="A308" t="s">
        <v>3898</v>
      </c>
      <c r="B308" t="s">
        <v>43</v>
      </c>
      <c r="C308" t="s">
        <v>3625</v>
      </c>
      <c r="D308">
        <v>1</v>
      </c>
      <c r="E308">
        <v>0</v>
      </c>
      <c r="F308">
        <v>1</v>
      </c>
      <c r="G308">
        <v>3</v>
      </c>
      <c r="H308">
        <v>4</v>
      </c>
      <c r="I308">
        <v>21</v>
      </c>
      <c r="J308">
        <v>2</v>
      </c>
      <c r="K308">
        <v>17</v>
      </c>
      <c r="L308">
        <v>128</v>
      </c>
      <c r="M308">
        <v>63</v>
      </c>
      <c r="N308">
        <v>5</v>
      </c>
      <c r="O308">
        <v>929</v>
      </c>
      <c r="P308">
        <v>28</v>
      </c>
      <c r="Q308">
        <v>4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184</v>
      </c>
      <c r="X308" t="s">
        <v>3711</v>
      </c>
      <c r="Y308">
        <f t="shared" si="12"/>
        <v>483.4</v>
      </c>
      <c r="Z308" s="1">
        <f t="shared" si="13"/>
        <v>15.106249999999999</v>
      </c>
      <c r="AA308" s="1">
        <f t="shared" si="14"/>
        <v>15.488074047703808</v>
      </c>
    </row>
    <row r="309" spans="1:27" x14ac:dyDescent="0.2">
      <c r="A309" t="s">
        <v>3897</v>
      </c>
      <c r="B309" t="s">
        <v>43</v>
      </c>
      <c r="C309" t="s">
        <v>620</v>
      </c>
      <c r="D309">
        <v>0</v>
      </c>
      <c r="E309">
        <v>0</v>
      </c>
      <c r="F309">
        <v>0</v>
      </c>
      <c r="G309">
        <v>2</v>
      </c>
      <c r="H309">
        <v>18</v>
      </c>
      <c r="I309">
        <v>13</v>
      </c>
      <c r="J309">
        <v>1</v>
      </c>
      <c r="K309">
        <v>6</v>
      </c>
      <c r="L309">
        <v>62</v>
      </c>
      <c r="M309">
        <v>32</v>
      </c>
      <c r="N309">
        <v>0</v>
      </c>
      <c r="O309">
        <v>559</v>
      </c>
      <c r="P309">
        <v>12</v>
      </c>
      <c r="Q309">
        <v>5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140</v>
      </c>
      <c r="X309" t="s">
        <v>2367</v>
      </c>
      <c r="Y309">
        <f t="shared" si="12"/>
        <v>252.9</v>
      </c>
      <c r="Z309" s="1">
        <f t="shared" si="13"/>
        <v>19.453846153846154</v>
      </c>
      <c r="AA309" s="1">
        <f t="shared" si="14"/>
        <v>20.231999999999999</v>
      </c>
    </row>
    <row r="310" spans="1:27" x14ac:dyDescent="0.2">
      <c r="A310" t="s">
        <v>3896</v>
      </c>
      <c r="B310" t="s">
        <v>43</v>
      </c>
      <c r="C310" t="s">
        <v>3631</v>
      </c>
      <c r="D310">
        <v>2</v>
      </c>
      <c r="E310">
        <v>0</v>
      </c>
      <c r="F310">
        <v>5</v>
      </c>
      <c r="G310">
        <v>4</v>
      </c>
      <c r="H310">
        <v>24</v>
      </c>
      <c r="I310">
        <v>70</v>
      </c>
      <c r="J310">
        <v>9</v>
      </c>
      <c r="K310">
        <v>9</v>
      </c>
      <c r="L310">
        <v>43</v>
      </c>
      <c r="M310">
        <v>52</v>
      </c>
      <c r="N310">
        <v>19</v>
      </c>
      <c r="O310">
        <v>1289</v>
      </c>
      <c r="P310">
        <v>59</v>
      </c>
      <c r="Q310">
        <v>22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205</v>
      </c>
      <c r="X310" t="s">
        <v>3895</v>
      </c>
      <c r="Y310">
        <f t="shared" si="12"/>
        <v>486.4</v>
      </c>
      <c r="Z310" s="1">
        <f t="shared" si="13"/>
        <v>12.799999999999999</v>
      </c>
      <c r="AA310" s="1">
        <f t="shared" si="14"/>
        <v>14.240728692257644</v>
      </c>
    </row>
    <row r="311" spans="1:27" x14ac:dyDescent="0.2">
      <c r="A311" t="s">
        <v>3894</v>
      </c>
      <c r="B311" t="s">
        <v>43</v>
      </c>
      <c r="C311" t="s">
        <v>2271</v>
      </c>
      <c r="D311">
        <v>1</v>
      </c>
      <c r="E311">
        <v>0</v>
      </c>
      <c r="F311">
        <v>0</v>
      </c>
      <c r="G311">
        <v>1</v>
      </c>
      <c r="H311">
        <v>9</v>
      </c>
      <c r="I311">
        <v>13</v>
      </c>
      <c r="J311">
        <v>5</v>
      </c>
      <c r="K311">
        <v>0</v>
      </c>
      <c r="L311">
        <v>4</v>
      </c>
      <c r="M311">
        <v>3</v>
      </c>
      <c r="N311">
        <v>2</v>
      </c>
      <c r="O311">
        <v>100</v>
      </c>
      <c r="P311">
        <v>10</v>
      </c>
      <c r="Q311">
        <v>7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73</v>
      </c>
      <c r="X311" t="s">
        <v>3893</v>
      </c>
      <c r="Y311">
        <f t="shared" si="12"/>
        <v>77.5</v>
      </c>
      <c r="Z311" s="1">
        <f t="shared" si="13"/>
        <v>5.166666666666667</v>
      </c>
      <c r="AA311" s="1">
        <f t="shared" si="14"/>
        <v>9.0702210663198954</v>
      </c>
    </row>
    <row r="312" spans="1:27" x14ac:dyDescent="0.2">
      <c r="A312" t="s">
        <v>3892</v>
      </c>
      <c r="B312" t="s">
        <v>43</v>
      </c>
      <c r="C312" t="s">
        <v>3589</v>
      </c>
      <c r="D312">
        <v>3</v>
      </c>
      <c r="E312">
        <v>0</v>
      </c>
      <c r="F312">
        <v>2</v>
      </c>
      <c r="G312">
        <v>8</v>
      </c>
      <c r="H312">
        <v>41</v>
      </c>
      <c r="I312">
        <v>53</v>
      </c>
      <c r="J312">
        <v>15</v>
      </c>
      <c r="K312">
        <v>6</v>
      </c>
      <c r="L312">
        <v>27</v>
      </c>
      <c r="M312">
        <v>44</v>
      </c>
      <c r="N312">
        <v>31</v>
      </c>
      <c r="O312">
        <v>1083</v>
      </c>
      <c r="P312">
        <v>66</v>
      </c>
      <c r="Q312">
        <v>39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96</v>
      </c>
      <c r="X312" t="s">
        <v>3891</v>
      </c>
      <c r="Y312">
        <f t="shared" si="12"/>
        <v>571.79999999999995</v>
      </c>
      <c r="Z312" s="1">
        <f t="shared" si="13"/>
        <v>20.421428571428571</v>
      </c>
      <c r="AA312" s="1">
        <f t="shared" si="14"/>
        <v>21.668210526315789</v>
      </c>
    </row>
    <row r="313" spans="1:27" x14ac:dyDescent="0.2">
      <c r="A313" t="s">
        <v>3890</v>
      </c>
      <c r="B313" t="s">
        <v>43</v>
      </c>
      <c r="C313" t="s">
        <v>2756</v>
      </c>
      <c r="D313">
        <v>3</v>
      </c>
      <c r="E313">
        <v>0</v>
      </c>
      <c r="F313">
        <v>3</v>
      </c>
      <c r="G313">
        <v>3</v>
      </c>
      <c r="H313">
        <v>49</v>
      </c>
      <c r="I313">
        <v>44</v>
      </c>
      <c r="J313">
        <v>19</v>
      </c>
      <c r="K313">
        <v>1</v>
      </c>
      <c r="L313">
        <v>10</v>
      </c>
      <c r="M313">
        <v>14</v>
      </c>
      <c r="N313">
        <v>31</v>
      </c>
      <c r="O313">
        <v>581</v>
      </c>
      <c r="P313">
        <v>24</v>
      </c>
      <c r="Q313">
        <v>24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28</v>
      </c>
      <c r="X313" t="s">
        <v>235</v>
      </c>
      <c r="Y313">
        <f t="shared" si="12"/>
        <v>402.1</v>
      </c>
      <c r="Z313" s="1">
        <f t="shared" si="13"/>
        <v>16.084</v>
      </c>
      <c r="AA313" s="1">
        <f t="shared" si="14"/>
        <v>22.201840490797547</v>
      </c>
    </row>
    <row r="314" spans="1:27" x14ac:dyDescent="0.2">
      <c r="A314" t="s">
        <v>3889</v>
      </c>
      <c r="B314" t="s">
        <v>43</v>
      </c>
      <c r="C314" t="s">
        <v>620</v>
      </c>
      <c r="D314">
        <v>2</v>
      </c>
      <c r="E314">
        <v>1</v>
      </c>
      <c r="F314">
        <v>2</v>
      </c>
      <c r="G314">
        <v>2</v>
      </c>
      <c r="H314">
        <v>27</v>
      </c>
      <c r="I314">
        <v>25</v>
      </c>
      <c r="J314">
        <v>22</v>
      </c>
      <c r="K314">
        <v>0</v>
      </c>
      <c r="L314">
        <v>15</v>
      </c>
      <c r="M314">
        <v>9</v>
      </c>
      <c r="N314">
        <v>23</v>
      </c>
      <c r="O314">
        <v>488</v>
      </c>
      <c r="P314">
        <v>16</v>
      </c>
      <c r="Q314">
        <v>38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90</v>
      </c>
      <c r="X314" t="s">
        <v>1996</v>
      </c>
      <c r="Y314">
        <f t="shared" si="12"/>
        <v>363.8</v>
      </c>
      <c r="Z314" s="1">
        <f t="shared" si="13"/>
        <v>13.992307692307692</v>
      </c>
      <c r="AA314" s="1">
        <f t="shared" si="14"/>
        <v>25.070444104134761</v>
      </c>
    </row>
    <row r="315" spans="1:27" x14ac:dyDescent="0.2">
      <c r="A315" t="s">
        <v>3888</v>
      </c>
      <c r="B315" t="s">
        <v>43</v>
      </c>
      <c r="C315" t="s">
        <v>3559</v>
      </c>
      <c r="D315">
        <v>3</v>
      </c>
      <c r="E315">
        <v>0</v>
      </c>
      <c r="F315">
        <v>0</v>
      </c>
      <c r="G315">
        <v>5</v>
      </c>
      <c r="H315">
        <v>30</v>
      </c>
      <c r="I315">
        <v>35</v>
      </c>
      <c r="J315">
        <v>13</v>
      </c>
      <c r="K315">
        <v>9</v>
      </c>
      <c r="L315">
        <v>94</v>
      </c>
      <c r="M315">
        <v>77</v>
      </c>
      <c r="N315">
        <v>20</v>
      </c>
      <c r="O315">
        <v>1488</v>
      </c>
      <c r="P315">
        <v>62</v>
      </c>
      <c r="Q315">
        <v>16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205</v>
      </c>
      <c r="X315" t="s">
        <v>3887</v>
      </c>
      <c r="Y315">
        <f t="shared" si="12"/>
        <v>695.3</v>
      </c>
      <c r="Z315" s="1">
        <f t="shared" si="13"/>
        <v>18.297368421052632</v>
      </c>
      <c r="AA315" s="1">
        <f t="shared" si="14"/>
        <v>18.585387585387583</v>
      </c>
    </row>
    <row r="316" spans="1:27" x14ac:dyDescent="0.2">
      <c r="A316" t="s">
        <v>3886</v>
      </c>
      <c r="B316" t="s">
        <v>43</v>
      </c>
      <c r="C316" t="s">
        <v>620</v>
      </c>
      <c r="D316">
        <v>0</v>
      </c>
      <c r="E316">
        <v>0</v>
      </c>
      <c r="F316">
        <v>4</v>
      </c>
      <c r="G316">
        <v>3</v>
      </c>
      <c r="H316">
        <v>25</v>
      </c>
      <c r="I316">
        <v>24</v>
      </c>
      <c r="J316">
        <v>0</v>
      </c>
      <c r="K316">
        <v>9</v>
      </c>
      <c r="L316">
        <v>95</v>
      </c>
      <c r="M316">
        <v>40</v>
      </c>
      <c r="N316">
        <v>14</v>
      </c>
      <c r="O316">
        <v>1174</v>
      </c>
      <c r="P316">
        <v>48</v>
      </c>
      <c r="Q316">
        <v>18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105</v>
      </c>
      <c r="X316" t="s">
        <v>1166</v>
      </c>
      <c r="Y316">
        <f t="shared" si="12"/>
        <v>527.9</v>
      </c>
      <c r="Z316" s="1">
        <f t="shared" si="13"/>
        <v>18.203448275862069</v>
      </c>
      <c r="AA316" s="1">
        <f t="shared" si="14"/>
        <v>19.03485576923077</v>
      </c>
    </row>
    <row r="317" spans="1:27" x14ac:dyDescent="0.2">
      <c r="A317" t="s">
        <v>3885</v>
      </c>
      <c r="B317" t="s">
        <v>43</v>
      </c>
      <c r="C317" t="s">
        <v>3625</v>
      </c>
      <c r="D317">
        <v>8</v>
      </c>
      <c r="E317">
        <v>0</v>
      </c>
      <c r="F317">
        <v>1</v>
      </c>
      <c r="G317">
        <v>6</v>
      </c>
      <c r="H317">
        <v>33</v>
      </c>
      <c r="I317">
        <v>45</v>
      </c>
      <c r="J317">
        <v>30</v>
      </c>
      <c r="K317">
        <v>2</v>
      </c>
      <c r="L317">
        <v>10</v>
      </c>
      <c r="M317">
        <v>9</v>
      </c>
      <c r="N317">
        <v>28</v>
      </c>
      <c r="O317">
        <v>448</v>
      </c>
      <c r="P317">
        <v>10</v>
      </c>
      <c r="Q317">
        <v>29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36</v>
      </c>
      <c r="X317" t="s">
        <v>3884</v>
      </c>
      <c r="Y317">
        <f t="shared" si="12"/>
        <v>392.3</v>
      </c>
      <c r="Z317" s="1">
        <f t="shared" si="13"/>
        <v>12.654838709677419</v>
      </c>
      <c r="AA317" s="1">
        <f t="shared" si="14"/>
        <v>15.560599382988102</v>
      </c>
    </row>
    <row r="318" spans="1:27" x14ac:dyDescent="0.2">
      <c r="A318" t="s">
        <v>3883</v>
      </c>
      <c r="B318" t="s">
        <v>43</v>
      </c>
      <c r="C318" t="s">
        <v>2271</v>
      </c>
      <c r="D318">
        <v>8</v>
      </c>
      <c r="E318">
        <v>0</v>
      </c>
      <c r="F318">
        <v>3</v>
      </c>
      <c r="G318">
        <v>3</v>
      </c>
      <c r="H318">
        <v>48</v>
      </c>
      <c r="I318">
        <v>23</v>
      </c>
      <c r="J318">
        <v>17</v>
      </c>
      <c r="K318">
        <v>0</v>
      </c>
      <c r="L318">
        <v>7</v>
      </c>
      <c r="M318">
        <v>14</v>
      </c>
      <c r="N318">
        <v>11</v>
      </c>
      <c r="O318">
        <v>306</v>
      </c>
      <c r="P318">
        <v>10</v>
      </c>
      <c r="Q318">
        <v>46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36</v>
      </c>
      <c r="X318" t="s">
        <v>3882</v>
      </c>
      <c r="Y318">
        <f t="shared" si="12"/>
        <v>405.1</v>
      </c>
      <c r="Z318" s="1">
        <f t="shared" si="13"/>
        <v>13.067741935483872</v>
      </c>
      <c r="AA318" s="1">
        <f t="shared" si="14"/>
        <v>18.229500000000002</v>
      </c>
    </row>
    <row r="319" spans="1:27" x14ac:dyDescent="0.2">
      <c r="A319" t="s">
        <v>3881</v>
      </c>
      <c r="B319" t="s">
        <v>43</v>
      </c>
      <c r="C319" t="s">
        <v>2756</v>
      </c>
      <c r="D319">
        <v>0</v>
      </c>
      <c r="E319">
        <v>0</v>
      </c>
      <c r="F319">
        <v>0</v>
      </c>
      <c r="G319">
        <v>4</v>
      </c>
      <c r="H319">
        <v>20</v>
      </c>
      <c r="I319">
        <v>14</v>
      </c>
      <c r="J319">
        <v>6</v>
      </c>
      <c r="K319">
        <v>0</v>
      </c>
      <c r="L319">
        <v>3</v>
      </c>
      <c r="M319">
        <v>6</v>
      </c>
      <c r="N319">
        <v>12</v>
      </c>
      <c r="O319">
        <v>203</v>
      </c>
      <c r="P319">
        <v>7</v>
      </c>
      <c r="Q319">
        <v>6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140</v>
      </c>
      <c r="X319" t="s">
        <v>3880</v>
      </c>
      <c r="Y319">
        <f t="shared" si="12"/>
        <v>111.8</v>
      </c>
      <c r="Z319" s="1">
        <f t="shared" si="13"/>
        <v>8.6</v>
      </c>
      <c r="AA319" s="1">
        <f t="shared" si="14"/>
        <v>13.87862068965517</v>
      </c>
    </row>
    <row r="320" spans="1:27" x14ac:dyDescent="0.2">
      <c r="A320" t="s">
        <v>3879</v>
      </c>
      <c r="B320" t="s">
        <v>43</v>
      </c>
      <c r="C320" t="s">
        <v>534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43</v>
      </c>
      <c r="S320">
        <v>13</v>
      </c>
      <c r="T320">
        <v>15</v>
      </c>
      <c r="U320">
        <v>68</v>
      </c>
      <c r="V320">
        <v>1</v>
      </c>
      <c r="W320" t="s">
        <v>127</v>
      </c>
      <c r="X320" t="s">
        <v>158</v>
      </c>
      <c r="Y320">
        <f t="shared" si="12"/>
        <v>400</v>
      </c>
      <c r="Z320" s="1">
        <f t="shared" si="13"/>
        <v>16.666666666666668</v>
      </c>
      <c r="AA320" s="1">
        <f t="shared" si="14"/>
        <v>16.957136128120585</v>
      </c>
    </row>
    <row r="321" spans="1:27" x14ac:dyDescent="0.2">
      <c r="A321" t="s">
        <v>3878</v>
      </c>
      <c r="B321" t="s">
        <v>43</v>
      </c>
      <c r="C321" t="s">
        <v>3565</v>
      </c>
      <c r="D321">
        <v>0</v>
      </c>
      <c r="E321">
        <v>0</v>
      </c>
      <c r="F321">
        <v>0</v>
      </c>
      <c r="G321">
        <v>1</v>
      </c>
      <c r="H321">
        <v>6</v>
      </c>
      <c r="I321">
        <v>18</v>
      </c>
      <c r="J321">
        <v>0</v>
      </c>
      <c r="K321">
        <v>3</v>
      </c>
      <c r="L321">
        <v>30</v>
      </c>
      <c r="M321">
        <v>25</v>
      </c>
      <c r="N321">
        <v>5</v>
      </c>
      <c r="O321">
        <v>213</v>
      </c>
      <c r="P321">
        <v>19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140</v>
      </c>
      <c r="X321" t="s">
        <v>1092</v>
      </c>
      <c r="Y321">
        <f t="shared" si="12"/>
        <v>138.80000000000001</v>
      </c>
      <c r="Z321" s="1">
        <f t="shared" si="13"/>
        <v>10.676923076923078</v>
      </c>
      <c r="AA321" s="1">
        <f t="shared" si="14"/>
        <v>14.491879350348029</v>
      </c>
    </row>
    <row r="322" spans="1:27" x14ac:dyDescent="0.2">
      <c r="A322" t="s">
        <v>3877</v>
      </c>
      <c r="B322" t="s">
        <v>43</v>
      </c>
      <c r="C322" t="s">
        <v>3592</v>
      </c>
      <c r="D322">
        <v>10</v>
      </c>
      <c r="E322">
        <v>1</v>
      </c>
      <c r="F322">
        <v>1</v>
      </c>
      <c r="G322">
        <v>7</v>
      </c>
      <c r="H322">
        <v>37</v>
      </c>
      <c r="I322">
        <v>45</v>
      </c>
      <c r="J322">
        <v>18</v>
      </c>
      <c r="K322">
        <v>4</v>
      </c>
      <c r="L322">
        <v>13</v>
      </c>
      <c r="M322">
        <v>4</v>
      </c>
      <c r="N322">
        <v>20</v>
      </c>
      <c r="O322">
        <v>326</v>
      </c>
      <c r="P322">
        <v>12</v>
      </c>
      <c r="Q322">
        <v>5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127</v>
      </c>
      <c r="X322" t="s">
        <v>3876</v>
      </c>
      <c r="Y322">
        <f t="shared" si="12"/>
        <v>280.10000000000002</v>
      </c>
      <c r="Z322" s="1">
        <f t="shared" si="13"/>
        <v>11.670833333333334</v>
      </c>
      <c r="AA322" s="1">
        <f t="shared" si="14"/>
        <v>12.424346968950223</v>
      </c>
    </row>
    <row r="323" spans="1:27" x14ac:dyDescent="0.2">
      <c r="A323" t="s">
        <v>3875</v>
      </c>
      <c r="B323" t="s">
        <v>43</v>
      </c>
      <c r="C323" t="s">
        <v>3559</v>
      </c>
      <c r="D323">
        <v>1</v>
      </c>
      <c r="E323">
        <v>0</v>
      </c>
      <c r="F323">
        <v>4</v>
      </c>
      <c r="G323">
        <v>3</v>
      </c>
      <c r="H323">
        <v>8</v>
      </c>
      <c r="I323">
        <v>21</v>
      </c>
      <c r="J323">
        <v>8</v>
      </c>
      <c r="K323">
        <v>0</v>
      </c>
      <c r="L323">
        <v>4</v>
      </c>
      <c r="M323">
        <v>12</v>
      </c>
      <c r="N323">
        <v>12</v>
      </c>
      <c r="O323">
        <v>311</v>
      </c>
      <c r="P323">
        <v>15</v>
      </c>
      <c r="Q323">
        <v>6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93</v>
      </c>
      <c r="X323" t="s">
        <v>3874</v>
      </c>
      <c r="Y323">
        <f t="shared" ref="Y323:Y386" si="15">D323*10+E323*(-10)+F323*5+G323*(-5)+H323*2+I323*(-2)+J323*4+K323*3+L323*1.5+M323*1.5+N323*3+O323*0.1+P323*2+Q323*2+R323*5+S323*(-8)+T323*15+U323+V323*(-4)</f>
        <v>154.1</v>
      </c>
      <c r="Z323" s="1">
        <f t="shared" ref="Z323:Z386" si="16">Y323/W323</f>
        <v>6.7</v>
      </c>
      <c r="AA323" s="1">
        <f t="shared" ref="AA323:AA386" si="17">Y323/X323*90</f>
        <v>11.396055875102713</v>
      </c>
    </row>
    <row r="324" spans="1:27" x14ac:dyDescent="0.2">
      <c r="A324" t="s">
        <v>3873</v>
      </c>
      <c r="B324" t="s">
        <v>43</v>
      </c>
      <c r="C324" t="s">
        <v>1481</v>
      </c>
      <c r="D324">
        <v>0</v>
      </c>
      <c r="E324">
        <v>1</v>
      </c>
      <c r="F324">
        <v>0</v>
      </c>
      <c r="G324">
        <v>4</v>
      </c>
      <c r="H324">
        <v>8</v>
      </c>
      <c r="I324">
        <v>17</v>
      </c>
      <c r="J324">
        <v>3</v>
      </c>
      <c r="K324">
        <v>12</v>
      </c>
      <c r="L324">
        <v>116</v>
      </c>
      <c r="M324">
        <v>42</v>
      </c>
      <c r="N324">
        <v>0</v>
      </c>
      <c r="O324">
        <v>460</v>
      </c>
      <c r="P324">
        <v>19</v>
      </c>
      <c r="Q324">
        <v>3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187</v>
      </c>
      <c r="X324" t="s">
        <v>896</v>
      </c>
      <c r="Y324">
        <f t="shared" si="15"/>
        <v>327</v>
      </c>
      <c r="Z324" s="1">
        <f t="shared" si="16"/>
        <v>14.863636363636363</v>
      </c>
      <c r="AA324" s="1">
        <f t="shared" si="17"/>
        <v>15.670926517571885</v>
      </c>
    </row>
    <row r="325" spans="1:27" x14ac:dyDescent="0.2">
      <c r="A325" t="s">
        <v>3872</v>
      </c>
      <c r="B325" t="s">
        <v>43</v>
      </c>
      <c r="C325" t="s">
        <v>534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19</v>
      </c>
      <c r="S325">
        <v>14</v>
      </c>
      <c r="T325">
        <v>6</v>
      </c>
      <c r="U325">
        <v>31</v>
      </c>
      <c r="V325">
        <v>3</v>
      </c>
      <c r="W325" t="s">
        <v>73</v>
      </c>
      <c r="X325" t="s">
        <v>3871</v>
      </c>
      <c r="Y325">
        <f t="shared" si="15"/>
        <v>92</v>
      </c>
      <c r="Z325" s="1">
        <f t="shared" si="16"/>
        <v>6.1333333333333337</v>
      </c>
      <c r="AA325" s="1">
        <f t="shared" si="17"/>
        <v>6.3839629915188896</v>
      </c>
    </row>
    <row r="326" spans="1:27" x14ac:dyDescent="0.2">
      <c r="A326" t="s">
        <v>3870</v>
      </c>
      <c r="B326" t="s">
        <v>43</v>
      </c>
      <c r="C326" t="s">
        <v>534</v>
      </c>
      <c r="D326">
        <v>0</v>
      </c>
      <c r="E326">
        <v>0</v>
      </c>
      <c r="F326">
        <v>4</v>
      </c>
      <c r="G326">
        <v>0</v>
      </c>
      <c r="H326">
        <v>10</v>
      </c>
      <c r="I326">
        <v>8</v>
      </c>
      <c r="J326">
        <v>5</v>
      </c>
      <c r="K326">
        <v>0</v>
      </c>
      <c r="L326">
        <v>5</v>
      </c>
      <c r="M326">
        <v>6</v>
      </c>
      <c r="N326">
        <v>19</v>
      </c>
      <c r="O326">
        <v>622</v>
      </c>
      <c r="P326">
        <v>10</v>
      </c>
      <c r="Q326">
        <v>32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73</v>
      </c>
      <c r="X326" t="s">
        <v>1904</v>
      </c>
      <c r="Y326">
        <f t="shared" si="15"/>
        <v>263.7</v>
      </c>
      <c r="Z326" s="1">
        <f t="shared" si="16"/>
        <v>17.579999999999998</v>
      </c>
      <c r="AA326" s="1">
        <f t="shared" si="17"/>
        <v>27.279310344827586</v>
      </c>
    </row>
    <row r="327" spans="1:27" x14ac:dyDescent="0.2">
      <c r="A327" t="s">
        <v>3869</v>
      </c>
      <c r="B327" t="s">
        <v>43</v>
      </c>
      <c r="C327" t="s">
        <v>133</v>
      </c>
      <c r="D327">
        <v>0</v>
      </c>
      <c r="E327">
        <v>0</v>
      </c>
      <c r="F327">
        <v>0</v>
      </c>
      <c r="G327">
        <v>2</v>
      </c>
      <c r="H327">
        <v>22</v>
      </c>
      <c r="I327">
        <v>7</v>
      </c>
      <c r="J327">
        <v>0</v>
      </c>
      <c r="K327">
        <v>0</v>
      </c>
      <c r="L327">
        <v>35</v>
      </c>
      <c r="M327">
        <v>20</v>
      </c>
      <c r="N327">
        <v>5</v>
      </c>
      <c r="O327">
        <v>466</v>
      </c>
      <c r="P327">
        <v>8</v>
      </c>
      <c r="Q327">
        <v>8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40</v>
      </c>
      <c r="X327" t="s">
        <v>3868</v>
      </c>
      <c r="Y327">
        <f t="shared" si="15"/>
        <v>196.1</v>
      </c>
      <c r="Z327" s="1">
        <f t="shared" si="16"/>
        <v>12.25625</v>
      </c>
      <c r="AA327" s="1">
        <f t="shared" si="17"/>
        <v>15.033219761499149</v>
      </c>
    </row>
    <row r="328" spans="1:27" x14ac:dyDescent="0.2">
      <c r="A328" t="s">
        <v>3867</v>
      </c>
      <c r="B328" t="s">
        <v>43</v>
      </c>
      <c r="C328" t="s">
        <v>2756</v>
      </c>
      <c r="D328">
        <v>1</v>
      </c>
      <c r="E328">
        <v>1</v>
      </c>
      <c r="F328">
        <v>0</v>
      </c>
      <c r="G328">
        <v>4</v>
      </c>
      <c r="H328">
        <v>16</v>
      </c>
      <c r="I328">
        <v>19</v>
      </c>
      <c r="J328">
        <v>5</v>
      </c>
      <c r="K328">
        <v>1</v>
      </c>
      <c r="L328">
        <v>9</v>
      </c>
      <c r="M328">
        <v>13</v>
      </c>
      <c r="N328">
        <v>11</v>
      </c>
      <c r="O328">
        <v>309</v>
      </c>
      <c r="P328">
        <v>32</v>
      </c>
      <c r="Q328">
        <v>25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93</v>
      </c>
      <c r="X328" t="s">
        <v>3866</v>
      </c>
      <c r="Y328">
        <f t="shared" si="15"/>
        <v>207.9</v>
      </c>
      <c r="Z328" s="1">
        <f t="shared" si="16"/>
        <v>9.0391304347826082</v>
      </c>
      <c r="AA328" s="1">
        <f t="shared" si="17"/>
        <v>23.988461538461539</v>
      </c>
    </row>
    <row r="329" spans="1:27" x14ac:dyDescent="0.2">
      <c r="A329" t="s">
        <v>3865</v>
      </c>
      <c r="B329" t="s">
        <v>43</v>
      </c>
      <c r="C329" t="s">
        <v>3559</v>
      </c>
      <c r="D329">
        <v>0</v>
      </c>
      <c r="E329">
        <v>0</v>
      </c>
      <c r="F329">
        <v>2</v>
      </c>
      <c r="G329">
        <v>2</v>
      </c>
      <c r="H329">
        <v>7</v>
      </c>
      <c r="I329">
        <v>9</v>
      </c>
      <c r="J329">
        <v>2</v>
      </c>
      <c r="K329">
        <v>0</v>
      </c>
      <c r="L329">
        <v>7</v>
      </c>
      <c r="M329">
        <v>6</v>
      </c>
      <c r="N329">
        <v>5</v>
      </c>
      <c r="O329">
        <v>133</v>
      </c>
      <c r="P329">
        <v>9</v>
      </c>
      <c r="Q329">
        <v>5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395</v>
      </c>
      <c r="X329" t="s">
        <v>1716</v>
      </c>
      <c r="Y329">
        <f t="shared" si="15"/>
        <v>79.8</v>
      </c>
      <c r="Z329" s="1">
        <f t="shared" si="16"/>
        <v>4.6941176470588237</v>
      </c>
      <c r="AA329" s="1">
        <f t="shared" si="17"/>
        <v>10.26</v>
      </c>
    </row>
    <row r="330" spans="1:27" x14ac:dyDescent="0.2">
      <c r="A330" t="s">
        <v>3864</v>
      </c>
      <c r="B330" t="s">
        <v>43</v>
      </c>
      <c r="C330" t="s">
        <v>534</v>
      </c>
      <c r="D330">
        <v>1</v>
      </c>
      <c r="E330">
        <v>0</v>
      </c>
      <c r="F330">
        <v>2</v>
      </c>
      <c r="G330">
        <v>0</v>
      </c>
      <c r="H330">
        <v>2</v>
      </c>
      <c r="I330">
        <v>2</v>
      </c>
      <c r="J330">
        <v>6</v>
      </c>
      <c r="K330">
        <v>0</v>
      </c>
      <c r="L330">
        <v>2</v>
      </c>
      <c r="M330">
        <v>2</v>
      </c>
      <c r="N330">
        <v>4</v>
      </c>
      <c r="O330">
        <v>26</v>
      </c>
      <c r="P330">
        <v>0</v>
      </c>
      <c r="Q330">
        <v>3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144</v>
      </c>
      <c r="X330" t="s">
        <v>3863</v>
      </c>
      <c r="Y330">
        <f t="shared" si="15"/>
        <v>70.599999999999994</v>
      </c>
      <c r="Z330" s="1">
        <f t="shared" si="16"/>
        <v>7.06</v>
      </c>
      <c r="AA330" s="1">
        <f t="shared" si="17"/>
        <v>31.300492610837438</v>
      </c>
    </row>
    <row r="331" spans="1:27" x14ac:dyDescent="0.2">
      <c r="A331" t="s">
        <v>3862</v>
      </c>
      <c r="B331" t="s">
        <v>43</v>
      </c>
      <c r="C331" t="s">
        <v>728</v>
      </c>
      <c r="D331">
        <v>9</v>
      </c>
      <c r="E331">
        <v>0</v>
      </c>
      <c r="F331">
        <v>5</v>
      </c>
      <c r="G331">
        <v>5</v>
      </c>
      <c r="H331">
        <v>66</v>
      </c>
      <c r="I331">
        <v>41</v>
      </c>
      <c r="J331">
        <v>40</v>
      </c>
      <c r="K331">
        <v>0</v>
      </c>
      <c r="L331">
        <v>7</v>
      </c>
      <c r="M331">
        <v>11</v>
      </c>
      <c r="N331">
        <v>24</v>
      </c>
      <c r="O331">
        <v>582</v>
      </c>
      <c r="P331">
        <v>28</v>
      </c>
      <c r="Q331">
        <v>42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101</v>
      </c>
      <c r="X331" t="s">
        <v>3861</v>
      </c>
      <c r="Y331">
        <f t="shared" si="15"/>
        <v>597.20000000000005</v>
      </c>
      <c r="Z331" s="1">
        <f t="shared" si="16"/>
        <v>17.062857142857144</v>
      </c>
      <c r="AA331" s="1">
        <f t="shared" si="17"/>
        <v>18.925352112676059</v>
      </c>
    </row>
    <row r="332" spans="1:27" x14ac:dyDescent="0.2">
      <c r="A332" t="s">
        <v>3860</v>
      </c>
      <c r="B332" t="s">
        <v>43</v>
      </c>
      <c r="C332" t="s">
        <v>3538</v>
      </c>
      <c r="D332">
        <v>0</v>
      </c>
      <c r="E332">
        <v>0</v>
      </c>
      <c r="F332">
        <v>0</v>
      </c>
      <c r="G332">
        <v>5</v>
      </c>
      <c r="H332">
        <v>12</v>
      </c>
      <c r="I332">
        <v>23</v>
      </c>
      <c r="J332">
        <v>2</v>
      </c>
      <c r="K332">
        <v>1</v>
      </c>
      <c r="L332">
        <v>41</v>
      </c>
      <c r="M332">
        <v>19</v>
      </c>
      <c r="N332">
        <v>4</v>
      </c>
      <c r="O332">
        <v>409</v>
      </c>
      <c r="P332">
        <v>21</v>
      </c>
      <c r="Q332">
        <v>7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86</v>
      </c>
      <c r="X332" t="s">
        <v>390</v>
      </c>
      <c r="Y332">
        <f t="shared" si="15"/>
        <v>162.9</v>
      </c>
      <c r="Z332" s="1">
        <f t="shared" si="16"/>
        <v>8.5736842105263165</v>
      </c>
      <c r="AA332" s="1">
        <f t="shared" si="17"/>
        <v>12.939982347749339</v>
      </c>
    </row>
    <row r="333" spans="1:27" x14ac:dyDescent="0.2">
      <c r="A333" t="s">
        <v>3859</v>
      </c>
      <c r="B333" t="s">
        <v>43</v>
      </c>
      <c r="C333" t="s">
        <v>800</v>
      </c>
      <c r="D333">
        <v>0</v>
      </c>
      <c r="E333">
        <v>0</v>
      </c>
      <c r="F333">
        <v>1</v>
      </c>
      <c r="G333">
        <v>3</v>
      </c>
      <c r="H333">
        <v>2</v>
      </c>
      <c r="I333">
        <v>11</v>
      </c>
      <c r="J333">
        <v>4</v>
      </c>
      <c r="K333">
        <v>0</v>
      </c>
      <c r="L333">
        <v>2</v>
      </c>
      <c r="M333">
        <v>6</v>
      </c>
      <c r="N333">
        <v>1</v>
      </c>
      <c r="O333">
        <v>90</v>
      </c>
      <c r="P333">
        <v>6</v>
      </c>
      <c r="Q333">
        <v>6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140</v>
      </c>
      <c r="X333" t="s">
        <v>3858</v>
      </c>
      <c r="Y333">
        <f t="shared" si="15"/>
        <v>36</v>
      </c>
      <c r="Z333" s="1">
        <f t="shared" si="16"/>
        <v>2.7692307692307692</v>
      </c>
      <c r="AA333" s="1">
        <f t="shared" si="17"/>
        <v>9.4186046511627914</v>
      </c>
    </row>
    <row r="334" spans="1:27" x14ac:dyDescent="0.2">
      <c r="A334" t="s">
        <v>3857</v>
      </c>
      <c r="B334" t="s">
        <v>43</v>
      </c>
      <c r="C334" t="s">
        <v>800</v>
      </c>
      <c r="D334">
        <v>1</v>
      </c>
      <c r="E334">
        <v>0</v>
      </c>
      <c r="F334">
        <v>1</v>
      </c>
      <c r="G334">
        <v>3</v>
      </c>
      <c r="H334">
        <v>19</v>
      </c>
      <c r="I334">
        <v>17</v>
      </c>
      <c r="J334">
        <v>2</v>
      </c>
      <c r="K334">
        <v>17</v>
      </c>
      <c r="L334">
        <v>166</v>
      </c>
      <c r="M334">
        <v>41</v>
      </c>
      <c r="N334">
        <v>1</v>
      </c>
      <c r="O334">
        <v>652</v>
      </c>
      <c r="P334">
        <v>17</v>
      </c>
      <c r="Q334">
        <v>10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93</v>
      </c>
      <c r="X334" t="s">
        <v>3856</v>
      </c>
      <c r="Y334">
        <f t="shared" si="15"/>
        <v>495.7</v>
      </c>
      <c r="Z334" s="1">
        <f t="shared" si="16"/>
        <v>21.552173913043479</v>
      </c>
      <c r="AA334" s="1">
        <f t="shared" si="17"/>
        <v>24.52611324903793</v>
      </c>
    </row>
    <row r="335" spans="1:27" x14ac:dyDescent="0.2">
      <c r="A335" t="s">
        <v>3855</v>
      </c>
      <c r="B335" t="s">
        <v>43</v>
      </c>
      <c r="C335" t="s">
        <v>3549</v>
      </c>
      <c r="D335">
        <v>1</v>
      </c>
      <c r="E335">
        <v>0</v>
      </c>
      <c r="F335">
        <v>5</v>
      </c>
      <c r="G335">
        <v>2</v>
      </c>
      <c r="H335">
        <v>45</v>
      </c>
      <c r="I335">
        <v>25</v>
      </c>
      <c r="J335">
        <v>6</v>
      </c>
      <c r="K335">
        <v>3</v>
      </c>
      <c r="L335">
        <v>41</v>
      </c>
      <c r="M335">
        <v>37</v>
      </c>
      <c r="N335">
        <v>18</v>
      </c>
      <c r="O335">
        <v>949</v>
      </c>
      <c r="P335">
        <v>54</v>
      </c>
      <c r="Q335">
        <v>17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113</v>
      </c>
      <c r="X335" t="s">
        <v>3854</v>
      </c>
      <c r="Y335">
        <f t="shared" si="15"/>
        <v>505.9</v>
      </c>
      <c r="Z335" s="1">
        <f t="shared" si="16"/>
        <v>13.672972972972973</v>
      </c>
      <c r="AA335" s="1">
        <f t="shared" si="17"/>
        <v>18.923940149625935</v>
      </c>
    </row>
    <row r="336" spans="1:27" x14ac:dyDescent="0.2">
      <c r="A336" t="s">
        <v>3853</v>
      </c>
      <c r="B336" t="s">
        <v>43</v>
      </c>
      <c r="C336" t="s">
        <v>3631</v>
      </c>
      <c r="D336">
        <v>3</v>
      </c>
      <c r="E336">
        <v>0</v>
      </c>
      <c r="F336">
        <v>1</v>
      </c>
      <c r="G336">
        <v>1</v>
      </c>
      <c r="H336">
        <v>12</v>
      </c>
      <c r="I336">
        <v>18</v>
      </c>
      <c r="J336">
        <v>12</v>
      </c>
      <c r="K336">
        <v>0</v>
      </c>
      <c r="L336">
        <v>8</v>
      </c>
      <c r="M336">
        <v>3</v>
      </c>
      <c r="N336">
        <v>5</v>
      </c>
      <c r="O336">
        <v>83</v>
      </c>
      <c r="P336">
        <v>3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66</v>
      </c>
      <c r="X336" t="s">
        <v>1082</v>
      </c>
      <c r="Y336">
        <f t="shared" si="15"/>
        <v>115.8</v>
      </c>
      <c r="Z336" s="1">
        <f t="shared" si="16"/>
        <v>5.79</v>
      </c>
      <c r="AA336" s="1">
        <f t="shared" si="17"/>
        <v>11.710112359550562</v>
      </c>
    </row>
    <row r="337" spans="1:27" x14ac:dyDescent="0.2">
      <c r="A337" t="s">
        <v>3852</v>
      </c>
      <c r="B337" t="s">
        <v>43</v>
      </c>
      <c r="C337" t="s">
        <v>3538</v>
      </c>
      <c r="D337">
        <v>11</v>
      </c>
      <c r="E337">
        <v>0</v>
      </c>
      <c r="F337">
        <v>9</v>
      </c>
      <c r="G337">
        <v>4</v>
      </c>
      <c r="H337">
        <v>49</v>
      </c>
      <c r="I337">
        <v>20</v>
      </c>
      <c r="J337">
        <v>31</v>
      </c>
      <c r="K337">
        <v>0</v>
      </c>
      <c r="L337">
        <v>13</v>
      </c>
      <c r="M337">
        <v>14</v>
      </c>
      <c r="N337">
        <v>108</v>
      </c>
      <c r="O337">
        <v>1367</v>
      </c>
      <c r="P337">
        <v>24</v>
      </c>
      <c r="Q337">
        <v>84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292</v>
      </c>
      <c r="X337" t="s">
        <v>3851</v>
      </c>
      <c r="Y337">
        <f t="shared" si="15"/>
        <v>1034.2</v>
      </c>
      <c r="Z337" s="1">
        <f t="shared" si="16"/>
        <v>31.33939393939394</v>
      </c>
      <c r="AA337" s="1">
        <f t="shared" si="17"/>
        <v>31.854209445585219</v>
      </c>
    </row>
    <row r="338" spans="1:27" x14ac:dyDescent="0.2">
      <c r="A338" t="s">
        <v>3850</v>
      </c>
      <c r="B338" t="s">
        <v>43</v>
      </c>
      <c r="C338" t="s">
        <v>3592</v>
      </c>
      <c r="D338">
        <v>0</v>
      </c>
      <c r="E338">
        <v>0</v>
      </c>
      <c r="F338">
        <v>0</v>
      </c>
      <c r="G338">
        <v>0</v>
      </c>
      <c r="H338">
        <v>29</v>
      </c>
      <c r="I338">
        <v>9</v>
      </c>
      <c r="J338">
        <v>0</v>
      </c>
      <c r="K338">
        <v>9</v>
      </c>
      <c r="L338">
        <v>89</v>
      </c>
      <c r="M338">
        <v>59</v>
      </c>
      <c r="N338">
        <v>1</v>
      </c>
      <c r="O338">
        <v>485</v>
      </c>
      <c r="P338">
        <v>26</v>
      </c>
      <c r="Q338">
        <v>8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86</v>
      </c>
      <c r="X338" t="s">
        <v>1080</v>
      </c>
      <c r="Y338">
        <f t="shared" si="15"/>
        <v>408.5</v>
      </c>
      <c r="Z338" s="1">
        <f t="shared" si="16"/>
        <v>21.5</v>
      </c>
      <c r="AA338" s="1">
        <f t="shared" si="17"/>
        <v>22.417682926829269</v>
      </c>
    </row>
    <row r="339" spans="1:27" x14ac:dyDescent="0.2">
      <c r="A339" t="s">
        <v>3849</v>
      </c>
      <c r="B339" t="s">
        <v>43</v>
      </c>
      <c r="C339" t="s">
        <v>3562</v>
      </c>
      <c r="D339">
        <v>1</v>
      </c>
      <c r="E339">
        <v>0</v>
      </c>
      <c r="F339">
        <v>0</v>
      </c>
      <c r="G339">
        <v>0</v>
      </c>
      <c r="H339">
        <v>8</v>
      </c>
      <c r="I339">
        <v>2</v>
      </c>
      <c r="J339">
        <v>5</v>
      </c>
      <c r="K339">
        <v>0</v>
      </c>
      <c r="L339">
        <v>0</v>
      </c>
      <c r="M339">
        <v>4</v>
      </c>
      <c r="N339">
        <v>3</v>
      </c>
      <c r="O339">
        <v>88</v>
      </c>
      <c r="P339">
        <v>5</v>
      </c>
      <c r="Q339">
        <v>9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40</v>
      </c>
      <c r="X339" t="s">
        <v>3848</v>
      </c>
      <c r="Y339">
        <f t="shared" si="15"/>
        <v>93.8</v>
      </c>
      <c r="Z339" s="1">
        <f t="shared" si="16"/>
        <v>5.8624999999999998</v>
      </c>
      <c r="AA339" s="1">
        <f t="shared" si="17"/>
        <v>14.580310880829016</v>
      </c>
    </row>
    <row r="340" spans="1:27" x14ac:dyDescent="0.2">
      <c r="A340" t="s">
        <v>3847</v>
      </c>
      <c r="B340" t="s">
        <v>43</v>
      </c>
      <c r="C340" t="s">
        <v>534</v>
      </c>
      <c r="D340">
        <v>0</v>
      </c>
      <c r="E340">
        <v>0</v>
      </c>
      <c r="F340">
        <v>2</v>
      </c>
      <c r="G340">
        <v>1</v>
      </c>
      <c r="H340">
        <v>1</v>
      </c>
      <c r="I340">
        <v>2</v>
      </c>
      <c r="J340">
        <v>2</v>
      </c>
      <c r="K340">
        <v>0</v>
      </c>
      <c r="L340">
        <v>0</v>
      </c>
      <c r="M340">
        <v>1</v>
      </c>
      <c r="N340">
        <v>0</v>
      </c>
      <c r="O340">
        <v>57</v>
      </c>
      <c r="P340">
        <v>0</v>
      </c>
      <c r="Q340">
        <v>3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177</v>
      </c>
      <c r="X340" t="s">
        <v>319</v>
      </c>
      <c r="Y340">
        <f t="shared" si="15"/>
        <v>24.2</v>
      </c>
      <c r="Z340" s="1">
        <f t="shared" si="16"/>
        <v>6.05</v>
      </c>
      <c r="AA340" s="1">
        <f t="shared" si="17"/>
        <v>26.240963855421686</v>
      </c>
    </row>
    <row r="341" spans="1:27" x14ac:dyDescent="0.2">
      <c r="A341" t="s">
        <v>3846</v>
      </c>
      <c r="B341" t="s">
        <v>43</v>
      </c>
      <c r="C341" t="s">
        <v>44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1</v>
      </c>
      <c r="L341">
        <v>0</v>
      </c>
      <c r="M341">
        <v>1</v>
      </c>
      <c r="N341">
        <v>3</v>
      </c>
      <c r="O341">
        <v>20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49</v>
      </c>
      <c r="X341" t="s">
        <v>3845</v>
      </c>
      <c r="Y341">
        <f t="shared" si="15"/>
        <v>17.5</v>
      </c>
      <c r="Z341" s="1">
        <f t="shared" si="16"/>
        <v>8.75</v>
      </c>
      <c r="AA341" s="1">
        <f t="shared" si="17"/>
        <v>16.071428571428573</v>
      </c>
    </row>
    <row r="342" spans="1:27" x14ac:dyDescent="0.2">
      <c r="A342" t="s">
        <v>3844</v>
      </c>
      <c r="B342" t="s">
        <v>43</v>
      </c>
      <c r="C342" t="s">
        <v>534</v>
      </c>
      <c r="D342">
        <v>12</v>
      </c>
      <c r="E342">
        <v>0</v>
      </c>
      <c r="F342">
        <v>5</v>
      </c>
      <c r="G342">
        <v>0</v>
      </c>
      <c r="H342">
        <v>37</v>
      </c>
      <c r="I342">
        <v>31</v>
      </c>
      <c r="J342">
        <v>36</v>
      </c>
      <c r="K342">
        <v>1</v>
      </c>
      <c r="L342">
        <v>11</v>
      </c>
      <c r="M342">
        <v>32</v>
      </c>
      <c r="N342">
        <v>49</v>
      </c>
      <c r="O342">
        <v>1018</v>
      </c>
      <c r="P342">
        <v>27</v>
      </c>
      <c r="Q342">
        <v>70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113</v>
      </c>
      <c r="X342" t="s">
        <v>1759</v>
      </c>
      <c r="Y342">
        <f t="shared" si="15"/>
        <v>811.3</v>
      </c>
      <c r="Z342" s="1">
        <f t="shared" si="16"/>
        <v>21.927027027027027</v>
      </c>
      <c r="AA342" s="1">
        <f t="shared" si="17"/>
        <v>30.097691673536684</v>
      </c>
    </row>
    <row r="343" spans="1:27" x14ac:dyDescent="0.2">
      <c r="A343" t="s">
        <v>3843</v>
      </c>
      <c r="B343" t="s">
        <v>43</v>
      </c>
      <c r="C343" t="s">
        <v>800</v>
      </c>
      <c r="D343">
        <v>0</v>
      </c>
      <c r="E343">
        <v>1</v>
      </c>
      <c r="F343">
        <v>5</v>
      </c>
      <c r="G343">
        <v>3</v>
      </c>
      <c r="H343">
        <v>19</v>
      </c>
      <c r="I343">
        <v>33</v>
      </c>
      <c r="J343">
        <v>1</v>
      </c>
      <c r="K343">
        <v>4</v>
      </c>
      <c r="L343">
        <v>80</v>
      </c>
      <c r="M343">
        <v>57</v>
      </c>
      <c r="N343">
        <v>21</v>
      </c>
      <c r="O343">
        <v>1363</v>
      </c>
      <c r="P343">
        <v>70</v>
      </c>
      <c r="Q343">
        <v>60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292</v>
      </c>
      <c r="X343" t="s">
        <v>3842</v>
      </c>
      <c r="Y343">
        <f t="shared" si="15"/>
        <v>652.79999999999995</v>
      </c>
      <c r="Z343" s="1">
        <f t="shared" si="16"/>
        <v>19.781818181818181</v>
      </c>
      <c r="AA343" s="1">
        <f t="shared" si="17"/>
        <v>20.407085793678359</v>
      </c>
    </row>
    <row r="344" spans="1:27" x14ac:dyDescent="0.2">
      <c r="A344" t="s">
        <v>3841</v>
      </c>
      <c r="B344" t="s">
        <v>43</v>
      </c>
      <c r="C344" t="s">
        <v>3570</v>
      </c>
      <c r="D344">
        <v>3</v>
      </c>
      <c r="E344">
        <v>0</v>
      </c>
      <c r="F344">
        <v>0</v>
      </c>
      <c r="G344">
        <v>0</v>
      </c>
      <c r="H344">
        <v>5</v>
      </c>
      <c r="I344">
        <v>2</v>
      </c>
      <c r="J344">
        <v>4</v>
      </c>
      <c r="K344">
        <v>0</v>
      </c>
      <c r="L344">
        <v>6</v>
      </c>
      <c r="M344">
        <v>0</v>
      </c>
      <c r="N344">
        <v>4</v>
      </c>
      <c r="O344">
        <v>65</v>
      </c>
      <c r="P344">
        <v>2</v>
      </c>
      <c r="Q344">
        <v>3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144</v>
      </c>
      <c r="X344" t="s">
        <v>333</v>
      </c>
      <c r="Y344">
        <f t="shared" si="15"/>
        <v>89.5</v>
      </c>
      <c r="Z344" s="1">
        <f t="shared" si="16"/>
        <v>8.9499999999999993</v>
      </c>
      <c r="AA344" s="1">
        <f t="shared" si="17"/>
        <v>25.171874999999996</v>
      </c>
    </row>
    <row r="345" spans="1:27" x14ac:dyDescent="0.2">
      <c r="A345" t="s">
        <v>3840</v>
      </c>
      <c r="B345" t="s">
        <v>43</v>
      </c>
      <c r="C345" t="s">
        <v>3565</v>
      </c>
      <c r="D345">
        <v>0</v>
      </c>
      <c r="E345">
        <v>0</v>
      </c>
      <c r="F345">
        <v>0</v>
      </c>
      <c r="G345">
        <v>3</v>
      </c>
      <c r="H345">
        <v>20</v>
      </c>
      <c r="I345">
        <v>28</v>
      </c>
      <c r="J345">
        <v>2</v>
      </c>
      <c r="K345">
        <v>3</v>
      </c>
      <c r="L345">
        <v>64</v>
      </c>
      <c r="M345">
        <v>52</v>
      </c>
      <c r="N345">
        <v>8</v>
      </c>
      <c r="O345">
        <v>867</v>
      </c>
      <c r="P345">
        <v>36</v>
      </c>
      <c r="Q345">
        <v>20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56</v>
      </c>
      <c r="X345" t="s">
        <v>3839</v>
      </c>
      <c r="Y345">
        <f t="shared" si="15"/>
        <v>382.7</v>
      </c>
      <c r="Z345" s="1">
        <f t="shared" si="16"/>
        <v>14.174074074074074</v>
      </c>
      <c r="AA345" s="1">
        <f t="shared" si="17"/>
        <v>16.23903818953324</v>
      </c>
    </row>
    <row r="346" spans="1:27" x14ac:dyDescent="0.2">
      <c r="A346" t="s">
        <v>3838</v>
      </c>
      <c r="B346" t="s">
        <v>43</v>
      </c>
      <c r="C346" t="s">
        <v>2271</v>
      </c>
      <c r="D346">
        <v>0</v>
      </c>
      <c r="E346">
        <v>1</v>
      </c>
      <c r="F346">
        <v>1</v>
      </c>
      <c r="G346">
        <v>1</v>
      </c>
      <c r="H346">
        <v>18</v>
      </c>
      <c r="I346">
        <v>13</v>
      </c>
      <c r="J346">
        <v>4</v>
      </c>
      <c r="K346">
        <v>15</v>
      </c>
      <c r="L346">
        <v>108</v>
      </c>
      <c r="M346">
        <v>41</v>
      </c>
      <c r="N346">
        <v>0</v>
      </c>
      <c r="O346">
        <v>411</v>
      </c>
      <c r="P346">
        <v>16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66</v>
      </c>
      <c r="X346" t="s">
        <v>518</v>
      </c>
      <c r="Y346">
        <f t="shared" si="15"/>
        <v>357.6</v>
      </c>
      <c r="Z346" s="1">
        <f t="shared" si="16"/>
        <v>17.880000000000003</v>
      </c>
      <c r="AA346" s="1">
        <f t="shared" si="17"/>
        <v>19.928173374613007</v>
      </c>
    </row>
    <row r="347" spans="1:27" x14ac:dyDescent="0.2">
      <c r="A347" t="s">
        <v>3837</v>
      </c>
      <c r="B347" t="s">
        <v>43</v>
      </c>
      <c r="C347" t="s">
        <v>3142</v>
      </c>
      <c r="D347">
        <v>1</v>
      </c>
      <c r="E347">
        <v>0</v>
      </c>
      <c r="F347">
        <v>1</v>
      </c>
      <c r="G347">
        <v>1</v>
      </c>
      <c r="H347">
        <v>8</v>
      </c>
      <c r="I347">
        <v>16</v>
      </c>
      <c r="J347">
        <v>3</v>
      </c>
      <c r="K347">
        <v>6</v>
      </c>
      <c r="L347">
        <v>76</v>
      </c>
      <c r="M347">
        <v>47</v>
      </c>
      <c r="N347">
        <v>7</v>
      </c>
      <c r="O347">
        <v>538</v>
      </c>
      <c r="P347">
        <v>24</v>
      </c>
      <c r="Q347">
        <v>17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395</v>
      </c>
      <c r="X347" t="s">
        <v>3057</v>
      </c>
      <c r="Y347">
        <f t="shared" si="15"/>
        <v>365.3</v>
      </c>
      <c r="Z347" s="1">
        <f t="shared" si="16"/>
        <v>21.488235294117647</v>
      </c>
      <c r="AA347" s="1">
        <f t="shared" si="17"/>
        <v>24.050475493782006</v>
      </c>
    </row>
    <row r="348" spans="1:27" x14ac:dyDescent="0.2">
      <c r="A348" t="s">
        <v>3836</v>
      </c>
      <c r="B348" t="s">
        <v>43</v>
      </c>
      <c r="C348" t="s">
        <v>3565</v>
      </c>
      <c r="D348">
        <v>0</v>
      </c>
      <c r="E348">
        <v>2</v>
      </c>
      <c r="F348">
        <v>1</v>
      </c>
      <c r="G348">
        <v>4</v>
      </c>
      <c r="H348">
        <v>33</v>
      </c>
      <c r="I348">
        <v>34</v>
      </c>
      <c r="J348">
        <v>5</v>
      </c>
      <c r="K348">
        <v>16</v>
      </c>
      <c r="L348">
        <v>164</v>
      </c>
      <c r="M348">
        <v>82</v>
      </c>
      <c r="N348">
        <v>5</v>
      </c>
      <c r="O348">
        <v>1135</v>
      </c>
      <c r="P348">
        <v>61</v>
      </c>
      <c r="Q348">
        <v>17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52</v>
      </c>
      <c r="X348" t="s">
        <v>3835</v>
      </c>
      <c r="Y348">
        <f t="shared" si="15"/>
        <v>684.5</v>
      </c>
      <c r="Z348" s="1">
        <f t="shared" si="16"/>
        <v>19.013888888888889</v>
      </c>
      <c r="AA348" s="1">
        <f t="shared" si="17"/>
        <v>19.458307012002525</v>
      </c>
    </row>
    <row r="349" spans="1:27" x14ac:dyDescent="0.2">
      <c r="A349" t="s">
        <v>3834</v>
      </c>
      <c r="B349" t="s">
        <v>43</v>
      </c>
      <c r="C349" t="s">
        <v>2756</v>
      </c>
      <c r="D349">
        <v>1</v>
      </c>
      <c r="E349">
        <v>0</v>
      </c>
      <c r="F349">
        <v>2</v>
      </c>
      <c r="G349">
        <v>1</v>
      </c>
      <c r="H349">
        <v>25</v>
      </c>
      <c r="I349">
        <v>13</v>
      </c>
      <c r="J349">
        <v>9</v>
      </c>
      <c r="K349">
        <v>1</v>
      </c>
      <c r="L349">
        <v>6</v>
      </c>
      <c r="M349">
        <v>13</v>
      </c>
      <c r="N349">
        <v>28</v>
      </c>
      <c r="O349">
        <v>258</v>
      </c>
      <c r="P349">
        <v>16</v>
      </c>
      <c r="Q349">
        <v>34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40</v>
      </c>
      <c r="X349" t="s">
        <v>3833</v>
      </c>
      <c r="Y349">
        <f t="shared" si="15"/>
        <v>316.3</v>
      </c>
      <c r="Z349" s="1">
        <f t="shared" si="16"/>
        <v>19.768750000000001</v>
      </c>
      <c r="AA349" s="1">
        <f t="shared" si="17"/>
        <v>29.715031315240086</v>
      </c>
    </row>
    <row r="350" spans="1:27" x14ac:dyDescent="0.2">
      <c r="A350" t="s">
        <v>3832</v>
      </c>
      <c r="B350" t="s">
        <v>43</v>
      </c>
      <c r="C350" t="s">
        <v>3565</v>
      </c>
      <c r="D350">
        <v>1</v>
      </c>
      <c r="E350">
        <v>0</v>
      </c>
      <c r="F350">
        <v>0</v>
      </c>
      <c r="G350">
        <v>0</v>
      </c>
      <c r="H350">
        <v>4</v>
      </c>
      <c r="I350">
        <v>7</v>
      </c>
      <c r="J350">
        <v>4</v>
      </c>
      <c r="K350">
        <v>0</v>
      </c>
      <c r="L350">
        <v>3</v>
      </c>
      <c r="M350">
        <v>1</v>
      </c>
      <c r="N350">
        <v>2</v>
      </c>
      <c r="O350">
        <v>61</v>
      </c>
      <c r="P350">
        <v>2</v>
      </c>
      <c r="Q350">
        <v>2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140</v>
      </c>
      <c r="X350" t="s">
        <v>3831</v>
      </c>
      <c r="Y350">
        <f t="shared" si="15"/>
        <v>46.1</v>
      </c>
      <c r="Z350" s="1">
        <f t="shared" si="16"/>
        <v>3.5461538461538464</v>
      </c>
      <c r="AA350" s="1">
        <f t="shared" si="17"/>
        <v>11.922413793103448</v>
      </c>
    </row>
    <row r="351" spans="1:27" x14ac:dyDescent="0.2">
      <c r="A351" t="s">
        <v>3830</v>
      </c>
      <c r="B351" t="s">
        <v>43</v>
      </c>
      <c r="C351" t="s">
        <v>3549</v>
      </c>
      <c r="D351">
        <v>0</v>
      </c>
      <c r="E351">
        <v>0</v>
      </c>
      <c r="F351">
        <v>4</v>
      </c>
      <c r="G351">
        <v>3</v>
      </c>
      <c r="H351">
        <v>43</v>
      </c>
      <c r="I351">
        <v>31</v>
      </c>
      <c r="J351">
        <v>1</v>
      </c>
      <c r="K351">
        <v>5</v>
      </c>
      <c r="L351">
        <v>118</v>
      </c>
      <c r="M351">
        <v>72</v>
      </c>
      <c r="N351">
        <v>27</v>
      </c>
      <c r="O351">
        <v>977</v>
      </c>
      <c r="P351">
        <v>61</v>
      </c>
      <c r="Q351">
        <v>44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110</v>
      </c>
      <c r="X351" t="s">
        <v>3829</v>
      </c>
      <c r="Y351">
        <f t="shared" si="15"/>
        <v>721.7</v>
      </c>
      <c r="Z351" s="1">
        <f t="shared" si="16"/>
        <v>24.056666666666668</v>
      </c>
      <c r="AA351" s="1">
        <f t="shared" si="17"/>
        <v>24.547619047619047</v>
      </c>
    </row>
    <row r="352" spans="1:27" x14ac:dyDescent="0.2">
      <c r="A352" t="s">
        <v>3828</v>
      </c>
      <c r="B352" t="s">
        <v>43</v>
      </c>
      <c r="C352" t="s">
        <v>3570</v>
      </c>
      <c r="D352">
        <v>0</v>
      </c>
      <c r="E352">
        <v>0</v>
      </c>
      <c r="F352">
        <v>0</v>
      </c>
      <c r="G352">
        <v>0</v>
      </c>
      <c r="H352">
        <v>8</v>
      </c>
      <c r="I352">
        <v>4</v>
      </c>
      <c r="J352">
        <v>0</v>
      </c>
      <c r="K352">
        <v>1</v>
      </c>
      <c r="L352">
        <v>3</v>
      </c>
      <c r="M352">
        <v>4</v>
      </c>
      <c r="N352">
        <v>0</v>
      </c>
      <c r="O352">
        <v>112</v>
      </c>
      <c r="P352">
        <v>6</v>
      </c>
      <c r="Q352">
        <v>3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130</v>
      </c>
      <c r="X352" t="s">
        <v>3827</v>
      </c>
      <c r="Y352">
        <f t="shared" si="15"/>
        <v>50.7</v>
      </c>
      <c r="Z352" s="1">
        <f t="shared" si="16"/>
        <v>8.4500000000000011</v>
      </c>
      <c r="AA352" s="1">
        <f t="shared" si="17"/>
        <v>17.482758620689658</v>
      </c>
    </row>
    <row r="353" spans="1:27" x14ac:dyDescent="0.2">
      <c r="A353" t="s">
        <v>3826</v>
      </c>
      <c r="B353" t="s">
        <v>43</v>
      </c>
      <c r="C353" t="s">
        <v>2271</v>
      </c>
      <c r="D353">
        <v>0</v>
      </c>
      <c r="E353">
        <v>0</v>
      </c>
      <c r="F353">
        <v>1</v>
      </c>
      <c r="G353">
        <v>3</v>
      </c>
      <c r="H353">
        <v>13</v>
      </c>
      <c r="I353">
        <v>25</v>
      </c>
      <c r="J353">
        <v>1</v>
      </c>
      <c r="K353">
        <v>1</v>
      </c>
      <c r="L353">
        <v>12</v>
      </c>
      <c r="M353">
        <v>22</v>
      </c>
      <c r="N353">
        <v>8</v>
      </c>
      <c r="O353">
        <v>299</v>
      </c>
      <c r="P353">
        <v>23</v>
      </c>
      <c r="Q353">
        <v>6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395</v>
      </c>
      <c r="X353" t="s">
        <v>3154</v>
      </c>
      <c r="Y353">
        <f t="shared" si="15"/>
        <v>135.9</v>
      </c>
      <c r="Z353" s="1">
        <f t="shared" si="16"/>
        <v>7.9941176470588236</v>
      </c>
      <c r="AA353" s="1">
        <f t="shared" si="17"/>
        <v>12.392097264437691</v>
      </c>
    </row>
    <row r="354" spans="1:27" x14ac:dyDescent="0.2">
      <c r="A354" t="s">
        <v>3825</v>
      </c>
      <c r="B354" t="s">
        <v>43</v>
      </c>
      <c r="C354" t="s">
        <v>3565</v>
      </c>
      <c r="D354">
        <v>0</v>
      </c>
      <c r="E354">
        <v>0</v>
      </c>
      <c r="F354">
        <v>0</v>
      </c>
      <c r="G354">
        <v>0</v>
      </c>
      <c r="H354">
        <v>4</v>
      </c>
      <c r="I354">
        <v>1</v>
      </c>
      <c r="J354">
        <v>0</v>
      </c>
      <c r="K354">
        <v>0</v>
      </c>
      <c r="L354">
        <v>8</v>
      </c>
      <c r="M354">
        <v>14</v>
      </c>
      <c r="N354">
        <v>1</v>
      </c>
      <c r="O354">
        <v>62</v>
      </c>
      <c r="P354">
        <v>9</v>
      </c>
      <c r="Q354">
        <v>2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130</v>
      </c>
      <c r="X354" t="s">
        <v>2273</v>
      </c>
      <c r="Y354">
        <f t="shared" si="15"/>
        <v>70.2</v>
      </c>
      <c r="Z354" s="1">
        <f t="shared" si="16"/>
        <v>11.700000000000001</v>
      </c>
      <c r="AA354" s="1">
        <f t="shared" si="17"/>
        <v>24.8740157480315</v>
      </c>
    </row>
    <row r="355" spans="1:27" x14ac:dyDescent="0.2">
      <c r="A355" t="s">
        <v>3824</v>
      </c>
      <c r="B355" t="s">
        <v>43</v>
      </c>
      <c r="C355" t="s">
        <v>2271</v>
      </c>
      <c r="D355">
        <v>1</v>
      </c>
      <c r="E355">
        <v>1</v>
      </c>
      <c r="F355">
        <v>0</v>
      </c>
      <c r="G355">
        <v>1</v>
      </c>
      <c r="H355">
        <v>7</v>
      </c>
      <c r="I355">
        <v>13</v>
      </c>
      <c r="J355">
        <v>4</v>
      </c>
      <c r="K355">
        <v>16</v>
      </c>
      <c r="L355">
        <v>113</v>
      </c>
      <c r="M355">
        <v>50</v>
      </c>
      <c r="N355">
        <v>4</v>
      </c>
      <c r="O355">
        <v>529</v>
      </c>
      <c r="P355">
        <v>22</v>
      </c>
      <c r="Q355">
        <v>5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187</v>
      </c>
      <c r="X355" t="s">
        <v>3522</v>
      </c>
      <c r="Y355">
        <f t="shared" si="15"/>
        <v>410.4</v>
      </c>
      <c r="Z355" s="1">
        <f t="shared" si="16"/>
        <v>18.654545454545453</v>
      </c>
      <c r="AA355" s="1">
        <f t="shared" si="17"/>
        <v>20.019512195121948</v>
      </c>
    </row>
    <row r="356" spans="1:27" x14ac:dyDescent="0.2">
      <c r="A356" t="s">
        <v>2272</v>
      </c>
      <c r="B356" t="s">
        <v>43</v>
      </c>
      <c r="C356" t="s">
        <v>2271</v>
      </c>
      <c r="D356">
        <v>0</v>
      </c>
      <c r="E356">
        <v>0</v>
      </c>
      <c r="F356">
        <v>0</v>
      </c>
      <c r="G356">
        <v>4</v>
      </c>
      <c r="H356">
        <v>24</v>
      </c>
      <c r="I356">
        <v>22</v>
      </c>
      <c r="J356">
        <v>1</v>
      </c>
      <c r="K356">
        <v>11</v>
      </c>
      <c r="L356">
        <v>100</v>
      </c>
      <c r="M356">
        <v>46</v>
      </c>
      <c r="N356">
        <v>2</v>
      </c>
      <c r="O356">
        <v>517</v>
      </c>
      <c r="P356">
        <v>32</v>
      </c>
      <c r="Q356">
        <v>2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325</v>
      </c>
      <c r="X356" t="s">
        <v>349</v>
      </c>
      <c r="Y356">
        <f t="shared" si="15"/>
        <v>365.7</v>
      </c>
      <c r="Z356" s="1">
        <f t="shared" si="16"/>
        <v>20.316666666666666</v>
      </c>
      <c r="AA356" s="1">
        <f t="shared" si="17"/>
        <v>20.316666666666666</v>
      </c>
    </row>
    <row r="357" spans="1:27" x14ac:dyDescent="0.2">
      <c r="A357" t="s">
        <v>3823</v>
      </c>
      <c r="B357" t="s">
        <v>43</v>
      </c>
      <c r="C357" t="s">
        <v>2271</v>
      </c>
      <c r="D357">
        <v>1</v>
      </c>
      <c r="E357">
        <v>0</v>
      </c>
      <c r="F357">
        <v>2</v>
      </c>
      <c r="G357">
        <v>3</v>
      </c>
      <c r="H357">
        <v>21</v>
      </c>
      <c r="I357">
        <v>18</v>
      </c>
      <c r="J357">
        <v>4</v>
      </c>
      <c r="K357">
        <v>10</v>
      </c>
      <c r="L357">
        <v>57</v>
      </c>
      <c r="M357">
        <v>51</v>
      </c>
      <c r="N357">
        <v>22</v>
      </c>
      <c r="O357">
        <v>724</v>
      </c>
      <c r="P357">
        <v>24</v>
      </c>
      <c r="Q357">
        <v>8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96</v>
      </c>
      <c r="X357" t="s">
        <v>3114</v>
      </c>
      <c r="Y357">
        <f t="shared" si="15"/>
        <v>421.4</v>
      </c>
      <c r="Z357" s="1">
        <f t="shared" si="16"/>
        <v>15.049999999999999</v>
      </c>
      <c r="AA357" s="1">
        <f t="shared" si="17"/>
        <v>16.263293310463119</v>
      </c>
    </row>
    <row r="358" spans="1:27" x14ac:dyDescent="0.2">
      <c r="A358" t="s">
        <v>3822</v>
      </c>
      <c r="B358" t="s">
        <v>43</v>
      </c>
      <c r="C358" t="s">
        <v>133</v>
      </c>
      <c r="D358">
        <v>0</v>
      </c>
      <c r="E358">
        <v>0</v>
      </c>
      <c r="F358">
        <v>0</v>
      </c>
      <c r="G358">
        <v>1</v>
      </c>
      <c r="H358">
        <v>2</v>
      </c>
      <c r="I358">
        <v>2</v>
      </c>
      <c r="J358">
        <v>0</v>
      </c>
      <c r="K358">
        <v>0</v>
      </c>
      <c r="L358">
        <v>1</v>
      </c>
      <c r="M358">
        <v>3</v>
      </c>
      <c r="N358">
        <v>5</v>
      </c>
      <c r="O358">
        <v>73</v>
      </c>
      <c r="P358">
        <v>0</v>
      </c>
      <c r="Q358">
        <v>4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49</v>
      </c>
      <c r="X358" t="s">
        <v>2448</v>
      </c>
      <c r="Y358">
        <f t="shared" si="15"/>
        <v>31.3</v>
      </c>
      <c r="Z358" s="1">
        <f t="shared" si="16"/>
        <v>15.65</v>
      </c>
      <c r="AA358" s="1">
        <f t="shared" si="17"/>
        <v>22.0078125</v>
      </c>
    </row>
    <row r="359" spans="1:27" x14ac:dyDescent="0.2">
      <c r="A359" t="s">
        <v>3821</v>
      </c>
      <c r="B359" t="s">
        <v>43</v>
      </c>
      <c r="C359" t="s">
        <v>44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4</v>
      </c>
      <c r="K359">
        <v>0</v>
      </c>
      <c r="L359">
        <v>2</v>
      </c>
      <c r="M359">
        <v>4</v>
      </c>
      <c r="N359">
        <v>2</v>
      </c>
      <c r="O359">
        <v>38</v>
      </c>
      <c r="P359">
        <v>2</v>
      </c>
      <c r="Q359">
        <v>3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49</v>
      </c>
      <c r="X359" t="s">
        <v>1776</v>
      </c>
      <c r="Y359">
        <f t="shared" si="15"/>
        <v>54.8</v>
      </c>
      <c r="Z359" s="1">
        <f t="shared" si="16"/>
        <v>27.4</v>
      </c>
      <c r="AA359" s="1">
        <f t="shared" si="17"/>
        <v>53.032258064516128</v>
      </c>
    </row>
    <row r="360" spans="1:27" x14ac:dyDescent="0.2">
      <c r="A360" t="s">
        <v>3820</v>
      </c>
      <c r="B360" t="s">
        <v>43</v>
      </c>
      <c r="C360" t="s">
        <v>1481</v>
      </c>
      <c r="D360">
        <v>0</v>
      </c>
      <c r="E360">
        <v>0</v>
      </c>
      <c r="F360">
        <v>1</v>
      </c>
      <c r="G360">
        <v>3</v>
      </c>
      <c r="H360">
        <v>21</v>
      </c>
      <c r="I360">
        <v>16</v>
      </c>
      <c r="J360">
        <v>7</v>
      </c>
      <c r="K360">
        <v>0</v>
      </c>
      <c r="L360">
        <v>5</v>
      </c>
      <c r="M360">
        <v>13</v>
      </c>
      <c r="N360">
        <v>13</v>
      </c>
      <c r="O360">
        <v>320</v>
      </c>
      <c r="P360">
        <v>7</v>
      </c>
      <c r="Q360">
        <v>7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127</v>
      </c>
      <c r="X360" t="s">
        <v>3819</v>
      </c>
      <c r="Y360">
        <f t="shared" si="15"/>
        <v>154</v>
      </c>
      <c r="Z360" s="1">
        <f t="shared" si="16"/>
        <v>6.416666666666667</v>
      </c>
      <c r="AA360" s="1">
        <f t="shared" si="17"/>
        <v>16.678700361010829</v>
      </c>
    </row>
    <row r="361" spans="1:27" x14ac:dyDescent="0.2">
      <c r="A361" t="s">
        <v>3818</v>
      </c>
      <c r="B361" t="s">
        <v>43</v>
      </c>
      <c r="C361" t="s">
        <v>3625</v>
      </c>
      <c r="D361">
        <v>1</v>
      </c>
      <c r="E361">
        <v>0</v>
      </c>
      <c r="F361">
        <v>0</v>
      </c>
      <c r="G361">
        <v>5</v>
      </c>
      <c r="H361">
        <v>29</v>
      </c>
      <c r="I361">
        <v>21</v>
      </c>
      <c r="J361">
        <v>3</v>
      </c>
      <c r="K361">
        <v>8</v>
      </c>
      <c r="L361">
        <v>84</v>
      </c>
      <c r="M361">
        <v>56</v>
      </c>
      <c r="N361">
        <v>33</v>
      </c>
      <c r="O361">
        <v>996</v>
      </c>
      <c r="P361">
        <v>50</v>
      </c>
      <c r="Q361">
        <v>11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292</v>
      </c>
      <c r="X361" t="s">
        <v>3817</v>
      </c>
      <c r="Y361">
        <f t="shared" si="15"/>
        <v>567.6</v>
      </c>
      <c r="Z361" s="1">
        <f t="shared" si="16"/>
        <v>17.2</v>
      </c>
      <c r="AA361" s="1">
        <f t="shared" si="17"/>
        <v>17.830366492146599</v>
      </c>
    </row>
    <row r="362" spans="1:27" x14ac:dyDescent="0.2">
      <c r="A362" t="s">
        <v>3816</v>
      </c>
      <c r="B362" t="s">
        <v>43</v>
      </c>
      <c r="C362" t="s">
        <v>2271</v>
      </c>
      <c r="D362">
        <v>3</v>
      </c>
      <c r="E362">
        <v>0</v>
      </c>
      <c r="F362">
        <v>1</v>
      </c>
      <c r="G362">
        <v>3</v>
      </c>
      <c r="H362">
        <v>27</v>
      </c>
      <c r="I362">
        <v>28</v>
      </c>
      <c r="J362">
        <v>8</v>
      </c>
      <c r="K362">
        <v>3</v>
      </c>
      <c r="L362">
        <v>25</v>
      </c>
      <c r="M362">
        <v>30</v>
      </c>
      <c r="N362">
        <v>15</v>
      </c>
      <c r="O362">
        <v>726</v>
      </c>
      <c r="P362">
        <v>30</v>
      </c>
      <c r="Q362">
        <v>30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90</v>
      </c>
      <c r="X362" t="s">
        <v>3503</v>
      </c>
      <c r="Y362">
        <f t="shared" si="15"/>
        <v>379.1</v>
      </c>
      <c r="Z362" s="1">
        <f t="shared" si="16"/>
        <v>14.580769230769231</v>
      </c>
      <c r="AA362" s="1">
        <f t="shared" si="17"/>
        <v>17.650801862390068</v>
      </c>
    </row>
    <row r="363" spans="1:27" x14ac:dyDescent="0.2">
      <c r="A363" t="s">
        <v>3815</v>
      </c>
      <c r="B363" t="s">
        <v>43</v>
      </c>
      <c r="C363" t="s">
        <v>3565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7</v>
      </c>
      <c r="S363">
        <v>2</v>
      </c>
      <c r="T363">
        <v>1</v>
      </c>
      <c r="U363">
        <v>10</v>
      </c>
      <c r="V363">
        <v>0</v>
      </c>
      <c r="W363" t="s">
        <v>49</v>
      </c>
      <c r="X363" t="s">
        <v>238</v>
      </c>
      <c r="Y363">
        <f t="shared" si="15"/>
        <v>44</v>
      </c>
      <c r="Z363" s="1">
        <f t="shared" si="16"/>
        <v>22</v>
      </c>
      <c r="AA363" s="1">
        <f t="shared" si="17"/>
        <v>22</v>
      </c>
    </row>
    <row r="364" spans="1:27" x14ac:dyDescent="0.2">
      <c r="A364" t="s">
        <v>3814</v>
      </c>
      <c r="B364" t="s">
        <v>43</v>
      </c>
      <c r="C364" t="s">
        <v>3562</v>
      </c>
      <c r="D364">
        <v>0</v>
      </c>
      <c r="E364">
        <v>0</v>
      </c>
      <c r="F364">
        <v>0</v>
      </c>
      <c r="G364">
        <v>1</v>
      </c>
      <c r="H364">
        <v>4</v>
      </c>
      <c r="I364">
        <v>8</v>
      </c>
      <c r="J364">
        <v>2</v>
      </c>
      <c r="K364">
        <v>0</v>
      </c>
      <c r="L364">
        <v>12</v>
      </c>
      <c r="M364">
        <v>14</v>
      </c>
      <c r="N364">
        <v>1</v>
      </c>
      <c r="O364">
        <v>82</v>
      </c>
      <c r="P364">
        <v>14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69</v>
      </c>
      <c r="X364" t="s">
        <v>2383</v>
      </c>
      <c r="Y364">
        <f t="shared" si="15"/>
        <v>81.2</v>
      </c>
      <c r="Z364" s="1">
        <f t="shared" si="16"/>
        <v>11.6</v>
      </c>
      <c r="AA364" s="1">
        <f t="shared" si="17"/>
        <v>16.132450331125828</v>
      </c>
    </row>
    <row r="365" spans="1:27" x14ac:dyDescent="0.2">
      <c r="A365" t="s">
        <v>3813</v>
      </c>
      <c r="B365" t="s">
        <v>43</v>
      </c>
      <c r="C365" t="s">
        <v>620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18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49</v>
      </c>
      <c r="X365" t="s">
        <v>492</v>
      </c>
      <c r="Y365">
        <f t="shared" si="15"/>
        <v>7.3</v>
      </c>
      <c r="Z365" s="1">
        <f t="shared" si="16"/>
        <v>3.65</v>
      </c>
      <c r="AA365" s="1">
        <f t="shared" si="17"/>
        <v>7.6395348837209296</v>
      </c>
    </row>
    <row r="366" spans="1:27" x14ac:dyDescent="0.2">
      <c r="A366" t="s">
        <v>3812</v>
      </c>
      <c r="B366" t="s">
        <v>43</v>
      </c>
      <c r="C366" t="s">
        <v>44</v>
      </c>
      <c r="D366">
        <v>0</v>
      </c>
      <c r="E366">
        <v>0</v>
      </c>
      <c r="F366">
        <v>0</v>
      </c>
      <c r="G366">
        <v>0</v>
      </c>
      <c r="H366">
        <v>5</v>
      </c>
      <c r="I366">
        <v>6</v>
      </c>
      <c r="J366">
        <v>4</v>
      </c>
      <c r="K366">
        <v>2</v>
      </c>
      <c r="L366">
        <v>40</v>
      </c>
      <c r="M366">
        <v>14</v>
      </c>
      <c r="N366">
        <v>2</v>
      </c>
      <c r="O366">
        <v>299</v>
      </c>
      <c r="P366">
        <v>9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182</v>
      </c>
      <c r="X366" t="s">
        <v>3811</v>
      </c>
      <c r="Y366">
        <f t="shared" si="15"/>
        <v>158.9</v>
      </c>
      <c r="Z366" s="1">
        <f t="shared" si="16"/>
        <v>11.35</v>
      </c>
      <c r="AA366" s="1">
        <f t="shared" si="17"/>
        <v>14.697841726618705</v>
      </c>
    </row>
    <row r="367" spans="1:27" x14ac:dyDescent="0.2">
      <c r="A367" t="s">
        <v>3810</v>
      </c>
      <c r="B367" t="s">
        <v>43</v>
      </c>
      <c r="C367" t="s">
        <v>44</v>
      </c>
      <c r="D367">
        <v>1</v>
      </c>
      <c r="E367">
        <v>0</v>
      </c>
      <c r="F367">
        <v>3</v>
      </c>
      <c r="G367">
        <v>2</v>
      </c>
      <c r="H367">
        <v>8</v>
      </c>
      <c r="I367">
        <v>19</v>
      </c>
      <c r="J367">
        <v>7</v>
      </c>
      <c r="K367">
        <v>1</v>
      </c>
      <c r="L367">
        <v>7</v>
      </c>
      <c r="M367">
        <v>9</v>
      </c>
      <c r="N367">
        <v>20</v>
      </c>
      <c r="O367">
        <v>355</v>
      </c>
      <c r="P367">
        <v>15</v>
      </c>
      <c r="Q367">
        <v>22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325</v>
      </c>
      <c r="X367" t="s">
        <v>2134</v>
      </c>
      <c r="Y367">
        <f t="shared" si="15"/>
        <v>217.5</v>
      </c>
      <c r="Z367" s="1">
        <f t="shared" si="16"/>
        <v>12.083333333333334</v>
      </c>
      <c r="AA367" s="1">
        <f t="shared" si="17"/>
        <v>22.320410490307868</v>
      </c>
    </row>
    <row r="368" spans="1:27" x14ac:dyDescent="0.2">
      <c r="A368" t="s">
        <v>3809</v>
      </c>
      <c r="B368" t="s">
        <v>43</v>
      </c>
      <c r="C368" t="s">
        <v>3559</v>
      </c>
      <c r="D368">
        <v>0</v>
      </c>
      <c r="E368">
        <v>0</v>
      </c>
      <c r="F368">
        <v>0</v>
      </c>
      <c r="G368">
        <v>1</v>
      </c>
      <c r="H368">
        <v>4</v>
      </c>
      <c r="I368">
        <v>9</v>
      </c>
      <c r="J368">
        <v>0</v>
      </c>
      <c r="K368">
        <v>1</v>
      </c>
      <c r="L368">
        <v>5</v>
      </c>
      <c r="M368">
        <v>7</v>
      </c>
      <c r="N368">
        <v>2</v>
      </c>
      <c r="O368">
        <v>187</v>
      </c>
      <c r="P368">
        <v>6</v>
      </c>
      <c r="Q368">
        <v>7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220</v>
      </c>
      <c r="X368" t="s">
        <v>3808</v>
      </c>
      <c r="Y368">
        <f t="shared" si="15"/>
        <v>56.7</v>
      </c>
      <c r="Z368" s="1">
        <f t="shared" si="16"/>
        <v>4.7250000000000005</v>
      </c>
      <c r="AA368" s="1">
        <f t="shared" si="17"/>
        <v>12.984732824427482</v>
      </c>
    </row>
    <row r="369" spans="1:27" x14ac:dyDescent="0.2">
      <c r="A369" t="s">
        <v>3807</v>
      </c>
      <c r="B369" t="s">
        <v>43</v>
      </c>
      <c r="C369" t="s">
        <v>3559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2</v>
      </c>
      <c r="K369">
        <v>0</v>
      </c>
      <c r="L369">
        <v>1</v>
      </c>
      <c r="M369">
        <v>2</v>
      </c>
      <c r="N369">
        <v>0</v>
      </c>
      <c r="O369">
        <v>16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45</v>
      </c>
      <c r="X369" t="s">
        <v>3806</v>
      </c>
      <c r="Y369">
        <f t="shared" si="15"/>
        <v>14.1</v>
      </c>
      <c r="Z369" s="1">
        <f t="shared" si="16"/>
        <v>2.82</v>
      </c>
      <c r="AA369" s="1">
        <f t="shared" si="17"/>
        <v>19.828125</v>
      </c>
    </row>
    <row r="370" spans="1:27" x14ac:dyDescent="0.2">
      <c r="A370" t="s">
        <v>3805</v>
      </c>
      <c r="B370" t="s">
        <v>43</v>
      </c>
      <c r="C370" t="s">
        <v>3538</v>
      </c>
      <c r="D370">
        <v>2</v>
      </c>
      <c r="E370">
        <v>1</v>
      </c>
      <c r="F370">
        <v>2</v>
      </c>
      <c r="G370">
        <v>5</v>
      </c>
      <c r="H370">
        <v>48</v>
      </c>
      <c r="I370">
        <v>19</v>
      </c>
      <c r="J370">
        <v>13</v>
      </c>
      <c r="K370">
        <v>1</v>
      </c>
      <c r="L370">
        <v>14</v>
      </c>
      <c r="M370">
        <v>16</v>
      </c>
      <c r="N370">
        <v>32</v>
      </c>
      <c r="O370">
        <v>1119</v>
      </c>
      <c r="P370">
        <v>22</v>
      </c>
      <c r="Q370">
        <v>66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56</v>
      </c>
      <c r="X370" t="s">
        <v>716</v>
      </c>
      <c r="Y370">
        <f t="shared" si="15"/>
        <v>536.9</v>
      </c>
      <c r="Z370" s="1">
        <f t="shared" si="16"/>
        <v>19.885185185185183</v>
      </c>
      <c r="AA370" s="1">
        <f t="shared" si="17"/>
        <v>20.8639896373057</v>
      </c>
    </row>
    <row r="371" spans="1:27" x14ac:dyDescent="0.2">
      <c r="A371" t="s">
        <v>3804</v>
      </c>
      <c r="B371" t="s">
        <v>43</v>
      </c>
      <c r="C371" t="s">
        <v>2271</v>
      </c>
      <c r="D371">
        <v>1</v>
      </c>
      <c r="E371">
        <v>1</v>
      </c>
      <c r="F371">
        <v>2</v>
      </c>
      <c r="G371">
        <v>7</v>
      </c>
      <c r="H371">
        <v>23</v>
      </c>
      <c r="I371">
        <v>39</v>
      </c>
      <c r="J371">
        <v>10</v>
      </c>
      <c r="K371">
        <v>4</v>
      </c>
      <c r="L371">
        <v>21</v>
      </c>
      <c r="M371">
        <v>33</v>
      </c>
      <c r="N371">
        <v>47</v>
      </c>
      <c r="O371">
        <v>905</v>
      </c>
      <c r="P371">
        <v>39</v>
      </c>
      <c r="Q371">
        <v>3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90</v>
      </c>
      <c r="X371" t="s">
        <v>2403</v>
      </c>
      <c r="Y371">
        <f t="shared" si="15"/>
        <v>391.5</v>
      </c>
      <c r="Z371" s="1">
        <f t="shared" si="16"/>
        <v>15.057692307692308</v>
      </c>
      <c r="AA371" s="1">
        <f t="shared" si="17"/>
        <v>18.812066203950881</v>
      </c>
    </row>
    <row r="372" spans="1:27" x14ac:dyDescent="0.2">
      <c r="A372" t="s">
        <v>3803</v>
      </c>
      <c r="B372" t="s">
        <v>43</v>
      </c>
      <c r="C372" t="s">
        <v>728</v>
      </c>
      <c r="D372">
        <v>1</v>
      </c>
      <c r="E372">
        <v>0</v>
      </c>
      <c r="F372">
        <v>1</v>
      </c>
      <c r="G372">
        <v>5</v>
      </c>
      <c r="H372">
        <v>16</v>
      </c>
      <c r="I372">
        <v>30</v>
      </c>
      <c r="J372">
        <v>6</v>
      </c>
      <c r="K372">
        <v>5</v>
      </c>
      <c r="L372">
        <v>110</v>
      </c>
      <c r="M372">
        <v>81</v>
      </c>
      <c r="N372">
        <v>15</v>
      </c>
      <c r="O372">
        <v>1504</v>
      </c>
      <c r="P372">
        <v>52</v>
      </c>
      <c r="Q372">
        <v>27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205</v>
      </c>
      <c r="X372" t="s">
        <v>3802</v>
      </c>
      <c r="Y372">
        <f t="shared" si="15"/>
        <v>640.9</v>
      </c>
      <c r="Z372" s="1">
        <f t="shared" si="16"/>
        <v>16.86578947368421</v>
      </c>
      <c r="AA372" s="1">
        <f t="shared" si="17"/>
        <v>17.274932614555254</v>
      </c>
    </row>
    <row r="373" spans="1:27" x14ac:dyDescent="0.2">
      <c r="A373" t="s">
        <v>3801</v>
      </c>
      <c r="B373" t="s">
        <v>43</v>
      </c>
      <c r="C373" t="s">
        <v>3562</v>
      </c>
      <c r="D373">
        <v>0</v>
      </c>
      <c r="E373">
        <v>0</v>
      </c>
      <c r="F373">
        <v>0</v>
      </c>
      <c r="G373">
        <v>1</v>
      </c>
      <c r="H373">
        <v>3</v>
      </c>
      <c r="I373">
        <v>4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21</v>
      </c>
      <c r="P373">
        <v>3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49</v>
      </c>
      <c r="X373" t="s">
        <v>3800</v>
      </c>
      <c r="Y373">
        <f t="shared" si="15"/>
        <v>6.6</v>
      </c>
      <c r="Z373" s="1">
        <f t="shared" si="16"/>
        <v>3.3</v>
      </c>
      <c r="AA373" s="1">
        <f t="shared" si="17"/>
        <v>8.1369863013698627</v>
      </c>
    </row>
    <row r="374" spans="1:27" x14ac:dyDescent="0.2">
      <c r="A374" t="s">
        <v>132</v>
      </c>
      <c r="B374" t="s">
        <v>43</v>
      </c>
      <c r="C374" t="s">
        <v>133</v>
      </c>
      <c r="D374">
        <v>4</v>
      </c>
      <c r="E374">
        <v>0</v>
      </c>
      <c r="F374">
        <v>3</v>
      </c>
      <c r="G374">
        <v>3</v>
      </c>
      <c r="H374">
        <v>22</v>
      </c>
      <c r="I374">
        <v>12</v>
      </c>
      <c r="J374">
        <v>18</v>
      </c>
      <c r="K374">
        <v>0</v>
      </c>
      <c r="L374">
        <v>1</v>
      </c>
      <c r="M374">
        <v>11</v>
      </c>
      <c r="N374">
        <v>36</v>
      </c>
      <c r="O374">
        <v>546</v>
      </c>
      <c r="P374">
        <v>12</v>
      </c>
      <c r="Q374">
        <v>21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73</v>
      </c>
      <c r="X374" t="s">
        <v>134</v>
      </c>
      <c r="Y374">
        <f t="shared" si="15"/>
        <v>378.6</v>
      </c>
      <c r="Z374" s="1">
        <f t="shared" si="16"/>
        <v>25.240000000000002</v>
      </c>
      <c r="AA374" s="1">
        <f t="shared" si="17"/>
        <v>27.346709470304976</v>
      </c>
    </row>
    <row r="375" spans="1:27" x14ac:dyDescent="0.2">
      <c r="A375" t="s">
        <v>3799</v>
      </c>
      <c r="B375" t="s">
        <v>43</v>
      </c>
      <c r="C375" t="s">
        <v>3562</v>
      </c>
      <c r="D375">
        <v>0</v>
      </c>
      <c r="E375">
        <v>0</v>
      </c>
      <c r="F375">
        <v>0</v>
      </c>
      <c r="G375">
        <v>12</v>
      </c>
      <c r="H375">
        <v>24</v>
      </c>
      <c r="I375">
        <v>36</v>
      </c>
      <c r="J375">
        <v>0</v>
      </c>
      <c r="K375">
        <v>8</v>
      </c>
      <c r="L375">
        <v>79</v>
      </c>
      <c r="M375">
        <v>51</v>
      </c>
      <c r="N375">
        <v>4</v>
      </c>
      <c r="O375">
        <v>544</v>
      </c>
      <c r="P375">
        <v>36</v>
      </c>
      <c r="Q375">
        <v>10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187</v>
      </c>
      <c r="X375" t="s">
        <v>2517</v>
      </c>
      <c r="Y375">
        <f t="shared" si="15"/>
        <v>293.39999999999998</v>
      </c>
      <c r="Z375" s="1">
        <f t="shared" si="16"/>
        <v>13.336363636363636</v>
      </c>
      <c r="AA375" s="1">
        <f t="shared" si="17"/>
        <v>14.196774193548386</v>
      </c>
    </row>
    <row r="376" spans="1:27" x14ac:dyDescent="0.2">
      <c r="A376" t="s">
        <v>3798</v>
      </c>
      <c r="B376" t="s">
        <v>43</v>
      </c>
      <c r="C376" t="s">
        <v>3565</v>
      </c>
      <c r="D376">
        <v>9</v>
      </c>
      <c r="E376">
        <v>0</v>
      </c>
      <c r="F376">
        <v>3</v>
      </c>
      <c r="G376">
        <v>4</v>
      </c>
      <c r="H376">
        <v>49</v>
      </c>
      <c r="I376">
        <v>22</v>
      </c>
      <c r="J376">
        <v>40</v>
      </c>
      <c r="K376">
        <v>7</v>
      </c>
      <c r="L376">
        <v>30</v>
      </c>
      <c r="M376">
        <v>26</v>
      </c>
      <c r="N376">
        <v>32</v>
      </c>
      <c r="O376">
        <v>800</v>
      </c>
      <c r="P376">
        <v>30</v>
      </c>
      <c r="Q376">
        <v>44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113</v>
      </c>
      <c r="X376" t="s">
        <v>745</v>
      </c>
      <c r="Y376">
        <f t="shared" si="15"/>
        <v>728</v>
      </c>
      <c r="Z376" s="1">
        <f t="shared" si="16"/>
        <v>19.675675675675677</v>
      </c>
      <c r="AA376" s="1">
        <f t="shared" si="17"/>
        <v>22.16508795669824</v>
      </c>
    </row>
    <row r="377" spans="1:27" x14ac:dyDescent="0.2">
      <c r="A377" t="s">
        <v>3797</v>
      </c>
      <c r="B377" t="s">
        <v>43</v>
      </c>
      <c r="C377" t="s">
        <v>1481</v>
      </c>
      <c r="D377">
        <v>2</v>
      </c>
      <c r="E377">
        <v>0</v>
      </c>
      <c r="F377">
        <v>2</v>
      </c>
      <c r="G377">
        <v>4</v>
      </c>
      <c r="H377">
        <v>45</v>
      </c>
      <c r="I377">
        <v>40</v>
      </c>
      <c r="J377">
        <v>12</v>
      </c>
      <c r="K377">
        <v>3</v>
      </c>
      <c r="L377">
        <v>19</v>
      </c>
      <c r="M377">
        <v>25</v>
      </c>
      <c r="N377">
        <v>19</v>
      </c>
      <c r="O377">
        <v>371</v>
      </c>
      <c r="P377">
        <v>45</v>
      </c>
      <c r="Q377">
        <v>58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292</v>
      </c>
      <c r="X377" t="s">
        <v>3796</v>
      </c>
      <c r="Y377">
        <f t="shared" si="15"/>
        <v>443.1</v>
      </c>
      <c r="Z377" s="1">
        <f t="shared" si="16"/>
        <v>13.427272727272728</v>
      </c>
      <c r="AA377" s="1">
        <f t="shared" si="17"/>
        <v>18.326746323529413</v>
      </c>
    </row>
    <row r="378" spans="1:27" x14ac:dyDescent="0.2">
      <c r="A378" t="s">
        <v>3795</v>
      </c>
      <c r="B378" t="s">
        <v>43</v>
      </c>
      <c r="C378" t="s">
        <v>3142</v>
      </c>
      <c r="D378">
        <v>4</v>
      </c>
      <c r="E378">
        <v>0</v>
      </c>
      <c r="F378">
        <v>1</v>
      </c>
      <c r="G378">
        <v>2</v>
      </c>
      <c r="H378">
        <v>29</v>
      </c>
      <c r="I378">
        <v>13</v>
      </c>
      <c r="J378">
        <v>15</v>
      </c>
      <c r="K378">
        <v>3</v>
      </c>
      <c r="L378">
        <v>16</v>
      </c>
      <c r="M378">
        <v>4</v>
      </c>
      <c r="N378">
        <v>9</v>
      </c>
      <c r="O378">
        <v>184</v>
      </c>
      <c r="P378">
        <v>9</v>
      </c>
      <c r="Q378">
        <v>8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398</v>
      </c>
      <c r="X378" t="s">
        <v>2488</v>
      </c>
      <c r="Y378">
        <f t="shared" si="15"/>
        <v>245.4</v>
      </c>
      <c r="Z378" s="1">
        <f t="shared" si="16"/>
        <v>11.685714285714287</v>
      </c>
      <c r="AA378" s="1">
        <f t="shared" si="17"/>
        <v>17.941510966693745</v>
      </c>
    </row>
    <row r="379" spans="1:27" x14ac:dyDescent="0.2">
      <c r="A379" t="s">
        <v>3794</v>
      </c>
      <c r="B379" t="s">
        <v>43</v>
      </c>
      <c r="C379" t="s">
        <v>3592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1</v>
      </c>
      <c r="T379">
        <v>0</v>
      </c>
      <c r="U379">
        <v>0</v>
      </c>
      <c r="V379">
        <v>0</v>
      </c>
      <c r="W379" t="s">
        <v>244</v>
      </c>
      <c r="X379" t="s">
        <v>3793</v>
      </c>
      <c r="Y379">
        <f t="shared" si="15"/>
        <v>-3</v>
      </c>
      <c r="Z379" s="1">
        <f t="shared" si="16"/>
        <v>-3</v>
      </c>
      <c r="AA379" s="1">
        <f t="shared" si="17"/>
        <v>-6.4285714285714279</v>
      </c>
    </row>
    <row r="380" spans="1:27" x14ac:dyDescent="0.2">
      <c r="A380" t="s">
        <v>3792</v>
      </c>
      <c r="B380" t="s">
        <v>43</v>
      </c>
      <c r="C380" t="s">
        <v>3631</v>
      </c>
      <c r="D380">
        <v>0</v>
      </c>
      <c r="E380">
        <v>0</v>
      </c>
      <c r="F380">
        <v>1</v>
      </c>
      <c r="G380">
        <v>3</v>
      </c>
      <c r="H380">
        <v>20</v>
      </c>
      <c r="I380">
        <v>19</v>
      </c>
      <c r="J380">
        <v>3</v>
      </c>
      <c r="K380">
        <v>4</v>
      </c>
      <c r="L380">
        <v>62</v>
      </c>
      <c r="M380">
        <v>50</v>
      </c>
      <c r="N380">
        <v>11</v>
      </c>
      <c r="O380">
        <v>697</v>
      </c>
      <c r="P380">
        <v>31</v>
      </c>
      <c r="Q380">
        <v>26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56</v>
      </c>
      <c r="X380" t="s">
        <v>3791</v>
      </c>
      <c r="Y380">
        <f t="shared" si="15"/>
        <v>400.7</v>
      </c>
      <c r="Z380" s="1">
        <f t="shared" si="16"/>
        <v>14.84074074074074</v>
      </c>
      <c r="AA380" s="1">
        <f t="shared" si="17"/>
        <v>15.510967741935483</v>
      </c>
    </row>
    <row r="381" spans="1:27" x14ac:dyDescent="0.2">
      <c r="A381" t="s">
        <v>3790</v>
      </c>
      <c r="B381" t="s">
        <v>43</v>
      </c>
      <c r="C381" t="s">
        <v>620</v>
      </c>
      <c r="D381">
        <v>6</v>
      </c>
      <c r="E381">
        <v>0</v>
      </c>
      <c r="F381">
        <v>2</v>
      </c>
      <c r="G381">
        <v>1</v>
      </c>
      <c r="H381">
        <v>25</v>
      </c>
      <c r="I381">
        <v>20</v>
      </c>
      <c r="J381">
        <v>24</v>
      </c>
      <c r="K381">
        <v>1</v>
      </c>
      <c r="L381">
        <v>23</v>
      </c>
      <c r="M381">
        <v>10</v>
      </c>
      <c r="N381">
        <v>19</v>
      </c>
      <c r="O381">
        <v>413</v>
      </c>
      <c r="P381">
        <v>28</v>
      </c>
      <c r="Q381">
        <v>28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292</v>
      </c>
      <c r="X381" t="s">
        <v>3789</v>
      </c>
      <c r="Y381">
        <f t="shared" si="15"/>
        <v>433.8</v>
      </c>
      <c r="Z381" s="1">
        <f t="shared" si="16"/>
        <v>13.145454545454546</v>
      </c>
      <c r="AA381" s="1">
        <f t="shared" si="17"/>
        <v>20.176744186046513</v>
      </c>
    </row>
    <row r="382" spans="1:27" x14ac:dyDescent="0.2">
      <c r="A382" t="s">
        <v>3788</v>
      </c>
      <c r="B382" t="s">
        <v>43</v>
      </c>
      <c r="C382" t="s">
        <v>728</v>
      </c>
      <c r="D382">
        <v>0</v>
      </c>
      <c r="E382">
        <v>1</v>
      </c>
      <c r="F382">
        <v>0</v>
      </c>
      <c r="G382">
        <v>5</v>
      </c>
      <c r="H382">
        <v>7</v>
      </c>
      <c r="I382">
        <v>37</v>
      </c>
      <c r="J382">
        <v>2</v>
      </c>
      <c r="K382">
        <v>6</v>
      </c>
      <c r="L382">
        <v>41</v>
      </c>
      <c r="M382">
        <v>30</v>
      </c>
      <c r="N382">
        <v>6</v>
      </c>
      <c r="O382">
        <v>803</v>
      </c>
      <c r="P382">
        <v>30</v>
      </c>
      <c r="Q382">
        <v>11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90</v>
      </c>
      <c r="X382" t="s">
        <v>1536</v>
      </c>
      <c r="Y382">
        <f t="shared" si="15"/>
        <v>217.8</v>
      </c>
      <c r="Z382" s="1">
        <f t="shared" si="16"/>
        <v>8.3769230769230774</v>
      </c>
      <c r="AA382" s="1">
        <f t="shared" si="17"/>
        <v>13.746143057503508</v>
      </c>
    </row>
    <row r="383" spans="1:27" x14ac:dyDescent="0.2">
      <c r="A383" t="s">
        <v>3787</v>
      </c>
      <c r="B383" t="s">
        <v>43</v>
      </c>
      <c r="C383" t="s">
        <v>3631</v>
      </c>
      <c r="D383">
        <v>5</v>
      </c>
      <c r="E383">
        <v>1</v>
      </c>
      <c r="F383">
        <v>2</v>
      </c>
      <c r="G383">
        <v>8</v>
      </c>
      <c r="H383">
        <v>44</v>
      </c>
      <c r="I383">
        <v>54</v>
      </c>
      <c r="J383">
        <v>17</v>
      </c>
      <c r="K383">
        <v>6</v>
      </c>
      <c r="L383">
        <v>36</v>
      </c>
      <c r="M383">
        <v>36</v>
      </c>
      <c r="N383">
        <v>9</v>
      </c>
      <c r="O383">
        <v>410</v>
      </c>
      <c r="P383">
        <v>28</v>
      </c>
      <c r="Q383">
        <v>3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90</v>
      </c>
      <c r="X383" t="s">
        <v>3786</v>
      </c>
      <c r="Y383">
        <f t="shared" si="15"/>
        <v>314</v>
      </c>
      <c r="Z383" s="1">
        <f t="shared" si="16"/>
        <v>12.076923076923077</v>
      </c>
      <c r="AA383" s="1">
        <f t="shared" si="17"/>
        <v>16.157804459691253</v>
      </c>
    </row>
    <row r="384" spans="1:27" x14ac:dyDescent="0.2">
      <c r="A384" t="s">
        <v>3785</v>
      </c>
      <c r="B384" t="s">
        <v>43</v>
      </c>
      <c r="C384" t="s">
        <v>2756</v>
      </c>
      <c r="D384">
        <v>1</v>
      </c>
      <c r="E384">
        <v>1</v>
      </c>
      <c r="F384">
        <v>0</v>
      </c>
      <c r="G384">
        <v>7</v>
      </c>
      <c r="H384">
        <v>32</v>
      </c>
      <c r="I384">
        <v>46</v>
      </c>
      <c r="J384">
        <v>3</v>
      </c>
      <c r="K384">
        <v>11</v>
      </c>
      <c r="L384">
        <v>107</v>
      </c>
      <c r="M384">
        <v>59</v>
      </c>
      <c r="N384">
        <v>15</v>
      </c>
      <c r="O384">
        <v>749</v>
      </c>
      <c r="P384">
        <v>19</v>
      </c>
      <c r="Q384">
        <v>8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96</v>
      </c>
      <c r="X384" t="s">
        <v>3784</v>
      </c>
      <c r="Y384">
        <f t="shared" si="15"/>
        <v>404.9</v>
      </c>
      <c r="Z384" s="1">
        <f t="shared" si="16"/>
        <v>14.460714285714285</v>
      </c>
      <c r="AA384" s="1">
        <f t="shared" si="17"/>
        <v>15.639914163090127</v>
      </c>
    </row>
    <row r="385" spans="1:27" x14ac:dyDescent="0.2">
      <c r="A385" t="s">
        <v>3783</v>
      </c>
      <c r="B385" t="s">
        <v>43</v>
      </c>
      <c r="C385" t="s">
        <v>44</v>
      </c>
      <c r="D385">
        <v>2</v>
      </c>
      <c r="E385">
        <v>1</v>
      </c>
      <c r="F385">
        <v>0</v>
      </c>
      <c r="G385">
        <v>8</v>
      </c>
      <c r="H385">
        <v>14</v>
      </c>
      <c r="I385">
        <v>44</v>
      </c>
      <c r="J385">
        <v>3</v>
      </c>
      <c r="K385">
        <v>20</v>
      </c>
      <c r="L385">
        <v>197</v>
      </c>
      <c r="M385">
        <v>54</v>
      </c>
      <c r="N385">
        <v>3</v>
      </c>
      <c r="O385">
        <v>1166</v>
      </c>
      <c r="P385">
        <v>47</v>
      </c>
      <c r="Q385">
        <v>3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121</v>
      </c>
      <c r="X385" t="s">
        <v>3782</v>
      </c>
      <c r="Y385">
        <f t="shared" si="15"/>
        <v>584.1</v>
      </c>
      <c r="Z385" s="1">
        <f t="shared" si="16"/>
        <v>17.179411764705883</v>
      </c>
      <c r="AA385" s="1">
        <f t="shared" si="17"/>
        <v>17.196270853778216</v>
      </c>
    </row>
    <row r="386" spans="1:27" x14ac:dyDescent="0.2">
      <c r="A386" t="s">
        <v>3781</v>
      </c>
      <c r="B386" t="s">
        <v>43</v>
      </c>
      <c r="C386" t="s">
        <v>3565</v>
      </c>
      <c r="D386">
        <v>0</v>
      </c>
      <c r="E386">
        <v>0</v>
      </c>
      <c r="F386">
        <v>0</v>
      </c>
      <c r="G386">
        <v>3</v>
      </c>
      <c r="H386">
        <v>15</v>
      </c>
      <c r="I386">
        <v>10</v>
      </c>
      <c r="J386">
        <v>0</v>
      </c>
      <c r="K386">
        <v>3</v>
      </c>
      <c r="L386">
        <v>23</v>
      </c>
      <c r="M386">
        <v>23</v>
      </c>
      <c r="N386">
        <v>8</v>
      </c>
      <c r="O386">
        <v>369</v>
      </c>
      <c r="P386">
        <v>21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66</v>
      </c>
      <c r="X386" t="s">
        <v>3780</v>
      </c>
      <c r="Y386">
        <f t="shared" si="15"/>
        <v>177.9</v>
      </c>
      <c r="Z386" s="1">
        <f t="shared" si="16"/>
        <v>8.8949999999999996</v>
      </c>
      <c r="AA386" s="1">
        <f t="shared" si="17"/>
        <v>15.424855491329481</v>
      </c>
    </row>
    <row r="387" spans="1:27" x14ac:dyDescent="0.2">
      <c r="A387" t="s">
        <v>3779</v>
      </c>
      <c r="B387" t="s">
        <v>43</v>
      </c>
      <c r="C387" t="s">
        <v>3631</v>
      </c>
      <c r="D387">
        <v>1</v>
      </c>
      <c r="E387">
        <v>0</v>
      </c>
      <c r="F387">
        <v>0</v>
      </c>
      <c r="G387">
        <v>1</v>
      </c>
      <c r="H387">
        <v>21</v>
      </c>
      <c r="I387">
        <v>18</v>
      </c>
      <c r="J387">
        <v>4</v>
      </c>
      <c r="K387">
        <v>19</v>
      </c>
      <c r="L387">
        <v>161</v>
      </c>
      <c r="M387">
        <v>55</v>
      </c>
      <c r="N387">
        <v>1</v>
      </c>
      <c r="O387">
        <v>1102</v>
      </c>
      <c r="P387">
        <v>22</v>
      </c>
      <c r="Q387">
        <v>13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292</v>
      </c>
      <c r="X387" t="s">
        <v>3778</v>
      </c>
      <c r="Y387">
        <f t="shared" ref="Y387:Y450" si="18">D387*10+E387*(-10)+F387*5+G387*(-5)+H387*2+I387*(-2)+J387*4+K387*3+L387*1.5+M387*1.5+N387*3+O387*0.1+P387*2+Q387*2+R387*5+S387*(-8)+T387*15+U387+V387*(-4)</f>
        <v>591.20000000000005</v>
      </c>
      <c r="Z387" s="1">
        <f t="shared" ref="Z387:Z450" si="19">Y387/W387</f>
        <v>17.915151515151518</v>
      </c>
      <c r="AA387" s="1">
        <f t="shared" ref="AA387:AA450" si="20">Y387/X387*90</f>
        <v>18.067232597623093</v>
      </c>
    </row>
    <row r="388" spans="1:27" x14ac:dyDescent="0.2">
      <c r="A388" t="s">
        <v>3777</v>
      </c>
      <c r="B388" t="s">
        <v>43</v>
      </c>
      <c r="C388" t="s">
        <v>3549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28</v>
      </c>
      <c r="P388">
        <v>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49</v>
      </c>
      <c r="X388" t="s">
        <v>602</v>
      </c>
      <c r="Y388">
        <f t="shared" si="18"/>
        <v>2.8000000000000003</v>
      </c>
      <c r="Z388" s="1">
        <f t="shared" si="19"/>
        <v>1.4000000000000001</v>
      </c>
      <c r="AA388" s="1">
        <f t="shared" si="20"/>
        <v>3.6521739130434785</v>
      </c>
    </row>
    <row r="389" spans="1:27" x14ac:dyDescent="0.2">
      <c r="A389" t="s">
        <v>3776</v>
      </c>
      <c r="B389" t="s">
        <v>43</v>
      </c>
      <c r="C389" t="s">
        <v>3538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3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49</v>
      </c>
      <c r="X389" t="s">
        <v>187</v>
      </c>
      <c r="Y389">
        <f t="shared" si="18"/>
        <v>8.8000000000000007</v>
      </c>
      <c r="Z389" s="1">
        <f t="shared" si="19"/>
        <v>4.4000000000000004</v>
      </c>
      <c r="AA389" s="1">
        <f t="shared" si="20"/>
        <v>36</v>
      </c>
    </row>
    <row r="390" spans="1:27" x14ac:dyDescent="0.2">
      <c r="A390" t="s">
        <v>3775</v>
      </c>
      <c r="B390" t="s">
        <v>43</v>
      </c>
      <c r="C390" t="s">
        <v>3625</v>
      </c>
      <c r="D390">
        <v>3</v>
      </c>
      <c r="E390">
        <v>0</v>
      </c>
      <c r="F390">
        <v>2</v>
      </c>
      <c r="G390">
        <v>0</v>
      </c>
      <c r="H390">
        <v>20</v>
      </c>
      <c r="I390">
        <v>8</v>
      </c>
      <c r="J390">
        <v>11</v>
      </c>
      <c r="K390">
        <v>0</v>
      </c>
      <c r="L390">
        <v>6</v>
      </c>
      <c r="M390">
        <v>6</v>
      </c>
      <c r="N390">
        <v>11</v>
      </c>
      <c r="O390">
        <v>263</v>
      </c>
      <c r="P390">
        <v>11</v>
      </c>
      <c r="Q390">
        <v>11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40</v>
      </c>
      <c r="X390" t="s">
        <v>3774</v>
      </c>
      <c r="Y390">
        <f t="shared" si="18"/>
        <v>229.3</v>
      </c>
      <c r="Z390" s="1">
        <f t="shared" si="19"/>
        <v>14.331250000000001</v>
      </c>
      <c r="AA390" s="1">
        <f t="shared" si="20"/>
        <v>24.744604316546763</v>
      </c>
    </row>
    <row r="391" spans="1:27" x14ac:dyDescent="0.2">
      <c r="A391" t="s">
        <v>3773</v>
      </c>
      <c r="B391" t="s">
        <v>43</v>
      </c>
      <c r="C391" t="s">
        <v>534</v>
      </c>
      <c r="D391">
        <v>3</v>
      </c>
      <c r="E391">
        <v>0</v>
      </c>
      <c r="F391">
        <v>0</v>
      </c>
      <c r="G391">
        <v>1</v>
      </c>
      <c r="H391">
        <v>11</v>
      </c>
      <c r="I391">
        <v>11</v>
      </c>
      <c r="J391">
        <v>7</v>
      </c>
      <c r="K391">
        <v>11</v>
      </c>
      <c r="L391">
        <v>103</v>
      </c>
      <c r="M391">
        <v>40</v>
      </c>
      <c r="N391">
        <v>8</v>
      </c>
      <c r="O391">
        <v>1880</v>
      </c>
      <c r="P391">
        <v>34</v>
      </c>
      <c r="Q391">
        <v>3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105</v>
      </c>
      <c r="X391" t="s">
        <v>3772</v>
      </c>
      <c r="Y391">
        <f t="shared" si="18"/>
        <v>586.5</v>
      </c>
      <c r="Z391" s="1">
        <f t="shared" si="19"/>
        <v>20.224137931034484</v>
      </c>
      <c r="AA391" s="1">
        <f t="shared" si="20"/>
        <v>21.105557776889246</v>
      </c>
    </row>
    <row r="392" spans="1:27" x14ac:dyDescent="0.2">
      <c r="A392" t="s">
        <v>3771</v>
      </c>
      <c r="B392" t="s">
        <v>43</v>
      </c>
      <c r="C392" t="s">
        <v>44</v>
      </c>
      <c r="D392">
        <v>8</v>
      </c>
      <c r="E392">
        <v>0</v>
      </c>
      <c r="F392">
        <v>9</v>
      </c>
      <c r="G392">
        <v>3</v>
      </c>
      <c r="H392">
        <v>56</v>
      </c>
      <c r="I392">
        <v>27</v>
      </c>
      <c r="J392">
        <v>34</v>
      </c>
      <c r="K392">
        <v>0</v>
      </c>
      <c r="L392">
        <v>20</v>
      </c>
      <c r="M392">
        <v>26</v>
      </c>
      <c r="N392">
        <v>50</v>
      </c>
      <c r="O392">
        <v>927</v>
      </c>
      <c r="P392">
        <v>30</v>
      </c>
      <c r="Q392">
        <v>63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113</v>
      </c>
      <c r="X392" t="s">
        <v>3770</v>
      </c>
      <c r="Y392">
        <f t="shared" si="18"/>
        <v>801.7</v>
      </c>
      <c r="Z392" s="1">
        <f t="shared" si="19"/>
        <v>21.66756756756757</v>
      </c>
      <c r="AA392" s="1">
        <f t="shared" si="20"/>
        <v>25.88912809472551</v>
      </c>
    </row>
    <row r="393" spans="1:27" x14ac:dyDescent="0.2">
      <c r="A393" t="s">
        <v>3769</v>
      </c>
      <c r="B393" t="s">
        <v>43</v>
      </c>
      <c r="C393" t="s">
        <v>3589</v>
      </c>
      <c r="D393">
        <v>0</v>
      </c>
      <c r="E393">
        <v>0</v>
      </c>
      <c r="F393">
        <v>1</v>
      </c>
      <c r="G393">
        <v>2</v>
      </c>
      <c r="H393">
        <v>26</v>
      </c>
      <c r="I393">
        <v>29</v>
      </c>
      <c r="J393">
        <v>3</v>
      </c>
      <c r="K393">
        <v>12</v>
      </c>
      <c r="L393">
        <v>87</v>
      </c>
      <c r="M393">
        <v>72</v>
      </c>
      <c r="N393">
        <v>16</v>
      </c>
      <c r="O393">
        <v>719</v>
      </c>
      <c r="P393">
        <v>73</v>
      </c>
      <c r="Q393">
        <v>39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56</v>
      </c>
      <c r="X393" t="s">
        <v>3768</v>
      </c>
      <c r="Y393">
        <f t="shared" si="18"/>
        <v>619.4</v>
      </c>
      <c r="Z393" s="1">
        <f t="shared" si="19"/>
        <v>22.94074074074074</v>
      </c>
      <c r="AA393" s="1">
        <f t="shared" si="20"/>
        <v>23.275991649269312</v>
      </c>
    </row>
    <row r="394" spans="1:27" x14ac:dyDescent="0.2">
      <c r="A394" t="s">
        <v>3767</v>
      </c>
      <c r="B394" t="s">
        <v>43</v>
      </c>
      <c r="C394" t="s">
        <v>3631</v>
      </c>
      <c r="D394">
        <v>1</v>
      </c>
      <c r="E394">
        <v>0</v>
      </c>
      <c r="F394">
        <v>0</v>
      </c>
      <c r="G394">
        <v>0</v>
      </c>
      <c r="H394">
        <v>6</v>
      </c>
      <c r="I394">
        <v>3</v>
      </c>
      <c r="J394">
        <v>3</v>
      </c>
      <c r="K394">
        <v>1</v>
      </c>
      <c r="L394">
        <v>5</v>
      </c>
      <c r="M394">
        <v>2</v>
      </c>
      <c r="N394">
        <v>11</v>
      </c>
      <c r="O394">
        <v>186</v>
      </c>
      <c r="P394">
        <v>4</v>
      </c>
      <c r="Q394">
        <v>3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140</v>
      </c>
      <c r="X394" t="s">
        <v>3282</v>
      </c>
      <c r="Y394">
        <f t="shared" si="18"/>
        <v>107.1</v>
      </c>
      <c r="Z394" s="1">
        <f t="shared" si="19"/>
        <v>8.2384615384615376</v>
      </c>
      <c r="AA394" s="1">
        <f t="shared" si="20"/>
        <v>22.107798165137613</v>
      </c>
    </row>
    <row r="395" spans="1:27" x14ac:dyDescent="0.2">
      <c r="A395" t="s">
        <v>3766</v>
      </c>
      <c r="B395" t="s">
        <v>43</v>
      </c>
      <c r="C395" t="s">
        <v>3631</v>
      </c>
      <c r="D395">
        <v>0</v>
      </c>
      <c r="E395">
        <v>0</v>
      </c>
      <c r="F395">
        <v>0</v>
      </c>
      <c r="G395">
        <v>1</v>
      </c>
      <c r="H395">
        <v>5</v>
      </c>
      <c r="I395">
        <v>2</v>
      </c>
      <c r="J395">
        <v>0</v>
      </c>
      <c r="K395">
        <v>1</v>
      </c>
      <c r="L395">
        <v>7</v>
      </c>
      <c r="M395">
        <v>7</v>
      </c>
      <c r="N395">
        <v>0</v>
      </c>
      <c r="O395">
        <v>45</v>
      </c>
      <c r="P395">
        <v>6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49</v>
      </c>
      <c r="X395" t="s">
        <v>2221</v>
      </c>
      <c r="Y395">
        <f t="shared" si="18"/>
        <v>41.5</v>
      </c>
      <c r="Z395" s="1">
        <f t="shared" si="19"/>
        <v>20.75</v>
      </c>
      <c r="AA395" s="1">
        <f t="shared" si="20"/>
        <v>22.636363636363637</v>
      </c>
    </row>
    <row r="396" spans="1:27" x14ac:dyDescent="0.2">
      <c r="A396" t="s">
        <v>3765</v>
      </c>
      <c r="B396" t="s">
        <v>43</v>
      </c>
      <c r="C396" t="s">
        <v>3592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7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49</v>
      </c>
      <c r="X396" t="s">
        <v>66</v>
      </c>
      <c r="Y396">
        <f t="shared" si="18"/>
        <v>5.7</v>
      </c>
      <c r="Z396" s="1">
        <f t="shared" si="19"/>
        <v>2.85</v>
      </c>
      <c r="AA396" s="1">
        <f t="shared" si="20"/>
        <v>25.650000000000002</v>
      </c>
    </row>
    <row r="397" spans="1:27" x14ac:dyDescent="0.2">
      <c r="A397" t="s">
        <v>3764</v>
      </c>
      <c r="B397" t="s">
        <v>43</v>
      </c>
      <c r="C397" t="s">
        <v>3631</v>
      </c>
      <c r="D397">
        <v>0</v>
      </c>
      <c r="E397">
        <v>0</v>
      </c>
      <c r="F397">
        <v>1</v>
      </c>
      <c r="G397">
        <v>4</v>
      </c>
      <c r="H397">
        <v>33</v>
      </c>
      <c r="I397">
        <v>17</v>
      </c>
      <c r="J397">
        <v>2</v>
      </c>
      <c r="K397">
        <v>36</v>
      </c>
      <c r="L397">
        <v>213</v>
      </c>
      <c r="M397">
        <v>80</v>
      </c>
      <c r="N397">
        <v>8</v>
      </c>
      <c r="O397">
        <v>1246</v>
      </c>
      <c r="P397">
        <v>44</v>
      </c>
      <c r="Q397">
        <v>2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101</v>
      </c>
      <c r="X397" t="s">
        <v>3640</v>
      </c>
      <c r="Y397">
        <f t="shared" si="18"/>
        <v>813.1</v>
      </c>
      <c r="Z397" s="1">
        <f t="shared" si="19"/>
        <v>23.231428571428573</v>
      </c>
      <c r="AA397" s="1">
        <f t="shared" si="20"/>
        <v>23.350031908104661</v>
      </c>
    </row>
    <row r="398" spans="1:27" x14ac:dyDescent="0.2">
      <c r="A398" t="s">
        <v>3763</v>
      </c>
      <c r="B398" t="s">
        <v>43</v>
      </c>
      <c r="C398" t="s">
        <v>3589</v>
      </c>
      <c r="D398">
        <v>0</v>
      </c>
      <c r="E398">
        <v>0</v>
      </c>
      <c r="F398">
        <v>0</v>
      </c>
      <c r="G398">
        <v>0</v>
      </c>
      <c r="H398">
        <v>2</v>
      </c>
      <c r="I398">
        <v>6</v>
      </c>
      <c r="J398">
        <v>0</v>
      </c>
      <c r="K398">
        <v>1</v>
      </c>
      <c r="L398">
        <v>13</v>
      </c>
      <c r="M398">
        <v>6</v>
      </c>
      <c r="N398">
        <v>0</v>
      </c>
      <c r="O398">
        <v>49</v>
      </c>
      <c r="P398">
        <v>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237</v>
      </c>
      <c r="X398" t="s">
        <v>818</v>
      </c>
      <c r="Y398">
        <f t="shared" si="18"/>
        <v>32.4</v>
      </c>
      <c r="Z398" s="1">
        <f t="shared" si="19"/>
        <v>10.799999999999999</v>
      </c>
      <c r="AA398" s="1">
        <f t="shared" si="20"/>
        <v>10.799999999999999</v>
      </c>
    </row>
    <row r="399" spans="1:27" x14ac:dyDescent="0.2">
      <c r="A399" t="s">
        <v>3762</v>
      </c>
      <c r="B399" t="s">
        <v>43</v>
      </c>
      <c r="C399" t="s">
        <v>3559</v>
      </c>
      <c r="D399">
        <v>1</v>
      </c>
      <c r="E399">
        <v>0</v>
      </c>
      <c r="F399">
        <v>0</v>
      </c>
      <c r="G399">
        <v>1</v>
      </c>
      <c r="H399">
        <v>2</v>
      </c>
      <c r="I399">
        <v>12</v>
      </c>
      <c r="J399">
        <v>3</v>
      </c>
      <c r="K399">
        <v>0</v>
      </c>
      <c r="L399">
        <v>2</v>
      </c>
      <c r="M399">
        <v>6</v>
      </c>
      <c r="N399">
        <v>9</v>
      </c>
      <c r="O399">
        <v>171</v>
      </c>
      <c r="P399">
        <v>5</v>
      </c>
      <c r="Q399">
        <v>5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140</v>
      </c>
      <c r="X399" t="s">
        <v>3761</v>
      </c>
      <c r="Y399">
        <f t="shared" si="18"/>
        <v>73.099999999999994</v>
      </c>
      <c r="Z399" s="1">
        <f t="shared" si="19"/>
        <v>5.6230769230769226</v>
      </c>
      <c r="AA399" s="1">
        <f t="shared" si="20"/>
        <v>8.8665768194070065</v>
      </c>
    </row>
    <row r="400" spans="1:27" x14ac:dyDescent="0.2">
      <c r="A400" t="s">
        <v>3760</v>
      </c>
      <c r="B400" t="s">
        <v>43</v>
      </c>
      <c r="C400" t="s">
        <v>44</v>
      </c>
      <c r="D400">
        <v>6</v>
      </c>
      <c r="E400">
        <v>0</v>
      </c>
      <c r="F400">
        <v>2</v>
      </c>
      <c r="G400">
        <v>1</v>
      </c>
      <c r="H400">
        <v>12</v>
      </c>
      <c r="I400">
        <v>4</v>
      </c>
      <c r="J400">
        <v>13</v>
      </c>
      <c r="K400">
        <v>0</v>
      </c>
      <c r="L400">
        <v>3</v>
      </c>
      <c r="M400">
        <v>3</v>
      </c>
      <c r="N400">
        <v>8</v>
      </c>
      <c r="O400">
        <v>115</v>
      </c>
      <c r="P400">
        <v>8</v>
      </c>
      <c r="Q400">
        <v>12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82</v>
      </c>
      <c r="X400" t="s">
        <v>3759</v>
      </c>
      <c r="Y400">
        <f t="shared" si="18"/>
        <v>217.5</v>
      </c>
      <c r="Z400" s="1">
        <f t="shared" si="19"/>
        <v>19.772727272727273</v>
      </c>
      <c r="AA400" s="1">
        <f t="shared" si="20"/>
        <v>44.187358916478559</v>
      </c>
    </row>
    <row r="401" spans="1:27" x14ac:dyDescent="0.2">
      <c r="A401" t="s">
        <v>3758</v>
      </c>
      <c r="B401" t="s">
        <v>43</v>
      </c>
      <c r="C401" t="s">
        <v>3559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4</v>
      </c>
      <c r="J401">
        <v>2</v>
      </c>
      <c r="K401">
        <v>0</v>
      </c>
      <c r="L401">
        <v>0</v>
      </c>
      <c r="M401">
        <v>0</v>
      </c>
      <c r="N401">
        <v>2</v>
      </c>
      <c r="O401">
        <v>63</v>
      </c>
      <c r="P401">
        <v>4</v>
      </c>
      <c r="Q401">
        <v>2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130</v>
      </c>
      <c r="X401" t="s">
        <v>3757</v>
      </c>
      <c r="Y401">
        <f t="shared" si="18"/>
        <v>19.3</v>
      </c>
      <c r="Z401" s="1">
        <f t="shared" si="19"/>
        <v>3.2166666666666668</v>
      </c>
      <c r="AA401" s="1">
        <f t="shared" si="20"/>
        <v>14.355371900826448</v>
      </c>
    </row>
    <row r="402" spans="1:27" x14ac:dyDescent="0.2">
      <c r="A402" t="s">
        <v>3756</v>
      </c>
      <c r="B402" t="s">
        <v>43</v>
      </c>
      <c r="C402" t="s">
        <v>3589</v>
      </c>
      <c r="D402">
        <v>3</v>
      </c>
      <c r="E402">
        <v>2</v>
      </c>
      <c r="F402">
        <v>0</v>
      </c>
      <c r="G402">
        <v>3</v>
      </c>
      <c r="H402">
        <v>41</v>
      </c>
      <c r="I402">
        <v>29</v>
      </c>
      <c r="J402">
        <v>11</v>
      </c>
      <c r="K402">
        <v>12</v>
      </c>
      <c r="L402">
        <v>162</v>
      </c>
      <c r="M402">
        <v>55</v>
      </c>
      <c r="N402">
        <v>4</v>
      </c>
      <c r="O402">
        <v>968</v>
      </c>
      <c r="P402">
        <v>34</v>
      </c>
      <c r="Q402">
        <v>10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184</v>
      </c>
      <c r="X402" t="s">
        <v>3755</v>
      </c>
      <c r="Y402">
        <f t="shared" si="18"/>
        <v>621.29999999999995</v>
      </c>
      <c r="Z402" s="1">
        <f t="shared" si="19"/>
        <v>19.415624999999999</v>
      </c>
      <c r="AA402" s="1">
        <f t="shared" si="20"/>
        <v>20.034754568255103</v>
      </c>
    </row>
    <row r="403" spans="1:27" x14ac:dyDescent="0.2">
      <c r="A403" t="s">
        <v>3754</v>
      </c>
      <c r="B403" t="s">
        <v>43</v>
      </c>
      <c r="C403" t="s">
        <v>728</v>
      </c>
      <c r="D403">
        <v>0</v>
      </c>
      <c r="E403">
        <v>0</v>
      </c>
      <c r="F403">
        <v>1</v>
      </c>
      <c r="G403">
        <v>0</v>
      </c>
      <c r="H403">
        <v>2</v>
      </c>
      <c r="I403">
        <v>6</v>
      </c>
      <c r="J403">
        <v>0</v>
      </c>
      <c r="K403">
        <v>0</v>
      </c>
      <c r="L403">
        <v>1</v>
      </c>
      <c r="M403">
        <v>2</v>
      </c>
      <c r="N403">
        <v>6</v>
      </c>
      <c r="O403">
        <v>103</v>
      </c>
      <c r="P403">
        <v>6</v>
      </c>
      <c r="Q403">
        <v>18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69</v>
      </c>
      <c r="X403" t="s">
        <v>3753</v>
      </c>
      <c r="Y403">
        <f t="shared" si="18"/>
        <v>77.8</v>
      </c>
      <c r="Z403" s="1">
        <f t="shared" si="19"/>
        <v>11.114285714285714</v>
      </c>
      <c r="AA403" s="1">
        <f t="shared" si="20"/>
        <v>19.892045454545453</v>
      </c>
    </row>
    <row r="404" spans="1:27" x14ac:dyDescent="0.2">
      <c r="A404" t="s">
        <v>3752</v>
      </c>
      <c r="B404" t="s">
        <v>43</v>
      </c>
      <c r="C404" t="s">
        <v>3589</v>
      </c>
      <c r="D404">
        <v>1</v>
      </c>
      <c r="E404">
        <v>1</v>
      </c>
      <c r="F404">
        <v>1</v>
      </c>
      <c r="G404">
        <v>4</v>
      </c>
      <c r="H404">
        <v>11</v>
      </c>
      <c r="I404">
        <v>17</v>
      </c>
      <c r="J404">
        <v>3</v>
      </c>
      <c r="K404">
        <v>3</v>
      </c>
      <c r="L404">
        <v>25</v>
      </c>
      <c r="M404">
        <v>48</v>
      </c>
      <c r="N404">
        <v>11</v>
      </c>
      <c r="O404">
        <v>542</v>
      </c>
      <c r="P404">
        <v>31</v>
      </c>
      <c r="Q404">
        <v>11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127</v>
      </c>
      <c r="X404" t="s">
        <v>373</v>
      </c>
      <c r="Y404">
        <f t="shared" si="18"/>
        <v>274.7</v>
      </c>
      <c r="Z404" s="1">
        <f t="shared" si="19"/>
        <v>11.445833333333333</v>
      </c>
      <c r="AA404" s="1">
        <f t="shared" si="20"/>
        <v>17.168749999999999</v>
      </c>
    </row>
    <row r="405" spans="1:27" x14ac:dyDescent="0.2">
      <c r="A405" t="s">
        <v>3751</v>
      </c>
      <c r="B405" t="s">
        <v>43</v>
      </c>
      <c r="C405" t="s">
        <v>133</v>
      </c>
      <c r="D405">
        <v>3</v>
      </c>
      <c r="E405">
        <v>0</v>
      </c>
      <c r="F405">
        <v>7</v>
      </c>
      <c r="G405">
        <v>4</v>
      </c>
      <c r="H405">
        <v>24</v>
      </c>
      <c r="I405">
        <v>51</v>
      </c>
      <c r="J405">
        <v>11</v>
      </c>
      <c r="K405">
        <v>0</v>
      </c>
      <c r="L405">
        <v>12</v>
      </c>
      <c r="M405">
        <v>34</v>
      </c>
      <c r="N405">
        <v>42</v>
      </c>
      <c r="O405">
        <v>1563</v>
      </c>
      <c r="P405">
        <v>26</v>
      </c>
      <c r="Q405">
        <v>28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110</v>
      </c>
      <c r="X405" t="s">
        <v>3750</v>
      </c>
      <c r="Y405">
        <f t="shared" si="18"/>
        <v>494.3</v>
      </c>
      <c r="Z405" s="1">
        <f t="shared" si="19"/>
        <v>16.476666666666667</v>
      </c>
      <c r="AA405" s="1">
        <f t="shared" si="20"/>
        <v>20.482044198895029</v>
      </c>
    </row>
    <row r="406" spans="1:27" x14ac:dyDescent="0.2">
      <c r="A406" t="s">
        <v>3749</v>
      </c>
      <c r="B406" t="s">
        <v>43</v>
      </c>
      <c r="C406" t="s">
        <v>44</v>
      </c>
      <c r="D406">
        <v>7</v>
      </c>
      <c r="E406">
        <v>0</v>
      </c>
      <c r="F406">
        <v>1</v>
      </c>
      <c r="G406">
        <v>0</v>
      </c>
      <c r="H406">
        <v>3</v>
      </c>
      <c r="I406">
        <v>12</v>
      </c>
      <c r="J406">
        <v>11</v>
      </c>
      <c r="K406">
        <v>0</v>
      </c>
      <c r="L406">
        <v>14</v>
      </c>
      <c r="M406">
        <v>1</v>
      </c>
      <c r="N406">
        <v>4</v>
      </c>
      <c r="O406">
        <v>109</v>
      </c>
      <c r="P406">
        <v>5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86</v>
      </c>
      <c r="X406" t="s">
        <v>3748</v>
      </c>
      <c r="Y406">
        <f t="shared" si="18"/>
        <v>158.4</v>
      </c>
      <c r="Z406" s="1">
        <f t="shared" si="19"/>
        <v>8.3368421052631589</v>
      </c>
      <c r="AA406" s="1">
        <f t="shared" si="20"/>
        <v>22.8096</v>
      </c>
    </row>
    <row r="407" spans="1:27" x14ac:dyDescent="0.2">
      <c r="A407" t="s">
        <v>3747</v>
      </c>
      <c r="B407" t="s">
        <v>43</v>
      </c>
      <c r="C407" t="s">
        <v>3570</v>
      </c>
      <c r="D407">
        <v>7</v>
      </c>
      <c r="E407">
        <v>0</v>
      </c>
      <c r="F407">
        <v>9</v>
      </c>
      <c r="G407">
        <v>4</v>
      </c>
      <c r="H407">
        <v>42</v>
      </c>
      <c r="I407">
        <v>24</v>
      </c>
      <c r="J407">
        <v>17</v>
      </c>
      <c r="K407">
        <v>5</v>
      </c>
      <c r="L407">
        <v>21</v>
      </c>
      <c r="M407">
        <v>28</v>
      </c>
      <c r="N407">
        <v>64</v>
      </c>
      <c r="O407">
        <v>2447</v>
      </c>
      <c r="P407">
        <v>22</v>
      </c>
      <c r="Q407">
        <v>33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121</v>
      </c>
      <c r="X407" t="s">
        <v>3746</v>
      </c>
      <c r="Y407">
        <f t="shared" si="18"/>
        <v>834.2</v>
      </c>
      <c r="Z407" s="1">
        <f t="shared" si="19"/>
        <v>24.535294117647059</v>
      </c>
      <c r="AA407" s="1">
        <f t="shared" si="20"/>
        <v>25.177062374245477</v>
      </c>
    </row>
    <row r="408" spans="1:27" x14ac:dyDescent="0.2">
      <c r="A408" t="s">
        <v>3745</v>
      </c>
      <c r="B408" t="s">
        <v>43</v>
      </c>
      <c r="C408" t="s">
        <v>3589</v>
      </c>
      <c r="D408">
        <v>0</v>
      </c>
      <c r="E408">
        <v>0</v>
      </c>
      <c r="F408">
        <v>0</v>
      </c>
      <c r="G408">
        <v>3</v>
      </c>
      <c r="H408">
        <v>8</v>
      </c>
      <c r="I408">
        <v>10</v>
      </c>
      <c r="J408">
        <v>3</v>
      </c>
      <c r="K408">
        <v>3</v>
      </c>
      <c r="L408">
        <v>19</v>
      </c>
      <c r="M408">
        <v>16</v>
      </c>
      <c r="N408">
        <v>8</v>
      </c>
      <c r="O408">
        <v>423</v>
      </c>
      <c r="P408">
        <v>10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73</v>
      </c>
      <c r="X408" t="s">
        <v>3744</v>
      </c>
      <c r="Y408">
        <f t="shared" si="18"/>
        <v>142.80000000000001</v>
      </c>
      <c r="Z408" s="1">
        <f t="shared" si="19"/>
        <v>9.5200000000000014</v>
      </c>
      <c r="AA408" s="1">
        <f t="shared" si="20"/>
        <v>14.391937290033596</v>
      </c>
    </row>
    <row r="409" spans="1:27" x14ac:dyDescent="0.2">
      <c r="A409" t="s">
        <v>3743</v>
      </c>
      <c r="B409" t="s">
        <v>43</v>
      </c>
      <c r="C409" t="s">
        <v>3570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5</v>
      </c>
      <c r="S409">
        <v>1</v>
      </c>
      <c r="T409">
        <v>1</v>
      </c>
      <c r="U409">
        <v>7</v>
      </c>
      <c r="V409">
        <v>0</v>
      </c>
      <c r="W409" t="s">
        <v>237</v>
      </c>
      <c r="X409" t="s">
        <v>2090</v>
      </c>
      <c r="Y409">
        <f t="shared" si="18"/>
        <v>39</v>
      </c>
      <c r="Z409" s="1">
        <f t="shared" si="19"/>
        <v>13</v>
      </c>
      <c r="AA409" s="1">
        <f t="shared" si="20"/>
        <v>16.325581395348838</v>
      </c>
    </row>
    <row r="410" spans="1:27" x14ac:dyDescent="0.2">
      <c r="A410" t="s">
        <v>3742</v>
      </c>
      <c r="B410" t="s">
        <v>43</v>
      </c>
      <c r="C410" t="s">
        <v>2271</v>
      </c>
      <c r="D410">
        <v>0</v>
      </c>
      <c r="E410">
        <v>0</v>
      </c>
      <c r="F410">
        <v>0</v>
      </c>
      <c r="G410">
        <v>4</v>
      </c>
      <c r="H410">
        <v>10</v>
      </c>
      <c r="I410">
        <v>14</v>
      </c>
      <c r="J410">
        <v>1</v>
      </c>
      <c r="K410">
        <v>0</v>
      </c>
      <c r="L410">
        <v>4</v>
      </c>
      <c r="M410">
        <v>6</v>
      </c>
      <c r="N410">
        <v>5</v>
      </c>
      <c r="O410">
        <v>170</v>
      </c>
      <c r="P410">
        <v>9</v>
      </c>
      <c r="Q410">
        <v>8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32</v>
      </c>
      <c r="X410" t="s">
        <v>552</v>
      </c>
      <c r="Y410">
        <f t="shared" si="18"/>
        <v>57</v>
      </c>
      <c r="Z410" s="1">
        <f t="shared" si="19"/>
        <v>6.333333333333333</v>
      </c>
      <c r="AA410" s="1">
        <f t="shared" si="20"/>
        <v>9.0796460176991154</v>
      </c>
    </row>
    <row r="411" spans="1:27" x14ac:dyDescent="0.2">
      <c r="A411" t="s">
        <v>3741</v>
      </c>
      <c r="B411" t="s">
        <v>43</v>
      </c>
      <c r="C411" t="s">
        <v>2271</v>
      </c>
      <c r="D411">
        <v>3</v>
      </c>
      <c r="E411">
        <v>1</v>
      </c>
      <c r="F411">
        <v>3</v>
      </c>
      <c r="G411">
        <v>4</v>
      </c>
      <c r="H411">
        <v>14</v>
      </c>
      <c r="I411">
        <v>23</v>
      </c>
      <c r="J411">
        <v>12</v>
      </c>
      <c r="K411">
        <v>4</v>
      </c>
      <c r="L411">
        <v>16</v>
      </c>
      <c r="M411">
        <v>11</v>
      </c>
      <c r="N411">
        <v>5</v>
      </c>
      <c r="O411">
        <v>126</v>
      </c>
      <c r="P411">
        <v>11</v>
      </c>
      <c r="Q411">
        <v>13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182</v>
      </c>
      <c r="X411" t="s">
        <v>3740</v>
      </c>
      <c r="Y411">
        <f t="shared" si="18"/>
        <v>173.1</v>
      </c>
      <c r="Z411" s="1">
        <f t="shared" si="19"/>
        <v>12.364285714285714</v>
      </c>
      <c r="AA411" s="1">
        <f t="shared" si="20"/>
        <v>14.936720997123681</v>
      </c>
    </row>
    <row r="412" spans="1:27" x14ac:dyDescent="0.2">
      <c r="A412" t="s">
        <v>3739</v>
      </c>
      <c r="B412" t="s">
        <v>43</v>
      </c>
      <c r="C412" t="s">
        <v>2271</v>
      </c>
      <c r="D412">
        <v>2</v>
      </c>
      <c r="E412">
        <v>0</v>
      </c>
      <c r="F412">
        <v>0</v>
      </c>
      <c r="G412">
        <v>3</v>
      </c>
      <c r="H412">
        <v>19</v>
      </c>
      <c r="I412">
        <v>16</v>
      </c>
      <c r="J412">
        <v>5</v>
      </c>
      <c r="K412">
        <v>2</v>
      </c>
      <c r="L412">
        <v>26</v>
      </c>
      <c r="M412">
        <v>25</v>
      </c>
      <c r="N412">
        <v>18</v>
      </c>
      <c r="O412">
        <v>416</v>
      </c>
      <c r="P412">
        <v>18</v>
      </c>
      <c r="Q412">
        <v>8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187</v>
      </c>
      <c r="X412" t="s">
        <v>3738</v>
      </c>
      <c r="Y412">
        <f t="shared" si="18"/>
        <v>261.10000000000002</v>
      </c>
      <c r="Z412" s="1">
        <f t="shared" si="19"/>
        <v>11.868181818181819</v>
      </c>
      <c r="AA412" s="1">
        <f t="shared" si="20"/>
        <v>16.352818371607516</v>
      </c>
    </row>
    <row r="413" spans="1:27" x14ac:dyDescent="0.2">
      <c r="A413" t="s">
        <v>3737</v>
      </c>
      <c r="B413" t="s">
        <v>43</v>
      </c>
      <c r="C413" t="s">
        <v>2271</v>
      </c>
      <c r="D413">
        <v>0</v>
      </c>
      <c r="E413">
        <v>0</v>
      </c>
      <c r="F413">
        <v>0</v>
      </c>
      <c r="G413">
        <v>3</v>
      </c>
      <c r="H413">
        <v>27</v>
      </c>
      <c r="I413">
        <v>22</v>
      </c>
      <c r="J413">
        <v>7</v>
      </c>
      <c r="K413">
        <v>3</v>
      </c>
      <c r="L413">
        <v>7</v>
      </c>
      <c r="M413">
        <v>16</v>
      </c>
      <c r="N413">
        <v>14</v>
      </c>
      <c r="O413">
        <v>236</v>
      </c>
      <c r="P413">
        <v>17</v>
      </c>
      <c r="Q413">
        <v>18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127</v>
      </c>
      <c r="X413" t="s">
        <v>3736</v>
      </c>
      <c r="Y413">
        <f t="shared" si="18"/>
        <v>202.1</v>
      </c>
      <c r="Z413" s="1">
        <f t="shared" si="19"/>
        <v>8.4208333333333325</v>
      </c>
      <c r="AA413" s="1">
        <f t="shared" si="20"/>
        <v>15.572773972602739</v>
      </c>
    </row>
    <row r="414" spans="1:27" x14ac:dyDescent="0.2">
      <c r="A414" t="s">
        <v>3735</v>
      </c>
      <c r="B414" t="s">
        <v>43</v>
      </c>
      <c r="C414" t="s">
        <v>2271</v>
      </c>
      <c r="D414">
        <v>3</v>
      </c>
      <c r="E414">
        <v>0</v>
      </c>
      <c r="F414">
        <v>4</v>
      </c>
      <c r="G414">
        <v>1</v>
      </c>
      <c r="H414">
        <v>21</v>
      </c>
      <c r="I414">
        <v>22</v>
      </c>
      <c r="J414">
        <v>12</v>
      </c>
      <c r="K414">
        <v>4</v>
      </c>
      <c r="L414">
        <v>13</v>
      </c>
      <c r="M414">
        <v>6</v>
      </c>
      <c r="N414">
        <v>14</v>
      </c>
      <c r="O414">
        <v>267</v>
      </c>
      <c r="P414">
        <v>6</v>
      </c>
      <c r="Q414">
        <v>12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28</v>
      </c>
      <c r="X414" t="s">
        <v>712</v>
      </c>
      <c r="Y414">
        <f t="shared" si="18"/>
        <v>236.2</v>
      </c>
      <c r="Z414" s="1">
        <f t="shared" si="19"/>
        <v>9.4480000000000004</v>
      </c>
      <c r="AA414" s="1">
        <f t="shared" si="20"/>
        <v>14.451393609789259</v>
      </c>
    </row>
    <row r="415" spans="1:27" x14ac:dyDescent="0.2">
      <c r="A415" t="s">
        <v>3734</v>
      </c>
      <c r="B415" t="s">
        <v>43</v>
      </c>
      <c r="C415" t="s">
        <v>2271</v>
      </c>
      <c r="D415">
        <v>0</v>
      </c>
      <c r="E415">
        <v>0</v>
      </c>
      <c r="F415">
        <v>1</v>
      </c>
      <c r="G415">
        <v>1</v>
      </c>
      <c r="H415">
        <v>21</v>
      </c>
      <c r="I415">
        <v>12</v>
      </c>
      <c r="J415">
        <v>16</v>
      </c>
      <c r="K415">
        <v>1</v>
      </c>
      <c r="L415">
        <v>5</v>
      </c>
      <c r="M415">
        <v>4</v>
      </c>
      <c r="N415">
        <v>11</v>
      </c>
      <c r="O415">
        <v>224</v>
      </c>
      <c r="P415">
        <v>4</v>
      </c>
      <c r="Q415">
        <v>10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90</v>
      </c>
      <c r="X415" t="s">
        <v>1860</v>
      </c>
      <c r="Y415">
        <f t="shared" si="18"/>
        <v>181.9</v>
      </c>
      <c r="Z415" s="1">
        <f t="shared" si="19"/>
        <v>6.9961538461538462</v>
      </c>
      <c r="AA415" s="1">
        <f t="shared" si="20"/>
        <v>12.496946564885498</v>
      </c>
    </row>
    <row r="416" spans="1:27" x14ac:dyDescent="0.2">
      <c r="A416" t="s">
        <v>799</v>
      </c>
      <c r="B416" t="s">
        <v>43</v>
      </c>
      <c r="C416" t="s">
        <v>800</v>
      </c>
      <c r="D416">
        <v>4</v>
      </c>
      <c r="E416">
        <v>0</v>
      </c>
      <c r="F416">
        <v>3</v>
      </c>
      <c r="G416">
        <v>0</v>
      </c>
      <c r="H416">
        <v>3</v>
      </c>
      <c r="I416">
        <v>1</v>
      </c>
      <c r="J416">
        <v>11</v>
      </c>
      <c r="K416">
        <v>0</v>
      </c>
      <c r="L416">
        <v>2</v>
      </c>
      <c r="M416">
        <v>5</v>
      </c>
      <c r="N416">
        <v>22</v>
      </c>
      <c r="O416">
        <v>270</v>
      </c>
      <c r="P416">
        <v>1</v>
      </c>
      <c r="Q416">
        <v>20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40</v>
      </c>
      <c r="X416" t="s">
        <v>801</v>
      </c>
      <c r="Y416">
        <f t="shared" si="18"/>
        <v>248.5</v>
      </c>
      <c r="Z416" s="1">
        <f t="shared" si="19"/>
        <v>15.53125</v>
      </c>
      <c r="AA416" s="1">
        <f t="shared" si="20"/>
        <v>22.545362903225804</v>
      </c>
    </row>
    <row r="417" spans="1:27" x14ac:dyDescent="0.2">
      <c r="A417" t="s">
        <v>3733</v>
      </c>
      <c r="B417" t="s">
        <v>43</v>
      </c>
      <c r="C417" t="s">
        <v>3625</v>
      </c>
      <c r="D417">
        <v>0</v>
      </c>
      <c r="E417">
        <v>1</v>
      </c>
      <c r="F417">
        <v>2</v>
      </c>
      <c r="G417">
        <v>2</v>
      </c>
      <c r="H417">
        <v>10</v>
      </c>
      <c r="I417">
        <v>11</v>
      </c>
      <c r="J417">
        <v>1</v>
      </c>
      <c r="K417">
        <v>3</v>
      </c>
      <c r="L417">
        <v>49</v>
      </c>
      <c r="M417">
        <v>27</v>
      </c>
      <c r="N417">
        <v>5</v>
      </c>
      <c r="O417">
        <v>417</v>
      </c>
      <c r="P417">
        <v>14</v>
      </c>
      <c r="Q417">
        <v>7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140</v>
      </c>
      <c r="X417" t="s">
        <v>3732</v>
      </c>
      <c r="Y417">
        <f t="shared" si="18"/>
        <v>213.7</v>
      </c>
      <c r="Z417" s="1">
        <f t="shared" si="19"/>
        <v>16.438461538461539</v>
      </c>
      <c r="AA417" s="1">
        <f t="shared" si="20"/>
        <v>16.623163353500431</v>
      </c>
    </row>
    <row r="418" spans="1:27" x14ac:dyDescent="0.2">
      <c r="A418" t="s">
        <v>3731</v>
      </c>
      <c r="B418" t="s">
        <v>43</v>
      </c>
      <c r="C418" t="s">
        <v>3142</v>
      </c>
      <c r="D418">
        <v>3</v>
      </c>
      <c r="E418">
        <v>0</v>
      </c>
      <c r="F418">
        <v>4</v>
      </c>
      <c r="G418">
        <v>6</v>
      </c>
      <c r="H418">
        <v>35</v>
      </c>
      <c r="I418">
        <v>59</v>
      </c>
      <c r="J418">
        <v>15</v>
      </c>
      <c r="K418">
        <v>4</v>
      </c>
      <c r="L418">
        <v>46</v>
      </c>
      <c r="M418">
        <v>45</v>
      </c>
      <c r="N418">
        <v>49</v>
      </c>
      <c r="O418">
        <v>1367</v>
      </c>
      <c r="P418">
        <v>56</v>
      </c>
      <c r="Q418">
        <v>33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101</v>
      </c>
      <c r="X418" t="s">
        <v>3730</v>
      </c>
      <c r="Y418">
        <f t="shared" si="18"/>
        <v>642.20000000000005</v>
      </c>
      <c r="Z418" s="1">
        <f t="shared" si="19"/>
        <v>18.348571428571429</v>
      </c>
      <c r="AA418" s="1">
        <f t="shared" si="20"/>
        <v>19.632472826086957</v>
      </c>
    </row>
    <row r="419" spans="1:27" x14ac:dyDescent="0.2">
      <c r="A419" t="s">
        <v>3729</v>
      </c>
      <c r="B419" t="s">
        <v>43</v>
      </c>
      <c r="C419" t="s">
        <v>3559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37</v>
      </c>
      <c r="S419">
        <v>20</v>
      </c>
      <c r="T419">
        <v>5</v>
      </c>
      <c r="U419">
        <v>42</v>
      </c>
      <c r="V419">
        <v>3</v>
      </c>
      <c r="W419" t="s">
        <v>40</v>
      </c>
      <c r="X419" t="s">
        <v>373</v>
      </c>
      <c r="Y419">
        <f t="shared" si="18"/>
        <v>130</v>
      </c>
      <c r="Z419" s="1">
        <f t="shared" si="19"/>
        <v>8.125</v>
      </c>
      <c r="AA419" s="1">
        <f t="shared" si="20"/>
        <v>8.125</v>
      </c>
    </row>
    <row r="420" spans="1:27" x14ac:dyDescent="0.2">
      <c r="A420" t="s">
        <v>3728</v>
      </c>
      <c r="B420" t="s">
        <v>43</v>
      </c>
      <c r="C420" t="s">
        <v>3565</v>
      </c>
      <c r="D420">
        <v>0</v>
      </c>
      <c r="E420">
        <v>0</v>
      </c>
      <c r="F420">
        <v>6</v>
      </c>
      <c r="G420">
        <v>3</v>
      </c>
      <c r="H420">
        <v>13</v>
      </c>
      <c r="I420">
        <v>22</v>
      </c>
      <c r="J420">
        <v>5</v>
      </c>
      <c r="K420">
        <v>2</v>
      </c>
      <c r="L420">
        <v>42</v>
      </c>
      <c r="M420">
        <v>60</v>
      </c>
      <c r="N420">
        <v>46</v>
      </c>
      <c r="O420">
        <v>953</v>
      </c>
      <c r="P420">
        <v>49</v>
      </c>
      <c r="Q420">
        <v>34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113</v>
      </c>
      <c r="X420" t="s">
        <v>3727</v>
      </c>
      <c r="Y420">
        <f t="shared" si="18"/>
        <v>575.29999999999995</v>
      </c>
      <c r="Z420" s="1">
        <f t="shared" si="19"/>
        <v>15.548648648648648</v>
      </c>
      <c r="AA420" s="1">
        <f t="shared" si="20"/>
        <v>18.347625797306872</v>
      </c>
    </row>
    <row r="421" spans="1:27" x14ac:dyDescent="0.2">
      <c r="A421" t="s">
        <v>3726</v>
      </c>
      <c r="B421" t="s">
        <v>43</v>
      </c>
      <c r="C421" t="s">
        <v>3559</v>
      </c>
      <c r="D421">
        <v>0</v>
      </c>
      <c r="E421">
        <v>0</v>
      </c>
      <c r="F421">
        <v>0</v>
      </c>
      <c r="G421">
        <v>7</v>
      </c>
      <c r="H421">
        <v>8</v>
      </c>
      <c r="I421">
        <v>37</v>
      </c>
      <c r="J421">
        <v>0</v>
      </c>
      <c r="K421">
        <v>20</v>
      </c>
      <c r="L421">
        <v>147</v>
      </c>
      <c r="M421">
        <v>62</v>
      </c>
      <c r="N421">
        <v>1</v>
      </c>
      <c r="O421">
        <v>744</v>
      </c>
      <c r="P421">
        <v>42</v>
      </c>
      <c r="Q421">
        <v>5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96</v>
      </c>
      <c r="X421" t="s">
        <v>3725</v>
      </c>
      <c r="Y421">
        <f t="shared" si="18"/>
        <v>451.9</v>
      </c>
      <c r="Z421" s="1">
        <f t="shared" si="19"/>
        <v>16.139285714285712</v>
      </c>
      <c r="AA421" s="1">
        <f t="shared" si="20"/>
        <v>16.320626003210272</v>
      </c>
    </row>
    <row r="422" spans="1:27" x14ac:dyDescent="0.2">
      <c r="A422" t="s">
        <v>3724</v>
      </c>
      <c r="B422" t="s">
        <v>43</v>
      </c>
      <c r="C422" t="s">
        <v>728</v>
      </c>
      <c r="D422">
        <v>1</v>
      </c>
      <c r="E422">
        <v>0</v>
      </c>
      <c r="F422">
        <v>0</v>
      </c>
      <c r="G422">
        <v>0</v>
      </c>
      <c r="H422">
        <v>1</v>
      </c>
      <c r="I422">
        <v>2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7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237</v>
      </c>
      <c r="X422" t="s">
        <v>1313</v>
      </c>
      <c r="Y422">
        <f t="shared" si="18"/>
        <v>12.7</v>
      </c>
      <c r="Z422" s="1">
        <f t="shared" si="19"/>
        <v>4.2333333333333334</v>
      </c>
      <c r="AA422" s="1">
        <f t="shared" si="20"/>
        <v>26.581395348837209</v>
      </c>
    </row>
    <row r="423" spans="1:27" x14ac:dyDescent="0.2">
      <c r="A423" t="s">
        <v>3723</v>
      </c>
      <c r="B423" t="s">
        <v>43</v>
      </c>
      <c r="C423" t="s">
        <v>133</v>
      </c>
      <c r="D423">
        <v>0</v>
      </c>
      <c r="E423">
        <v>0</v>
      </c>
      <c r="F423">
        <v>1</v>
      </c>
      <c r="G423">
        <v>3</v>
      </c>
      <c r="H423">
        <v>27</v>
      </c>
      <c r="I423">
        <v>43</v>
      </c>
      <c r="J423">
        <v>4</v>
      </c>
      <c r="K423">
        <v>3</v>
      </c>
      <c r="L423">
        <v>32</v>
      </c>
      <c r="M423">
        <v>57</v>
      </c>
      <c r="N423">
        <v>16</v>
      </c>
      <c r="O423">
        <v>1044</v>
      </c>
      <c r="P423">
        <v>37</v>
      </c>
      <c r="Q423">
        <v>29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292</v>
      </c>
      <c r="X423" t="s">
        <v>1595</v>
      </c>
      <c r="Y423">
        <f t="shared" si="18"/>
        <v>400.9</v>
      </c>
      <c r="Z423" s="1">
        <f t="shared" si="19"/>
        <v>12.148484848484848</v>
      </c>
      <c r="AA423" s="1">
        <f t="shared" si="20"/>
        <v>18.231935320869127</v>
      </c>
    </row>
    <row r="424" spans="1:27" x14ac:dyDescent="0.2">
      <c r="A424" t="s">
        <v>3722</v>
      </c>
      <c r="B424" t="s">
        <v>43</v>
      </c>
      <c r="C424" t="s">
        <v>3565</v>
      </c>
      <c r="D424">
        <v>5</v>
      </c>
      <c r="E424">
        <v>0</v>
      </c>
      <c r="F424">
        <v>4</v>
      </c>
      <c r="G424">
        <v>2</v>
      </c>
      <c r="H424">
        <v>29</v>
      </c>
      <c r="I424">
        <v>21</v>
      </c>
      <c r="J424">
        <v>26</v>
      </c>
      <c r="K424">
        <v>2</v>
      </c>
      <c r="L424">
        <v>8</v>
      </c>
      <c r="M424">
        <v>15</v>
      </c>
      <c r="N424">
        <v>21</v>
      </c>
      <c r="O424">
        <v>405</v>
      </c>
      <c r="P424">
        <v>30</v>
      </c>
      <c r="Q424">
        <v>50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101</v>
      </c>
      <c r="X424" t="s">
        <v>2527</v>
      </c>
      <c r="Y424">
        <f t="shared" si="18"/>
        <v>484</v>
      </c>
      <c r="Z424" s="1">
        <f t="shared" si="19"/>
        <v>13.828571428571429</v>
      </c>
      <c r="AA424" s="1">
        <f t="shared" si="20"/>
        <v>19.755102040816325</v>
      </c>
    </row>
    <row r="425" spans="1:27" x14ac:dyDescent="0.2">
      <c r="A425" t="s">
        <v>3721</v>
      </c>
      <c r="B425" t="s">
        <v>43</v>
      </c>
      <c r="C425" t="s">
        <v>3589</v>
      </c>
      <c r="D425">
        <v>1</v>
      </c>
      <c r="E425">
        <v>0</v>
      </c>
      <c r="F425">
        <v>0</v>
      </c>
      <c r="G425">
        <v>1</v>
      </c>
      <c r="H425">
        <v>3</v>
      </c>
      <c r="I425">
        <v>9</v>
      </c>
      <c r="J425">
        <v>10</v>
      </c>
      <c r="K425">
        <v>1</v>
      </c>
      <c r="L425">
        <v>2</v>
      </c>
      <c r="M425">
        <v>3</v>
      </c>
      <c r="N425">
        <v>4</v>
      </c>
      <c r="O425">
        <v>143</v>
      </c>
      <c r="P425">
        <v>2</v>
      </c>
      <c r="Q425">
        <v>16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220</v>
      </c>
      <c r="X425" t="s">
        <v>522</v>
      </c>
      <c r="Y425">
        <f t="shared" si="18"/>
        <v>105.8</v>
      </c>
      <c r="Z425" s="1">
        <f t="shared" si="19"/>
        <v>8.8166666666666664</v>
      </c>
      <c r="AA425" s="1">
        <f t="shared" si="20"/>
        <v>15.407766990291261</v>
      </c>
    </row>
    <row r="426" spans="1:27" x14ac:dyDescent="0.2">
      <c r="A426" t="s">
        <v>3720</v>
      </c>
      <c r="B426" t="s">
        <v>43</v>
      </c>
      <c r="C426" t="s">
        <v>800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6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49</v>
      </c>
      <c r="X426" t="s">
        <v>105</v>
      </c>
      <c r="Y426">
        <f t="shared" si="18"/>
        <v>3.6</v>
      </c>
      <c r="Z426" s="1">
        <f t="shared" si="19"/>
        <v>1.8</v>
      </c>
      <c r="AA426" s="1">
        <f t="shared" si="20"/>
        <v>11.172413793103448</v>
      </c>
    </row>
    <row r="427" spans="1:27" x14ac:dyDescent="0.2">
      <c r="A427" t="s">
        <v>3719</v>
      </c>
      <c r="B427" t="s">
        <v>43</v>
      </c>
      <c r="C427" t="s">
        <v>620</v>
      </c>
      <c r="D427">
        <v>1</v>
      </c>
      <c r="E427">
        <v>0</v>
      </c>
      <c r="F427">
        <v>0</v>
      </c>
      <c r="G427">
        <v>1</v>
      </c>
      <c r="H427">
        <v>21</v>
      </c>
      <c r="I427">
        <v>17</v>
      </c>
      <c r="J427">
        <v>3</v>
      </c>
      <c r="K427">
        <v>5</v>
      </c>
      <c r="L427">
        <v>49</v>
      </c>
      <c r="M427">
        <v>37</v>
      </c>
      <c r="N427">
        <v>5</v>
      </c>
      <c r="O427">
        <v>724</v>
      </c>
      <c r="P427">
        <v>36</v>
      </c>
      <c r="Q427">
        <v>21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398</v>
      </c>
      <c r="X427" t="s">
        <v>3718</v>
      </c>
      <c r="Y427">
        <f t="shared" si="18"/>
        <v>370.4</v>
      </c>
      <c r="Z427" s="1">
        <f t="shared" si="19"/>
        <v>17.638095238095236</v>
      </c>
      <c r="AA427" s="1">
        <f t="shared" si="20"/>
        <v>21.493230174081237</v>
      </c>
    </row>
    <row r="428" spans="1:27" x14ac:dyDescent="0.2">
      <c r="A428" t="s">
        <v>3717</v>
      </c>
      <c r="B428" t="s">
        <v>43</v>
      </c>
      <c r="C428" t="s">
        <v>800</v>
      </c>
      <c r="D428">
        <v>4</v>
      </c>
      <c r="E428">
        <v>0</v>
      </c>
      <c r="F428">
        <v>3</v>
      </c>
      <c r="G428">
        <v>3</v>
      </c>
      <c r="H428">
        <v>39</v>
      </c>
      <c r="I428">
        <v>15</v>
      </c>
      <c r="J428">
        <v>13</v>
      </c>
      <c r="K428">
        <v>5</v>
      </c>
      <c r="L428">
        <v>22</v>
      </c>
      <c r="M428">
        <v>10</v>
      </c>
      <c r="N428">
        <v>45</v>
      </c>
      <c r="O428">
        <v>959</v>
      </c>
      <c r="P428">
        <v>25</v>
      </c>
      <c r="Q428">
        <v>18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56</v>
      </c>
      <c r="X428" t="s">
        <v>3716</v>
      </c>
      <c r="Y428">
        <f t="shared" si="18"/>
        <v>519.9</v>
      </c>
      <c r="Z428" s="1">
        <f t="shared" si="19"/>
        <v>19.255555555555556</v>
      </c>
      <c r="AA428" s="1">
        <f t="shared" si="20"/>
        <v>20.397122929380995</v>
      </c>
    </row>
    <row r="429" spans="1:27" x14ac:dyDescent="0.2">
      <c r="A429" t="s">
        <v>3715</v>
      </c>
      <c r="B429" t="s">
        <v>43</v>
      </c>
      <c r="C429" t="s">
        <v>2756</v>
      </c>
      <c r="D429">
        <v>0</v>
      </c>
      <c r="E429">
        <v>1</v>
      </c>
      <c r="F429">
        <v>0</v>
      </c>
      <c r="G429">
        <v>4</v>
      </c>
      <c r="H429">
        <v>20</v>
      </c>
      <c r="I429">
        <v>17</v>
      </c>
      <c r="J429">
        <v>1</v>
      </c>
      <c r="K429">
        <v>3</v>
      </c>
      <c r="L429">
        <v>5</v>
      </c>
      <c r="M429">
        <v>9</v>
      </c>
      <c r="N429">
        <v>4</v>
      </c>
      <c r="O429">
        <v>575</v>
      </c>
      <c r="P429">
        <v>15</v>
      </c>
      <c r="Q429">
        <v>7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325</v>
      </c>
      <c r="X429" t="s">
        <v>3714</v>
      </c>
      <c r="Y429">
        <f t="shared" si="18"/>
        <v>123.5</v>
      </c>
      <c r="Z429" s="1">
        <f t="shared" si="19"/>
        <v>6.8611111111111107</v>
      </c>
      <c r="AA429" s="1">
        <f t="shared" si="20"/>
        <v>9.9596774193548399</v>
      </c>
    </row>
    <row r="430" spans="1:27" x14ac:dyDescent="0.2">
      <c r="A430" t="s">
        <v>3713</v>
      </c>
      <c r="B430" t="s">
        <v>43</v>
      </c>
      <c r="C430" t="s">
        <v>3589</v>
      </c>
      <c r="D430">
        <v>0</v>
      </c>
      <c r="E430">
        <v>0</v>
      </c>
      <c r="F430">
        <v>2</v>
      </c>
      <c r="G430">
        <v>7</v>
      </c>
      <c r="H430">
        <v>37</v>
      </c>
      <c r="I430">
        <v>23</v>
      </c>
      <c r="J430">
        <v>4</v>
      </c>
      <c r="K430">
        <v>4</v>
      </c>
      <c r="L430">
        <v>8</v>
      </c>
      <c r="M430">
        <v>15</v>
      </c>
      <c r="N430">
        <v>19</v>
      </c>
      <c r="O430">
        <v>937</v>
      </c>
      <c r="P430">
        <v>32</v>
      </c>
      <c r="Q430">
        <v>10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93</v>
      </c>
      <c r="X430" t="s">
        <v>1395</v>
      </c>
      <c r="Y430">
        <f t="shared" si="18"/>
        <v>300.2</v>
      </c>
      <c r="Z430" s="1">
        <f t="shared" si="19"/>
        <v>13.052173913043477</v>
      </c>
      <c r="AA430" s="1">
        <f t="shared" si="20"/>
        <v>15.726426076833526</v>
      </c>
    </row>
    <row r="431" spans="1:27" x14ac:dyDescent="0.2">
      <c r="A431" t="s">
        <v>3712</v>
      </c>
      <c r="B431" t="s">
        <v>43</v>
      </c>
      <c r="C431" t="s">
        <v>3589</v>
      </c>
      <c r="D431">
        <v>10</v>
      </c>
      <c r="E431">
        <v>1</v>
      </c>
      <c r="F431">
        <v>8</v>
      </c>
      <c r="G431">
        <v>2</v>
      </c>
      <c r="H431">
        <v>54</v>
      </c>
      <c r="I431">
        <v>45</v>
      </c>
      <c r="J431">
        <v>30</v>
      </c>
      <c r="K431">
        <v>1</v>
      </c>
      <c r="L431">
        <v>9</v>
      </c>
      <c r="M431">
        <v>3</v>
      </c>
      <c r="N431">
        <v>44</v>
      </c>
      <c r="O431">
        <v>459</v>
      </c>
      <c r="P431">
        <v>13</v>
      </c>
      <c r="Q431">
        <v>50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101</v>
      </c>
      <c r="X431" t="s">
        <v>3711</v>
      </c>
      <c r="Y431">
        <f t="shared" si="18"/>
        <v>582.9</v>
      </c>
      <c r="Z431" s="1">
        <f t="shared" si="19"/>
        <v>16.654285714285713</v>
      </c>
      <c r="AA431" s="1">
        <f t="shared" si="20"/>
        <v>18.676041295834814</v>
      </c>
    </row>
    <row r="432" spans="1:27" x14ac:dyDescent="0.2">
      <c r="A432" t="s">
        <v>1482</v>
      </c>
      <c r="B432" t="s">
        <v>43</v>
      </c>
      <c r="C432" t="s">
        <v>1481</v>
      </c>
      <c r="D432">
        <v>0</v>
      </c>
      <c r="E432">
        <v>1</v>
      </c>
      <c r="F432">
        <v>0</v>
      </c>
      <c r="G432">
        <v>3</v>
      </c>
      <c r="H432">
        <v>5</v>
      </c>
      <c r="I432">
        <v>19</v>
      </c>
      <c r="J432">
        <v>2</v>
      </c>
      <c r="K432">
        <v>7</v>
      </c>
      <c r="L432">
        <v>29</v>
      </c>
      <c r="M432">
        <v>24</v>
      </c>
      <c r="N432">
        <v>5</v>
      </c>
      <c r="O432">
        <v>331</v>
      </c>
      <c r="P432">
        <v>9</v>
      </c>
      <c r="Q432">
        <v>6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220</v>
      </c>
      <c r="X432" t="s">
        <v>1480</v>
      </c>
      <c r="Y432">
        <f t="shared" si="18"/>
        <v>133.6</v>
      </c>
      <c r="Z432" s="1">
        <f t="shared" si="19"/>
        <v>11.133333333333333</v>
      </c>
      <c r="AA432" s="1">
        <f t="shared" si="20"/>
        <v>12.036036036036036</v>
      </c>
    </row>
    <row r="433" spans="1:27" x14ac:dyDescent="0.2">
      <c r="A433" t="s">
        <v>3710</v>
      </c>
      <c r="B433" t="s">
        <v>43</v>
      </c>
      <c r="C433" t="s">
        <v>3565</v>
      </c>
      <c r="D433">
        <v>15</v>
      </c>
      <c r="E433">
        <v>0</v>
      </c>
      <c r="F433">
        <v>2</v>
      </c>
      <c r="G433">
        <v>7</v>
      </c>
      <c r="H433">
        <v>73</v>
      </c>
      <c r="I433">
        <v>83</v>
      </c>
      <c r="J433">
        <v>38</v>
      </c>
      <c r="K433">
        <v>5</v>
      </c>
      <c r="L433">
        <v>20</v>
      </c>
      <c r="M433">
        <v>8</v>
      </c>
      <c r="N433">
        <v>22</v>
      </c>
      <c r="O433">
        <v>545</v>
      </c>
      <c r="P433">
        <v>10</v>
      </c>
      <c r="Q433">
        <v>10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121</v>
      </c>
      <c r="X433" t="s">
        <v>341</v>
      </c>
      <c r="Y433">
        <f t="shared" si="18"/>
        <v>474.5</v>
      </c>
      <c r="Z433" s="1">
        <f t="shared" si="19"/>
        <v>13.955882352941176</v>
      </c>
      <c r="AA433" s="1">
        <f t="shared" si="20"/>
        <v>14.843587069864441</v>
      </c>
    </row>
    <row r="434" spans="1:27" x14ac:dyDescent="0.2">
      <c r="A434" t="s">
        <v>3709</v>
      </c>
      <c r="B434" t="s">
        <v>43</v>
      </c>
      <c r="C434" t="s">
        <v>133</v>
      </c>
      <c r="D434">
        <v>1</v>
      </c>
      <c r="E434">
        <v>0</v>
      </c>
      <c r="F434">
        <v>0</v>
      </c>
      <c r="G434">
        <v>4</v>
      </c>
      <c r="H434">
        <v>7</v>
      </c>
      <c r="I434">
        <v>17</v>
      </c>
      <c r="J434">
        <v>3</v>
      </c>
      <c r="K434">
        <v>11</v>
      </c>
      <c r="L434">
        <v>83</v>
      </c>
      <c r="M434">
        <v>38</v>
      </c>
      <c r="N434">
        <v>2</v>
      </c>
      <c r="O434">
        <v>621</v>
      </c>
      <c r="P434">
        <v>13</v>
      </c>
      <c r="Q434">
        <v>3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93</v>
      </c>
      <c r="X434" t="s">
        <v>3096</v>
      </c>
      <c r="Y434">
        <f t="shared" si="18"/>
        <v>296.60000000000002</v>
      </c>
      <c r="Z434" s="1">
        <f t="shared" si="19"/>
        <v>12.895652173913044</v>
      </c>
      <c r="AA434" s="1">
        <f t="shared" si="20"/>
        <v>19.259740259740262</v>
      </c>
    </row>
    <row r="435" spans="1:27" x14ac:dyDescent="0.2">
      <c r="A435" t="s">
        <v>3708</v>
      </c>
      <c r="B435" t="s">
        <v>43</v>
      </c>
      <c r="C435" t="s">
        <v>3538</v>
      </c>
      <c r="D435">
        <v>0</v>
      </c>
      <c r="E435">
        <v>1</v>
      </c>
      <c r="F435">
        <v>0</v>
      </c>
      <c r="G435">
        <v>0</v>
      </c>
      <c r="H435">
        <v>1</v>
      </c>
      <c r="I435">
        <v>2</v>
      </c>
      <c r="J435">
        <v>0</v>
      </c>
      <c r="K435">
        <v>0</v>
      </c>
      <c r="L435">
        <v>3</v>
      </c>
      <c r="M435">
        <v>2</v>
      </c>
      <c r="N435">
        <v>0</v>
      </c>
      <c r="O435">
        <v>6</v>
      </c>
      <c r="P435">
        <v>1</v>
      </c>
      <c r="Q435">
        <v>2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237</v>
      </c>
      <c r="X435" t="s">
        <v>2231</v>
      </c>
      <c r="Y435">
        <f t="shared" si="18"/>
        <v>2.1</v>
      </c>
      <c r="Z435" s="1">
        <f t="shared" si="19"/>
        <v>0.70000000000000007</v>
      </c>
      <c r="AA435" s="1">
        <f t="shared" si="20"/>
        <v>3.7800000000000002</v>
      </c>
    </row>
    <row r="436" spans="1:27" x14ac:dyDescent="0.2">
      <c r="A436" t="s">
        <v>3707</v>
      </c>
      <c r="B436" t="s">
        <v>43</v>
      </c>
      <c r="C436" t="s">
        <v>3559</v>
      </c>
      <c r="D436">
        <v>1</v>
      </c>
      <c r="E436">
        <v>1</v>
      </c>
      <c r="F436">
        <v>2</v>
      </c>
      <c r="G436">
        <v>5</v>
      </c>
      <c r="H436">
        <v>29</v>
      </c>
      <c r="I436">
        <v>36</v>
      </c>
      <c r="J436">
        <v>8</v>
      </c>
      <c r="K436">
        <v>6</v>
      </c>
      <c r="L436">
        <v>116</v>
      </c>
      <c r="M436">
        <v>50</v>
      </c>
      <c r="N436">
        <v>66</v>
      </c>
      <c r="O436">
        <v>947</v>
      </c>
      <c r="P436">
        <v>91</v>
      </c>
      <c r="Q436">
        <v>32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205</v>
      </c>
      <c r="X436" t="s">
        <v>3706</v>
      </c>
      <c r="Y436">
        <f t="shared" si="18"/>
        <v>808.7</v>
      </c>
      <c r="Z436" s="1">
        <f t="shared" si="19"/>
        <v>21.281578947368423</v>
      </c>
      <c r="AA436" s="1">
        <f t="shared" si="20"/>
        <v>21.52706299911269</v>
      </c>
    </row>
    <row r="437" spans="1:27" x14ac:dyDescent="0.2">
      <c r="A437" t="s">
        <v>3705</v>
      </c>
      <c r="B437" t="s">
        <v>43</v>
      </c>
      <c r="C437" t="s">
        <v>44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74</v>
      </c>
      <c r="S437">
        <v>28</v>
      </c>
      <c r="T437">
        <v>17</v>
      </c>
      <c r="U437">
        <v>101</v>
      </c>
      <c r="V437">
        <v>1</v>
      </c>
      <c r="W437" t="s">
        <v>52</v>
      </c>
      <c r="X437" t="s">
        <v>53</v>
      </c>
      <c r="Y437">
        <f t="shared" si="18"/>
        <v>498</v>
      </c>
      <c r="Z437" s="1">
        <f t="shared" si="19"/>
        <v>13.833333333333334</v>
      </c>
      <c r="AA437" s="1">
        <f t="shared" si="20"/>
        <v>13.833333333333334</v>
      </c>
    </row>
    <row r="438" spans="1:27" x14ac:dyDescent="0.2">
      <c r="A438" t="s">
        <v>3704</v>
      </c>
      <c r="B438" t="s">
        <v>43</v>
      </c>
      <c r="C438" t="s">
        <v>3565</v>
      </c>
      <c r="D438">
        <v>0</v>
      </c>
      <c r="E438">
        <v>0</v>
      </c>
      <c r="F438">
        <v>0</v>
      </c>
      <c r="G438">
        <v>2</v>
      </c>
      <c r="H438">
        <v>14</v>
      </c>
      <c r="I438">
        <v>11</v>
      </c>
      <c r="J438">
        <v>1</v>
      </c>
      <c r="K438">
        <v>1</v>
      </c>
      <c r="L438">
        <v>6</v>
      </c>
      <c r="M438">
        <v>14</v>
      </c>
      <c r="N438">
        <v>4</v>
      </c>
      <c r="O438">
        <v>345</v>
      </c>
      <c r="P438">
        <v>9</v>
      </c>
      <c r="Q438">
        <v>17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395</v>
      </c>
      <c r="X438" t="s">
        <v>2134</v>
      </c>
      <c r="Y438">
        <f t="shared" si="18"/>
        <v>131.5</v>
      </c>
      <c r="Z438" s="1">
        <f t="shared" si="19"/>
        <v>7.7352941176470589</v>
      </c>
      <c r="AA438" s="1">
        <f t="shared" si="20"/>
        <v>13.494868871151654</v>
      </c>
    </row>
    <row r="439" spans="1:27" x14ac:dyDescent="0.2">
      <c r="A439" t="s">
        <v>3703</v>
      </c>
      <c r="B439" t="s">
        <v>43</v>
      </c>
      <c r="C439" t="s">
        <v>728</v>
      </c>
      <c r="D439">
        <v>1</v>
      </c>
      <c r="E439">
        <v>0</v>
      </c>
      <c r="F439">
        <v>0</v>
      </c>
      <c r="G439">
        <v>6</v>
      </c>
      <c r="H439">
        <v>25</v>
      </c>
      <c r="I439">
        <v>35</v>
      </c>
      <c r="J439">
        <v>2</v>
      </c>
      <c r="K439">
        <v>8</v>
      </c>
      <c r="L439">
        <v>47</v>
      </c>
      <c r="M439">
        <v>49</v>
      </c>
      <c r="N439">
        <v>3</v>
      </c>
      <c r="O439">
        <v>681</v>
      </c>
      <c r="P439">
        <v>33</v>
      </c>
      <c r="Q439">
        <v>7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398</v>
      </c>
      <c r="X439" t="s">
        <v>3702</v>
      </c>
      <c r="Y439">
        <f t="shared" si="18"/>
        <v>293.10000000000002</v>
      </c>
      <c r="Z439" s="1">
        <f t="shared" si="19"/>
        <v>13.957142857142859</v>
      </c>
      <c r="AA439" s="1">
        <f t="shared" si="20"/>
        <v>17.504313205043132</v>
      </c>
    </row>
    <row r="440" spans="1:27" x14ac:dyDescent="0.2">
      <c r="A440" t="s">
        <v>3701</v>
      </c>
      <c r="B440" t="s">
        <v>43</v>
      </c>
      <c r="C440" t="s">
        <v>3538</v>
      </c>
      <c r="D440">
        <v>14</v>
      </c>
      <c r="E440">
        <v>1</v>
      </c>
      <c r="F440">
        <v>3</v>
      </c>
      <c r="G440">
        <v>5</v>
      </c>
      <c r="H440">
        <v>41</v>
      </c>
      <c r="I440">
        <v>62</v>
      </c>
      <c r="J440">
        <v>50</v>
      </c>
      <c r="K440">
        <v>0</v>
      </c>
      <c r="L440">
        <v>23</v>
      </c>
      <c r="M440">
        <v>7</v>
      </c>
      <c r="N440">
        <v>22</v>
      </c>
      <c r="O440">
        <v>565</v>
      </c>
      <c r="P440">
        <v>12</v>
      </c>
      <c r="Q440">
        <v>21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101</v>
      </c>
      <c r="X440" t="s">
        <v>3700</v>
      </c>
      <c r="Y440">
        <f t="shared" si="18"/>
        <v>511.5</v>
      </c>
      <c r="Z440" s="1">
        <f t="shared" si="19"/>
        <v>14.614285714285714</v>
      </c>
      <c r="AA440" s="1">
        <f t="shared" si="20"/>
        <v>16.307120085015939</v>
      </c>
    </row>
    <row r="441" spans="1:27" x14ac:dyDescent="0.2">
      <c r="A441" t="s">
        <v>3699</v>
      </c>
      <c r="B441" t="s">
        <v>43</v>
      </c>
      <c r="C441" t="s">
        <v>2756</v>
      </c>
      <c r="D441">
        <v>0</v>
      </c>
      <c r="E441">
        <v>0</v>
      </c>
      <c r="F441">
        <v>0</v>
      </c>
      <c r="G441">
        <v>0</v>
      </c>
      <c r="H441">
        <v>7</v>
      </c>
      <c r="I441">
        <v>3</v>
      </c>
      <c r="J441">
        <v>0</v>
      </c>
      <c r="K441">
        <v>0</v>
      </c>
      <c r="L441">
        <v>0</v>
      </c>
      <c r="M441">
        <v>1</v>
      </c>
      <c r="N441">
        <v>1</v>
      </c>
      <c r="O441">
        <v>59</v>
      </c>
      <c r="P441">
        <v>3</v>
      </c>
      <c r="Q441">
        <v>9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69</v>
      </c>
      <c r="X441" t="s">
        <v>3383</v>
      </c>
      <c r="Y441">
        <f t="shared" si="18"/>
        <v>42.4</v>
      </c>
      <c r="Z441" s="1">
        <f t="shared" si="19"/>
        <v>6.0571428571428569</v>
      </c>
      <c r="AA441" s="1">
        <f t="shared" si="20"/>
        <v>15.9</v>
      </c>
    </row>
    <row r="442" spans="1:27" x14ac:dyDescent="0.2">
      <c r="A442" t="s">
        <v>3698</v>
      </c>
      <c r="B442" t="s">
        <v>43</v>
      </c>
      <c r="C442" t="s">
        <v>3625</v>
      </c>
      <c r="D442">
        <v>0</v>
      </c>
      <c r="E442">
        <v>0</v>
      </c>
      <c r="F442">
        <v>0</v>
      </c>
      <c r="G442">
        <v>1</v>
      </c>
      <c r="H442">
        <v>19</v>
      </c>
      <c r="I442">
        <v>4</v>
      </c>
      <c r="J442">
        <v>5</v>
      </c>
      <c r="K442">
        <v>0</v>
      </c>
      <c r="L442">
        <v>3</v>
      </c>
      <c r="M442">
        <v>7</v>
      </c>
      <c r="N442">
        <v>5</v>
      </c>
      <c r="O442">
        <v>211</v>
      </c>
      <c r="P442">
        <v>6</v>
      </c>
      <c r="Q442">
        <v>15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93</v>
      </c>
      <c r="X442" t="s">
        <v>3468</v>
      </c>
      <c r="Y442">
        <f t="shared" si="18"/>
        <v>138.1</v>
      </c>
      <c r="Z442" s="1">
        <f t="shared" si="19"/>
        <v>6.0043478260869563</v>
      </c>
      <c r="AA442" s="1">
        <f t="shared" si="20"/>
        <v>15.21297429620563</v>
      </c>
    </row>
    <row r="443" spans="1:27" x14ac:dyDescent="0.2">
      <c r="A443" t="s">
        <v>3697</v>
      </c>
      <c r="B443" t="s">
        <v>43</v>
      </c>
      <c r="C443" t="s">
        <v>728</v>
      </c>
      <c r="D443">
        <v>0</v>
      </c>
      <c r="E443">
        <v>0</v>
      </c>
      <c r="F443">
        <v>1</v>
      </c>
      <c r="G443">
        <v>1</v>
      </c>
      <c r="H443">
        <v>6</v>
      </c>
      <c r="I443">
        <v>6</v>
      </c>
      <c r="J443">
        <v>3</v>
      </c>
      <c r="K443">
        <v>0</v>
      </c>
      <c r="L443">
        <v>1</v>
      </c>
      <c r="M443">
        <v>6</v>
      </c>
      <c r="N443">
        <v>5</v>
      </c>
      <c r="O443">
        <v>117</v>
      </c>
      <c r="P443">
        <v>5</v>
      </c>
      <c r="Q443">
        <v>8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32</v>
      </c>
      <c r="X443" t="s">
        <v>375</v>
      </c>
      <c r="Y443">
        <f t="shared" si="18"/>
        <v>75.2</v>
      </c>
      <c r="Z443" s="1">
        <f t="shared" si="19"/>
        <v>8.3555555555555561</v>
      </c>
      <c r="AA443" s="1">
        <f t="shared" si="20"/>
        <v>20.571428571428573</v>
      </c>
    </row>
    <row r="444" spans="1:27" x14ac:dyDescent="0.2">
      <c r="A444" t="s">
        <v>3696</v>
      </c>
      <c r="B444" t="s">
        <v>43</v>
      </c>
      <c r="C444" t="s">
        <v>133</v>
      </c>
      <c r="D444">
        <v>4</v>
      </c>
      <c r="E444">
        <v>0</v>
      </c>
      <c r="F444">
        <v>0</v>
      </c>
      <c r="G444">
        <v>2</v>
      </c>
      <c r="H444">
        <v>14</v>
      </c>
      <c r="I444">
        <v>19</v>
      </c>
      <c r="J444">
        <v>6</v>
      </c>
      <c r="K444">
        <v>16</v>
      </c>
      <c r="L444">
        <v>131</v>
      </c>
      <c r="M444">
        <v>53</v>
      </c>
      <c r="N444">
        <v>4</v>
      </c>
      <c r="O444">
        <v>1350</v>
      </c>
      <c r="P444">
        <v>38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110</v>
      </c>
      <c r="X444" t="s">
        <v>3695</v>
      </c>
      <c r="Y444">
        <f t="shared" si="18"/>
        <v>593</v>
      </c>
      <c r="Z444" s="1">
        <f t="shared" si="19"/>
        <v>19.766666666666666</v>
      </c>
      <c r="AA444" s="1">
        <f t="shared" si="20"/>
        <v>20.354691075514875</v>
      </c>
    </row>
    <row r="445" spans="1:27" x14ac:dyDescent="0.2">
      <c r="A445" t="s">
        <v>1340</v>
      </c>
      <c r="B445" t="s">
        <v>43</v>
      </c>
      <c r="C445" t="s">
        <v>800</v>
      </c>
      <c r="D445">
        <v>2</v>
      </c>
      <c r="E445">
        <v>0</v>
      </c>
      <c r="F445">
        <v>5</v>
      </c>
      <c r="G445">
        <v>1</v>
      </c>
      <c r="H445">
        <v>29</v>
      </c>
      <c r="I445">
        <v>10</v>
      </c>
      <c r="J445">
        <v>15</v>
      </c>
      <c r="K445">
        <v>0</v>
      </c>
      <c r="L445">
        <v>3</v>
      </c>
      <c r="M445">
        <v>3</v>
      </c>
      <c r="N445">
        <v>21</v>
      </c>
      <c r="O445">
        <v>403</v>
      </c>
      <c r="P445">
        <v>11</v>
      </c>
      <c r="Q445">
        <v>37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73</v>
      </c>
      <c r="X445" t="s">
        <v>1339</v>
      </c>
      <c r="Y445">
        <f t="shared" si="18"/>
        <v>346.3</v>
      </c>
      <c r="Z445" s="1">
        <f t="shared" si="19"/>
        <v>23.086666666666666</v>
      </c>
      <c r="AA445" s="1">
        <f t="shared" si="20"/>
        <v>27.728647686832744</v>
      </c>
    </row>
    <row r="446" spans="1:27" x14ac:dyDescent="0.2">
      <c r="A446" t="s">
        <v>3694</v>
      </c>
      <c r="B446" t="s">
        <v>43</v>
      </c>
      <c r="C446" t="s">
        <v>3142</v>
      </c>
      <c r="D446">
        <v>0</v>
      </c>
      <c r="E446">
        <v>0</v>
      </c>
      <c r="F446">
        <v>1</v>
      </c>
      <c r="G446">
        <v>4</v>
      </c>
      <c r="H446">
        <v>6</v>
      </c>
      <c r="I446">
        <v>17</v>
      </c>
      <c r="J446">
        <v>2</v>
      </c>
      <c r="K446">
        <v>2</v>
      </c>
      <c r="L446">
        <v>46</v>
      </c>
      <c r="M446">
        <v>30</v>
      </c>
      <c r="N446">
        <v>8</v>
      </c>
      <c r="O446">
        <v>377</v>
      </c>
      <c r="P446">
        <v>13</v>
      </c>
      <c r="Q446">
        <v>2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73</v>
      </c>
      <c r="X446" t="s">
        <v>2602</v>
      </c>
      <c r="Y446">
        <f t="shared" si="18"/>
        <v>182.7</v>
      </c>
      <c r="Z446" s="1">
        <f t="shared" si="19"/>
        <v>12.18</v>
      </c>
      <c r="AA446" s="1">
        <f t="shared" si="20"/>
        <v>13.946564885496183</v>
      </c>
    </row>
    <row r="447" spans="1:27" x14ac:dyDescent="0.2">
      <c r="A447" t="s">
        <v>3693</v>
      </c>
      <c r="B447" t="s">
        <v>43</v>
      </c>
      <c r="C447" t="s">
        <v>3562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</v>
      </c>
      <c r="M447">
        <v>0</v>
      </c>
      <c r="N447">
        <v>0</v>
      </c>
      <c r="O447">
        <v>16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177</v>
      </c>
      <c r="X447" t="s">
        <v>3692</v>
      </c>
      <c r="Y447">
        <f t="shared" si="18"/>
        <v>7.6</v>
      </c>
      <c r="Z447" s="1">
        <f t="shared" si="19"/>
        <v>1.9</v>
      </c>
      <c r="AA447" s="1">
        <f t="shared" si="20"/>
        <v>13.959183673469388</v>
      </c>
    </row>
    <row r="448" spans="1:27" x14ac:dyDescent="0.2">
      <c r="A448" t="s">
        <v>3691</v>
      </c>
      <c r="B448" t="s">
        <v>43</v>
      </c>
      <c r="C448" t="s">
        <v>3142</v>
      </c>
      <c r="D448">
        <v>7</v>
      </c>
      <c r="E448">
        <v>0</v>
      </c>
      <c r="F448">
        <v>5</v>
      </c>
      <c r="G448">
        <v>2</v>
      </c>
      <c r="H448">
        <v>35</v>
      </c>
      <c r="I448">
        <v>22</v>
      </c>
      <c r="J448">
        <v>21</v>
      </c>
      <c r="K448">
        <v>2</v>
      </c>
      <c r="L448">
        <v>11</v>
      </c>
      <c r="M448">
        <v>12</v>
      </c>
      <c r="N448">
        <v>44</v>
      </c>
      <c r="O448">
        <v>392</v>
      </c>
      <c r="P448">
        <v>18</v>
      </c>
      <c r="Q448">
        <v>39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105</v>
      </c>
      <c r="X448" t="s">
        <v>306</v>
      </c>
      <c r="Y448">
        <f t="shared" si="18"/>
        <v>520.70000000000005</v>
      </c>
      <c r="Z448" s="1">
        <f t="shared" si="19"/>
        <v>17.955172413793104</v>
      </c>
      <c r="AA448" s="1">
        <f t="shared" si="20"/>
        <v>23.8125</v>
      </c>
    </row>
    <row r="449" spans="1:27" x14ac:dyDescent="0.2">
      <c r="A449" t="s">
        <v>3690</v>
      </c>
      <c r="B449" t="s">
        <v>43</v>
      </c>
      <c r="C449" t="s">
        <v>1481</v>
      </c>
      <c r="D449">
        <v>1</v>
      </c>
      <c r="E449">
        <v>1</v>
      </c>
      <c r="F449">
        <v>4</v>
      </c>
      <c r="G449">
        <v>11</v>
      </c>
      <c r="H449">
        <v>32</v>
      </c>
      <c r="I449">
        <v>46</v>
      </c>
      <c r="J449">
        <v>18</v>
      </c>
      <c r="K449">
        <v>4</v>
      </c>
      <c r="L449">
        <v>49</v>
      </c>
      <c r="M449">
        <v>46</v>
      </c>
      <c r="N449">
        <v>51</v>
      </c>
      <c r="O449">
        <v>1250</v>
      </c>
      <c r="P449">
        <v>67</v>
      </c>
      <c r="Q449">
        <v>36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292</v>
      </c>
      <c r="X449" t="s">
        <v>3689</v>
      </c>
      <c r="Y449">
        <f t="shared" si="18"/>
        <v>647.5</v>
      </c>
      <c r="Z449" s="1">
        <f t="shared" si="19"/>
        <v>19.621212121212121</v>
      </c>
      <c r="AA449" s="1">
        <f t="shared" si="20"/>
        <v>21.299342105263158</v>
      </c>
    </row>
    <row r="450" spans="1:27" x14ac:dyDescent="0.2">
      <c r="A450" t="s">
        <v>3688</v>
      </c>
      <c r="B450" t="s">
        <v>43</v>
      </c>
      <c r="C450" t="s">
        <v>44</v>
      </c>
      <c r="D450">
        <v>6</v>
      </c>
      <c r="E450">
        <v>0</v>
      </c>
      <c r="F450">
        <v>2</v>
      </c>
      <c r="G450">
        <v>6</v>
      </c>
      <c r="H450">
        <v>18</v>
      </c>
      <c r="I450">
        <v>35</v>
      </c>
      <c r="J450">
        <v>12</v>
      </c>
      <c r="K450">
        <v>22</v>
      </c>
      <c r="L450">
        <v>239</v>
      </c>
      <c r="M450">
        <v>62</v>
      </c>
      <c r="N450">
        <v>3</v>
      </c>
      <c r="O450">
        <v>1230</v>
      </c>
      <c r="P450">
        <v>15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52</v>
      </c>
      <c r="X450" t="s">
        <v>53</v>
      </c>
      <c r="Y450">
        <f t="shared" si="18"/>
        <v>733.5</v>
      </c>
      <c r="Z450" s="1">
        <f t="shared" si="19"/>
        <v>20.375</v>
      </c>
      <c r="AA450" s="1">
        <f t="shared" si="20"/>
        <v>20.375</v>
      </c>
    </row>
    <row r="451" spans="1:27" x14ac:dyDescent="0.2">
      <c r="A451" t="s">
        <v>3687</v>
      </c>
      <c r="B451" t="s">
        <v>43</v>
      </c>
      <c r="C451" t="s">
        <v>3631</v>
      </c>
      <c r="D451">
        <v>1</v>
      </c>
      <c r="E451">
        <v>0</v>
      </c>
      <c r="F451">
        <v>1</v>
      </c>
      <c r="G451">
        <v>6</v>
      </c>
      <c r="H451">
        <v>29</v>
      </c>
      <c r="I451">
        <v>36</v>
      </c>
      <c r="J451">
        <v>4</v>
      </c>
      <c r="K451">
        <v>10</v>
      </c>
      <c r="L451">
        <v>40</v>
      </c>
      <c r="M451">
        <v>39</v>
      </c>
      <c r="N451">
        <v>35</v>
      </c>
      <c r="O451">
        <v>1089</v>
      </c>
      <c r="P451">
        <v>42</v>
      </c>
      <c r="Q451">
        <v>11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96</v>
      </c>
      <c r="X451" t="s">
        <v>3686</v>
      </c>
      <c r="Y451">
        <f t="shared" ref="Y451:Y514" si="21">D451*10+E451*(-10)+F451*5+G451*(-5)+H451*2+I451*(-2)+J451*4+K451*3+L451*1.5+M451*1.5+N451*3+O451*0.1+P451*2+Q451*2+R451*5+S451*(-8)+T451*15+U451+V451*(-4)</f>
        <v>455.4</v>
      </c>
      <c r="Z451" s="1">
        <f t="shared" ref="Z451:Z514" si="22">Y451/W451</f>
        <v>16.264285714285712</v>
      </c>
      <c r="AA451" s="1">
        <f t="shared" ref="AA451:AA514" si="23">Y451/X451*90</f>
        <v>19.161290322580644</v>
      </c>
    </row>
    <row r="452" spans="1:27" x14ac:dyDescent="0.2">
      <c r="A452" t="s">
        <v>3685</v>
      </c>
      <c r="B452" t="s">
        <v>43</v>
      </c>
      <c r="C452" t="s">
        <v>3142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</v>
      </c>
      <c r="K452">
        <v>0</v>
      </c>
      <c r="L452">
        <v>2</v>
      </c>
      <c r="M452">
        <v>3</v>
      </c>
      <c r="N452">
        <v>1</v>
      </c>
      <c r="O452">
        <v>16</v>
      </c>
      <c r="P452">
        <v>1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244</v>
      </c>
      <c r="X452" t="s">
        <v>319</v>
      </c>
      <c r="Y452">
        <f t="shared" si="21"/>
        <v>34.1</v>
      </c>
      <c r="Z452" s="1">
        <f t="shared" si="22"/>
        <v>34.1</v>
      </c>
      <c r="AA452" s="1">
        <f t="shared" si="23"/>
        <v>36.975903614457835</v>
      </c>
    </row>
    <row r="453" spans="1:27" x14ac:dyDescent="0.2">
      <c r="A453" t="s">
        <v>3684</v>
      </c>
      <c r="B453" t="s">
        <v>43</v>
      </c>
      <c r="C453" t="s">
        <v>2756</v>
      </c>
      <c r="D453">
        <v>1</v>
      </c>
      <c r="E453">
        <v>1</v>
      </c>
      <c r="F453">
        <v>2</v>
      </c>
      <c r="G453">
        <v>4</v>
      </c>
      <c r="H453">
        <v>22</v>
      </c>
      <c r="I453">
        <v>22</v>
      </c>
      <c r="J453">
        <v>1</v>
      </c>
      <c r="K453">
        <v>1</v>
      </c>
      <c r="L453">
        <v>29</v>
      </c>
      <c r="M453">
        <v>60</v>
      </c>
      <c r="N453">
        <v>14</v>
      </c>
      <c r="O453">
        <v>580</v>
      </c>
      <c r="P453">
        <v>30</v>
      </c>
      <c r="Q453">
        <v>28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187</v>
      </c>
      <c r="X453" t="s">
        <v>3683</v>
      </c>
      <c r="Y453">
        <f t="shared" si="21"/>
        <v>346.5</v>
      </c>
      <c r="Z453" s="1">
        <f t="shared" si="22"/>
        <v>15.75</v>
      </c>
      <c r="AA453" s="1">
        <f t="shared" si="23"/>
        <v>20.184466019417474</v>
      </c>
    </row>
    <row r="454" spans="1:27" x14ac:dyDescent="0.2">
      <c r="A454" t="s">
        <v>3682</v>
      </c>
      <c r="B454" t="s">
        <v>43</v>
      </c>
      <c r="C454" t="s">
        <v>133</v>
      </c>
      <c r="D454">
        <v>16</v>
      </c>
      <c r="E454">
        <v>0</v>
      </c>
      <c r="F454">
        <v>8</v>
      </c>
      <c r="G454">
        <v>2</v>
      </c>
      <c r="H454">
        <v>43</v>
      </c>
      <c r="I454">
        <v>33</v>
      </c>
      <c r="J454">
        <v>54</v>
      </c>
      <c r="K454">
        <v>1</v>
      </c>
      <c r="L454">
        <v>17</v>
      </c>
      <c r="M454">
        <v>21</v>
      </c>
      <c r="N454">
        <v>53</v>
      </c>
      <c r="O454">
        <v>1034</v>
      </c>
      <c r="P454">
        <v>30</v>
      </c>
      <c r="Q454">
        <v>89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205</v>
      </c>
      <c r="X454" t="s">
        <v>3681</v>
      </c>
      <c r="Y454">
        <f t="shared" si="21"/>
        <v>986.4</v>
      </c>
      <c r="Z454" s="1">
        <f t="shared" si="22"/>
        <v>25.957894736842103</v>
      </c>
      <c r="AA454" s="1">
        <f t="shared" si="23"/>
        <v>30.002027712064884</v>
      </c>
    </row>
    <row r="455" spans="1:27" x14ac:dyDescent="0.2">
      <c r="A455" t="s">
        <v>3680</v>
      </c>
      <c r="B455" t="s">
        <v>43</v>
      </c>
      <c r="C455" t="s">
        <v>3570</v>
      </c>
      <c r="D455">
        <v>0</v>
      </c>
      <c r="E455">
        <v>0</v>
      </c>
      <c r="F455">
        <v>0</v>
      </c>
      <c r="G455">
        <v>0</v>
      </c>
      <c r="H455">
        <v>3</v>
      </c>
      <c r="I455">
        <v>4</v>
      </c>
      <c r="J455">
        <v>0</v>
      </c>
      <c r="K455">
        <v>0</v>
      </c>
      <c r="L455">
        <v>2</v>
      </c>
      <c r="M455">
        <v>1</v>
      </c>
      <c r="N455">
        <v>1</v>
      </c>
      <c r="O455">
        <v>77</v>
      </c>
      <c r="P455">
        <v>6</v>
      </c>
      <c r="Q455">
        <v>8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130</v>
      </c>
      <c r="X455" t="s">
        <v>3128</v>
      </c>
      <c r="Y455">
        <f t="shared" si="21"/>
        <v>41.2</v>
      </c>
      <c r="Z455" s="1">
        <f t="shared" si="22"/>
        <v>6.8666666666666671</v>
      </c>
      <c r="AA455" s="1">
        <f t="shared" si="23"/>
        <v>15.914163090128756</v>
      </c>
    </row>
    <row r="456" spans="1:27" x14ac:dyDescent="0.2">
      <c r="A456" t="s">
        <v>3679</v>
      </c>
      <c r="B456" t="s">
        <v>43</v>
      </c>
      <c r="C456" t="s">
        <v>3538</v>
      </c>
      <c r="D456">
        <v>1</v>
      </c>
      <c r="E456">
        <v>0</v>
      </c>
      <c r="F456">
        <v>0</v>
      </c>
      <c r="G456">
        <v>2</v>
      </c>
      <c r="H456">
        <v>24</v>
      </c>
      <c r="I456">
        <v>16</v>
      </c>
      <c r="J456">
        <v>6</v>
      </c>
      <c r="K456">
        <v>22</v>
      </c>
      <c r="L456">
        <v>171</v>
      </c>
      <c r="M456">
        <v>82</v>
      </c>
      <c r="N456">
        <v>7</v>
      </c>
      <c r="O456">
        <v>1136</v>
      </c>
      <c r="P456">
        <v>26</v>
      </c>
      <c r="Q456">
        <v>7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184</v>
      </c>
      <c r="X456" t="s">
        <v>3678</v>
      </c>
      <c r="Y456">
        <f t="shared" si="21"/>
        <v>686.1</v>
      </c>
      <c r="Z456" s="1">
        <f t="shared" si="22"/>
        <v>21.440625000000001</v>
      </c>
      <c r="AA456" s="1">
        <f t="shared" si="23"/>
        <v>22.029611130931144</v>
      </c>
    </row>
    <row r="457" spans="1:27" x14ac:dyDescent="0.2">
      <c r="A457" t="s">
        <v>3677</v>
      </c>
      <c r="B457" t="s">
        <v>43</v>
      </c>
      <c r="C457" t="s">
        <v>728</v>
      </c>
      <c r="D457">
        <v>5</v>
      </c>
      <c r="E457">
        <v>0</v>
      </c>
      <c r="F457">
        <v>6</v>
      </c>
      <c r="G457">
        <v>1</v>
      </c>
      <c r="H457">
        <v>22</v>
      </c>
      <c r="I457">
        <v>10</v>
      </c>
      <c r="J457">
        <v>22</v>
      </c>
      <c r="K457">
        <v>1</v>
      </c>
      <c r="L457">
        <v>6</v>
      </c>
      <c r="M457">
        <v>7</v>
      </c>
      <c r="N457">
        <v>43</v>
      </c>
      <c r="O457">
        <v>743</v>
      </c>
      <c r="P457">
        <v>10</v>
      </c>
      <c r="Q457">
        <v>36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127</v>
      </c>
      <c r="X457" t="s">
        <v>3387</v>
      </c>
      <c r="Y457">
        <f t="shared" si="21"/>
        <v>504.8</v>
      </c>
      <c r="Z457" s="1">
        <f t="shared" si="22"/>
        <v>21.033333333333335</v>
      </c>
      <c r="AA457" s="1">
        <f t="shared" si="23"/>
        <v>23.798847564169723</v>
      </c>
    </row>
    <row r="458" spans="1:27" x14ac:dyDescent="0.2">
      <c r="A458" t="s">
        <v>3676</v>
      </c>
      <c r="B458" t="s">
        <v>43</v>
      </c>
      <c r="C458" t="s">
        <v>3589</v>
      </c>
      <c r="D458">
        <v>0</v>
      </c>
      <c r="E458">
        <v>0</v>
      </c>
      <c r="F458">
        <v>0</v>
      </c>
      <c r="G458">
        <v>2</v>
      </c>
      <c r="H458">
        <v>17</v>
      </c>
      <c r="I458">
        <v>18</v>
      </c>
      <c r="J458">
        <v>6</v>
      </c>
      <c r="K458">
        <v>5</v>
      </c>
      <c r="L458">
        <v>25</v>
      </c>
      <c r="M458">
        <v>38</v>
      </c>
      <c r="N458">
        <v>6</v>
      </c>
      <c r="O458">
        <v>440</v>
      </c>
      <c r="P458">
        <v>30</v>
      </c>
      <c r="Q458">
        <v>16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90</v>
      </c>
      <c r="X458" t="s">
        <v>1978</v>
      </c>
      <c r="Y458">
        <f t="shared" si="21"/>
        <v>275.5</v>
      </c>
      <c r="Z458" s="1">
        <f t="shared" si="22"/>
        <v>10.596153846153847</v>
      </c>
      <c r="AA458" s="1">
        <f t="shared" si="23"/>
        <v>17.412219101123593</v>
      </c>
    </row>
    <row r="459" spans="1:27" x14ac:dyDescent="0.2">
      <c r="A459" t="s">
        <v>1353</v>
      </c>
      <c r="B459" t="s">
        <v>43</v>
      </c>
      <c r="C459" t="s">
        <v>800</v>
      </c>
      <c r="D459">
        <v>0</v>
      </c>
      <c r="E459">
        <v>0</v>
      </c>
      <c r="F459">
        <v>2</v>
      </c>
      <c r="G459">
        <v>2</v>
      </c>
      <c r="H459">
        <v>9</v>
      </c>
      <c r="I459">
        <v>34</v>
      </c>
      <c r="J459">
        <v>1</v>
      </c>
      <c r="K459">
        <v>14</v>
      </c>
      <c r="L459">
        <v>105</v>
      </c>
      <c r="M459">
        <v>70</v>
      </c>
      <c r="N459">
        <v>23</v>
      </c>
      <c r="O459">
        <v>1259</v>
      </c>
      <c r="P459">
        <v>41</v>
      </c>
      <c r="Q459">
        <v>13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101</v>
      </c>
      <c r="X459" t="s">
        <v>1352</v>
      </c>
      <c r="Y459">
        <f t="shared" si="21"/>
        <v>561.4</v>
      </c>
      <c r="Z459" s="1">
        <f t="shared" si="22"/>
        <v>16.04</v>
      </c>
      <c r="AA459" s="1">
        <f t="shared" si="23"/>
        <v>16.340879689521344</v>
      </c>
    </row>
    <row r="460" spans="1:27" x14ac:dyDescent="0.2">
      <c r="A460" t="s">
        <v>3675</v>
      </c>
      <c r="B460" t="s">
        <v>43</v>
      </c>
      <c r="C460" t="s">
        <v>3142</v>
      </c>
      <c r="D460">
        <v>0</v>
      </c>
      <c r="E460">
        <v>0</v>
      </c>
      <c r="F460">
        <v>2</v>
      </c>
      <c r="G460">
        <v>3</v>
      </c>
      <c r="H460">
        <v>19</v>
      </c>
      <c r="I460">
        <v>31</v>
      </c>
      <c r="J460">
        <v>3</v>
      </c>
      <c r="K460">
        <v>19</v>
      </c>
      <c r="L460">
        <v>133</v>
      </c>
      <c r="M460">
        <v>62</v>
      </c>
      <c r="N460">
        <v>7</v>
      </c>
      <c r="O460">
        <v>1016</v>
      </c>
      <c r="P460">
        <v>25</v>
      </c>
      <c r="Q460">
        <v>8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36</v>
      </c>
      <c r="X460" t="s">
        <v>3674</v>
      </c>
      <c r="Y460">
        <f t="shared" si="21"/>
        <v>521.1</v>
      </c>
      <c r="Z460" s="1">
        <f t="shared" si="22"/>
        <v>16.809677419354838</v>
      </c>
      <c r="AA460" s="1">
        <f t="shared" si="23"/>
        <v>17.17912087912088</v>
      </c>
    </row>
    <row r="461" spans="1:27" x14ac:dyDescent="0.2">
      <c r="A461" t="s">
        <v>3673</v>
      </c>
      <c r="B461" t="s">
        <v>43</v>
      </c>
      <c r="C461" t="s">
        <v>3538</v>
      </c>
      <c r="D461">
        <v>1</v>
      </c>
      <c r="E461">
        <v>1</v>
      </c>
      <c r="F461">
        <v>0</v>
      </c>
      <c r="G461">
        <v>2</v>
      </c>
      <c r="H461">
        <v>18</v>
      </c>
      <c r="I461">
        <v>22</v>
      </c>
      <c r="J461">
        <v>2</v>
      </c>
      <c r="K461">
        <v>9</v>
      </c>
      <c r="L461">
        <v>101</v>
      </c>
      <c r="M461">
        <v>55</v>
      </c>
      <c r="N461">
        <v>2</v>
      </c>
      <c r="O461">
        <v>733</v>
      </c>
      <c r="P461">
        <v>17</v>
      </c>
      <c r="Q461">
        <v>6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127</v>
      </c>
      <c r="X461" t="s">
        <v>3672</v>
      </c>
      <c r="Y461">
        <f t="shared" si="21"/>
        <v>376.3</v>
      </c>
      <c r="Z461" s="1">
        <f t="shared" si="22"/>
        <v>15.679166666666667</v>
      </c>
      <c r="AA461" s="1">
        <f t="shared" si="23"/>
        <v>18.649229074889867</v>
      </c>
    </row>
    <row r="462" spans="1:27" x14ac:dyDescent="0.2">
      <c r="A462" t="s">
        <v>3671</v>
      </c>
      <c r="B462" t="s">
        <v>43</v>
      </c>
      <c r="C462" t="s">
        <v>3589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1</v>
      </c>
      <c r="U462">
        <v>0</v>
      </c>
      <c r="V462">
        <v>0</v>
      </c>
      <c r="W462" t="s">
        <v>244</v>
      </c>
      <c r="X462" t="s">
        <v>258</v>
      </c>
      <c r="Y462">
        <f t="shared" si="21"/>
        <v>20</v>
      </c>
      <c r="Z462" s="1">
        <f t="shared" si="22"/>
        <v>20</v>
      </c>
      <c r="AA462" s="1">
        <f t="shared" si="23"/>
        <v>20</v>
      </c>
    </row>
    <row r="463" spans="1:27" x14ac:dyDescent="0.2">
      <c r="A463" t="s">
        <v>3670</v>
      </c>
      <c r="B463" t="s">
        <v>43</v>
      </c>
      <c r="C463" t="s">
        <v>44</v>
      </c>
      <c r="D463">
        <v>9</v>
      </c>
      <c r="E463">
        <v>0</v>
      </c>
      <c r="F463">
        <v>10</v>
      </c>
      <c r="G463">
        <v>1</v>
      </c>
      <c r="H463">
        <v>47</v>
      </c>
      <c r="I463">
        <v>23</v>
      </c>
      <c r="J463">
        <v>32</v>
      </c>
      <c r="K463">
        <v>0</v>
      </c>
      <c r="L463">
        <v>19</v>
      </c>
      <c r="M463">
        <v>29</v>
      </c>
      <c r="N463">
        <v>60</v>
      </c>
      <c r="O463">
        <v>1030</v>
      </c>
      <c r="P463">
        <v>37</v>
      </c>
      <c r="Q463">
        <v>45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121</v>
      </c>
      <c r="X463" t="s">
        <v>275</v>
      </c>
      <c r="Y463">
        <f t="shared" si="21"/>
        <v>830</v>
      </c>
      <c r="Z463" s="1">
        <f t="shared" si="22"/>
        <v>24.411764705882351</v>
      </c>
      <c r="AA463" s="1">
        <f t="shared" si="23"/>
        <v>28.620689655172416</v>
      </c>
    </row>
    <row r="464" spans="1:27" x14ac:dyDescent="0.2">
      <c r="A464" t="s">
        <v>3669</v>
      </c>
      <c r="B464" t="s">
        <v>43</v>
      </c>
      <c r="C464" t="s">
        <v>534</v>
      </c>
      <c r="D464">
        <v>0</v>
      </c>
      <c r="E464">
        <v>1</v>
      </c>
      <c r="F464">
        <v>0</v>
      </c>
      <c r="G464">
        <v>7</v>
      </c>
      <c r="H464">
        <v>15</v>
      </c>
      <c r="I464">
        <v>41</v>
      </c>
      <c r="J464">
        <v>1</v>
      </c>
      <c r="K464">
        <v>4</v>
      </c>
      <c r="L464">
        <v>45</v>
      </c>
      <c r="M464">
        <v>32</v>
      </c>
      <c r="N464">
        <v>20</v>
      </c>
      <c r="O464">
        <v>2490</v>
      </c>
      <c r="P464">
        <v>34</v>
      </c>
      <c r="Q464">
        <v>7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110</v>
      </c>
      <c r="X464" t="s">
        <v>1028</v>
      </c>
      <c r="Y464">
        <f t="shared" si="21"/>
        <v>425.5</v>
      </c>
      <c r="Z464" s="1">
        <f t="shared" si="22"/>
        <v>14.183333333333334</v>
      </c>
      <c r="AA464" s="1">
        <f t="shared" si="23"/>
        <v>17.180349932705251</v>
      </c>
    </row>
    <row r="465" spans="1:27" x14ac:dyDescent="0.2">
      <c r="A465" t="s">
        <v>3668</v>
      </c>
      <c r="B465" t="s">
        <v>43</v>
      </c>
      <c r="C465" t="s">
        <v>3565</v>
      </c>
      <c r="D465">
        <v>2</v>
      </c>
      <c r="E465">
        <v>0</v>
      </c>
      <c r="F465">
        <v>3</v>
      </c>
      <c r="G465">
        <v>1</v>
      </c>
      <c r="H465">
        <v>7</v>
      </c>
      <c r="I465">
        <v>10</v>
      </c>
      <c r="J465">
        <v>11</v>
      </c>
      <c r="K465">
        <v>0</v>
      </c>
      <c r="L465">
        <v>2</v>
      </c>
      <c r="M465">
        <v>9</v>
      </c>
      <c r="N465">
        <v>15</v>
      </c>
      <c r="O465">
        <v>143</v>
      </c>
      <c r="P465">
        <v>9</v>
      </c>
      <c r="Q465">
        <v>13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86</v>
      </c>
      <c r="X465" t="s">
        <v>3667</v>
      </c>
      <c r="Y465">
        <f t="shared" si="21"/>
        <v>187.8</v>
      </c>
      <c r="Z465" s="1">
        <f t="shared" si="22"/>
        <v>9.8842105263157904</v>
      </c>
      <c r="AA465" s="1">
        <f t="shared" si="23"/>
        <v>23.121751025991792</v>
      </c>
    </row>
    <row r="466" spans="1:27" x14ac:dyDescent="0.2">
      <c r="A466" t="s">
        <v>3666</v>
      </c>
      <c r="B466" t="s">
        <v>43</v>
      </c>
      <c r="C466" t="s">
        <v>3570</v>
      </c>
      <c r="D466">
        <v>15</v>
      </c>
      <c r="E466">
        <v>3</v>
      </c>
      <c r="F466">
        <v>1</v>
      </c>
      <c r="G466">
        <v>6</v>
      </c>
      <c r="H466">
        <v>66</v>
      </c>
      <c r="I466">
        <v>52</v>
      </c>
      <c r="J466">
        <v>52</v>
      </c>
      <c r="K466">
        <v>2</v>
      </c>
      <c r="L466">
        <v>22</v>
      </c>
      <c r="M466">
        <v>9</v>
      </c>
      <c r="N466">
        <v>9</v>
      </c>
      <c r="O466">
        <v>372</v>
      </c>
      <c r="P466">
        <v>5</v>
      </c>
      <c r="Q466">
        <v>14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93</v>
      </c>
      <c r="X466" t="s">
        <v>2227</v>
      </c>
      <c r="Y466">
        <f t="shared" si="21"/>
        <v>485.7</v>
      </c>
      <c r="Z466" s="1">
        <f t="shared" si="22"/>
        <v>21.117391304347827</v>
      </c>
      <c r="AA466" s="1">
        <f t="shared" si="23"/>
        <v>25.021751574127073</v>
      </c>
    </row>
    <row r="467" spans="1:27" x14ac:dyDescent="0.2">
      <c r="A467" t="s">
        <v>3665</v>
      </c>
      <c r="B467" t="s">
        <v>43</v>
      </c>
      <c r="C467" t="s">
        <v>800</v>
      </c>
      <c r="D467">
        <v>4</v>
      </c>
      <c r="E467">
        <v>0</v>
      </c>
      <c r="F467">
        <v>0</v>
      </c>
      <c r="G467">
        <v>1</v>
      </c>
      <c r="H467">
        <v>19</v>
      </c>
      <c r="I467">
        <v>17</v>
      </c>
      <c r="J467">
        <v>19</v>
      </c>
      <c r="K467">
        <v>0</v>
      </c>
      <c r="L467">
        <v>4</v>
      </c>
      <c r="M467">
        <v>4</v>
      </c>
      <c r="N467">
        <v>7</v>
      </c>
      <c r="O467">
        <v>268</v>
      </c>
      <c r="P467">
        <v>10</v>
      </c>
      <c r="Q467">
        <v>22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28</v>
      </c>
      <c r="X467" t="s">
        <v>3664</v>
      </c>
      <c r="Y467">
        <f t="shared" si="21"/>
        <v>238.8</v>
      </c>
      <c r="Z467" s="1">
        <f t="shared" si="22"/>
        <v>9.5519999999999996</v>
      </c>
      <c r="AA467" s="1">
        <f t="shared" si="23"/>
        <v>20.725168756027003</v>
      </c>
    </row>
    <row r="468" spans="1:27" x14ac:dyDescent="0.2">
      <c r="A468" t="s">
        <v>3663</v>
      </c>
      <c r="B468" t="s">
        <v>43</v>
      </c>
      <c r="C468" t="s">
        <v>2756</v>
      </c>
      <c r="D468">
        <v>0</v>
      </c>
      <c r="E468">
        <v>0</v>
      </c>
      <c r="F468">
        <v>0</v>
      </c>
      <c r="G468">
        <v>0</v>
      </c>
      <c r="H468">
        <v>3</v>
      </c>
      <c r="I468">
        <v>4</v>
      </c>
      <c r="J468">
        <v>4</v>
      </c>
      <c r="K468">
        <v>0</v>
      </c>
      <c r="L468">
        <v>0</v>
      </c>
      <c r="M468">
        <v>1</v>
      </c>
      <c r="N468">
        <v>1</v>
      </c>
      <c r="O468">
        <v>24</v>
      </c>
      <c r="P468">
        <v>0</v>
      </c>
      <c r="Q468">
        <v>2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237</v>
      </c>
      <c r="X468" t="s">
        <v>3662</v>
      </c>
      <c r="Y468">
        <f t="shared" si="21"/>
        <v>24.9</v>
      </c>
      <c r="Z468" s="1">
        <f t="shared" si="22"/>
        <v>8.2999999999999989</v>
      </c>
      <c r="AA468" s="1">
        <f t="shared" si="23"/>
        <v>23.103092783505154</v>
      </c>
    </row>
    <row r="469" spans="1:27" x14ac:dyDescent="0.2">
      <c r="A469" t="s">
        <v>3661</v>
      </c>
      <c r="B469" t="s">
        <v>43</v>
      </c>
      <c r="C469" t="s">
        <v>2756</v>
      </c>
      <c r="D469">
        <v>1</v>
      </c>
      <c r="E469">
        <v>0</v>
      </c>
      <c r="F469">
        <v>0</v>
      </c>
      <c r="G469">
        <v>4</v>
      </c>
      <c r="H469">
        <v>18</v>
      </c>
      <c r="I469">
        <v>38</v>
      </c>
      <c r="J469">
        <v>7</v>
      </c>
      <c r="K469">
        <v>9</v>
      </c>
      <c r="L469">
        <v>80</v>
      </c>
      <c r="M469">
        <v>53</v>
      </c>
      <c r="N469">
        <v>13</v>
      </c>
      <c r="O469">
        <v>1675</v>
      </c>
      <c r="P469">
        <v>58</v>
      </c>
      <c r="Q469">
        <v>23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101</v>
      </c>
      <c r="X469" t="s">
        <v>3660</v>
      </c>
      <c r="Y469">
        <f t="shared" si="21"/>
        <v>573</v>
      </c>
      <c r="Z469" s="1">
        <f t="shared" si="22"/>
        <v>16.37142857142857</v>
      </c>
      <c r="AA469" s="1">
        <f t="shared" si="23"/>
        <v>17.463596342702338</v>
      </c>
    </row>
    <row r="470" spans="1:27" x14ac:dyDescent="0.2">
      <c r="A470" t="s">
        <v>3659</v>
      </c>
      <c r="B470" t="s">
        <v>43</v>
      </c>
      <c r="C470" t="s">
        <v>3589</v>
      </c>
      <c r="D470">
        <v>4</v>
      </c>
      <c r="E470">
        <v>0</v>
      </c>
      <c r="F470">
        <v>4</v>
      </c>
      <c r="G470">
        <v>3</v>
      </c>
      <c r="H470">
        <v>31</v>
      </c>
      <c r="I470">
        <v>13</v>
      </c>
      <c r="J470">
        <v>29</v>
      </c>
      <c r="K470">
        <v>2</v>
      </c>
      <c r="L470">
        <v>11</v>
      </c>
      <c r="M470">
        <v>11</v>
      </c>
      <c r="N470">
        <v>48</v>
      </c>
      <c r="O470">
        <v>618</v>
      </c>
      <c r="P470">
        <v>24</v>
      </c>
      <c r="Q470">
        <v>26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36</v>
      </c>
      <c r="X470" t="s">
        <v>3658</v>
      </c>
      <c r="Y470">
        <f t="shared" si="21"/>
        <v>541.79999999999995</v>
      </c>
      <c r="Z470" s="1">
        <f t="shared" si="22"/>
        <v>17.477419354838709</v>
      </c>
      <c r="AA470" s="1">
        <f t="shared" si="23"/>
        <v>25.77272727272727</v>
      </c>
    </row>
    <row r="471" spans="1:27" x14ac:dyDescent="0.2">
      <c r="A471" t="s">
        <v>3657</v>
      </c>
      <c r="B471" t="s">
        <v>43</v>
      </c>
      <c r="C471" t="s">
        <v>3592</v>
      </c>
      <c r="D471">
        <v>0</v>
      </c>
      <c r="E471">
        <v>0</v>
      </c>
      <c r="F471">
        <v>1</v>
      </c>
      <c r="G471">
        <v>9</v>
      </c>
      <c r="H471">
        <v>19</v>
      </c>
      <c r="I471">
        <v>41</v>
      </c>
      <c r="J471">
        <v>2</v>
      </c>
      <c r="K471">
        <v>5</v>
      </c>
      <c r="L471">
        <v>55</v>
      </c>
      <c r="M471">
        <v>43</v>
      </c>
      <c r="N471">
        <v>11</v>
      </c>
      <c r="O471">
        <v>782</v>
      </c>
      <c r="P471">
        <v>37</v>
      </c>
      <c r="Q471">
        <v>5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36</v>
      </c>
      <c r="X471" t="s">
        <v>3656</v>
      </c>
      <c r="Y471">
        <f t="shared" si="21"/>
        <v>281.2</v>
      </c>
      <c r="Z471" s="1">
        <f t="shared" si="22"/>
        <v>9.0709677419354833</v>
      </c>
      <c r="AA471" s="1">
        <f t="shared" si="23"/>
        <v>11.013054830287205</v>
      </c>
    </row>
    <row r="472" spans="1:27" x14ac:dyDescent="0.2">
      <c r="A472" t="s">
        <v>3655</v>
      </c>
      <c r="B472" t="s">
        <v>43</v>
      </c>
      <c r="C472" t="s">
        <v>44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3</v>
      </c>
      <c r="S472">
        <v>2</v>
      </c>
      <c r="T472">
        <v>0</v>
      </c>
      <c r="U472">
        <v>0</v>
      </c>
      <c r="V472">
        <v>0</v>
      </c>
      <c r="W472" t="s">
        <v>244</v>
      </c>
      <c r="X472" t="s">
        <v>792</v>
      </c>
      <c r="Y472">
        <f t="shared" si="21"/>
        <v>-1</v>
      </c>
      <c r="Z472" s="1">
        <f t="shared" si="22"/>
        <v>-1</v>
      </c>
      <c r="AA472" s="1">
        <f t="shared" si="23"/>
        <v>-2</v>
      </c>
    </row>
    <row r="473" spans="1:27" x14ac:dyDescent="0.2">
      <c r="A473" t="s">
        <v>3654</v>
      </c>
      <c r="B473" t="s">
        <v>43</v>
      </c>
      <c r="C473" t="s">
        <v>2756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3</v>
      </c>
      <c r="M473">
        <v>7</v>
      </c>
      <c r="N473">
        <v>1</v>
      </c>
      <c r="O473">
        <v>57</v>
      </c>
      <c r="P473">
        <v>4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49</v>
      </c>
      <c r="X473" t="s">
        <v>238</v>
      </c>
      <c r="Y473">
        <f t="shared" si="21"/>
        <v>35.700000000000003</v>
      </c>
      <c r="Z473" s="1">
        <f t="shared" si="22"/>
        <v>17.850000000000001</v>
      </c>
      <c r="AA473" s="1">
        <f t="shared" si="23"/>
        <v>17.850000000000001</v>
      </c>
    </row>
    <row r="474" spans="1:27" x14ac:dyDescent="0.2">
      <c r="A474" t="s">
        <v>3653</v>
      </c>
      <c r="B474" t="s">
        <v>43</v>
      </c>
      <c r="C474" t="s">
        <v>728</v>
      </c>
      <c r="D474">
        <v>0</v>
      </c>
      <c r="E474">
        <v>0</v>
      </c>
      <c r="F474">
        <v>3</v>
      </c>
      <c r="G474">
        <v>6</v>
      </c>
      <c r="H474">
        <v>12</v>
      </c>
      <c r="I474">
        <v>23</v>
      </c>
      <c r="J474">
        <v>0</v>
      </c>
      <c r="K474">
        <v>5</v>
      </c>
      <c r="L474">
        <v>63</v>
      </c>
      <c r="M474">
        <v>42</v>
      </c>
      <c r="N474">
        <v>16</v>
      </c>
      <c r="O474">
        <v>902</v>
      </c>
      <c r="P474">
        <v>29</v>
      </c>
      <c r="Q474">
        <v>13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96</v>
      </c>
      <c r="X474" t="s">
        <v>3652</v>
      </c>
      <c r="Y474">
        <f t="shared" si="21"/>
        <v>357.7</v>
      </c>
      <c r="Z474" s="1">
        <f t="shared" si="22"/>
        <v>12.775</v>
      </c>
      <c r="AA474" s="1">
        <f t="shared" si="23"/>
        <v>12.805489260143197</v>
      </c>
    </row>
    <row r="475" spans="1:27" x14ac:dyDescent="0.2">
      <c r="A475" t="s">
        <v>3651</v>
      </c>
      <c r="B475" t="s">
        <v>43</v>
      </c>
      <c r="C475" t="s">
        <v>3142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244</v>
      </c>
      <c r="X475" t="s">
        <v>69</v>
      </c>
      <c r="Y475">
        <f t="shared" si="21"/>
        <v>0.1</v>
      </c>
      <c r="Z475" s="1">
        <f t="shared" si="22"/>
        <v>0.1</v>
      </c>
      <c r="AA475" s="1">
        <f t="shared" si="23"/>
        <v>1.2857142857142858</v>
      </c>
    </row>
    <row r="476" spans="1:27" x14ac:dyDescent="0.2">
      <c r="A476" t="s">
        <v>3650</v>
      </c>
      <c r="B476" t="s">
        <v>43</v>
      </c>
      <c r="C476" t="s">
        <v>44</v>
      </c>
      <c r="D476">
        <v>10</v>
      </c>
      <c r="E476">
        <v>0</v>
      </c>
      <c r="F476">
        <v>3</v>
      </c>
      <c r="G476">
        <v>0</v>
      </c>
      <c r="H476">
        <v>19</v>
      </c>
      <c r="I476">
        <v>10</v>
      </c>
      <c r="J476">
        <v>39</v>
      </c>
      <c r="K476">
        <v>4</v>
      </c>
      <c r="L476">
        <v>36</v>
      </c>
      <c r="M476">
        <v>12</v>
      </c>
      <c r="N476">
        <v>18</v>
      </c>
      <c r="O476">
        <v>477</v>
      </c>
      <c r="P476">
        <v>14</v>
      </c>
      <c r="Q476">
        <v>7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52</v>
      </c>
      <c r="X476" t="s">
        <v>3649</v>
      </c>
      <c r="Y476">
        <f t="shared" si="21"/>
        <v>516.70000000000005</v>
      </c>
      <c r="Z476" s="1">
        <f t="shared" si="22"/>
        <v>14.35277777777778</v>
      </c>
      <c r="AA476" s="1">
        <f t="shared" si="23"/>
        <v>20.853363228699553</v>
      </c>
    </row>
    <row r="477" spans="1:27" x14ac:dyDescent="0.2">
      <c r="A477" t="s">
        <v>3648</v>
      </c>
      <c r="B477" t="s">
        <v>43</v>
      </c>
      <c r="C477" t="s">
        <v>3570</v>
      </c>
      <c r="D477">
        <v>4</v>
      </c>
      <c r="E477">
        <v>0</v>
      </c>
      <c r="F477">
        <v>7</v>
      </c>
      <c r="G477">
        <v>4</v>
      </c>
      <c r="H477">
        <v>46</v>
      </c>
      <c r="I477">
        <v>20</v>
      </c>
      <c r="J477">
        <v>14</v>
      </c>
      <c r="K477">
        <v>1</v>
      </c>
      <c r="L477">
        <v>19</v>
      </c>
      <c r="M477">
        <v>13</v>
      </c>
      <c r="N477">
        <v>28</v>
      </c>
      <c r="O477">
        <v>927</v>
      </c>
      <c r="P477">
        <v>29</v>
      </c>
      <c r="Q477">
        <v>40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105</v>
      </c>
      <c r="X477" t="s">
        <v>3647</v>
      </c>
      <c r="Y477">
        <f t="shared" si="21"/>
        <v>528.70000000000005</v>
      </c>
      <c r="Z477" s="1">
        <f t="shared" si="22"/>
        <v>18.231034482758623</v>
      </c>
      <c r="AA477" s="1">
        <f t="shared" si="23"/>
        <v>22.83253358925144</v>
      </c>
    </row>
    <row r="478" spans="1:27" x14ac:dyDescent="0.2">
      <c r="A478" t="s">
        <v>3646</v>
      </c>
      <c r="B478" t="s">
        <v>43</v>
      </c>
      <c r="C478" t="s">
        <v>534</v>
      </c>
      <c r="D478">
        <v>2</v>
      </c>
      <c r="E478">
        <v>0</v>
      </c>
      <c r="F478">
        <v>2</v>
      </c>
      <c r="G478">
        <v>3</v>
      </c>
      <c r="H478">
        <v>11</v>
      </c>
      <c r="I478">
        <v>14</v>
      </c>
      <c r="J478">
        <v>12</v>
      </c>
      <c r="K478">
        <v>3</v>
      </c>
      <c r="L478">
        <v>54</v>
      </c>
      <c r="M478">
        <v>37</v>
      </c>
      <c r="N478">
        <v>12</v>
      </c>
      <c r="O478">
        <v>775</v>
      </c>
      <c r="P478">
        <v>15</v>
      </c>
      <c r="Q478">
        <v>27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325</v>
      </c>
      <c r="X478" t="s">
        <v>3645</v>
      </c>
      <c r="Y478">
        <f t="shared" si="21"/>
        <v>400</v>
      </c>
      <c r="Z478" s="1">
        <f t="shared" si="22"/>
        <v>22.222222222222221</v>
      </c>
      <c r="AA478" s="1">
        <f t="shared" si="23"/>
        <v>23.575638506876231</v>
      </c>
    </row>
    <row r="479" spans="1:27" x14ac:dyDescent="0.2">
      <c r="A479" t="s">
        <v>3644</v>
      </c>
      <c r="B479" t="s">
        <v>43</v>
      </c>
      <c r="C479" t="s">
        <v>3570</v>
      </c>
      <c r="D479">
        <v>1</v>
      </c>
      <c r="E479">
        <v>0</v>
      </c>
      <c r="F479">
        <v>1</v>
      </c>
      <c r="G479">
        <v>4</v>
      </c>
      <c r="H479">
        <v>13</v>
      </c>
      <c r="I479">
        <v>19</v>
      </c>
      <c r="J479">
        <v>3</v>
      </c>
      <c r="K479">
        <v>8</v>
      </c>
      <c r="L479">
        <v>95</v>
      </c>
      <c r="M479">
        <v>54</v>
      </c>
      <c r="N479">
        <v>5</v>
      </c>
      <c r="O479">
        <v>1467</v>
      </c>
      <c r="P479">
        <v>26</v>
      </c>
      <c r="Q479">
        <v>7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56</v>
      </c>
      <c r="X479" t="s">
        <v>1229</v>
      </c>
      <c r="Y479">
        <f t="shared" si="21"/>
        <v>470.20000000000005</v>
      </c>
      <c r="Z479" s="1">
        <f t="shared" si="22"/>
        <v>17.414814814814818</v>
      </c>
      <c r="AA479" s="1">
        <f t="shared" si="23"/>
        <v>19.113821138211385</v>
      </c>
    </row>
    <row r="480" spans="1:27" x14ac:dyDescent="0.2">
      <c r="A480" t="s">
        <v>3643</v>
      </c>
      <c r="B480" t="s">
        <v>43</v>
      </c>
      <c r="C480" t="s">
        <v>3142</v>
      </c>
      <c r="D480">
        <v>0</v>
      </c>
      <c r="E480">
        <v>2</v>
      </c>
      <c r="F480">
        <v>3</v>
      </c>
      <c r="G480">
        <v>4</v>
      </c>
      <c r="H480">
        <v>32</v>
      </c>
      <c r="I480">
        <v>21</v>
      </c>
      <c r="J480">
        <v>1</v>
      </c>
      <c r="K480">
        <v>4</v>
      </c>
      <c r="L480">
        <v>67</v>
      </c>
      <c r="M480">
        <v>64</v>
      </c>
      <c r="N480">
        <v>10</v>
      </c>
      <c r="O480">
        <v>636</v>
      </c>
      <c r="P480">
        <v>53</v>
      </c>
      <c r="Q480">
        <v>52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28</v>
      </c>
      <c r="X480" t="s">
        <v>3642</v>
      </c>
      <c r="Y480">
        <f t="shared" si="21"/>
        <v>513.1</v>
      </c>
      <c r="Z480" s="1">
        <f t="shared" si="22"/>
        <v>20.524000000000001</v>
      </c>
      <c r="AA480" s="1">
        <f t="shared" si="23"/>
        <v>22.05300859598854</v>
      </c>
    </row>
    <row r="481" spans="1:27" x14ac:dyDescent="0.2">
      <c r="A481" t="s">
        <v>3641</v>
      </c>
      <c r="B481" t="s">
        <v>43</v>
      </c>
      <c r="C481" t="s">
        <v>3559</v>
      </c>
      <c r="D481">
        <v>0</v>
      </c>
      <c r="E481">
        <v>0</v>
      </c>
      <c r="F481">
        <v>7</v>
      </c>
      <c r="G481">
        <v>2</v>
      </c>
      <c r="H481">
        <v>25</v>
      </c>
      <c r="I481">
        <v>20</v>
      </c>
      <c r="J481">
        <v>8</v>
      </c>
      <c r="K481">
        <v>10</v>
      </c>
      <c r="L481">
        <v>125</v>
      </c>
      <c r="M481">
        <v>65</v>
      </c>
      <c r="N481">
        <v>33</v>
      </c>
      <c r="O481">
        <v>1033</v>
      </c>
      <c r="P481">
        <v>58</v>
      </c>
      <c r="Q481">
        <v>25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52</v>
      </c>
      <c r="X481" t="s">
        <v>3640</v>
      </c>
      <c r="Y481">
        <f t="shared" si="21"/>
        <v>750.3</v>
      </c>
      <c r="Z481" s="1">
        <f t="shared" si="22"/>
        <v>20.841666666666665</v>
      </c>
      <c r="AA481" s="1">
        <f t="shared" si="23"/>
        <v>21.546585832801529</v>
      </c>
    </row>
    <row r="482" spans="1:27" x14ac:dyDescent="0.2">
      <c r="A482" t="s">
        <v>3639</v>
      </c>
      <c r="B482" t="s">
        <v>43</v>
      </c>
      <c r="C482" t="s">
        <v>3142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7</v>
      </c>
      <c r="J482">
        <v>1</v>
      </c>
      <c r="K482">
        <v>1</v>
      </c>
      <c r="L482">
        <v>16</v>
      </c>
      <c r="M482">
        <v>9</v>
      </c>
      <c r="N482">
        <v>1</v>
      </c>
      <c r="O482">
        <v>102</v>
      </c>
      <c r="P482">
        <v>1</v>
      </c>
      <c r="Q482">
        <v>8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45</v>
      </c>
      <c r="X482" t="s">
        <v>3013</v>
      </c>
      <c r="Y482">
        <f t="shared" si="21"/>
        <v>61.7</v>
      </c>
      <c r="Z482" s="1">
        <f t="shared" si="22"/>
        <v>12.34</v>
      </c>
      <c r="AA482" s="1">
        <f t="shared" si="23"/>
        <v>18.387417218543046</v>
      </c>
    </row>
    <row r="483" spans="1:27" x14ac:dyDescent="0.2">
      <c r="A483" t="s">
        <v>3638</v>
      </c>
      <c r="B483" t="s">
        <v>43</v>
      </c>
      <c r="C483" t="s">
        <v>44</v>
      </c>
      <c r="D483">
        <v>2</v>
      </c>
      <c r="E483">
        <v>0</v>
      </c>
      <c r="F483">
        <v>5</v>
      </c>
      <c r="G483">
        <v>7</v>
      </c>
      <c r="H483">
        <v>26</v>
      </c>
      <c r="I483">
        <v>43</v>
      </c>
      <c r="J483">
        <v>9</v>
      </c>
      <c r="K483">
        <v>2</v>
      </c>
      <c r="L483">
        <v>60</v>
      </c>
      <c r="M483">
        <v>47</v>
      </c>
      <c r="N483">
        <v>22</v>
      </c>
      <c r="O483">
        <v>1035</v>
      </c>
      <c r="P483">
        <v>51</v>
      </c>
      <c r="Q483">
        <v>17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105</v>
      </c>
      <c r="X483" t="s">
        <v>3637</v>
      </c>
      <c r="Y483">
        <f t="shared" si="21"/>
        <v>484</v>
      </c>
      <c r="Z483" s="1">
        <f t="shared" si="22"/>
        <v>16.689655172413794</v>
      </c>
      <c r="AA483" s="1">
        <f t="shared" si="23"/>
        <v>18.719381177481736</v>
      </c>
    </row>
    <row r="484" spans="1:27" x14ac:dyDescent="0.2">
      <c r="A484" t="s">
        <v>3636</v>
      </c>
      <c r="B484" t="s">
        <v>43</v>
      </c>
      <c r="C484" t="s">
        <v>3549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42</v>
      </c>
      <c r="S484">
        <v>21</v>
      </c>
      <c r="T484">
        <v>4</v>
      </c>
      <c r="U484">
        <v>59</v>
      </c>
      <c r="V484">
        <v>5</v>
      </c>
      <c r="W484" t="s">
        <v>182</v>
      </c>
      <c r="X484" t="s">
        <v>1254</v>
      </c>
      <c r="Y484">
        <f t="shared" si="21"/>
        <v>141</v>
      </c>
      <c r="Z484" s="1">
        <f t="shared" si="22"/>
        <v>10.071428571428571</v>
      </c>
      <c r="AA484" s="1">
        <f t="shared" si="23"/>
        <v>10.071428571428571</v>
      </c>
    </row>
    <row r="485" spans="1:27" x14ac:dyDescent="0.2">
      <c r="A485" t="s">
        <v>3635</v>
      </c>
      <c r="B485" t="s">
        <v>43</v>
      </c>
      <c r="C485" t="s">
        <v>3142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7</v>
      </c>
      <c r="J485">
        <v>3</v>
      </c>
      <c r="K485">
        <v>0</v>
      </c>
      <c r="L485">
        <v>0</v>
      </c>
      <c r="M485">
        <v>2</v>
      </c>
      <c r="N485">
        <v>2</v>
      </c>
      <c r="O485">
        <v>18</v>
      </c>
      <c r="P485">
        <v>1</v>
      </c>
      <c r="Q485">
        <v>2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177</v>
      </c>
      <c r="X485" t="s">
        <v>2643</v>
      </c>
      <c r="Y485">
        <f t="shared" si="21"/>
        <v>16.8</v>
      </c>
      <c r="Z485" s="1">
        <f t="shared" si="22"/>
        <v>4.2</v>
      </c>
      <c r="AA485" s="1">
        <f t="shared" si="23"/>
        <v>9.2760736196319016</v>
      </c>
    </row>
    <row r="486" spans="1:27" x14ac:dyDescent="0.2">
      <c r="A486" t="s">
        <v>3634</v>
      </c>
      <c r="B486" t="s">
        <v>43</v>
      </c>
      <c r="C486" t="s">
        <v>3142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2</v>
      </c>
      <c r="J486">
        <v>0</v>
      </c>
      <c r="K486">
        <v>2</v>
      </c>
      <c r="L486">
        <v>9</v>
      </c>
      <c r="M486">
        <v>1</v>
      </c>
      <c r="N486">
        <v>0</v>
      </c>
      <c r="O486">
        <v>34</v>
      </c>
      <c r="P486">
        <v>1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244</v>
      </c>
      <c r="X486" t="s">
        <v>258</v>
      </c>
      <c r="Y486">
        <f t="shared" si="21"/>
        <v>26.4</v>
      </c>
      <c r="Z486" s="1">
        <f t="shared" si="22"/>
        <v>26.4</v>
      </c>
      <c r="AA486" s="1">
        <f t="shared" si="23"/>
        <v>26.4</v>
      </c>
    </row>
    <row r="487" spans="1:27" x14ac:dyDescent="0.2">
      <c r="A487" t="s">
        <v>3633</v>
      </c>
      <c r="B487" t="s">
        <v>43</v>
      </c>
      <c r="C487" t="s">
        <v>133</v>
      </c>
      <c r="D487">
        <v>20</v>
      </c>
      <c r="E487">
        <v>0</v>
      </c>
      <c r="F487">
        <v>3</v>
      </c>
      <c r="G487">
        <v>6</v>
      </c>
      <c r="H487">
        <v>31</v>
      </c>
      <c r="I487">
        <v>42</v>
      </c>
      <c r="J487">
        <v>55</v>
      </c>
      <c r="K487">
        <v>5</v>
      </c>
      <c r="L487">
        <v>45</v>
      </c>
      <c r="M487">
        <v>3</v>
      </c>
      <c r="N487">
        <v>22</v>
      </c>
      <c r="O487">
        <v>452</v>
      </c>
      <c r="P487">
        <v>11</v>
      </c>
      <c r="Q487">
        <v>26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36</v>
      </c>
      <c r="X487" t="s">
        <v>474</v>
      </c>
      <c r="Y487">
        <f t="shared" si="21"/>
        <v>655.20000000000005</v>
      </c>
      <c r="Z487" s="1">
        <f t="shared" si="22"/>
        <v>21.135483870967743</v>
      </c>
      <c r="AA487" s="1">
        <f t="shared" si="23"/>
        <v>22.67128027681661</v>
      </c>
    </row>
    <row r="488" spans="1:27" x14ac:dyDescent="0.2">
      <c r="A488" t="s">
        <v>3632</v>
      </c>
      <c r="B488" t="s">
        <v>43</v>
      </c>
      <c r="C488" t="s">
        <v>3631</v>
      </c>
      <c r="D488">
        <v>12</v>
      </c>
      <c r="E488">
        <v>0</v>
      </c>
      <c r="F488">
        <v>5</v>
      </c>
      <c r="G488">
        <v>2</v>
      </c>
      <c r="H488">
        <v>71</v>
      </c>
      <c r="I488">
        <v>34</v>
      </c>
      <c r="J488">
        <v>33</v>
      </c>
      <c r="K488">
        <v>2</v>
      </c>
      <c r="L488">
        <v>40</v>
      </c>
      <c r="M488">
        <v>16</v>
      </c>
      <c r="N488">
        <v>26</v>
      </c>
      <c r="O488">
        <v>698</v>
      </c>
      <c r="P488">
        <v>20</v>
      </c>
      <c r="Q488">
        <v>26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121</v>
      </c>
      <c r="X488" t="s">
        <v>3630</v>
      </c>
      <c r="Y488">
        <f t="shared" si="21"/>
        <v>670.8</v>
      </c>
      <c r="Z488" s="1">
        <f t="shared" si="22"/>
        <v>19.72941176470588</v>
      </c>
      <c r="AA488" s="1">
        <f t="shared" si="23"/>
        <v>20.918918918918919</v>
      </c>
    </row>
    <row r="489" spans="1:27" x14ac:dyDescent="0.2">
      <c r="A489" t="s">
        <v>3629</v>
      </c>
      <c r="B489" t="s">
        <v>43</v>
      </c>
      <c r="C489" t="s">
        <v>620</v>
      </c>
      <c r="D489">
        <v>7</v>
      </c>
      <c r="E489">
        <v>1</v>
      </c>
      <c r="F489">
        <v>4</v>
      </c>
      <c r="G489">
        <v>1</v>
      </c>
      <c r="H489">
        <v>39</v>
      </c>
      <c r="I489">
        <v>30</v>
      </c>
      <c r="J489">
        <v>36</v>
      </c>
      <c r="K489">
        <v>8</v>
      </c>
      <c r="L489">
        <v>40</v>
      </c>
      <c r="M489">
        <v>36</v>
      </c>
      <c r="N489">
        <v>37</v>
      </c>
      <c r="O489">
        <v>1645</v>
      </c>
      <c r="P489">
        <v>34</v>
      </c>
      <c r="Q489">
        <v>20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110</v>
      </c>
      <c r="X489" t="s">
        <v>2706</v>
      </c>
      <c r="Y489">
        <f t="shared" si="21"/>
        <v>758.5</v>
      </c>
      <c r="Z489" s="1">
        <f t="shared" si="22"/>
        <v>25.283333333333335</v>
      </c>
      <c r="AA489" s="1">
        <f t="shared" si="23"/>
        <v>26.582943925233646</v>
      </c>
    </row>
    <row r="490" spans="1:27" x14ac:dyDescent="0.2">
      <c r="A490" t="s">
        <v>3628</v>
      </c>
      <c r="B490" t="s">
        <v>43</v>
      </c>
      <c r="C490" t="s">
        <v>620</v>
      </c>
      <c r="D490">
        <v>27</v>
      </c>
      <c r="E490">
        <v>0</v>
      </c>
      <c r="F490">
        <v>3</v>
      </c>
      <c r="G490">
        <v>3</v>
      </c>
      <c r="H490">
        <v>35</v>
      </c>
      <c r="I490">
        <v>50</v>
      </c>
      <c r="J490">
        <v>54</v>
      </c>
      <c r="K490">
        <v>0</v>
      </c>
      <c r="L490">
        <v>2</v>
      </c>
      <c r="M490">
        <v>2</v>
      </c>
      <c r="N490">
        <v>43</v>
      </c>
      <c r="O490">
        <v>636</v>
      </c>
      <c r="P490">
        <v>23</v>
      </c>
      <c r="Q490">
        <v>46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110</v>
      </c>
      <c r="X490" t="s">
        <v>3627</v>
      </c>
      <c r="Y490">
        <f t="shared" si="21"/>
        <v>792.6</v>
      </c>
      <c r="Z490" s="1">
        <f t="shared" si="22"/>
        <v>26.42</v>
      </c>
      <c r="AA490" s="1">
        <f t="shared" si="23"/>
        <v>30.13688212927757</v>
      </c>
    </row>
    <row r="491" spans="1:27" x14ac:dyDescent="0.2">
      <c r="A491" t="s">
        <v>3378</v>
      </c>
      <c r="B491" t="s">
        <v>43</v>
      </c>
      <c r="C491" t="s">
        <v>620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1</v>
      </c>
      <c r="M491">
        <v>1</v>
      </c>
      <c r="N491">
        <v>1</v>
      </c>
      <c r="O491">
        <v>27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177</v>
      </c>
      <c r="X491" t="s">
        <v>1712</v>
      </c>
      <c r="Y491">
        <f t="shared" si="21"/>
        <v>14.7</v>
      </c>
      <c r="Z491" s="1">
        <f t="shared" si="22"/>
        <v>3.6749999999999998</v>
      </c>
      <c r="AA491" s="1">
        <f t="shared" si="23"/>
        <v>27.562499999999996</v>
      </c>
    </row>
    <row r="492" spans="1:27" x14ac:dyDescent="0.2">
      <c r="A492" t="s">
        <v>3626</v>
      </c>
      <c r="B492" t="s">
        <v>43</v>
      </c>
      <c r="C492" t="s">
        <v>3625</v>
      </c>
      <c r="D492">
        <v>1</v>
      </c>
      <c r="E492">
        <v>0</v>
      </c>
      <c r="F492">
        <v>0</v>
      </c>
      <c r="G492">
        <v>1</v>
      </c>
      <c r="H492">
        <v>1</v>
      </c>
      <c r="I492">
        <v>3</v>
      </c>
      <c r="J492">
        <v>4</v>
      </c>
      <c r="K492">
        <v>2</v>
      </c>
      <c r="L492">
        <v>17</v>
      </c>
      <c r="M492">
        <v>5</v>
      </c>
      <c r="N492">
        <v>0</v>
      </c>
      <c r="O492">
        <v>114</v>
      </c>
      <c r="P492">
        <v>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45</v>
      </c>
      <c r="X492" t="s">
        <v>3190</v>
      </c>
      <c r="Y492">
        <f t="shared" si="21"/>
        <v>77.400000000000006</v>
      </c>
      <c r="Z492" s="1">
        <f t="shared" si="22"/>
        <v>15.48</v>
      </c>
      <c r="AA492" s="1">
        <f t="shared" si="23"/>
        <v>20.191304347826087</v>
      </c>
    </row>
    <row r="493" spans="1:27" x14ac:dyDescent="0.2">
      <c r="A493" t="s">
        <v>3624</v>
      </c>
      <c r="B493" t="s">
        <v>43</v>
      </c>
      <c r="C493" t="s">
        <v>728</v>
      </c>
      <c r="D493">
        <v>1</v>
      </c>
      <c r="E493">
        <v>0</v>
      </c>
      <c r="F493">
        <v>1</v>
      </c>
      <c r="G493">
        <v>5</v>
      </c>
      <c r="H493">
        <v>15</v>
      </c>
      <c r="I493">
        <v>25</v>
      </c>
      <c r="J493">
        <v>13</v>
      </c>
      <c r="K493">
        <v>3</v>
      </c>
      <c r="L493">
        <v>7</v>
      </c>
      <c r="M493">
        <v>27</v>
      </c>
      <c r="N493">
        <v>35</v>
      </c>
      <c r="O493">
        <v>1489</v>
      </c>
      <c r="P493">
        <v>29</v>
      </c>
      <c r="Q493">
        <v>37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184</v>
      </c>
      <c r="X493" t="s">
        <v>3623</v>
      </c>
      <c r="Y493">
        <f t="shared" si="21"/>
        <v>467.9</v>
      </c>
      <c r="Z493" s="1">
        <f t="shared" si="22"/>
        <v>14.621874999999999</v>
      </c>
      <c r="AA493" s="1">
        <f t="shared" si="23"/>
        <v>15.169668587896254</v>
      </c>
    </row>
    <row r="494" spans="1:27" x14ac:dyDescent="0.2">
      <c r="A494" t="s">
        <v>3622</v>
      </c>
      <c r="B494" t="s">
        <v>43</v>
      </c>
      <c r="C494" t="s">
        <v>3565</v>
      </c>
      <c r="D494">
        <v>0</v>
      </c>
      <c r="E494">
        <v>0</v>
      </c>
      <c r="F494">
        <v>0</v>
      </c>
      <c r="G494">
        <v>1</v>
      </c>
      <c r="H494">
        <v>10</v>
      </c>
      <c r="I494">
        <v>10</v>
      </c>
      <c r="J494">
        <v>0</v>
      </c>
      <c r="K494">
        <v>4</v>
      </c>
      <c r="L494">
        <v>40</v>
      </c>
      <c r="M494">
        <v>22</v>
      </c>
      <c r="N494">
        <v>3</v>
      </c>
      <c r="O494">
        <v>177</v>
      </c>
      <c r="P494">
        <v>14</v>
      </c>
      <c r="Q494">
        <v>3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32</v>
      </c>
      <c r="X494" t="s">
        <v>1368</v>
      </c>
      <c r="Y494">
        <f t="shared" si="21"/>
        <v>160.69999999999999</v>
      </c>
      <c r="Z494" s="1">
        <f t="shared" si="22"/>
        <v>17.855555555555554</v>
      </c>
      <c r="AA494" s="1">
        <f t="shared" si="23"/>
        <v>20.690987124463518</v>
      </c>
    </row>
    <row r="495" spans="1:27" x14ac:dyDescent="0.2">
      <c r="A495" t="s">
        <v>3621</v>
      </c>
      <c r="B495" t="s">
        <v>43</v>
      </c>
      <c r="C495" t="s">
        <v>534</v>
      </c>
      <c r="D495">
        <v>1</v>
      </c>
      <c r="E495">
        <v>0</v>
      </c>
      <c r="F495">
        <v>4</v>
      </c>
      <c r="G495">
        <v>3</v>
      </c>
      <c r="H495">
        <v>7</v>
      </c>
      <c r="I495">
        <v>24</v>
      </c>
      <c r="J495">
        <v>9</v>
      </c>
      <c r="K495">
        <v>3</v>
      </c>
      <c r="L495">
        <v>57</v>
      </c>
      <c r="M495">
        <v>26</v>
      </c>
      <c r="N495">
        <v>20</v>
      </c>
      <c r="O495">
        <v>879</v>
      </c>
      <c r="P495">
        <v>34</v>
      </c>
      <c r="Q495">
        <v>26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187</v>
      </c>
      <c r="X495" t="s">
        <v>3620</v>
      </c>
      <c r="Y495">
        <f t="shared" si="21"/>
        <v>418.4</v>
      </c>
      <c r="Z495" s="1">
        <f t="shared" si="22"/>
        <v>19.018181818181816</v>
      </c>
      <c r="AA495" s="1">
        <f t="shared" si="23"/>
        <v>22.202830188679243</v>
      </c>
    </row>
    <row r="496" spans="1:27" x14ac:dyDescent="0.2">
      <c r="A496" t="s">
        <v>3619</v>
      </c>
      <c r="B496" t="s">
        <v>43</v>
      </c>
      <c r="C496" t="s">
        <v>2271</v>
      </c>
      <c r="D496">
        <v>1</v>
      </c>
      <c r="E496">
        <v>0</v>
      </c>
      <c r="F496">
        <v>1</v>
      </c>
      <c r="G496">
        <v>8</v>
      </c>
      <c r="H496">
        <v>37</v>
      </c>
      <c r="I496">
        <v>30</v>
      </c>
      <c r="J496">
        <v>5</v>
      </c>
      <c r="K496">
        <v>9</v>
      </c>
      <c r="L496">
        <v>117</v>
      </c>
      <c r="M496">
        <v>53</v>
      </c>
      <c r="N496">
        <v>4</v>
      </c>
      <c r="O496">
        <v>751</v>
      </c>
      <c r="P496">
        <v>48</v>
      </c>
      <c r="Q496">
        <v>28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110</v>
      </c>
      <c r="X496" t="s">
        <v>3618</v>
      </c>
      <c r="Y496">
        <f t="shared" si="21"/>
        <v>530.1</v>
      </c>
      <c r="Z496" s="1">
        <f t="shared" si="22"/>
        <v>17.670000000000002</v>
      </c>
      <c r="AA496" s="1">
        <f t="shared" si="23"/>
        <v>18.571039314908525</v>
      </c>
    </row>
    <row r="497" spans="1:27" x14ac:dyDescent="0.2">
      <c r="A497" t="s">
        <v>3617</v>
      </c>
      <c r="B497" t="s">
        <v>43</v>
      </c>
      <c r="C497" t="s">
        <v>2271</v>
      </c>
      <c r="D497">
        <v>0</v>
      </c>
      <c r="E497">
        <v>0</v>
      </c>
      <c r="F497">
        <v>2</v>
      </c>
      <c r="G497">
        <v>5</v>
      </c>
      <c r="H497">
        <v>36</v>
      </c>
      <c r="I497">
        <v>45</v>
      </c>
      <c r="J497">
        <v>0</v>
      </c>
      <c r="K497">
        <v>2</v>
      </c>
      <c r="L497">
        <v>24</v>
      </c>
      <c r="M497">
        <v>26</v>
      </c>
      <c r="N497">
        <v>7</v>
      </c>
      <c r="O497">
        <v>632</v>
      </c>
      <c r="P497">
        <v>41</v>
      </c>
      <c r="Q497">
        <v>15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127</v>
      </c>
      <c r="X497" t="s">
        <v>3616</v>
      </c>
      <c r="Y497">
        <f t="shared" si="21"/>
        <v>244.2</v>
      </c>
      <c r="Z497" s="1">
        <f t="shared" si="22"/>
        <v>10.174999999999999</v>
      </c>
      <c r="AA497" s="1">
        <f t="shared" si="23"/>
        <v>12.770482277745495</v>
      </c>
    </row>
    <row r="498" spans="1:27" x14ac:dyDescent="0.2">
      <c r="A498" t="s">
        <v>3615</v>
      </c>
      <c r="B498" t="s">
        <v>43</v>
      </c>
      <c r="C498" t="s">
        <v>728</v>
      </c>
      <c r="D498">
        <v>0</v>
      </c>
      <c r="E498">
        <v>1</v>
      </c>
      <c r="F498">
        <v>1</v>
      </c>
      <c r="G498">
        <v>0</v>
      </c>
      <c r="H498">
        <v>3</v>
      </c>
      <c r="I498">
        <v>18</v>
      </c>
      <c r="J498">
        <v>8</v>
      </c>
      <c r="K498">
        <v>0</v>
      </c>
      <c r="L498">
        <v>7</v>
      </c>
      <c r="M498">
        <v>0</v>
      </c>
      <c r="N498">
        <v>2</v>
      </c>
      <c r="O498">
        <v>132</v>
      </c>
      <c r="P498">
        <v>1</v>
      </c>
      <c r="Q498">
        <v>9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395</v>
      </c>
      <c r="X498" t="s">
        <v>3614</v>
      </c>
      <c r="Y498">
        <f t="shared" si="21"/>
        <v>46.7</v>
      </c>
      <c r="Z498" s="1">
        <f t="shared" si="22"/>
        <v>2.7470588235294118</v>
      </c>
      <c r="AA498" s="1">
        <f t="shared" si="23"/>
        <v>8.020992366412214</v>
      </c>
    </row>
    <row r="499" spans="1:27" x14ac:dyDescent="0.2">
      <c r="A499" t="s">
        <v>3613</v>
      </c>
      <c r="B499" t="s">
        <v>43</v>
      </c>
      <c r="C499" t="s">
        <v>44</v>
      </c>
      <c r="D499">
        <v>0</v>
      </c>
      <c r="E499">
        <v>0</v>
      </c>
      <c r="F499">
        <v>5</v>
      </c>
      <c r="G499">
        <v>0</v>
      </c>
      <c r="H499">
        <v>4</v>
      </c>
      <c r="I499">
        <v>12</v>
      </c>
      <c r="J499">
        <v>4</v>
      </c>
      <c r="K499">
        <v>4</v>
      </c>
      <c r="L499">
        <v>41</v>
      </c>
      <c r="M499">
        <v>14</v>
      </c>
      <c r="N499">
        <v>10</v>
      </c>
      <c r="O499">
        <v>329</v>
      </c>
      <c r="P499">
        <v>22</v>
      </c>
      <c r="Q499">
        <v>13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73</v>
      </c>
      <c r="X499" t="s">
        <v>295</v>
      </c>
      <c r="Y499">
        <f t="shared" si="21"/>
        <v>252.4</v>
      </c>
      <c r="Z499" s="1">
        <f t="shared" si="22"/>
        <v>16.826666666666668</v>
      </c>
      <c r="AA499" s="1">
        <f t="shared" si="23"/>
        <v>20.975069252077564</v>
      </c>
    </row>
    <row r="500" spans="1:27" x14ac:dyDescent="0.2">
      <c r="A500" t="s">
        <v>3612</v>
      </c>
      <c r="B500" t="s">
        <v>43</v>
      </c>
      <c r="C500" t="s">
        <v>3565</v>
      </c>
      <c r="D500">
        <v>0</v>
      </c>
      <c r="E500">
        <v>0</v>
      </c>
      <c r="F500">
        <v>0</v>
      </c>
      <c r="G500">
        <v>6</v>
      </c>
      <c r="H500">
        <v>5</v>
      </c>
      <c r="I500">
        <v>20</v>
      </c>
      <c r="J500">
        <v>1</v>
      </c>
      <c r="K500">
        <v>7</v>
      </c>
      <c r="L500">
        <v>69</v>
      </c>
      <c r="M500">
        <v>61</v>
      </c>
      <c r="N500">
        <v>1</v>
      </c>
      <c r="O500">
        <v>519</v>
      </c>
      <c r="P500">
        <v>21</v>
      </c>
      <c r="Q500">
        <v>2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395</v>
      </c>
      <c r="X500" t="s">
        <v>906</v>
      </c>
      <c r="Y500">
        <f t="shared" si="21"/>
        <v>260.89999999999998</v>
      </c>
      <c r="Z500" s="1">
        <f t="shared" si="22"/>
        <v>15.347058823529411</v>
      </c>
      <c r="AA500" s="1">
        <f t="shared" si="23"/>
        <v>18.132046332046333</v>
      </c>
    </row>
    <row r="501" spans="1:27" x14ac:dyDescent="0.2">
      <c r="A501" t="s">
        <v>3611</v>
      </c>
      <c r="B501" t="s">
        <v>43</v>
      </c>
      <c r="C501" t="s">
        <v>3565</v>
      </c>
      <c r="D501">
        <v>0</v>
      </c>
      <c r="E501">
        <v>0</v>
      </c>
      <c r="F501">
        <v>1</v>
      </c>
      <c r="G501">
        <v>4</v>
      </c>
      <c r="H501">
        <v>24</v>
      </c>
      <c r="I501">
        <v>25</v>
      </c>
      <c r="J501">
        <v>6</v>
      </c>
      <c r="K501">
        <v>6</v>
      </c>
      <c r="L501">
        <v>76</v>
      </c>
      <c r="M501">
        <v>67</v>
      </c>
      <c r="N501">
        <v>10</v>
      </c>
      <c r="O501">
        <v>499</v>
      </c>
      <c r="P501">
        <v>67</v>
      </c>
      <c r="Q501">
        <v>25</v>
      </c>
      <c r="R501">
        <v>0</v>
      </c>
      <c r="S501">
        <v>0</v>
      </c>
      <c r="T501">
        <v>0</v>
      </c>
      <c r="U501">
        <v>0</v>
      </c>
      <c r="V501">
        <v>0</v>
      </c>
      <c r="W501" t="s">
        <v>93</v>
      </c>
      <c r="X501" t="s">
        <v>3610</v>
      </c>
      <c r="Y501">
        <f t="shared" si="21"/>
        <v>503.4</v>
      </c>
      <c r="Z501" s="1">
        <f t="shared" si="22"/>
        <v>21.88695652173913</v>
      </c>
      <c r="AA501" s="1">
        <f t="shared" si="23"/>
        <v>22.208823529411763</v>
      </c>
    </row>
    <row r="502" spans="1:27" x14ac:dyDescent="0.2">
      <c r="A502" t="s">
        <v>3609</v>
      </c>
      <c r="B502" t="s">
        <v>43</v>
      </c>
      <c r="C502" t="s">
        <v>3549</v>
      </c>
      <c r="D502">
        <v>2</v>
      </c>
      <c r="E502">
        <v>2</v>
      </c>
      <c r="F502">
        <v>1</v>
      </c>
      <c r="G502">
        <v>9</v>
      </c>
      <c r="H502">
        <v>20</v>
      </c>
      <c r="I502">
        <v>25</v>
      </c>
      <c r="J502">
        <v>2</v>
      </c>
      <c r="K502">
        <v>18</v>
      </c>
      <c r="L502">
        <v>211</v>
      </c>
      <c r="M502">
        <v>43</v>
      </c>
      <c r="N502">
        <v>6</v>
      </c>
      <c r="O502">
        <v>1038</v>
      </c>
      <c r="P502">
        <v>54</v>
      </c>
      <c r="Q502">
        <v>11</v>
      </c>
      <c r="R502">
        <v>0</v>
      </c>
      <c r="S502">
        <v>0</v>
      </c>
      <c r="T502">
        <v>0</v>
      </c>
      <c r="U502">
        <v>0</v>
      </c>
      <c r="V502">
        <v>0</v>
      </c>
      <c r="W502" t="s">
        <v>36</v>
      </c>
      <c r="X502" t="s">
        <v>1543</v>
      </c>
      <c r="Y502">
        <f t="shared" si="21"/>
        <v>644.79999999999995</v>
      </c>
      <c r="Z502" s="1">
        <f t="shared" si="22"/>
        <v>20.799999999999997</v>
      </c>
      <c r="AA502" s="1">
        <f t="shared" si="23"/>
        <v>20.8</v>
      </c>
    </row>
    <row r="503" spans="1:27" x14ac:dyDescent="0.2">
      <c r="A503" t="s">
        <v>3608</v>
      </c>
      <c r="B503" t="s">
        <v>43</v>
      </c>
      <c r="C503" t="s">
        <v>3142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92</v>
      </c>
      <c r="S503">
        <v>37</v>
      </c>
      <c r="T503">
        <v>11</v>
      </c>
      <c r="U503">
        <v>116</v>
      </c>
      <c r="V503">
        <v>0</v>
      </c>
      <c r="W503" t="s">
        <v>36</v>
      </c>
      <c r="X503" t="s">
        <v>1543</v>
      </c>
      <c r="Y503">
        <f t="shared" si="21"/>
        <v>445</v>
      </c>
      <c r="Z503" s="1">
        <f t="shared" si="22"/>
        <v>14.35483870967742</v>
      </c>
      <c r="AA503" s="1">
        <f t="shared" si="23"/>
        <v>14.35483870967742</v>
      </c>
    </row>
    <row r="504" spans="1:27" x14ac:dyDescent="0.2">
      <c r="A504" t="s">
        <v>3346</v>
      </c>
      <c r="B504" t="s">
        <v>43</v>
      </c>
      <c r="C504" t="s">
        <v>2756</v>
      </c>
      <c r="D504">
        <v>0</v>
      </c>
      <c r="E504">
        <v>0</v>
      </c>
      <c r="F504">
        <v>0</v>
      </c>
      <c r="G504">
        <v>0</v>
      </c>
      <c r="H504">
        <v>4</v>
      </c>
      <c r="I504">
        <v>8</v>
      </c>
      <c r="J504">
        <v>2</v>
      </c>
      <c r="K504">
        <v>1</v>
      </c>
      <c r="L504">
        <v>3</v>
      </c>
      <c r="M504">
        <v>3</v>
      </c>
      <c r="N504">
        <v>10</v>
      </c>
      <c r="O504">
        <v>118</v>
      </c>
      <c r="P504">
        <v>7</v>
      </c>
      <c r="Q504">
        <v>12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82</v>
      </c>
      <c r="X504" t="s">
        <v>3345</v>
      </c>
      <c r="Y504">
        <f t="shared" si="21"/>
        <v>91.8</v>
      </c>
      <c r="Z504" s="1">
        <f t="shared" si="22"/>
        <v>8.3454545454545457</v>
      </c>
      <c r="AA504" s="1">
        <f t="shared" si="23"/>
        <v>16.458167330677291</v>
      </c>
    </row>
    <row r="505" spans="1:27" x14ac:dyDescent="0.2">
      <c r="A505" t="s">
        <v>3607</v>
      </c>
      <c r="B505" t="s">
        <v>43</v>
      </c>
      <c r="C505" t="s">
        <v>3565</v>
      </c>
      <c r="D505">
        <v>0</v>
      </c>
      <c r="E505">
        <v>0</v>
      </c>
      <c r="F505">
        <v>0</v>
      </c>
      <c r="G505">
        <v>3</v>
      </c>
      <c r="H505">
        <v>5</v>
      </c>
      <c r="I505">
        <v>11</v>
      </c>
      <c r="J505">
        <v>1</v>
      </c>
      <c r="K505">
        <v>1</v>
      </c>
      <c r="L505">
        <v>11</v>
      </c>
      <c r="M505">
        <v>25</v>
      </c>
      <c r="N505">
        <v>2</v>
      </c>
      <c r="O505">
        <v>291</v>
      </c>
      <c r="P505">
        <v>17</v>
      </c>
      <c r="Q505">
        <v>2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220</v>
      </c>
      <c r="X505" t="s">
        <v>3606</v>
      </c>
      <c r="Y505">
        <f t="shared" si="21"/>
        <v>107.1</v>
      </c>
      <c r="Z505" s="1">
        <f t="shared" si="22"/>
        <v>8.9249999999999989</v>
      </c>
      <c r="AA505" s="1">
        <f t="shared" si="23"/>
        <v>12.124528301886793</v>
      </c>
    </row>
    <row r="506" spans="1:27" x14ac:dyDescent="0.2">
      <c r="A506" t="s">
        <v>3605</v>
      </c>
      <c r="B506" t="s">
        <v>43</v>
      </c>
      <c r="C506" t="s">
        <v>3142</v>
      </c>
      <c r="D506">
        <v>0</v>
      </c>
      <c r="E506">
        <v>0</v>
      </c>
      <c r="F506">
        <v>0</v>
      </c>
      <c r="G506">
        <v>0</v>
      </c>
      <c r="H506">
        <v>2</v>
      </c>
      <c r="I506">
        <v>6</v>
      </c>
      <c r="J506">
        <v>0</v>
      </c>
      <c r="K506">
        <v>0</v>
      </c>
      <c r="L506">
        <v>7</v>
      </c>
      <c r="M506">
        <v>6</v>
      </c>
      <c r="N506">
        <v>2</v>
      </c>
      <c r="O506">
        <v>209</v>
      </c>
      <c r="P506">
        <v>10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45</v>
      </c>
      <c r="X506" t="s">
        <v>3604</v>
      </c>
      <c r="Y506">
        <f t="shared" si="21"/>
        <v>60.400000000000006</v>
      </c>
      <c r="Z506" s="1">
        <f t="shared" si="22"/>
        <v>12.080000000000002</v>
      </c>
      <c r="AA506" s="1">
        <f t="shared" si="23"/>
        <v>16.275449101796408</v>
      </c>
    </row>
    <row r="507" spans="1:27" x14ac:dyDescent="0.2">
      <c r="A507" t="s">
        <v>3603</v>
      </c>
      <c r="B507" t="s">
        <v>43</v>
      </c>
      <c r="C507" t="s">
        <v>2756</v>
      </c>
      <c r="D507">
        <v>2</v>
      </c>
      <c r="E507">
        <v>1</v>
      </c>
      <c r="F507">
        <v>1</v>
      </c>
      <c r="G507">
        <v>3</v>
      </c>
      <c r="H507">
        <v>18</v>
      </c>
      <c r="I507">
        <v>38</v>
      </c>
      <c r="J507">
        <v>9</v>
      </c>
      <c r="K507">
        <v>5</v>
      </c>
      <c r="L507">
        <v>19</v>
      </c>
      <c r="M507">
        <v>22</v>
      </c>
      <c r="N507">
        <v>14</v>
      </c>
      <c r="O507">
        <v>815</v>
      </c>
      <c r="P507">
        <v>25</v>
      </c>
      <c r="Q507">
        <v>20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398</v>
      </c>
      <c r="X507" t="s">
        <v>3602</v>
      </c>
      <c r="Y507">
        <f t="shared" si="21"/>
        <v>286</v>
      </c>
      <c r="Z507" s="1">
        <f t="shared" si="22"/>
        <v>13.619047619047619</v>
      </c>
      <c r="AA507" s="1">
        <f t="shared" si="23"/>
        <v>16.342857142857142</v>
      </c>
    </row>
    <row r="508" spans="1:27" x14ac:dyDescent="0.2">
      <c r="A508" t="s">
        <v>3601</v>
      </c>
      <c r="B508" t="s">
        <v>43</v>
      </c>
      <c r="C508" t="s">
        <v>1481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4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244</v>
      </c>
      <c r="X508" t="s">
        <v>220</v>
      </c>
      <c r="Y508">
        <f t="shared" si="21"/>
        <v>0.4</v>
      </c>
      <c r="Z508" s="1">
        <f t="shared" si="22"/>
        <v>0.4</v>
      </c>
      <c r="AA508" s="1">
        <f t="shared" si="23"/>
        <v>3</v>
      </c>
    </row>
    <row r="509" spans="1:27" x14ac:dyDescent="0.2">
      <c r="A509" t="s">
        <v>3600</v>
      </c>
      <c r="B509" t="s">
        <v>43</v>
      </c>
      <c r="C509" t="s">
        <v>1481</v>
      </c>
      <c r="D509">
        <v>1</v>
      </c>
      <c r="E509">
        <v>0</v>
      </c>
      <c r="F509">
        <v>0</v>
      </c>
      <c r="G509">
        <v>1</v>
      </c>
      <c r="H509">
        <v>3</v>
      </c>
      <c r="I509">
        <v>4</v>
      </c>
      <c r="J509">
        <v>1</v>
      </c>
      <c r="K509">
        <v>0</v>
      </c>
      <c r="L509">
        <v>1</v>
      </c>
      <c r="M509">
        <v>10</v>
      </c>
      <c r="N509">
        <v>9</v>
      </c>
      <c r="O509">
        <v>145</v>
      </c>
      <c r="P509">
        <v>7</v>
      </c>
      <c r="Q509">
        <v>3</v>
      </c>
      <c r="R509">
        <v>0</v>
      </c>
      <c r="S509">
        <v>0</v>
      </c>
      <c r="T509">
        <v>0</v>
      </c>
      <c r="U509">
        <v>0</v>
      </c>
      <c r="V509">
        <v>0</v>
      </c>
      <c r="W509" t="s">
        <v>140</v>
      </c>
      <c r="X509" t="s">
        <v>2857</v>
      </c>
      <c r="Y509">
        <f t="shared" si="21"/>
        <v>85</v>
      </c>
      <c r="Z509" s="1">
        <f t="shared" si="22"/>
        <v>6.5384615384615383</v>
      </c>
      <c r="AA509" s="1">
        <f t="shared" si="23"/>
        <v>14.036697247706423</v>
      </c>
    </row>
    <row r="510" spans="1:27" x14ac:dyDescent="0.2">
      <c r="A510" t="s">
        <v>3599</v>
      </c>
      <c r="B510" t="s">
        <v>43</v>
      </c>
      <c r="C510" t="s">
        <v>728</v>
      </c>
      <c r="D510">
        <v>0</v>
      </c>
      <c r="E510">
        <v>0</v>
      </c>
      <c r="F510">
        <v>1</v>
      </c>
      <c r="G510">
        <v>2</v>
      </c>
      <c r="H510">
        <v>5</v>
      </c>
      <c r="I510">
        <v>13</v>
      </c>
      <c r="J510">
        <v>3</v>
      </c>
      <c r="K510">
        <v>0</v>
      </c>
      <c r="L510">
        <v>5</v>
      </c>
      <c r="M510">
        <v>12</v>
      </c>
      <c r="N510">
        <v>5</v>
      </c>
      <c r="O510">
        <v>171</v>
      </c>
      <c r="P510">
        <v>16</v>
      </c>
      <c r="Q510">
        <v>28</v>
      </c>
      <c r="R510">
        <v>0</v>
      </c>
      <c r="S510">
        <v>0</v>
      </c>
      <c r="T510">
        <v>0</v>
      </c>
      <c r="U510">
        <v>0</v>
      </c>
      <c r="V510">
        <v>0</v>
      </c>
      <c r="W510" t="s">
        <v>32</v>
      </c>
      <c r="X510" t="s">
        <v>1637</v>
      </c>
      <c r="Y510">
        <f t="shared" si="21"/>
        <v>136.6</v>
      </c>
      <c r="Z510" s="1">
        <f t="shared" si="22"/>
        <v>15.177777777777777</v>
      </c>
      <c r="AA510" s="1">
        <f t="shared" si="23"/>
        <v>19.545310015898252</v>
      </c>
    </row>
    <row r="511" spans="1:27" x14ac:dyDescent="0.2">
      <c r="A511" t="s">
        <v>3598</v>
      </c>
      <c r="B511" t="s">
        <v>43</v>
      </c>
      <c r="C511" t="s">
        <v>3559</v>
      </c>
      <c r="D511">
        <v>1</v>
      </c>
      <c r="E511">
        <v>1</v>
      </c>
      <c r="F511">
        <v>1</v>
      </c>
      <c r="G511">
        <v>4</v>
      </c>
      <c r="H511">
        <v>81</v>
      </c>
      <c r="I511">
        <v>24</v>
      </c>
      <c r="J511">
        <v>5</v>
      </c>
      <c r="K511">
        <v>2</v>
      </c>
      <c r="L511">
        <v>5</v>
      </c>
      <c r="M511">
        <v>24</v>
      </c>
      <c r="N511">
        <v>33</v>
      </c>
      <c r="O511">
        <v>871</v>
      </c>
      <c r="P511">
        <v>26</v>
      </c>
      <c r="Q511">
        <v>83</v>
      </c>
      <c r="R511">
        <v>0</v>
      </c>
      <c r="S511">
        <v>0</v>
      </c>
      <c r="T511">
        <v>0</v>
      </c>
      <c r="U511">
        <v>0</v>
      </c>
      <c r="V511">
        <v>0</v>
      </c>
      <c r="W511" t="s">
        <v>110</v>
      </c>
      <c r="X511" t="s">
        <v>3597</v>
      </c>
      <c r="Y511">
        <f t="shared" si="21"/>
        <v>572.6</v>
      </c>
      <c r="Z511" s="1">
        <f t="shared" si="22"/>
        <v>19.086666666666666</v>
      </c>
      <c r="AA511" s="1">
        <f t="shared" si="23"/>
        <v>23.606962895098491</v>
      </c>
    </row>
    <row r="512" spans="1:27" x14ac:dyDescent="0.2">
      <c r="A512" t="s">
        <v>3596</v>
      </c>
      <c r="B512" t="s">
        <v>43</v>
      </c>
      <c r="C512" t="s">
        <v>3570</v>
      </c>
      <c r="D512">
        <v>0</v>
      </c>
      <c r="E512">
        <v>0</v>
      </c>
      <c r="F512">
        <v>0</v>
      </c>
      <c r="G512">
        <v>0</v>
      </c>
      <c r="H512">
        <v>2</v>
      </c>
      <c r="I512">
        <v>3</v>
      </c>
      <c r="J512">
        <v>2</v>
      </c>
      <c r="K512">
        <v>0</v>
      </c>
      <c r="L512">
        <v>7</v>
      </c>
      <c r="M512">
        <v>3</v>
      </c>
      <c r="N512">
        <v>3</v>
      </c>
      <c r="O512">
        <v>112</v>
      </c>
      <c r="P512">
        <v>3</v>
      </c>
      <c r="Q512">
        <v>3</v>
      </c>
      <c r="R512">
        <v>0</v>
      </c>
      <c r="S512">
        <v>0</v>
      </c>
      <c r="T512">
        <v>0</v>
      </c>
      <c r="U512">
        <v>0</v>
      </c>
      <c r="V512">
        <v>0</v>
      </c>
      <c r="W512" t="s">
        <v>177</v>
      </c>
      <c r="X512" t="s">
        <v>2273</v>
      </c>
      <c r="Y512">
        <f t="shared" si="21"/>
        <v>53.2</v>
      </c>
      <c r="Z512" s="1">
        <f t="shared" si="22"/>
        <v>13.3</v>
      </c>
      <c r="AA512" s="1">
        <f t="shared" si="23"/>
        <v>18.850393700787404</v>
      </c>
    </row>
    <row r="513" spans="1:27" x14ac:dyDescent="0.2">
      <c r="A513" t="s">
        <v>3595</v>
      </c>
      <c r="B513" t="s">
        <v>43</v>
      </c>
      <c r="C513" t="s">
        <v>3570</v>
      </c>
      <c r="D513">
        <v>0</v>
      </c>
      <c r="E513">
        <v>0</v>
      </c>
      <c r="F513">
        <v>2</v>
      </c>
      <c r="G513">
        <v>7</v>
      </c>
      <c r="H513">
        <v>43</v>
      </c>
      <c r="I513">
        <v>27</v>
      </c>
      <c r="J513">
        <v>4</v>
      </c>
      <c r="K513">
        <v>7</v>
      </c>
      <c r="L513">
        <v>135</v>
      </c>
      <c r="M513">
        <v>48</v>
      </c>
      <c r="N513">
        <v>21</v>
      </c>
      <c r="O513">
        <v>1206</v>
      </c>
      <c r="P513">
        <v>67</v>
      </c>
      <c r="Q513">
        <v>46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292</v>
      </c>
      <c r="X513" t="s">
        <v>3594</v>
      </c>
      <c r="Y513">
        <f t="shared" si="21"/>
        <v>728.1</v>
      </c>
      <c r="Z513" s="1">
        <f t="shared" si="22"/>
        <v>22.063636363636363</v>
      </c>
      <c r="AA513" s="1">
        <f t="shared" si="23"/>
        <v>22.840362495643081</v>
      </c>
    </row>
    <row r="514" spans="1:27" x14ac:dyDescent="0.2">
      <c r="A514" t="s">
        <v>3593</v>
      </c>
      <c r="B514" t="s">
        <v>43</v>
      </c>
      <c r="C514" t="s">
        <v>3592</v>
      </c>
      <c r="D514">
        <v>1</v>
      </c>
      <c r="E514">
        <v>4</v>
      </c>
      <c r="F514">
        <v>0</v>
      </c>
      <c r="G514">
        <v>8</v>
      </c>
      <c r="H514">
        <v>35</v>
      </c>
      <c r="I514">
        <v>54</v>
      </c>
      <c r="J514">
        <v>8</v>
      </c>
      <c r="K514">
        <v>10</v>
      </c>
      <c r="L514">
        <v>62</v>
      </c>
      <c r="M514">
        <v>96</v>
      </c>
      <c r="N514">
        <v>12</v>
      </c>
      <c r="O514">
        <v>821</v>
      </c>
      <c r="P514">
        <v>46</v>
      </c>
      <c r="Q514">
        <v>14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105</v>
      </c>
      <c r="X514" t="s">
        <v>3591</v>
      </c>
      <c r="Y514">
        <f t="shared" si="21"/>
        <v>429.1</v>
      </c>
      <c r="Z514" s="1">
        <f t="shared" si="22"/>
        <v>14.796551724137931</v>
      </c>
      <c r="AA514" s="1">
        <f t="shared" si="23"/>
        <v>16.233291298865069</v>
      </c>
    </row>
    <row r="515" spans="1:27" x14ac:dyDescent="0.2">
      <c r="A515" t="s">
        <v>3590</v>
      </c>
      <c r="B515" t="s">
        <v>43</v>
      </c>
      <c r="C515" t="s">
        <v>3589</v>
      </c>
      <c r="D515">
        <v>0</v>
      </c>
      <c r="E515">
        <v>0</v>
      </c>
      <c r="F515">
        <v>1</v>
      </c>
      <c r="G515">
        <v>0</v>
      </c>
      <c r="H515">
        <v>10</v>
      </c>
      <c r="I515">
        <v>2</v>
      </c>
      <c r="J515">
        <v>2</v>
      </c>
      <c r="K515">
        <v>0</v>
      </c>
      <c r="L515">
        <v>1</v>
      </c>
      <c r="M515">
        <v>2</v>
      </c>
      <c r="N515">
        <v>12</v>
      </c>
      <c r="O515">
        <v>166</v>
      </c>
      <c r="P515">
        <v>4</v>
      </c>
      <c r="Q515">
        <v>3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220</v>
      </c>
      <c r="X515" t="s">
        <v>3167</v>
      </c>
      <c r="Y515">
        <f t="shared" ref="Y515:Y534" si="24">D515*10+E515*(-10)+F515*5+G515*(-5)+H515*2+I515*(-2)+J515*4+K515*3+L515*1.5+M515*1.5+N515*3+O515*0.1+P515*2+Q515*2+R515*5+S515*(-8)+T515*15+U515+V515*(-4)</f>
        <v>100.1</v>
      </c>
      <c r="Z515" s="1">
        <f t="shared" ref="Z515:Z534" si="25">Y515/W515</f>
        <v>8.3416666666666668</v>
      </c>
      <c r="AA515" s="1">
        <f t="shared" ref="AA515:AA534" si="26">Y515/X515*90</f>
        <v>20.244943820224719</v>
      </c>
    </row>
    <row r="516" spans="1:27" x14ac:dyDescent="0.2">
      <c r="A516" t="s">
        <v>3588</v>
      </c>
      <c r="B516" t="s">
        <v>43</v>
      </c>
      <c r="C516" t="s">
        <v>3549</v>
      </c>
      <c r="D516">
        <v>0</v>
      </c>
      <c r="E516">
        <v>0</v>
      </c>
      <c r="F516">
        <v>0</v>
      </c>
      <c r="G516">
        <v>1</v>
      </c>
      <c r="H516">
        <v>2</v>
      </c>
      <c r="I516">
        <v>9</v>
      </c>
      <c r="J516">
        <v>0</v>
      </c>
      <c r="K516">
        <v>1</v>
      </c>
      <c r="L516">
        <v>19</v>
      </c>
      <c r="M516">
        <v>7</v>
      </c>
      <c r="N516">
        <v>3</v>
      </c>
      <c r="O516">
        <v>137</v>
      </c>
      <c r="P516">
        <v>10</v>
      </c>
      <c r="Q516">
        <v>2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130</v>
      </c>
      <c r="X516" t="s">
        <v>3587</v>
      </c>
      <c r="Y516">
        <f t="shared" si="24"/>
        <v>69.7</v>
      </c>
      <c r="Z516" s="1">
        <f t="shared" si="25"/>
        <v>11.616666666666667</v>
      </c>
      <c r="AA516" s="1">
        <f t="shared" si="26"/>
        <v>13.607375271149676</v>
      </c>
    </row>
    <row r="517" spans="1:27" x14ac:dyDescent="0.2">
      <c r="A517" t="s">
        <v>3586</v>
      </c>
      <c r="B517" t="s">
        <v>43</v>
      </c>
      <c r="C517" t="s">
        <v>3549</v>
      </c>
      <c r="D517">
        <v>0</v>
      </c>
      <c r="E517">
        <v>0</v>
      </c>
      <c r="F517">
        <v>1</v>
      </c>
      <c r="G517">
        <v>2</v>
      </c>
      <c r="H517">
        <v>7</v>
      </c>
      <c r="I517">
        <v>6</v>
      </c>
      <c r="J517">
        <v>3</v>
      </c>
      <c r="K517">
        <v>1</v>
      </c>
      <c r="L517">
        <v>1</v>
      </c>
      <c r="M517">
        <v>2</v>
      </c>
      <c r="N517">
        <v>7</v>
      </c>
      <c r="O517">
        <v>100</v>
      </c>
      <c r="P517">
        <v>5</v>
      </c>
      <c r="Q517">
        <v>4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130</v>
      </c>
      <c r="X517" t="s">
        <v>3585</v>
      </c>
      <c r="Y517">
        <f t="shared" si="24"/>
        <v>65.5</v>
      </c>
      <c r="Z517" s="1">
        <f t="shared" si="25"/>
        <v>10.916666666666666</v>
      </c>
      <c r="AA517" s="1">
        <f t="shared" si="26"/>
        <v>16.062670299727522</v>
      </c>
    </row>
    <row r="518" spans="1:27" x14ac:dyDescent="0.2">
      <c r="A518" t="s">
        <v>3584</v>
      </c>
      <c r="B518" t="s">
        <v>43</v>
      </c>
      <c r="C518" t="s">
        <v>534</v>
      </c>
      <c r="D518">
        <v>4</v>
      </c>
      <c r="E518">
        <v>0</v>
      </c>
      <c r="F518">
        <v>4</v>
      </c>
      <c r="G518">
        <v>3</v>
      </c>
      <c r="H518">
        <v>36</v>
      </c>
      <c r="I518">
        <v>50</v>
      </c>
      <c r="J518">
        <v>18</v>
      </c>
      <c r="K518">
        <v>2</v>
      </c>
      <c r="L518">
        <v>19</v>
      </c>
      <c r="M518">
        <v>31</v>
      </c>
      <c r="N518">
        <v>23</v>
      </c>
      <c r="O518">
        <v>1523</v>
      </c>
      <c r="P518">
        <v>40</v>
      </c>
      <c r="Q518">
        <v>20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121</v>
      </c>
      <c r="X518" t="s">
        <v>3583</v>
      </c>
      <c r="Y518">
        <f t="shared" si="24"/>
        <v>511.3</v>
      </c>
      <c r="Z518" s="1">
        <f t="shared" si="25"/>
        <v>15.038235294117648</v>
      </c>
      <c r="AA518" s="1">
        <f t="shared" si="26"/>
        <v>19.05465838509317</v>
      </c>
    </row>
    <row r="519" spans="1:27" x14ac:dyDescent="0.2">
      <c r="A519" t="s">
        <v>3582</v>
      </c>
      <c r="B519" t="s">
        <v>43</v>
      </c>
      <c r="C519" t="s">
        <v>3538</v>
      </c>
      <c r="D519">
        <v>1</v>
      </c>
      <c r="E519">
        <v>0</v>
      </c>
      <c r="F519">
        <v>0</v>
      </c>
      <c r="G519">
        <v>3</v>
      </c>
      <c r="H519">
        <v>9</v>
      </c>
      <c r="I519">
        <v>25</v>
      </c>
      <c r="J519">
        <v>2</v>
      </c>
      <c r="K519">
        <v>1</v>
      </c>
      <c r="L519">
        <v>25</v>
      </c>
      <c r="M519">
        <v>21</v>
      </c>
      <c r="N519">
        <v>3</v>
      </c>
      <c r="O519">
        <v>502</v>
      </c>
      <c r="P519">
        <v>33</v>
      </c>
      <c r="Q519">
        <v>7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86</v>
      </c>
      <c r="X519" t="s">
        <v>3581</v>
      </c>
      <c r="Y519">
        <f t="shared" si="24"/>
        <v>182.2</v>
      </c>
      <c r="Z519" s="1">
        <f t="shared" si="25"/>
        <v>9.5894736842105264</v>
      </c>
      <c r="AA519" s="1">
        <f t="shared" si="26"/>
        <v>15.169287696577243</v>
      </c>
    </row>
    <row r="520" spans="1:27" x14ac:dyDescent="0.2">
      <c r="A520" t="s">
        <v>3580</v>
      </c>
      <c r="B520" t="s">
        <v>43</v>
      </c>
      <c r="C520" t="s">
        <v>728</v>
      </c>
      <c r="D520">
        <v>0</v>
      </c>
      <c r="E520">
        <v>1</v>
      </c>
      <c r="F520">
        <v>1</v>
      </c>
      <c r="G520">
        <v>2</v>
      </c>
      <c r="H520">
        <v>26</v>
      </c>
      <c r="I520">
        <v>14</v>
      </c>
      <c r="J520">
        <v>7</v>
      </c>
      <c r="K520">
        <v>0</v>
      </c>
      <c r="L520">
        <v>6</v>
      </c>
      <c r="M520">
        <v>11</v>
      </c>
      <c r="N520">
        <v>18</v>
      </c>
      <c r="O520">
        <v>659</v>
      </c>
      <c r="P520">
        <v>13</v>
      </c>
      <c r="Q520">
        <v>12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398</v>
      </c>
      <c r="X520" t="s">
        <v>2808</v>
      </c>
      <c r="Y520">
        <f t="shared" si="24"/>
        <v>232.4</v>
      </c>
      <c r="Z520" s="1">
        <f t="shared" si="25"/>
        <v>11.066666666666666</v>
      </c>
      <c r="AA520" s="1">
        <f t="shared" si="26"/>
        <v>17.650632911392407</v>
      </c>
    </row>
    <row r="521" spans="1:27" x14ac:dyDescent="0.2">
      <c r="A521" t="s">
        <v>3579</v>
      </c>
      <c r="B521" t="s">
        <v>43</v>
      </c>
      <c r="C521" t="s">
        <v>1481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92</v>
      </c>
      <c r="S521">
        <v>61</v>
      </c>
      <c r="T521">
        <v>10</v>
      </c>
      <c r="U521">
        <v>103</v>
      </c>
      <c r="V521">
        <v>2</v>
      </c>
      <c r="W521" t="s">
        <v>184</v>
      </c>
      <c r="X521" t="s">
        <v>3578</v>
      </c>
      <c r="Y521">
        <f t="shared" si="24"/>
        <v>217</v>
      </c>
      <c r="Z521" s="1">
        <f t="shared" si="25"/>
        <v>6.78125</v>
      </c>
      <c r="AA521" s="1">
        <f t="shared" si="26"/>
        <v>6.8888888888888893</v>
      </c>
    </row>
    <row r="522" spans="1:27" x14ac:dyDescent="0.2">
      <c r="A522" t="s">
        <v>3577</v>
      </c>
      <c r="B522" t="s">
        <v>43</v>
      </c>
      <c r="C522" t="s">
        <v>3549</v>
      </c>
      <c r="D522">
        <v>7</v>
      </c>
      <c r="E522">
        <v>0</v>
      </c>
      <c r="F522">
        <v>4</v>
      </c>
      <c r="G522">
        <v>2</v>
      </c>
      <c r="H522">
        <v>54</v>
      </c>
      <c r="I522">
        <v>16</v>
      </c>
      <c r="J522">
        <v>31</v>
      </c>
      <c r="K522">
        <v>3</v>
      </c>
      <c r="L522">
        <v>5</v>
      </c>
      <c r="M522">
        <v>19</v>
      </c>
      <c r="N522">
        <v>48</v>
      </c>
      <c r="O522">
        <v>743</v>
      </c>
      <c r="P522">
        <v>22</v>
      </c>
      <c r="Q522">
        <v>39</v>
      </c>
      <c r="R522">
        <v>0</v>
      </c>
      <c r="S522">
        <v>0</v>
      </c>
      <c r="T522">
        <v>0</v>
      </c>
      <c r="U522">
        <v>0</v>
      </c>
      <c r="V522">
        <v>0</v>
      </c>
      <c r="W522" t="s">
        <v>113</v>
      </c>
      <c r="X522" t="s">
        <v>3576</v>
      </c>
      <c r="Y522">
        <f t="shared" si="24"/>
        <v>665.3</v>
      </c>
      <c r="Z522" s="1">
        <f t="shared" si="25"/>
        <v>17.981081081081079</v>
      </c>
      <c r="AA522" s="1">
        <f t="shared" si="26"/>
        <v>21.941004030780505</v>
      </c>
    </row>
    <row r="523" spans="1:27" x14ac:dyDescent="0.2">
      <c r="A523" t="s">
        <v>3575</v>
      </c>
      <c r="B523" t="s">
        <v>43</v>
      </c>
      <c r="C523" t="s">
        <v>1481</v>
      </c>
      <c r="D523">
        <v>0</v>
      </c>
      <c r="E523">
        <v>0</v>
      </c>
      <c r="F523">
        <v>1</v>
      </c>
      <c r="G523">
        <v>3</v>
      </c>
      <c r="H523">
        <v>4</v>
      </c>
      <c r="I523">
        <v>16</v>
      </c>
      <c r="J523">
        <v>0</v>
      </c>
      <c r="K523">
        <v>10</v>
      </c>
      <c r="L523">
        <v>52</v>
      </c>
      <c r="M523">
        <v>34</v>
      </c>
      <c r="N523">
        <v>7</v>
      </c>
      <c r="O523">
        <v>308</v>
      </c>
      <c r="P523">
        <v>32</v>
      </c>
      <c r="Q523">
        <v>15</v>
      </c>
      <c r="R523">
        <v>0</v>
      </c>
      <c r="S523">
        <v>0</v>
      </c>
      <c r="T523">
        <v>0</v>
      </c>
      <c r="U523">
        <v>0</v>
      </c>
      <c r="V523">
        <v>0</v>
      </c>
      <c r="W523" t="s">
        <v>395</v>
      </c>
      <c r="X523" t="s">
        <v>116</v>
      </c>
      <c r="Y523">
        <f t="shared" si="24"/>
        <v>270.8</v>
      </c>
      <c r="Z523" s="1">
        <f t="shared" si="25"/>
        <v>15.929411764705883</v>
      </c>
      <c r="AA523" s="1">
        <f t="shared" si="26"/>
        <v>18.690184049079758</v>
      </c>
    </row>
    <row r="524" spans="1:27" x14ac:dyDescent="0.2">
      <c r="A524" t="s">
        <v>3574</v>
      </c>
      <c r="B524" t="s">
        <v>43</v>
      </c>
      <c r="C524" t="s">
        <v>3538</v>
      </c>
      <c r="D524">
        <v>0</v>
      </c>
      <c r="E524">
        <v>0</v>
      </c>
      <c r="F524">
        <v>0</v>
      </c>
      <c r="G524">
        <v>2</v>
      </c>
      <c r="H524">
        <v>5</v>
      </c>
      <c r="I524">
        <v>15</v>
      </c>
      <c r="J524">
        <v>0</v>
      </c>
      <c r="K524">
        <v>1</v>
      </c>
      <c r="L524">
        <v>17</v>
      </c>
      <c r="M524">
        <v>11</v>
      </c>
      <c r="N524">
        <v>6</v>
      </c>
      <c r="O524">
        <v>276</v>
      </c>
      <c r="P524">
        <v>24</v>
      </c>
      <c r="Q524">
        <v>4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144</v>
      </c>
      <c r="X524" t="s">
        <v>3573</v>
      </c>
      <c r="Y524">
        <f t="shared" si="24"/>
        <v>116.6</v>
      </c>
      <c r="Z524" s="1">
        <f t="shared" si="25"/>
        <v>11.66</v>
      </c>
      <c r="AA524" s="1">
        <f t="shared" si="26"/>
        <v>13.133917396745932</v>
      </c>
    </row>
    <row r="525" spans="1:27" x14ac:dyDescent="0.2">
      <c r="A525" t="s">
        <v>3572</v>
      </c>
      <c r="B525" t="s">
        <v>43</v>
      </c>
      <c r="C525" t="s">
        <v>728</v>
      </c>
      <c r="D525">
        <v>0</v>
      </c>
      <c r="E525">
        <v>0</v>
      </c>
      <c r="F525">
        <v>2</v>
      </c>
      <c r="G525">
        <v>3</v>
      </c>
      <c r="H525">
        <v>25</v>
      </c>
      <c r="I525">
        <v>15</v>
      </c>
      <c r="J525">
        <v>9</v>
      </c>
      <c r="K525">
        <v>3</v>
      </c>
      <c r="L525">
        <v>12</v>
      </c>
      <c r="M525">
        <v>18</v>
      </c>
      <c r="N525">
        <v>15</v>
      </c>
      <c r="O525">
        <v>530</v>
      </c>
      <c r="P525">
        <v>7</v>
      </c>
      <c r="Q525">
        <v>5</v>
      </c>
      <c r="R525">
        <v>0</v>
      </c>
      <c r="S525">
        <v>0</v>
      </c>
      <c r="T525">
        <v>0</v>
      </c>
      <c r="U525">
        <v>0</v>
      </c>
      <c r="V525">
        <v>0</v>
      </c>
      <c r="W525" t="s">
        <v>325</v>
      </c>
      <c r="X525" t="s">
        <v>2254</v>
      </c>
      <c r="Y525">
        <f t="shared" si="24"/>
        <v>227</v>
      </c>
      <c r="Z525" s="1">
        <f t="shared" si="25"/>
        <v>12.611111111111111</v>
      </c>
      <c r="AA525" s="1">
        <f t="shared" si="26"/>
        <v>17.225969645868467</v>
      </c>
    </row>
    <row r="526" spans="1:27" x14ac:dyDescent="0.2">
      <c r="A526" t="s">
        <v>3571</v>
      </c>
      <c r="B526" t="s">
        <v>43</v>
      </c>
      <c r="C526" t="s">
        <v>3570</v>
      </c>
      <c r="D526">
        <v>0</v>
      </c>
      <c r="E526">
        <v>0</v>
      </c>
      <c r="F526">
        <v>3</v>
      </c>
      <c r="G526">
        <v>5</v>
      </c>
      <c r="H526">
        <v>19</v>
      </c>
      <c r="I526">
        <v>26</v>
      </c>
      <c r="J526">
        <v>2</v>
      </c>
      <c r="K526">
        <v>25</v>
      </c>
      <c r="L526">
        <v>167</v>
      </c>
      <c r="M526">
        <v>38</v>
      </c>
      <c r="N526">
        <v>3</v>
      </c>
      <c r="O526">
        <v>1983</v>
      </c>
      <c r="P526">
        <v>24</v>
      </c>
      <c r="Q526">
        <v>7</v>
      </c>
      <c r="R526">
        <v>0</v>
      </c>
      <c r="S526">
        <v>0</v>
      </c>
      <c r="T526">
        <v>0</v>
      </c>
      <c r="U526">
        <v>0</v>
      </c>
      <c r="V526">
        <v>0</v>
      </c>
      <c r="W526" t="s">
        <v>292</v>
      </c>
      <c r="X526" t="s">
        <v>1225</v>
      </c>
      <c r="Y526">
        <f t="shared" si="24"/>
        <v>635.79999999999995</v>
      </c>
      <c r="Z526" s="1">
        <f t="shared" si="25"/>
        <v>19.266666666666666</v>
      </c>
      <c r="AA526" s="1">
        <f t="shared" si="26"/>
        <v>19.266666666666666</v>
      </c>
    </row>
    <row r="527" spans="1:27" x14ac:dyDescent="0.2">
      <c r="A527" t="s">
        <v>3569</v>
      </c>
      <c r="B527" t="s">
        <v>43</v>
      </c>
      <c r="C527" t="s">
        <v>3559</v>
      </c>
      <c r="D527">
        <v>4</v>
      </c>
      <c r="E527">
        <v>0</v>
      </c>
      <c r="F527">
        <v>4</v>
      </c>
      <c r="G527">
        <v>1</v>
      </c>
      <c r="H527">
        <v>20</v>
      </c>
      <c r="I527">
        <v>25</v>
      </c>
      <c r="J527">
        <v>12</v>
      </c>
      <c r="K527">
        <v>2</v>
      </c>
      <c r="L527">
        <v>6</v>
      </c>
      <c r="M527">
        <v>4</v>
      </c>
      <c r="N527">
        <v>12</v>
      </c>
      <c r="O527">
        <v>189</v>
      </c>
      <c r="P527">
        <v>6</v>
      </c>
      <c r="Q527">
        <v>6</v>
      </c>
      <c r="R527">
        <v>0</v>
      </c>
      <c r="S527">
        <v>0</v>
      </c>
      <c r="T527">
        <v>0</v>
      </c>
      <c r="U527">
        <v>0</v>
      </c>
      <c r="V527">
        <v>0</v>
      </c>
      <c r="W527" t="s">
        <v>398</v>
      </c>
      <c r="X527" t="s">
        <v>3568</v>
      </c>
      <c r="Y527">
        <f t="shared" si="24"/>
        <v>192.9</v>
      </c>
      <c r="Z527" s="1">
        <f t="shared" si="25"/>
        <v>9.1857142857142868</v>
      </c>
      <c r="AA527" s="1">
        <f t="shared" si="26"/>
        <v>14.675401521555367</v>
      </c>
    </row>
    <row r="528" spans="1:27" x14ac:dyDescent="0.2">
      <c r="A528" t="s">
        <v>3567</v>
      </c>
      <c r="B528" t="s">
        <v>43</v>
      </c>
      <c r="C528" t="s">
        <v>800</v>
      </c>
      <c r="D528">
        <v>1</v>
      </c>
      <c r="E528">
        <v>1</v>
      </c>
      <c r="F528">
        <v>0</v>
      </c>
      <c r="G528">
        <v>3</v>
      </c>
      <c r="H528">
        <v>12</v>
      </c>
      <c r="I528">
        <v>50</v>
      </c>
      <c r="J528">
        <v>12</v>
      </c>
      <c r="K528">
        <v>7</v>
      </c>
      <c r="L528">
        <v>30</v>
      </c>
      <c r="M528">
        <v>37</v>
      </c>
      <c r="N528">
        <v>26</v>
      </c>
      <c r="O528">
        <v>1027</v>
      </c>
      <c r="P528">
        <v>23</v>
      </c>
      <c r="Q528">
        <v>4</v>
      </c>
      <c r="R528">
        <v>0</v>
      </c>
      <c r="S528">
        <v>0</v>
      </c>
      <c r="T528">
        <v>0</v>
      </c>
      <c r="U528">
        <v>0</v>
      </c>
      <c r="V528">
        <v>0</v>
      </c>
      <c r="W528" t="s">
        <v>28</v>
      </c>
      <c r="X528" t="s">
        <v>2099</v>
      </c>
      <c r="Y528">
        <f t="shared" si="24"/>
        <v>313.2</v>
      </c>
      <c r="Z528" s="1">
        <f t="shared" si="25"/>
        <v>12.527999999999999</v>
      </c>
      <c r="AA528" s="1">
        <f t="shared" si="26"/>
        <v>15.171151776103336</v>
      </c>
    </row>
    <row r="529" spans="1:27" x14ac:dyDescent="0.2">
      <c r="A529" t="s">
        <v>3566</v>
      </c>
      <c r="B529" t="s">
        <v>43</v>
      </c>
      <c r="C529" t="s">
        <v>3565</v>
      </c>
      <c r="D529">
        <v>0</v>
      </c>
      <c r="E529">
        <v>0</v>
      </c>
      <c r="F529">
        <v>0</v>
      </c>
      <c r="G529">
        <v>0</v>
      </c>
      <c r="H529">
        <v>6</v>
      </c>
      <c r="I529">
        <v>2</v>
      </c>
      <c r="J529">
        <v>3</v>
      </c>
      <c r="K529">
        <v>0</v>
      </c>
      <c r="L529">
        <v>0</v>
      </c>
      <c r="M529">
        <v>2</v>
      </c>
      <c r="N529">
        <v>3</v>
      </c>
      <c r="O529">
        <v>33</v>
      </c>
      <c r="P529">
        <v>3</v>
      </c>
      <c r="Q529">
        <v>2</v>
      </c>
      <c r="R529">
        <v>0</v>
      </c>
      <c r="S529">
        <v>0</v>
      </c>
      <c r="T529">
        <v>0</v>
      </c>
      <c r="U529">
        <v>0</v>
      </c>
      <c r="V529">
        <v>0</v>
      </c>
      <c r="W529" t="s">
        <v>45</v>
      </c>
      <c r="X529" t="s">
        <v>1463</v>
      </c>
      <c r="Y529">
        <f t="shared" si="24"/>
        <v>45.3</v>
      </c>
      <c r="Z529" s="1">
        <f t="shared" si="25"/>
        <v>9.0599999999999987</v>
      </c>
      <c r="AA529" s="1">
        <f t="shared" si="26"/>
        <v>17.726086956521737</v>
      </c>
    </row>
    <row r="530" spans="1:27" x14ac:dyDescent="0.2">
      <c r="A530" t="s">
        <v>3564</v>
      </c>
      <c r="B530" t="s">
        <v>43</v>
      </c>
      <c r="C530" t="s">
        <v>3562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7</v>
      </c>
      <c r="S530">
        <v>0</v>
      </c>
      <c r="T530">
        <v>2</v>
      </c>
      <c r="U530">
        <v>0</v>
      </c>
      <c r="V530">
        <v>0</v>
      </c>
      <c r="W530" t="s">
        <v>49</v>
      </c>
      <c r="X530" t="s">
        <v>238</v>
      </c>
      <c r="Y530">
        <f t="shared" si="24"/>
        <v>65</v>
      </c>
      <c r="Z530" s="1">
        <f t="shared" si="25"/>
        <v>32.5</v>
      </c>
      <c r="AA530" s="1">
        <f t="shared" si="26"/>
        <v>32.5</v>
      </c>
    </row>
    <row r="531" spans="1:27" x14ac:dyDescent="0.2">
      <c r="A531" t="s">
        <v>3563</v>
      </c>
      <c r="B531" t="s">
        <v>43</v>
      </c>
      <c r="C531" t="s">
        <v>3562</v>
      </c>
      <c r="D531">
        <v>0</v>
      </c>
      <c r="E531">
        <v>0</v>
      </c>
      <c r="F531">
        <v>0</v>
      </c>
      <c r="G531">
        <v>1</v>
      </c>
      <c r="H531">
        <v>5</v>
      </c>
      <c r="I531">
        <v>6</v>
      </c>
      <c r="J531">
        <v>1</v>
      </c>
      <c r="K531">
        <v>2</v>
      </c>
      <c r="L531">
        <v>5</v>
      </c>
      <c r="M531">
        <v>7</v>
      </c>
      <c r="N531">
        <v>1</v>
      </c>
      <c r="O531">
        <v>70</v>
      </c>
      <c r="P531">
        <v>16</v>
      </c>
      <c r="Q531">
        <v>4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  <c r="X531" t="s">
        <v>3561</v>
      </c>
      <c r="Y531">
        <f t="shared" si="24"/>
        <v>71</v>
      </c>
      <c r="Z531" s="1">
        <f t="shared" si="25"/>
        <v>14.2</v>
      </c>
      <c r="AA531" s="1">
        <f t="shared" si="26"/>
        <v>24.204545454545453</v>
      </c>
    </row>
    <row r="532" spans="1:27" x14ac:dyDescent="0.2">
      <c r="A532" t="s">
        <v>3560</v>
      </c>
      <c r="B532" t="s">
        <v>43</v>
      </c>
      <c r="C532" t="s">
        <v>3559</v>
      </c>
      <c r="D532">
        <v>0</v>
      </c>
      <c r="E532">
        <v>0</v>
      </c>
      <c r="F532">
        <v>0</v>
      </c>
      <c r="G532">
        <v>2</v>
      </c>
      <c r="H532">
        <v>4</v>
      </c>
      <c r="I532">
        <v>7</v>
      </c>
      <c r="J532">
        <v>0</v>
      </c>
      <c r="K532">
        <v>0</v>
      </c>
      <c r="L532">
        <v>20</v>
      </c>
      <c r="M532">
        <v>19</v>
      </c>
      <c r="N532">
        <v>0</v>
      </c>
      <c r="O532">
        <v>149</v>
      </c>
      <c r="P532">
        <v>12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69</v>
      </c>
      <c r="X532" t="s">
        <v>227</v>
      </c>
      <c r="Y532">
        <f t="shared" si="24"/>
        <v>81.400000000000006</v>
      </c>
      <c r="Z532" s="1">
        <f t="shared" si="25"/>
        <v>11.62857142857143</v>
      </c>
      <c r="AA532" s="1">
        <f t="shared" si="26"/>
        <v>17.116822429906541</v>
      </c>
    </row>
    <row r="533" spans="1:27" x14ac:dyDescent="0.2">
      <c r="A533" t="s">
        <v>3558</v>
      </c>
      <c r="B533" t="s">
        <v>43</v>
      </c>
      <c r="C533" t="s">
        <v>620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2</v>
      </c>
      <c r="J533">
        <v>1</v>
      </c>
      <c r="K533">
        <v>0</v>
      </c>
      <c r="L533">
        <v>0</v>
      </c>
      <c r="M533">
        <v>1</v>
      </c>
      <c r="N533">
        <v>1</v>
      </c>
      <c r="O533">
        <v>18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 t="s">
        <v>177</v>
      </c>
      <c r="X533" t="s">
        <v>492</v>
      </c>
      <c r="Y533">
        <f t="shared" si="24"/>
        <v>20.3</v>
      </c>
      <c r="Z533" s="1">
        <f t="shared" si="25"/>
        <v>5.0750000000000002</v>
      </c>
      <c r="AA533" s="1">
        <f t="shared" si="26"/>
        <v>21.244186046511629</v>
      </c>
    </row>
    <row r="534" spans="1:27" x14ac:dyDescent="0.2">
      <c r="A534" t="s">
        <v>3557</v>
      </c>
      <c r="B534" t="s">
        <v>43</v>
      </c>
      <c r="C534" t="s">
        <v>3538</v>
      </c>
      <c r="D534">
        <v>0</v>
      </c>
      <c r="E534">
        <v>0</v>
      </c>
      <c r="F534">
        <v>0</v>
      </c>
      <c r="G534">
        <v>2</v>
      </c>
      <c r="H534">
        <v>5</v>
      </c>
      <c r="I534">
        <v>9</v>
      </c>
      <c r="J534">
        <v>0</v>
      </c>
      <c r="K534">
        <v>8</v>
      </c>
      <c r="L534">
        <v>85</v>
      </c>
      <c r="M534">
        <v>19</v>
      </c>
      <c r="N534">
        <v>1</v>
      </c>
      <c r="O534">
        <v>459</v>
      </c>
      <c r="P534">
        <v>10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140</v>
      </c>
      <c r="X534" t="s">
        <v>3556</v>
      </c>
      <c r="Y534">
        <f t="shared" si="24"/>
        <v>234.9</v>
      </c>
      <c r="Z534" s="1">
        <f t="shared" si="25"/>
        <v>18.069230769230771</v>
      </c>
      <c r="AA534" s="1">
        <f t="shared" si="26"/>
        <v>19.359890109890109</v>
      </c>
    </row>
    <row r="535" spans="1:27" x14ac:dyDescent="0.2">
      <c r="A535" t="s">
        <v>3555</v>
      </c>
      <c r="B535" t="s">
        <v>43</v>
      </c>
      <c r="C535" t="s">
        <v>133</v>
      </c>
      <c r="D535">
        <v>0</v>
      </c>
      <c r="E535">
        <v>0</v>
      </c>
      <c r="F535">
        <v>1</v>
      </c>
      <c r="G535">
        <v>1</v>
      </c>
      <c r="H535">
        <v>14</v>
      </c>
      <c r="I535">
        <v>15</v>
      </c>
      <c r="J535">
        <v>12</v>
      </c>
      <c r="K535">
        <v>0</v>
      </c>
      <c r="L535">
        <v>6</v>
      </c>
      <c r="M535">
        <v>14</v>
      </c>
      <c r="N535">
        <v>11</v>
      </c>
      <c r="O535">
        <v>259</v>
      </c>
      <c r="P535">
        <v>18</v>
      </c>
      <c r="Q535">
        <v>15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90</v>
      </c>
      <c r="X535" t="s">
        <v>3554</v>
      </c>
      <c r="Y535">
        <f t="shared" ref="Y535:Y546" si="27">D535*10+E535*(-10)+F535*5+G535*(-5)+H535*2+I535*(-2)+J535*4+K535*3+L535*1.5+M535*1.5+N535*3+O535*0.1+P535*2+Q535*2+R535*5+S535*(-8)+T535*15+U535+V535*(-4)</f>
        <v>200.9</v>
      </c>
      <c r="Z535" s="1">
        <f t="shared" ref="Z535:Z546" si="28">Y535/W535</f>
        <v>7.726923076923077</v>
      </c>
      <c r="AA535" s="1">
        <f t="shared" ref="AA535:AA546" si="29">Y535/X535*90</f>
        <v>18.698035160289553</v>
      </c>
    </row>
    <row r="536" spans="1:27" x14ac:dyDescent="0.2">
      <c r="A536" t="s">
        <v>3553</v>
      </c>
      <c r="B536" t="s">
        <v>43</v>
      </c>
      <c r="C536" t="s">
        <v>534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46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177</v>
      </c>
      <c r="X536" t="s">
        <v>530</v>
      </c>
      <c r="Y536">
        <f t="shared" si="27"/>
        <v>2.1000000000000005</v>
      </c>
      <c r="Z536" s="1">
        <f t="shared" si="28"/>
        <v>0.52500000000000013</v>
      </c>
      <c r="AA536" s="1">
        <f t="shared" si="29"/>
        <v>1.3404255319148939</v>
      </c>
    </row>
    <row r="537" spans="1:27" x14ac:dyDescent="0.2">
      <c r="A537" t="s">
        <v>3552</v>
      </c>
      <c r="B537" t="s">
        <v>43</v>
      </c>
      <c r="C537" t="s">
        <v>2271</v>
      </c>
      <c r="D537">
        <v>0</v>
      </c>
      <c r="E537">
        <v>0</v>
      </c>
      <c r="F537">
        <v>0</v>
      </c>
      <c r="G537">
        <v>1</v>
      </c>
      <c r="H537">
        <v>9</v>
      </c>
      <c r="I537">
        <v>5</v>
      </c>
      <c r="J537">
        <v>0</v>
      </c>
      <c r="K537">
        <v>5</v>
      </c>
      <c r="L537">
        <v>56</v>
      </c>
      <c r="M537">
        <v>25</v>
      </c>
      <c r="N537">
        <v>3</v>
      </c>
      <c r="O537">
        <v>323</v>
      </c>
      <c r="P537">
        <v>14</v>
      </c>
      <c r="Q537">
        <v>2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140</v>
      </c>
      <c r="X537" t="s">
        <v>1339</v>
      </c>
      <c r="Y537">
        <f t="shared" si="27"/>
        <v>212.8</v>
      </c>
      <c r="Z537" s="1">
        <f t="shared" si="28"/>
        <v>16.369230769230771</v>
      </c>
      <c r="AA537" s="1">
        <f t="shared" si="29"/>
        <v>17.039145907473312</v>
      </c>
    </row>
    <row r="538" spans="1:27" x14ac:dyDescent="0.2">
      <c r="A538" t="s">
        <v>3551</v>
      </c>
      <c r="B538" t="s">
        <v>43</v>
      </c>
      <c r="C538" t="s">
        <v>1481</v>
      </c>
      <c r="D538">
        <v>0</v>
      </c>
      <c r="E538">
        <v>2</v>
      </c>
      <c r="F538">
        <v>1</v>
      </c>
      <c r="G538">
        <v>1</v>
      </c>
      <c r="H538">
        <v>20</v>
      </c>
      <c r="I538">
        <v>20</v>
      </c>
      <c r="J538">
        <v>3</v>
      </c>
      <c r="K538">
        <v>1</v>
      </c>
      <c r="L538">
        <v>56</v>
      </c>
      <c r="M538">
        <v>48</v>
      </c>
      <c r="N538">
        <v>7</v>
      </c>
      <c r="O538">
        <v>405</v>
      </c>
      <c r="P538">
        <v>14</v>
      </c>
      <c r="Q538">
        <v>8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325</v>
      </c>
      <c r="X538" t="s">
        <v>122</v>
      </c>
      <c r="Y538">
        <f t="shared" si="27"/>
        <v>256.5</v>
      </c>
      <c r="Z538" s="1">
        <f t="shared" si="28"/>
        <v>14.25</v>
      </c>
      <c r="AA538" s="1">
        <f t="shared" si="29"/>
        <v>15.597972972972974</v>
      </c>
    </row>
    <row r="539" spans="1:27" x14ac:dyDescent="0.2">
      <c r="A539" t="s">
        <v>3550</v>
      </c>
      <c r="B539" t="s">
        <v>43</v>
      </c>
      <c r="C539" t="s">
        <v>3549</v>
      </c>
      <c r="D539">
        <v>0</v>
      </c>
      <c r="E539">
        <v>0</v>
      </c>
      <c r="F539">
        <v>0</v>
      </c>
      <c r="G539">
        <v>5</v>
      </c>
      <c r="H539">
        <v>6</v>
      </c>
      <c r="I539">
        <v>13</v>
      </c>
      <c r="J539">
        <v>0</v>
      </c>
      <c r="K539">
        <v>3</v>
      </c>
      <c r="L539">
        <v>35</v>
      </c>
      <c r="M539">
        <v>12</v>
      </c>
      <c r="N539">
        <v>13</v>
      </c>
      <c r="O539">
        <v>308</v>
      </c>
      <c r="P539">
        <v>18</v>
      </c>
      <c r="Q539">
        <v>9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182</v>
      </c>
      <c r="X539" t="s">
        <v>3548</v>
      </c>
      <c r="Y539">
        <f t="shared" si="27"/>
        <v>164.3</v>
      </c>
      <c r="Z539" s="1">
        <f t="shared" si="28"/>
        <v>11.735714285714286</v>
      </c>
      <c r="AA539" s="1">
        <f t="shared" si="29"/>
        <v>13.005277044854882</v>
      </c>
    </row>
    <row r="540" spans="1:27" x14ac:dyDescent="0.2">
      <c r="A540" t="s">
        <v>3547</v>
      </c>
      <c r="B540" t="s">
        <v>43</v>
      </c>
      <c r="C540" t="s">
        <v>728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19</v>
      </c>
      <c r="S540">
        <v>18</v>
      </c>
      <c r="T540">
        <v>0</v>
      </c>
      <c r="U540">
        <v>19</v>
      </c>
      <c r="V540">
        <v>1</v>
      </c>
      <c r="W540" t="s">
        <v>69</v>
      </c>
      <c r="X540" t="s">
        <v>1278</v>
      </c>
      <c r="Y540">
        <f t="shared" si="27"/>
        <v>-34</v>
      </c>
      <c r="Z540" s="1">
        <f t="shared" si="28"/>
        <v>-4.8571428571428568</v>
      </c>
      <c r="AA540" s="1">
        <f t="shared" si="29"/>
        <v>-4.8571428571428577</v>
      </c>
    </row>
    <row r="541" spans="1:27" x14ac:dyDescent="0.2">
      <c r="A541" t="s">
        <v>3546</v>
      </c>
      <c r="B541" t="s">
        <v>43</v>
      </c>
      <c r="C541" t="s">
        <v>1481</v>
      </c>
      <c r="D541">
        <v>5</v>
      </c>
      <c r="E541">
        <v>0</v>
      </c>
      <c r="F541">
        <v>1</v>
      </c>
      <c r="G541">
        <v>2</v>
      </c>
      <c r="H541">
        <v>55</v>
      </c>
      <c r="I541">
        <v>26</v>
      </c>
      <c r="J541">
        <v>13</v>
      </c>
      <c r="K541">
        <v>3</v>
      </c>
      <c r="L541">
        <v>19</v>
      </c>
      <c r="M541">
        <v>26</v>
      </c>
      <c r="N541">
        <v>24</v>
      </c>
      <c r="O541">
        <v>304</v>
      </c>
      <c r="P541">
        <v>17</v>
      </c>
      <c r="Q541">
        <v>49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36</v>
      </c>
      <c r="X541" t="s">
        <v>3545</v>
      </c>
      <c r="Y541">
        <f t="shared" si="27"/>
        <v>465.9</v>
      </c>
      <c r="Z541" s="1">
        <f t="shared" si="28"/>
        <v>15.029032258064515</v>
      </c>
      <c r="AA541" s="1">
        <f t="shared" si="29"/>
        <v>21.558354755784059</v>
      </c>
    </row>
    <row r="542" spans="1:27" x14ac:dyDescent="0.2">
      <c r="A542" t="s">
        <v>3544</v>
      </c>
      <c r="B542" t="s">
        <v>43</v>
      </c>
      <c r="C542" t="s">
        <v>3142</v>
      </c>
      <c r="D542">
        <v>1</v>
      </c>
      <c r="E542">
        <v>0</v>
      </c>
      <c r="F542">
        <v>1</v>
      </c>
      <c r="G542">
        <v>2</v>
      </c>
      <c r="H542">
        <v>8</v>
      </c>
      <c r="I542">
        <v>23</v>
      </c>
      <c r="J542">
        <v>4</v>
      </c>
      <c r="K542">
        <v>0</v>
      </c>
      <c r="L542">
        <v>15</v>
      </c>
      <c r="M542">
        <v>3</v>
      </c>
      <c r="N542">
        <v>6</v>
      </c>
      <c r="O542">
        <v>144</v>
      </c>
      <c r="P542">
        <v>9</v>
      </c>
      <c r="Q542">
        <v>2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395</v>
      </c>
      <c r="X542" t="s">
        <v>3543</v>
      </c>
      <c r="Y542">
        <f t="shared" si="27"/>
        <v>72.400000000000006</v>
      </c>
      <c r="Z542" s="1">
        <f t="shared" si="28"/>
        <v>4.2588235294117647</v>
      </c>
      <c r="AA542" s="1">
        <f t="shared" si="29"/>
        <v>7.8600723763570572</v>
      </c>
    </row>
    <row r="543" spans="1:27" x14ac:dyDescent="0.2">
      <c r="A543" t="s">
        <v>3542</v>
      </c>
      <c r="B543" t="s">
        <v>43</v>
      </c>
      <c r="C543" t="s">
        <v>800</v>
      </c>
      <c r="D543">
        <v>0</v>
      </c>
      <c r="E543">
        <v>0</v>
      </c>
      <c r="F543">
        <v>0</v>
      </c>
      <c r="G543">
        <v>0</v>
      </c>
      <c r="H543">
        <v>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4</v>
      </c>
      <c r="O543">
        <v>67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79</v>
      </c>
      <c r="X543" t="s">
        <v>560</v>
      </c>
      <c r="Y543">
        <f t="shared" si="27"/>
        <v>26.7</v>
      </c>
      <c r="Z543" s="1">
        <f t="shared" si="28"/>
        <v>3.3374999999999999</v>
      </c>
      <c r="AA543" s="1">
        <f t="shared" si="29"/>
        <v>13.424581005586592</v>
      </c>
    </row>
    <row r="544" spans="1:27" x14ac:dyDescent="0.2">
      <c r="A544" t="s">
        <v>3541</v>
      </c>
      <c r="B544" t="s">
        <v>43</v>
      </c>
      <c r="C544" t="s">
        <v>3142</v>
      </c>
      <c r="D544">
        <v>0</v>
      </c>
      <c r="E544">
        <v>0</v>
      </c>
      <c r="F544">
        <v>0</v>
      </c>
      <c r="G544">
        <v>6</v>
      </c>
      <c r="H544">
        <v>7</v>
      </c>
      <c r="I544">
        <v>27</v>
      </c>
      <c r="J544">
        <v>0</v>
      </c>
      <c r="K544">
        <v>11</v>
      </c>
      <c r="L544">
        <v>150</v>
      </c>
      <c r="M544">
        <v>47</v>
      </c>
      <c r="N544">
        <v>2</v>
      </c>
      <c r="O544">
        <v>678</v>
      </c>
      <c r="P544">
        <v>13</v>
      </c>
      <c r="Q544">
        <v>5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66</v>
      </c>
      <c r="X544" t="s">
        <v>1397</v>
      </c>
      <c r="Y544">
        <f t="shared" si="27"/>
        <v>368.3</v>
      </c>
      <c r="Z544" s="1">
        <f t="shared" si="28"/>
        <v>18.414999999999999</v>
      </c>
      <c r="AA544" s="1">
        <f t="shared" si="29"/>
        <v>19.718619869125522</v>
      </c>
    </row>
    <row r="545" spans="1:27" x14ac:dyDescent="0.2">
      <c r="A545" t="s">
        <v>3540</v>
      </c>
      <c r="B545" t="s">
        <v>43</v>
      </c>
      <c r="C545" t="s">
        <v>2756</v>
      </c>
      <c r="D545">
        <v>14</v>
      </c>
      <c r="E545">
        <v>0</v>
      </c>
      <c r="F545">
        <v>1</v>
      </c>
      <c r="G545">
        <v>2</v>
      </c>
      <c r="H545">
        <v>40</v>
      </c>
      <c r="I545">
        <v>30</v>
      </c>
      <c r="J545">
        <v>31</v>
      </c>
      <c r="K545">
        <v>2</v>
      </c>
      <c r="L545">
        <v>27</v>
      </c>
      <c r="M545">
        <v>15</v>
      </c>
      <c r="N545">
        <v>35</v>
      </c>
      <c r="O545">
        <v>471</v>
      </c>
      <c r="P545">
        <v>19</v>
      </c>
      <c r="Q545">
        <v>43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110</v>
      </c>
      <c r="X545" t="s">
        <v>2295</v>
      </c>
      <c r="Y545">
        <f t="shared" si="27"/>
        <v>624.1</v>
      </c>
      <c r="Z545" s="1">
        <f t="shared" si="28"/>
        <v>20.803333333333335</v>
      </c>
      <c r="AA545" s="1">
        <f t="shared" si="29"/>
        <v>27.240058195926284</v>
      </c>
    </row>
    <row r="546" spans="1:27" x14ac:dyDescent="0.2">
      <c r="A546" t="s">
        <v>3539</v>
      </c>
      <c r="B546" t="s">
        <v>43</v>
      </c>
      <c r="C546" t="s">
        <v>3538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21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244</v>
      </c>
      <c r="X546" t="s">
        <v>73</v>
      </c>
      <c r="Y546">
        <f t="shared" si="27"/>
        <v>8.1</v>
      </c>
      <c r="Z546" s="1">
        <f t="shared" si="28"/>
        <v>8.1</v>
      </c>
      <c r="AA546" s="1">
        <f t="shared" si="29"/>
        <v>48.599999999999994</v>
      </c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9"/>
  <sheetViews>
    <sheetView workbookViewId="0">
      <pane xSplit="1" ySplit="1" topLeftCell="Q127" activePane="bottomRight" state="frozen"/>
      <selection pane="topRight" activeCell="B1" sqref="B1"/>
      <selection pane="bottomLeft" activeCell="A2" sqref="A2"/>
      <selection pane="bottomRight" activeCell="A146" sqref="A146:XFD146"/>
    </sheetView>
  </sheetViews>
  <sheetFormatPr baseColWidth="10" defaultRowHeight="15" x14ac:dyDescent="0.2"/>
  <cols>
    <col min="1" max="1" width="19.1640625" bestFit="1" customWidth="1"/>
    <col min="2" max="2" width="14.5" customWidth="1"/>
    <col min="3" max="3" width="18.33203125" bestFit="1" customWidth="1"/>
    <col min="4" max="4" width="14" bestFit="1" customWidth="1"/>
    <col min="30" max="30" width="12.33203125" bestFit="1" customWidth="1"/>
    <col min="32" max="32" width="12" bestFit="1" customWidth="1"/>
  </cols>
  <sheetData>
    <row r="1" spans="1:34" x14ac:dyDescent="0.2">
      <c r="A1" s="11" t="s">
        <v>916</v>
      </c>
      <c r="B1" t="s">
        <v>4305</v>
      </c>
      <c r="C1" t="s">
        <v>26</v>
      </c>
      <c r="D1" t="s">
        <v>124</v>
      </c>
      <c r="E1">
        <v>2</v>
      </c>
      <c r="F1">
        <v>0</v>
      </c>
      <c r="G1">
        <v>0</v>
      </c>
      <c r="H1">
        <v>5</v>
      </c>
      <c r="I1">
        <v>14</v>
      </c>
      <c r="J1">
        <v>16</v>
      </c>
      <c r="K1">
        <v>11</v>
      </c>
      <c r="L1">
        <v>39</v>
      </c>
      <c r="M1">
        <v>354</v>
      </c>
      <c r="N1">
        <v>84</v>
      </c>
      <c r="O1">
        <v>3</v>
      </c>
      <c r="P1">
        <v>1375</v>
      </c>
      <c r="Q1">
        <v>33</v>
      </c>
      <c r="R1">
        <v>19</v>
      </c>
      <c r="S1">
        <v>0</v>
      </c>
      <c r="T1">
        <v>0</v>
      </c>
      <c r="U1">
        <v>0</v>
      </c>
      <c r="V1">
        <v>0</v>
      </c>
      <c r="W1">
        <v>0</v>
      </c>
      <c r="X1" t="s">
        <v>205</v>
      </c>
      <c r="Y1" t="s">
        <v>206</v>
      </c>
      <c r="Z1" s="4">
        <f>E1*10+F1*(-10)+G1*5+H1*(-5)+I1*2+J1*(-2)+K1*4+L1*3+M1*1.5+N1*1.5+O1*3+P1*0.1+Q1*2+R1*2+S1*5+T1*(-8)+U1*15+V1+W1*(-4)</f>
        <v>1059.5</v>
      </c>
      <c r="AA1" s="15">
        <f>Z1/X1</f>
        <v>27.881578947368421</v>
      </c>
      <c r="AB1" s="16">
        <f>Z1/Y1*90</f>
        <v>27.881578947368421</v>
      </c>
      <c r="AC1" s="4">
        <f>IF(B1="n",Z1*1.2*AF1,Z1*AF1)</f>
        <v>1271.3999999999999</v>
      </c>
      <c r="AD1" s="15">
        <f>AC1/X1</f>
        <v>33.4578947368421</v>
      </c>
      <c r="AE1" s="16">
        <f>AC1/Y1*90</f>
        <v>33.4578947368421</v>
      </c>
      <c r="AF1" s="17">
        <f>IF(OR(D1="Barcelona",D1="R Madrid",D1="Bayern",D1="PSG",D1="Atletico"),1.3,IF(OR(D1="Chelsea",D1="Juventus",D1="Man City",D1="Man Utd",D1="Dortmund"),1.23,IF(OR(D1="Roma",D1="RB Leipzig",D1="Monaco",D1="Spurs",D1="Arsenal",D1="Sevilla",D1="Liverpool",D1="Nice",D1="Napoli"),1.15,1)))</f>
        <v>1</v>
      </c>
      <c r="AG1">
        <f>E1*10+G1*5+K1*4</f>
        <v>64</v>
      </c>
      <c r="AH1">
        <f>N1+M1+L1*1.5</f>
        <v>496.5</v>
      </c>
    </row>
    <row r="2" spans="1:34" x14ac:dyDescent="0.2">
      <c r="A2" s="11" t="s">
        <v>759</v>
      </c>
      <c r="B2" t="s">
        <v>4305</v>
      </c>
      <c r="C2" t="s">
        <v>26</v>
      </c>
      <c r="D2" t="s">
        <v>35</v>
      </c>
      <c r="E2">
        <v>1</v>
      </c>
      <c r="F2">
        <v>0</v>
      </c>
      <c r="G2">
        <v>0</v>
      </c>
      <c r="H2">
        <v>5</v>
      </c>
      <c r="I2">
        <v>27</v>
      </c>
      <c r="J2">
        <v>23</v>
      </c>
      <c r="K2">
        <v>7</v>
      </c>
      <c r="L2">
        <v>44</v>
      </c>
      <c r="M2">
        <v>298</v>
      </c>
      <c r="N2">
        <v>73</v>
      </c>
      <c r="O2">
        <v>6</v>
      </c>
      <c r="P2">
        <v>833</v>
      </c>
      <c r="Q2">
        <v>30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 t="s">
        <v>121</v>
      </c>
      <c r="Y2" t="s">
        <v>760</v>
      </c>
      <c r="Z2" s="5">
        <f>E2*10+F2*(-10)+G2*5+H2*(-5)+I2*2+J2*(-2)+K2*4+L2*3+M2*1.5+N2*1.5+O2*3+P2*0.1+Q2*2+R2*2+S2*5+T2*(-8)+U2*15+V2+W2*(-4)</f>
        <v>872.8</v>
      </c>
      <c r="AA2" s="6">
        <f>Z2/X2</f>
        <v>25.670588235294115</v>
      </c>
      <c r="AB2" s="7">
        <f>Z2/Y2*90</f>
        <v>26.053731343283584</v>
      </c>
      <c r="AC2" s="5">
        <f>IF(B2="n",Z2*1.2*AF2,Z2*AF2)</f>
        <v>1047.3599999999999</v>
      </c>
      <c r="AD2" s="6">
        <f>AC2/X2</f>
        <v>30.804705882352938</v>
      </c>
      <c r="AE2" s="7">
        <f>AC2/Y2*90</f>
        <v>31.264477611940297</v>
      </c>
      <c r="AF2" s="13">
        <f>IF(OR(D2="Barcelona",D2="R Madrid",D2="Bayern",D2="PSG",D2="Atletico"),1.3,IF(OR(D2="Chelsea",D2="Juventus",D2="Man City",D2="Man Utd",D2="Dortmund"),1.23,IF(OR(D2="Roma",D2="RB Leipzig",D2="Monaco",D2="Spurs",D2="Arsenal",D2="Sevilla",D2="Liverpool",D2="Nice",D2="Napoli"),1.15,1)))</f>
        <v>1</v>
      </c>
      <c r="AG2">
        <f>E2*10+G2*5+K2*4</f>
        <v>38</v>
      </c>
      <c r="AH2">
        <f>N2+M2+L2*1.5</f>
        <v>437</v>
      </c>
    </row>
    <row r="3" spans="1:34" x14ac:dyDescent="0.2">
      <c r="A3" s="11" t="s">
        <v>3429</v>
      </c>
      <c r="C3" t="s">
        <v>138</v>
      </c>
      <c r="D3" t="s">
        <v>2821</v>
      </c>
      <c r="E3">
        <v>2</v>
      </c>
      <c r="F3">
        <v>0</v>
      </c>
      <c r="G3">
        <v>1</v>
      </c>
      <c r="H3">
        <v>3</v>
      </c>
      <c r="I3">
        <v>19</v>
      </c>
      <c r="J3">
        <v>27</v>
      </c>
      <c r="K3">
        <v>6</v>
      </c>
      <c r="L3">
        <v>30</v>
      </c>
      <c r="M3">
        <v>270</v>
      </c>
      <c r="N3">
        <v>95</v>
      </c>
      <c r="O3">
        <v>8</v>
      </c>
      <c r="P3">
        <v>1557</v>
      </c>
      <c r="Q3">
        <v>45</v>
      </c>
      <c r="R3">
        <v>20</v>
      </c>
      <c r="S3">
        <v>0</v>
      </c>
      <c r="T3">
        <v>0</v>
      </c>
      <c r="U3">
        <v>0</v>
      </c>
      <c r="V3">
        <v>0</v>
      </c>
      <c r="W3">
        <v>0</v>
      </c>
      <c r="X3" t="s">
        <v>113</v>
      </c>
      <c r="Y3" t="s">
        <v>3428</v>
      </c>
      <c r="Z3" s="5">
        <f>E3*10+F3*(-10)+G3*5+H3*(-5)+I3*2+J3*(-2)+K3*4+L3*3+M3*1.5+N3*1.5+O3*3+P3*0.1+Q3*2+R3*2+S3*5+T3*(-8)+U3*15+V3+W3*(-4)</f>
        <v>965.2</v>
      </c>
      <c r="AA3" s="6">
        <f>Z3/X3</f>
        <v>26.086486486486489</v>
      </c>
      <c r="AB3" s="7">
        <f>Z3/Y3*90</f>
        <v>27.878048780487806</v>
      </c>
      <c r="AC3" s="5">
        <f>IF(B3="n",Z3*1.2*AF3,Z3*AF3)</f>
        <v>1109.98</v>
      </c>
      <c r="AD3" s="6">
        <f>AC3/X3</f>
        <v>29.999459459459459</v>
      </c>
      <c r="AE3" s="7">
        <f>AC3/Y3*90</f>
        <v>32.059756097560971</v>
      </c>
      <c r="AF3" s="13">
        <f>IF(OR(D3="Barcelona",D3="R Madrid",D3="Bayern",D3="PSG",D3="Atletico"),1.3,IF(OR(D3="Chelsea",D3="Juventus",D3="Man City",D3="Man Utd",D3="Dortmund"),1.23,IF(OR(D3="Roma",D3="RB Leipzig",D3="Monaco",D3="Spurs",D3="Arsenal",D3="Sevilla",D3="Liverpool",D3="Nice",D3="Napoli"),1.15,1)))</f>
        <v>1.1499999999999999</v>
      </c>
      <c r="AG3">
        <f>E3*10+G3*5+K3*4</f>
        <v>49</v>
      </c>
      <c r="AH3">
        <f>N3+M3+L3*1.5</f>
        <v>410</v>
      </c>
    </row>
    <row r="4" spans="1:34" x14ac:dyDescent="0.2">
      <c r="A4" s="11" t="s">
        <v>3315</v>
      </c>
      <c r="B4" t="s">
        <v>4305</v>
      </c>
      <c r="C4" t="s">
        <v>138</v>
      </c>
      <c r="D4" t="s">
        <v>2781</v>
      </c>
      <c r="E4">
        <v>4</v>
      </c>
      <c r="F4">
        <v>0</v>
      </c>
      <c r="G4">
        <v>0</v>
      </c>
      <c r="H4">
        <v>2</v>
      </c>
      <c r="I4">
        <v>38</v>
      </c>
      <c r="J4">
        <v>14</v>
      </c>
      <c r="K4">
        <v>11</v>
      </c>
      <c r="L4">
        <v>39</v>
      </c>
      <c r="M4">
        <v>245</v>
      </c>
      <c r="N4">
        <v>104</v>
      </c>
      <c r="O4">
        <v>8</v>
      </c>
      <c r="P4">
        <v>1345</v>
      </c>
      <c r="Q4">
        <v>44</v>
      </c>
      <c r="R4">
        <v>20</v>
      </c>
      <c r="S4">
        <v>0</v>
      </c>
      <c r="T4">
        <v>0</v>
      </c>
      <c r="U4">
        <v>0</v>
      </c>
      <c r="V4">
        <v>0</v>
      </c>
      <c r="W4">
        <v>0</v>
      </c>
      <c r="X4" t="s">
        <v>205</v>
      </c>
      <c r="Y4" t="s">
        <v>206</v>
      </c>
      <c r="Z4" s="5">
        <f>E4*10+F4*(-10)+G4*5+H4*(-5)+I4*2+J4*(-2)+K4*4+L4*3+M4*1.5+N4*1.5+O4*3+P4*0.1+Q4*2+R4*2+S4*5+T4*(-8)+U4*15+V4+W4*(-4)</f>
        <v>1049</v>
      </c>
      <c r="AA4" s="6">
        <f>Z4/X4</f>
        <v>27.605263157894736</v>
      </c>
      <c r="AB4" s="7">
        <f>Z4/Y4*90</f>
        <v>27.605263157894736</v>
      </c>
      <c r="AC4" s="5">
        <f>IF(B4="n",Z4*1.2*AF4,Z4*AF4)</f>
        <v>1258.8</v>
      </c>
      <c r="AD4" s="6">
        <f>AC4/X4</f>
        <v>33.126315789473686</v>
      </c>
      <c r="AE4" s="7">
        <f>AC4/Y4*90</f>
        <v>33.126315789473686</v>
      </c>
      <c r="AF4" s="13">
        <f>IF(OR(D4="Barcelona",D4="R Madrid",D4="Bayern",D4="PSG",D4="Atletico"),1.3,IF(OR(D4="Chelsea",D4="Juventus",D4="Man City",D4="Man Utd",D4="Dortmund"),1.23,IF(OR(D4="Roma",D4="RB Leipzig",D4="Monaco",D4="Spurs",D4="Arsenal",D4="Sevilla",D4="Liverpool",D4="Nice",D4="Napoli"),1.15,1)))</f>
        <v>1</v>
      </c>
      <c r="AG4">
        <f>E4*10+G4*5+K4*4</f>
        <v>84</v>
      </c>
      <c r="AH4">
        <f>N4+M4+L4*1.5</f>
        <v>407.5</v>
      </c>
    </row>
    <row r="5" spans="1:34" x14ac:dyDescent="0.2">
      <c r="A5" s="11" t="s">
        <v>2779</v>
      </c>
      <c r="B5" t="s">
        <v>4305</v>
      </c>
      <c r="C5" t="s">
        <v>138</v>
      </c>
      <c r="D5" t="s">
        <v>2778</v>
      </c>
      <c r="E5">
        <v>1</v>
      </c>
      <c r="F5">
        <v>0</v>
      </c>
      <c r="G5">
        <v>0</v>
      </c>
      <c r="H5">
        <v>9</v>
      </c>
      <c r="I5">
        <v>51</v>
      </c>
      <c r="J5">
        <v>49</v>
      </c>
      <c r="K5">
        <v>2</v>
      </c>
      <c r="L5">
        <v>24</v>
      </c>
      <c r="M5">
        <v>270</v>
      </c>
      <c r="N5">
        <v>93</v>
      </c>
      <c r="O5">
        <v>6</v>
      </c>
      <c r="P5">
        <v>677</v>
      </c>
      <c r="Q5">
        <v>42</v>
      </c>
      <c r="R5">
        <v>9</v>
      </c>
      <c r="S5">
        <v>0</v>
      </c>
      <c r="T5">
        <v>0</v>
      </c>
      <c r="U5">
        <v>0</v>
      </c>
      <c r="V5">
        <v>0</v>
      </c>
      <c r="W5">
        <v>0</v>
      </c>
      <c r="X5" t="s">
        <v>101</v>
      </c>
      <c r="Y5" t="s">
        <v>2777</v>
      </c>
      <c r="Z5" s="5">
        <f>E5*10+F5*(-10)+G5*5+H5*(-5)+I5*2+J5*(-2)+K5*4+L5*3+M5*1.5+N5*1.5+O5*3+P5*0.1+Q5*2+R5*2+S5*5+T5*(-8)+U5*15+V5+W5*(-4)</f>
        <v>781.2</v>
      </c>
      <c r="AA5" s="6">
        <f>Z5/X5</f>
        <v>22.32</v>
      </c>
      <c r="AB5" s="7">
        <f>Z5/Y5*90</f>
        <v>22.694641704325374</v>
      </c>
      <c r="AC5" s="5">
        <f>IF(B5="n",Z5*1.2*AF5,Z5*AF5)</f>
        <v>937.44</v>
      </c>
      <c r="AD5" s="6">
        <f>AC5/X5</f>
        <v>26.784000000000002</v>
      </c>
      <c r="AE5" s="7">
        <f>AC5/Y5*90</f>
        <v>27.233570045190447</v>
      </c>
      <c r="AF5" s="13">
        <f>IF(OR(D5="Barcelona",D5="R Madrid",D5="Bayern",D5="PSG",D5="Atletico"),1.3,IF(OR(D5="Chelsea",D5="Juventus",D5="Man City",D5="Man Utd",D5="Dortmund"),1.23,IF(OR(D5="Roma",D5="RB Leipzig",D5="Monaco",D5="Spurs",D5="Arsenal",D5="Sevilla",D5="Liverpool",D5="Nice",D5="Napoli"),1.15,1)))</f>
        <v>1</v>
      </c>
      <c r="AG5">
        <f>E5*10+G5*5+K5*4</f>
        <v>18</v>
      </c>
      <c r="AH5">
        <f>N5+M5+L5*1.5</f>
        <v>399</v>
      </c>
    </row>
    <row r="6" spans="1:34" x14ac:dyDescent="0.2">
      <c r="A6" s="11" t="s">
        <v>75</v>
      </c>
      <c r="B6" t="s">
        <v>4305</v>
      </c>
      <c r="C6" t="s">
        <v>26</v>
      </c>
      <c r="D6" t="s">
        <v>76</v>
      </c>
      <c r="E6">
        <v>1</v>
      </c>
      <c r="F6">
        <v>1</v>
      </c>
      <c r="G6">
        <v>3</v>
      </c>
      <c r="H6">
        <v>6</v>
      </c>
      <c r="I6">
        <v>13</v>
      </c>
      <c r="J6">
        <v>38</v>
      </c>
      <c r="K6">
        <v>8</v>
      </c>
      <c r="L6">
        <v>29</v>
      </c>
      <c r="M6">
        <v>290</v>
      </c>
      <c r="N6">
        <v>60</v>
      </c>
      <c r="O6">
        <v>8</v>
      </c>
      <c r="P6">
        <v>1374</v>
      </c>
      <c r="Q6">
        <v>43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 t="s">
        <v>52</v>
      </c>
      <c r="Y6" t="s">
        <v>77</v>
      </c>
      <c r="Z6" s="5">
        <f>E6*10+F6*(-10)+G6*5+H6*(-5)+I6*2+J6*(-2)+K6*4+L6*3+M6*1.5+N6*1.5+O6*3+P6*0.1+Q6*2+R6*2+S6*5+T6*(-8)+U6*15+V6+W6*(-4)</f>
        <v>830.4</v>
      </c>
      <c r="AA6" s="6">
        <f>Z6/X6</f>
        <v>23.066666666666666</v>
      </c>
      <c r="AB6" s="7">
        <f>Z6/Y6*90</f>
        <v>23.650632911392407</v>
      </c>
      <c r="AC6" s="5">
        <f>IF(B6="n",Z6*1.2*AF6,Z6*AF6)</f>
        <v>996.4799999999999</v>
      </c>
      <c r="AD6" s="6">
        <f>AC6/X6</f>
        <v>27.679999999999996</v>
      </c>
      <c r="AE6" s="7">
        <f>AC6/Y6*90</f>
        <v>28.38075949367088</v>
      </c>
      <c r="AF6" s="13">
        <f>IF(OR(D6="Barcelona",D6="R Madrid",D6="Bayern",D6="PSG",D6="Atletico"),1.3,IF(OR(D6="Chelsea",D6="Juventus",D6="Man City",D6="Man Utd",D6="Dortmund"),1.23,IF(OR(D6="Roma",D6="RB Leipzig",D6="Monaco",D6="Spurs",D6="Arsenal",D6="Sevilla",D6="Liverpool",D6="Nice",D6="Napoli"),1.15,1)))</f>
        <v>1</v>
      </c>
      <c r="AG6">
        <f>E6*10+G6*5+K6*4</f>
        <v>57</v>
      </c>
      <c r="AH6">
        <f>N6+M6+L6*1.5</f>
        <v>393.5</v>
      </c>
    </row>
    <row r="7" spans="1:34" x14ac:dyDescent="0.2">
      <c r="A7" s="11" t="s">
        <v>103</v>
      </c>
      <c r="B7" t="s">
        <v>4305</v>
      </c>
      <c r="C7" t="s">
        <v>26</v>
      </c>
      <c r="D7" t="s">
        <v>35</v>
      </c>
      <c r="E7">
        <v>2</v>
      </c>
      <c r="F7">
        <v>0</v>
      </c>
      <c r="G7">
        <v>1</v>
      </c>
      <c r="H7">
        <v>4</v>
      </c>
      <c r="I7">
        <v>12</v>
      </c>
      <c r="J7">
        <v>14</v>
      </c>
      <c r="K7">
        <v>12</v>
      </c>
      <c r="L7">
        <v>44</v>
      </c>
      <c r="M7">
        <v>254</v>
      </c>
      <c r="N7">
        <v>68</v>
      </c>
      <c r="O7">
        <v>6</v>
      </c>
      <c r="P7">
        <v>820</v>
      </c>
      <c r="Q7">
        <v>24</v>
      </c>
      <c r="R7">
        <v>5</v>
      </c>
      <c r="S7">
        <v>0</v>
      </c>
      <c r="T7">
        <v>0</v>
      </c>
      <c r="U7">
        <v>0</v>
      </c>
      <c r="V7">
        <v>0</v>
      </c>
      <c r="W7">
        <v>0</v>
      </c>
      <c r="X7" t="s">
        <v>101</v>
      </c>
      <c r="Y7" t="s">
        <v>102</v>
      </c>
      <c r="Z7" s="5">
        <f>E7*10+F7*(-10)+G7*5+H7*(-5)+I7*2+J7*(-2)+K7*4+L7*3+M7*1.5+N7*1.5+O7*3+P7*0.1+Q7*2+R7*2+S7*5+T7*(-8)+U7*15+V7+W7*(-4)</f>
        <v>822</v>
      </c>
      <c r="AA7" s="6">
        <f>Z7/X7</f>
        <v>23.485714285714284</v>
      </c>
      <c r="AB7" s="7">
        <f>Z7/Y7*90</f>
        <v>23.485714285714284</v>
      </c>
      <c r="AC7" s="5">
        <f>IF(B7="n",Z7*1.2*AF7,Z7*AF7)</f>
        <v>986.4</v>
      </c>
      <c r="AD7" s="6">
        <f>AC7/X7</f>
        <v>28.182857142857141</v>
      </c>
      <c r="AE7" s="7">
        <f>AC7/Y7*90</f>
        <v>28.182857142857141</v>
      </c>
      <c r="AF7" s="13">
        <f>IF(OR(D7="Barcelona",D7="R Madrid",D7="Bayern",D7="PSG",D7="Atletico"),1.3,IF(OR(D7="Chelsea",D7="Juventus",D7="Man City",D7="Man Utd",D7="Dortmund"),1.23,IF(OR(D7="Roma",D7="RB Leipzig",D7="Monaco",D7="Spurs",D7="Arsenal",D7="Sevilla",D7="Liverpool",D7="Nice",D7="Napoli"),1.15,1)))</f>
        <v>1</v>
      </c>
      <c r="AG7">
        <f>E7*10+G7*5+K7*4</f>
        <v>73</v>
      </c>
      <c r="AH7">
        <f>N7+M7+L7*1.5</f>
        <v>388</v>
      </c>
    </row>
    <row r="8" spans="1:34" x14ac:dyDescent="0.2">
      <c r="A8" s="11" t="s">
        <v>170</v>
      </c>
      <c r="C8" t="s">
        <v>26</v>
      </c>
      <c r="D8" t="s">
        <v>65</v>
      </c>
      <c r="E8">
        <v>2</v>
      </c>
      <c r="F8">
        <v>1</v>
      </c>
      <c r="G8">
        <v>2</v>
      </c>
      <c r="H8">
        <v>9</v>
      </c>
      <c r="I8">
        <v>36</v>
      </c>
      <c r="J8">
        <v>32</v>
      </c>
      <c r="K8">
        <v>2</v>
      </c>
      <c r="L8">
        <v>22</v>
      </c>
      <c r="M8">
        <v>255</v>
      </c>
      <c r="N8">
        <v>87</v>
      </c>
      <c r="O8">
        <v>6</v>
      </c>
      <c r="P8">
        <v>772</v>
      </c>
      <c r="Q8">
        <v>30</v>
      </c>
      <c r="R8">
        <v>9</v>
      </c>
      <c r="S8">
        <v>0</v>
      </c>
      <c r="T8">
        <v>0</v>
      </c>
      <c r="U8">
        <v>0</v>
      </c>
      <c r="V8">
        <v>0</v>
      </c>
      <c r="W8">
        <v>0</v>
      </c>
      <c r="X8" t="s">
        <v>110</v>
      </c>
      <c r="Y8" t="s">
        <v>171</v>
      </c>
      <c r="Z8" s="5">
        <f>E8*10+F8*(-10)+G8*5+H8*(-5)+I8*2+J8*(-2)+K8*4+L8*3+M8*1.5+N8*1.5+O8*3+P8*0.1+Q8*2+R8*2+S8*5+T8*(-8)+U8*15+V8+W8*(-4)</f>
        <v>743.2</v>
      </c>
      <c r="AA8" s="6">
        <f>Z8/X8</f>
        <v>24.773333333333333</v>
      </c>
      <c r="AB8" s="7">
        <f>Z8/Y8*90</f>
        <v>25.855431001159644</v>
      </c>
      <c r="AC8" s="5">
        <f>IF(B8="n",Z8*1.2*AF8,Z8*AF8)</f>
        <v>743.2</v>
      </c>
      <c r="AD8" s="6">
        <f>AC8/X8</f>
        <v>24.773333333333333</v>
      </c>
      <c r="AE8" s="7">
        <f>AC8/Y8*90</f>
        <v>25.855431001159644</v>
      </c>
      <c r="AF8" s="13">
        <f>IF(OR(D8="Barcelona",D8="R Madrid",D8="Bayern",D8="PSG",D8="Atletico"),1.3,IF(OR(D8="Chelsea",D8="Juventus",D8="Man City",D8="Man Utd",D8="Dortmund"),1.23,IF(OR(D8="Roma",D8="RB Leipzig",D8="Monaco",D8="Spurs",D8="Arsenal",D8="Sevilla",D8="Liverpool",D8="Nice",D8="Napoli"),1.15,1)))</f>
        <v>1</v>
      </c>
      <c r="AG8">
        <f>E8*10+G8*5+K8*4</f>
        <v>38</v>
      </c>
      <c r="AH8">
        <f>N8+M8+L8*1.5</f>
        <v>375</v>
      </c>
    </row>
    <row r="9" spans="1:34" x14ac:dyDescent="0.2">
      <c r="A9" s="11" t="s">
        <v>954</v>
      </c>
      <c r="C9" t="s">
        <v>26</v>
      </c>
      <c r="D9" t="s">
        <v>55</v>
      </c>
      <c r="E9">
        <v>6</v>
      </c>
      <c r="F9">
        <v>0</v>
      </c>
      <c r="G9">
        <v>1</v>
      </c>
      <c r="H9">
        <v>5</v>
      </c>
      <c r="I9">
        <v>12</v>
      </c>
      <c r="J9">
        <v>25</v>
      </c>
      <c r="K9">
        <v>7</v>
      </c>
      <c r="L9">
        <v>32</v>
      </c>
      <c r="M9">
        <v>220</v>
      </c>
      <c r="N9">
        <v>79</v>
      </c>
      <c r="O9">
        <v>4</v>
      </c>
      <c r="P9">
        <v>489</v>
      </c>
      <c r="Q9">
        <v>37</v>
      </c>
      <c r="R9">
        <v>19</v>
      </c>
      <c r="S9">
        <v>0</v>
      </c>
      <c r="T9">
        <v>0</v>
      </c>
      <c r="U9">
        <v>0</v>
      </c>
      <c r="V9">
        <v>0</v>
      </c>
      <c r="W9">
        <v>0</v>
      </c>
      <c r="X9" t="s">
        <v>52</v>
      </c>
      <c r="Y9" t="s">
        <v>955</v>
      </c>
      <c r="Z9" s="5">
        <f>E9*10+F9*(-10)+G9*5+H9*(-5)+I9*2+J9*(-2)+K9*4+L9*3+M9*1.5+N9*1.5+O9*3+P9*0.1+Q9*2+R9*2+S9*5+T9*(-8)+U9*15+V9+W9*(-4)</f>
        <v>759.4</v>
      </c>
      <c r="AA9" s="6">
        <f>Z9/X9</f>
        <v>21.094444444444445</v>
      </c>
      <c r="AB9" s="7">
        <f>Z9/Y9*90</f>
        <v>21.766242038216561</v>
      </c>
      <c r="AC9" s="5">
        <f>IF(B9="n",Z9*1.2*AF9,Z9*AF9)</f>
        <v>759.4</v>
      </c>
      <c r="AD9" s="6">
        <f>AC9/X9</f>
        <v>21.094444444444445</v>
      </c>
      <c r="AE9" s="7">
        <f>AC9/Y9*90</f>
        <v>21.766242038216561</v>
      </c>
      <c r="AF9" s="13">
        <f>IF(OR(D9="Barcelona",D9="R Madrid",D9="Bayern",D9="PSG",D9="Atletico"),1.3,IF(OR(D9="Chelsea",D9="Juventus",D9="Man City",D9="Man Utd",D9="Dortmund"),1.23,IF(OR(D9="Roma",D9="RB Leipzig",D9="Monaco",D9="Spurs",D9="Arsenal",D9="Sevilla",D9="Liverpool",D9="Nice",D9="Napoli"),1.15,1)))</f>
        <v>1</v>
      </c>
      <c r="AG9">
        <f>E9*10+G9*5+K9*4</f>
        <v>93</v>
      </c>
      <c r="AH9">
        <f>N9+M9+L9*1.5</f>
        <v>347</v>
      </c>
    </row>
    <row r="10" spans="1:34" x14ac:dyDescent="0.2">
      <c r="A10" s="11" t="s">
        <v>3764</v>
      </c>
      <c r="B10" t="s">
        <v>4305</v>
      </c>
      <c r="C10" t="s">
        <v>43</v>
      </c>
      <c r="D10" t="s">
        <v>3631</v>
      </c>
      <c r="E10">
        <v>0</v>
      </c>
      <c r="F10">
        <v>0</v>
      </c>
      <c r="G10">
        <v>1</v>
      </c>
      <c r="H10">
        <v>4</v>
      </c>
      <c r="I10">
        <v>33</v>
      </c>
      <c r="J10">
        <v>17</v>
      </c>
      <c r="K10">
        <v>2</v>
      </c>
      <c r="L10">
        <v>36</v>
      </c>
      <c r="M10">
        <v>213</v>
      </c>
      <c r="N10">
        <v>80</v>
      </c>
      <c r="O10">
        <v>8</v>
      </c>
      <c r="P10">
        <v>1246</v>
      </c>
      <c r="Q10">
        <v>44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101</v>
      </c>
      <c r="Y10" t="s">
        <v>3640</v>
      </c>
      <c r="Z10" s="5">
        <f>E10*10+F10*(-10)+G10*5+H10*(-5)+I10*2+J10*(-2)+K10*4+L10*3+M10*1.5+N10*1.5+O10*3+P10*0.1+Q10*2+R10*2+S10*5+T10*(-8)+U10*15+V10+W10*(-4)</f>
        <v>813.1</v>
      </c>
      <c r="AA10" s="6">
        <f>Z10/X10</f>
        <v>23.231428571428573</v>
      </c>
      <c r="AB10" s="7">
        <f>Z10/Y10*90</f>
        <v>23.350031908104661</v>
      </c>
      <c r="AC10" s="5">
        <f>IF(B10="n",Z10*1.2*AF10,Z10*AF10)</f>
        <v>975.72</v>
      </c>
      <c r="AD10" s="6">
        <f>AC10/X10</f>
        <v>27.877714285714287</v>
      </c>
      <c r="AE10" s="7">
        <f>AC10/Y10*90</f>
        <v>28.020038289725591</v>
      </c>
      <c r="AF10" s="13">
        <f>IF(OR(D10="Barcelona",D10="R Madrid",D10="Bayern",D10="PSG",D10="Atletico"),1.3,IF(OR(D10="Chelsea",D10="Juventus",D10="Man City",D10="Man Utd",D10="Dortmund"),1.23,IF(OR(D10="Roma",D10="RB Leipzig",D10="Monaco",D10="Spurs",D10="Arsenal",D10="Sevilla",D10="Liverpool",D10="Nice",D10="Napoli"),1.15,1)))</f>
        <v>1</v>
      </c>
      <c r="AG10">
        <f>E10*10+G10*5+K10*4</f>
        <v>13</v>
      </c>
      <c r="AH10">
        <f>N10+M10+L10*1.5</f>
        <v>347</v>
      </c>
    </row>
    <row r="11" spans="1:34" x14ac:dyDescent="0.2">
      <c r="A11" s="11" t="s">
        <v>3519</v>
      </c>
      <c r="C11" t="s">
        <v>138</v>
      </c>
      <c r="D11" t="s">
        <v>2744</v>
      </c>
      <c r="E11">
        <v>0</v>
      </c>
      <c r="F11">
        <v>0</v>
      </c>
      <c r="G11">
        <v>0</v>
      </c>
      <c r="H11">
        <v>10</v>
      </c>
      <c r="I11">
        <v>12</v>
      </c>
      <c r="J11">
        <v>43</v>
      </c>
      <c r="K11">
        <v>4</v>
      </c>
      <c r="L11">
        <v>23</v>
      </c>
      <c r="M11">
        <v>240</v>
      </c>
      <c r="N11">
        <v>68</v>
      </c>
      <c r="O11">
        <v>5</v>
      </c>
      <c r="P11">
        <v>1055</v>
      </c>
      <c r="Q11">
        <v>22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101</v>
      </c>
      <c r="Y11" t="s">
        <v>2912</v>
      </c>
      <c r="Z11" s="5">
        <f>E11*10+F11*(-10)+G11*5+H11*(-5)+I11*2+J11*(-2)+K11*4+L11*3+M11*1.5+N11*1.5+O11*3+P11*0.1+Q11*2+R11*2+S11*5+T11*(-8)+U11*15+V11+W11*(-4)</f>
        <v>605.5</v>
      </c>
      <c r="AA11" s="6">
        <f>Z11/X11</f>
        <v>17.3</v>
      </c>
      <c r="AB11" s="7">
        <f>Z11/Y11*90</f>
        <v>17.432821497120919</v>
      </c>
      <c r="AC11" s="5">
        <f>IF(B11="n",Z11*1.2*AF11,Z11*AF11)</f>
        <v>605.5</v>
      </c>
      <c r="AD11" s="6">
        <f>AC11/X11</f>
        <v>17.3</v>
      </c>
      <c r="AE11" s="7">
        <f>AC11/Y11*90</f>
        <v>17.432821497120919</v>
      </c>
      <c r="AF11" s="13">
        <f>IF(OR(D11="Barcelona",D11="R Madrid",D11="Bayern",D11="PSG",D11="Atletico"),1.3,IF(OR(D11="Chelsea",D11="Juventus",D11="Man City",D11="Man Utd",D11="Dortmund"),1.23,IF(OR(D11="Roma",D11="RB Leipzig",D11="Monaco",D11="Spurs",D11="Arsenal",D11="Sevilla",D11="Liverpool",D11="Nice",D11="Napoli"),1.15,1)))</f>
        <v>1</v>
      </c>
      <c r="AG11">
        <f>E11*10+G11*5+K11*4</f>
        <v>16</v>
      </c>
      <c r="AH11">
        <f>N11+M11+L11*1.5</f>
        <v>342.5</v>
      </c>
    </row>
    <row r="12" spans="1:34" x14ac:dyDescent="0.2">
      <c r="A12" s="11" t="s">
        <v>1065</v>
      </c>
      <c r="B12" t="s">
        <v>4305</v>
      </c>
      <c r="C12" t="s">
        <v>26</v>
      </c>
      <c r="D12" t="s">
        <v>59</v>
      </c>
      <c r="E12">
        <v>1</v>
      </c>
      <c r="F12">
        <v>0</v>
      </c>
      <c r="G12">
        <v>1</v>
      </c>
      <c r="H12">
        <v>6</v>
      </c>
      <c r="I12">
        <v>22</v>
      </c>
      <c r="J12">
        <v>33</v>
      </c>
      <c r="K12">
        <v>9</v>
      </c>
      <c r="L12">
        <v>33</v>
      </c>
      <c r="M12">
        <v>234</v>
      </c>
      <c r="N12">
        <v>53</v>
      </c>
      <c r="O12">
        <v>3</v>
      </c>
      <c r="P12">
        <v>688</v>
      </c>
      <c r="Q12">
        <v>35</v>
      </c>
      <c r="R12">
        <v>9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101</v>
      </c>
      <c r="Y12" t="s">
        <v>102</v>
      </c>
      <c r="Z12" s="5">
        <f>E12*10+F12*(-10)+G12*5+H12*(-5)+I12*2+J12*(-2)+K12*4+L12*3+M12*1.5+N12*1.5+O12*3+P12*0.1+Q12*2+R12*2+S12*5+T12*(-8)+U12*15+V12+W12*(-4)</f>
        <v>694.3</v>
      </c>
      <c r="AA12" s="6">
        <f>Z12/X12</f>
        <v>19.837142857142855</v>
      </c>
      <c r="AB12" s="7">
        <f>Z12/Y12*90</f>
        <v>19.837142857142855</v>
      </c>
      <c r="AC12" s="5">
        <f>IF(B12="n",Z12*1.2*AF12,Z12*AF12)</f>
        <v>833.16</v>
      </c>
      <c r="AD12" s="6">
        <f>AC12/X12</f>
        <v>23.804571428571428</v>
      </c>
      <c r="AE12" s="7">
        <f>AC12/Y12*90</f>
        <v>23.804571428571425</v>
      </c>
      <c r="AF12" s="13">
        <f>IF(OR(D12="Barcelona",D12="R Madrid",D12="Bayern",D12="PSG",D12="Atletico"),1.3,IF(OR(D12="Chelsea",D12="Juventus",D12="Man City",D12="Man Utd",D12="Dortmund"),1.23,IF(OR(D12="Roma",D12="RB Leipzig",D12="Monaco",D12="Spurs",D12="Arsenal",D12="Sevilla",D12="Liverpool",D12="Nice",D12="Napoli"),1.15,1)))</f>
        <v>1</v>
      </c>
      <c r="AG12">
        <f>E12*10+G12*5+K12*4</f>
        <v>51</v>
      </c>
      <c r="AH12">
        <f>N12+M12+L12*1.5</f>
        <v>336.5</v>
      </c>
    </row>
    <row r="13" spans="1:34" x14ac:dyDescent="0.2">
      <c r="A13" s="11" t="s">
        <v>4118</v>
      </c>
      <c r="B13" t="s">
        <v>4305</v>
      </c>
      <c r="C13" t="s">
        <v>43</v>
      </c>
      <c r="D13" t="s">
        <v>3562</v>
      </c>
      <c r="E13">
        <v>4</v>
      </c>
      <c r="F13">
        <v>1</v>
      </c>
      <c r="G13">
        <v>1</v>
      </c>
      <c r="H13">
        <v>2</v>
      </c>
      <c r="I13">
        <v>21</v>
      </c>
      <c r="J13">
        <v>38</v>
      </c>
      <c r="K13">
        <v>12</v>
      </c>
      <c r="L13">
        <v>16</v>
      </c>
      <c r="M13">
        <v>262</v>
      </c>
      <c r="N13">
        <v>50</v>
      </c>
      <c r="O13">
        <v>3</v>
      </c>
      <c r="P13">
        <v>946</v>
      </c>
      <c r="Q13">
        <v>33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101</v>
      </c>
      <c r="Y13" t="s">
        <v>102</v>
      </c>
      <c r="Z13" s="5">
        <f>E13*10+F13*(-10)+G13*5+H13*(-5)+I13*2+J13*(-2)+K13*4+L13*3+M13*1.5+N13*1.5+O13*3+P13*0.1+Q13*2+R13*2+S13*5+T13*(-8)+U13*15+V13+W13*(-4)</f>
        <v>724.6</v>
      </c>
      <c r="AA13" s="6">
        <f>Z13/X13</f>
        <v>20.702857142857145</v>
      </c>
      <c r="AB13" s="7">
        <f>Z13/Y13*90</f>
        <v>20.702857142857141</v>
      </c>
      <c r="AC13" s="5">
        <f>IF(B13="n",Z13*1.2*AF13,Z13*AF13)</f>
        <v>869.52</v>
      </c>
      <c r="AD13" s="6">
        <f>AC13/X13</f>
        <v>24.843428571428571</v>
      </c>
      <c r="AE13" s="7">
        <f>AC13/Y13*90</f>
        <v>24.843428571428571</v>
      </c>
      <c r="AF13" s="13">
        <f>IF(OR(D13="Barcelona",D13="R Madrid",D13="Bayern",D13="PSG",D13="Atletico"),1.3,IF(OR(D13="Chelsea",D13="Juventus",D13="Man City",D13="Man Utd",D13="Dortmund"),1.23,IF(OR(D13="Roma",D13="RB Leipzig",D13="Monaco",D13="Spurs",D13="Arsenal",D13="Sevilla",D13="Liverpool",D13="Nice",D13="Napoli"),1.15,1)))</f>
        <v>1</v>
      </c>
      <c r="AG13">
        <f>E13*10+G13*5+K13*4</f>
        <v>93</v>
      </c>
      <c r="AH13">
        <f>N13+M13+L13*1.5</f>
        <v>336</v>
      </c>
    </row>
    <row r="14" spans="1:34" x14ac:dyDescent="0.2">
      <c r="A14" s="11" t="s">
        <v>3688</v>
      </c>
      <c r="C14" t="s">
        <v>43</v>
      </c>
      <c r="D14" t="s">
        <v>44</v>
      </c>
      <c r="E14">
        <v>6</v>
      </c>
      <c r="F14">
        <v>0</v>
      </c>
      <c r="G14">
        <v>2</v>
      </c>
      <c r="H14">
        <v>6</v>
      </c>
      <c r="I14">
        <v>18</v>
      </c>
      <c r="J14">
        <v>35</v>
      </c>
      <c r="K14">
        <v>12</v>
      </c>
      <c r="L14">
        <v>22</v>
      </c>
      <c r="M14">
        <v>239</v>
      </c>
      <c r="N14">
        <v>62</v>
      </c>
      <c r="O14">
        <v>3</v>
      </c>
      <c r="P14">
        <v>1230</v>
      </c>
      <c r="Q14">
        <v>15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52</v>
      </c>
      <c r="Y14" t="s">
        <v>53</v>
      </c>
      <c r="Z14" s="5">
        <f>E14*10+F14*(-10)+G14*5+H14*(-5)+I14*2+J14*(-2)+K14*4+L14*3+M14*1.5+N14*1.5+O14*3+P14*0.1+Q14*2+R14*2+S14*5+T14*(-8)+U14*15+V14+W14*(-4)</f>
        <v>733.5</v>
      </c>
      <c r="AA14" s="6">
        <f>Z14/X14</f>
        <v>20.375</v>
      </c>
      <c r="AB14" s="7">
        <f>Z14/Y14*90</f>
        <v>20.375</v>
      </c>
      <c r="AC14" s="5">
        <f>IF(B14="n",Z14*1.2*AF14,Z14*AF14)</f>
        <v>843.52499999999998</v>
      </c>
      <c r="AD14" s="6">
        <f>AC14/X14</f>
        <v>23.431249999999999</v>
      </c>
      <c r="AE14" s="7">
        <f>AC14/Y14*90</f>
        <v>23.431250000000002</v>
      </c>
      <c r="AF14" s="13">
        <f>IF(OR(D14="Barcelona",D14="R Madrid",D14="Bayern",D14="PSG",D14="Atletico"),1.3,IF(OR(D14="Chelsea",D14="Juventus",D14="Man City",D14="Man Utd",D14="Dortmund"),1.23,IF(OR(D14="Roma",D14="RB Leipzig",D14="Monaco",D14="Spurs",D14="Arsenal",D14="Sevilla",D14="Liverpool",D14="Nice",D14="Napoli"),1.15,1)))</f>
        <v>1.1499999999999999</v>
      </c>
      <c r="AG14">
        <f>E14*10+G14*5+K14*4</f>
        <v>118</v>
      </c>
      <c r="AH14">
        <f>N14+M14+L14*1.5</f>
        <v>334</v>
      </c>
    </row>
    <row r="15" spans="1:34" x14ac:dyDescent="0.2">
      <c r="A15" s="11" t="s">
        <v>986</v>
      </c>
      <c r="B15" t="s">
        <v>4305</v>
      </c>
      <c r="C15" t="s">
        <v>26</v>
      </c>
      <c r="D15" t="s">
        <v>251</v>
      </c>
      <c r="E15">
        <v>2</v>
      </c>
      <c r="F15">
        <v>1</v>
      </c>
      <c r="G15">
        <v>0</v>
      </c>
      <c r="H15">
        <v>4</v>
      </c>
      <c r="I15">
        <v>24</v>
      </c>
      <c r="J15">
        <v>20</v>
      </c>
      <c r="K15">
        <v>6</v>
      </c>
      <c r="L15">
        <v>22</v>
      </c>
      <c r="M15">
        <v>200</v>
      </c>
      <c r="N15">
        <v>92</v>
      </c>
      <c r="O15">
        <v>3</v>
      </c>
      <c r="P15">
        <v>1423</v>
      </c>
      <c r="Q15">
        <v>42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292</v>
      </c>
      <c r="Y15" t="s">
        <v>987</v>
      </c>
      <c r="Z15" s="5">
        <f>E15*10+F15*(-10)+G15*5+H15*(-5)+I15*2+J15*(-2)+K15*4+L15*3+M15*1.5+N15*1.5+O15*3+P15*0.1+Q15*2+R15*2+S15*5+T15*(-8)+U15*15+V15+W15*(-4)</f>
        <v>765.3</v>
      </c>
      <c r="AA15" s="6">
        <f>Z15/X15</f>
        <v>23.190909090909088</v>
      </c>
      <c r="AB15" s="7">
        <f>Z15/Y15*90</f>
        <v>24.415809996455156</v>
      </c>
      <c r="AC15" s="5">
        <f>IF(B15="n",Z15*1.2*AF15,Z15*AF15)</f>
        <v>1056.1139999999998</v>
      </c>
      <c r="AD15" s="6">
        <f>AC15/X15</f>
        <v>32.003454545454538</v>
      </c>
      <c r="AE15" s="7">
        <f>AC15/Y15*90</f>
        <v>33.69381779510811</v>
      </c>
      <c r="AF15" s="13">
        <f>IF(OR(D15="Barcelona",D15="R Madrid",D15="Bayern",D15="PSG",D15="Atletico"),1.3,IF(OR(D15="Chelsea",D15="Juventus",D15="Man City",D15="Man Utd",D15="Dortmund"),1.23,IF(OR(D15="Roma",D15="RB Leipzig",D15="Monaco",D15="Spurs",D15="Arsenal",D15="Sevilla",D15="Liverpool",D15="Nice",D15="Napoli"),1.15,1)))</f>
        <v>1.1499999999999999</v>
      </c>
      <c r="AG15">
        <f>E15*10+G15*5+K15*4</f>
        <v>44</v>
      </c>
      <c r="AH15">
        <f>N15+M15+L15*1.5</f>
        <v>325</v>
      </c>
    </row>
    <row r="16" spans="1:34" x14ac:dyDescent="0.2">
      <c r="A16" s="11" t="s">
        <v>3459</v>
      </c>
      <c r="B16" t="s">
        <v>4305</v>
      </c>
      <c r="C16" t="s">
        <v>138</v>
      </c>
      <c r="D16" t="s">
        <v>2778</v>
      </c>
      <c r="E16">
        <v>3</v>
      </c>
      <c r="F16">
        <v>0</v>
      </c>
      <c r="G16">
        <v>1</v>
      </c>
      <c r="H16">
        <v>8</v>
      </c>
      <c r="I16">
        <v>31</v>
      </c>
      <c r="J16">
        <v>53</v>
      </c>
      <c r="K16">
        <v>7</v>
      </c>
      <c r="L16">
        <v>33</v>
      </c>
      <c r="M16">
        <v>195</v>
      </c>
      <c r="N16">
        <v>79</v>
      </c>
      <c r="O16">
        <v>6</v>
      </c>
      <c r="P16">
        <v>629</v>
      </c>
      <c r="Q16">
        <v>45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113</v>
      </c>
      <c r="Y16" t="s">
        <v>679</v>
      </c>
      <c r="Z16" s="5">
        <f>E16*10+F16*(-10)+G16*5+H16*(-5)+I16*2+J16*(-2)+K16*4+L16*3+M16*1.5+N16*1.5+O16*3+P16*0.1+Q16*2+R16*2+S16*5+T16*(-8)+U16*15+V16+W16*(-4)</f>
        <v>665.9</v>
      </c>
      <c r="AA16" s="6">
        <f>Z16/X16</f>
        <v>17.997297297297298</v>
      </c>
      <c r="AB16" s="7">
        <f>Z16/Y16*90</f>
        <v>17.997297297297298</v>
      </c>
      <c r="AC16" s="5">
        <f>IF(B16="n",Z16*1.2*AF16,Z16*AF16)</f>
        <v>799.07999999999993</v>
      </c>
      <c r="AD16" s="6">
        <f>AC16/X16</f>
        <v>21.596756756756754</v>
      </c>
      <c r="AE16" s="7">
        <f>AC16/Y16*90</f>
        <v>21.596756756756754</v>
      </c>
      <c r="AF16" s="13">
        <f>IF(OR(D16="Barcelona",D16="R Madrid",D16="Bayern",D16="PSG",D16="Atletico"),1.3,IF(OR(D16="Chelsea",D16="Juventus",D16="Man City",D16="Man Utd",D16="Dortmund"),1.23,IF(OR(D16="Roma",D16="RB Leipzig",D16="Monaco",D16="Spurs",D16="Arsenal",D16="Sevilla",D16="Liverpool",D16="Nice",D16="Napoli"),1.15,1)))</f>
        <v>1</v>
      </c>
      <c r="AG16">
        <f>E16*10+G16*5+K16*4</f>
        <v>63</v>
      </c>
      <c r="AH16">
        <f>N16+M16+L16*1.5</f>
        <v>323.5</v>
      </c>
    </row>
    <row r="17" spans="1:34" x14ac:dyDescent="0.2">
      <c r="A17" s="11" t="s">
        <v>3945</v>
      </c>
      <c r="B17" t="s">
        <v>4305</v>
      </c>
      <c r="C17" t="s">
        <v>43</v>
      </c>
      <c r="D17" t="s">
        <v>1481</v>
      </c>
      <c r="E17">
        <v>3</v>
      </c>
      <c r="F17">
        <v>0</v>
      </c>
      <c r="G17">
        <v>1</v>
      </c>
      <c r="H17">
        <v>7</v>
      </c>
      <c r="I17">
        <v>30</v>
      </c>
      <c r="J17">
        <v>36</v>
      </c>
      <c r="K17">
        <v>10</v>
      </c>
      <c r="L17">
        <v>29</v>
      </c>
      <c r="M17">
        <v>181</v>
      </c>
      <c r="N17">
        <v>95</v>
      </c>
      <c r="O17">
        <v>8</v>
      </c>
      <c r="P17">
        <v>821</v>
      </c>
      <c r="Q17">
        <v>15</v>
      </c>
      <c r="R17">
        <v>13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121</v>
      </c>
      <c r="Y17" t="s">
        <v>3944</v>
      </c>
      <c r="Z17" s="5">
        <f>E17*10+F17*(-10)+G17*5+H17*(-5)+I17*2+J17*(-2)+K17*4+L17*3+M17*1.5+N17*1.5+O17*3+P17*0.1+Q17*2+R17*2+S17*5+T17*(-8)+U17*15+V17+W17*(-4)</f>
        <v>691.1</v>
      </c>
      <c r="AA17" s="6">
        <f>Z17/X17</f>
        <v>20.326470588235296</v>
      </c>
      <c r="AB17" s="7">
        <f>Z17/Y17*90</f>
        <v>20.733000000000001</v>
      </c>
      <c r="AC17" s="5">
        <f>IF(B17="n",Z17*1.2*AF17,Z17*AF17)</f>
        <v>829.32</v>
      </c>
      <c r="AD17" s="6">
        <f>AC17/X17</f>
        <v>24.391764705882355</v>
      </c>
      <c r="AE17" s="7">
        <f>AC17/Y17*90</f>
        <v>24.879600000000003</v>
      </c>
      <c r="AF17" s="13">
        <f>IF(OR(D17="Barcelona",D17="R Madrid",D17="Bayern",D17="PSG",D17="Atletico"),1.3,IF(OR(D17="Chelsea",D17="Juventus",D17="Man City",D17="Man Utd",D17="Dortmund"),1.23,IF(OR(D17="Roma",D17="RB Leipzig",D17="Monaco",D17="Spurs",D17="Arsenal",D17="Sevilla",D17="Liverpool",D17="Nice",D17="Napoli"),1.15,1)))</f>
        <v>1</v>
      </c>
      <c r="AG17">
        <f>E17*10+G17*5+K17*4</f>
        <v>75</v>
      </c>
      <c r="AH17">
        <f>N17+M17+L17*1.5</f>
        <v>319.5</v>
      </c>
    </row>
    <row r="18" spans="1:34" x14ac:dyDescent="0.2">
      <c r="A18" s="11" t="s">
        <v>2868</v>
      </c>
      <c r="C18" t="s">
        <v>138</v>
      </c>
      <c r="D18" t="s">
        <v>2747</v>
      </c>
      <c r="E18">
        <v>1</v>
      </c>
      <c r="F18">
        <v>1</v>
      </c>
      <c r="G18">
        <v>0</v>
      </c>
      <c r="H18">
        <v>5</v>
      </c>
      <c r="I18">
        <v>15</v>
      </c>
      <c r="J18">
        <v>47</v>
      </c>
      <c r="K18">
        <v>14</v>
      </c>
      <c r="L18">
        <v>25</v>
      </c>
      <c r="M18">
        <v>214</v>
      </c>
      <c r="N18">
        <v>65</v>
      </c>
      <c r="O18">
        <v>7</v>
      </c>
      <c r="P18">
        <v>1257</v>
      </c>
      <c r="Q18">
        <v>16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52</v>
      </c>
      <c r="Y18" t="s">
        <v>53</v>
      </c>
      <c r="Z18" s="5">
        <f>E18*10+F18*(-10)+G18*5+H18*(-5)+I18*2+J18*(-2)+K18*4+L18*3+M18*1.5+N18*1.5+O18*3+P18*0.1+Q18*2+R18*2+S18*5+T18*(-8)+U18*15+V18+W18*(-4)</f>
        <v>645.20000000000005</v>
      </c>
      <c r="AA18" s="6">
        <f>Z18/X18</f>
        <v>17.922222222222224</v>
      </c>
      <c r="AB18" s="7">
        <f>Z18/Y18*90</f>
        <v>17.922222222222224</v>
      </c>
      <c r="AC18" s="5">
        <f>IF(B18="n",Z18*1.2*AF18,Z18*AF18)</f>
        <v>645.20000000000005</v>
      </c>
      <c r="AD18" s="6">
        <f>AC18/X18</f>
        <v>17.922222222222224</v>
      </c>
      <c r="AE18" s="7">
        <f>AC18/Y18*90</f>
        <v>17.922222222222224</v>
      </c>
      <c r="AF18" s="13">
        <f>IF(OR(D18="Barcelona",D18="R Madrid",D18="Bayern",D18="PSG",D18="Atletico"),1.3,IF(OR(D18="Chelsea",D18="Juventus",D18="Man City",D18="Man Utd",D18="Dortmund"),1.23,IF(OR(D18="Roma",D18="RB Leipzig",D18="Monaco",D18="Spurs",D18="Arsenal",D18="Sevilla",D18="Liverpool",D18="Nice",D18="Napoli"),1.15,1)))</f>
        <v>1</v>
      </c>
      <c r="AG18">
        <f>E18*10+G18*5+K18*4</f>
        <v>66</v>
      </c>
      <c r="AH18">
        <f>N18+M18+L18*1.5</f>
        <v>316.5</v>
      </c>
    </row>
    <row r="19" spans="1:34" x14ac:dyDescent="0.2">
      <c r="A19" s="11" t="s">
        <v>392</v>
      </c>
      <c r="B19" t="s">
        <v>4305</v>
      </c>
      <c r="C19" t="s">
        <v>26</v>
      </c>
      <c r="D19" t="s">
        <v>124</v>
      </c>
      <c r="E19">
        <v>0</v>
      </c>
      <c r="F19">
        <v>1</v>
      </c>
      <c r="G19">
        <v>1</v>
      </c>
      <c r="H19">
        <v>4</v>
      </c>
      <c r="I19">
        <v>17</v>
      </c>
      <c r="J19">
        <v>26</v>
      </c>
      <c r="K19">
        <v>0</v>
      </c>
      <c r="L19">
        <v>19</v>
      </c>
      <c r="M19">
        <v>232</v>
      </c>
      <c r="N19">
        <v>55</v>
      </c>
      <c r="O19">
        <v>17</v>
      </c>
      <c r="P19">
        <v>1290</v>
      </c>
      <c r="Q19">
        <v>47</v>
      </c>
      <c r="R19">
        <v>17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121</v>
      </c>
      <c r="Y19" t="s">
        <v>393</v>
      </c>
      <c r="Z19" s="5">
        <f>E19*10+F19*(-10)+G19*5+H19*(-5)+I19*2+J19*(-2)+K19*4+L19*3+M19*1.5+N19*1.5+O19*3+P19*0.1+Q19*2+R19*2+S19*5+T19*(-8)+U19*15+V19+W19*(-4)</f>
        <v>752.5</v>
      </c>
      <c r="AA19" s="6">
        <f>Z19/X19</f>
        <v>22.132352941176471</v>
      </c>
      <c r="AB19" s="7">
        <f>Z19/Y19*90</f>
        <v>23.051395507147721</v>
      </c>
      <c r="AC19" s="5">
        <f>IF(B19="n",Z19*1.2*AF19,Z19*AF19)</f>
        <v>903</v>
      </c>
      <c r="AD19" s="6">
        <f>AC19/X19</f>
        <v>26.558823529411764</v>
      </c>
      <c r="AE19" s="7">
        <f>AC19/Y19*90</f>
        <v>27.661674608577265</v>
      </c>
      <c r="AF19" s="13">
        <f>IF(OR(D19="Barcelona",D19="R Madrid",D19="Bayern",D19="PSG",D19="Atletico"),1.3,IF(OR(D19="Chelsea",D19="Juventus",D19="Man City",D19="Man Utd",D19="Dortmund"),1.23,IF(OR(D19="Roma",D19="RB Leipzig",D19="Monaco",D19="Spurs",D19="Arsenal",D19="Sevilla",D19="Liverpool",D19="Nice",D19="Napoli"),1.15,1)))</f>
        <v>1</v>
      </c>
      <c r="AG19">
        <f>E19*10+G19*5+K19*4</f>
        <v>5</v>
      </c>
      <c r="AH19">
        <f>N19+M19+L19*1.5</f>
        <v>315.5</v>
      </c>
    </row>
    <row r="20" spans="1:34" x14ac:dyDescent="0.2">
      <c r="A20" s="11" t="s">
        <v>797</v>
      </c>
      <c r="B20" t="s">
        <v>4305</v>
      </c>
      <c r="C20" t="s">
        <v>26</v>
      </c>
      <c r="D20" t="s">
        <v>39</v>
      </c>
      <c r="E20">
        <v>2</v>
      </c>
      <c r="F20">
        <v>0</v>
      </c>
      <c r="G20">
        <v>2</v>
      </c>
      <c r="H20">
        <v>9</v>
      </c>
      <c r="I20">
        <v>18</v>
      </c>
      <c r="J20">
        <v>45</v>
      </c>
      <c r="K20">
        <v>13</v>
      </c>
      <c r="L20">
        <v>37</v>
      </c>
      <c r="M20">
        <v>219</v>
      </c>
      <c r="N20">
        <v>40</v>
      </c>
      <c r="O20">
        <v>4</v>
      </c>
      <c r="P20">
        <v>494</v>
      </c>
      <c r="Q20">
        <v>23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292</v>
      </c>
      <c r="Y20" t="s">
        <v>798</v>
      </c>
      <c r="Z20" s="5">
        <f>E20*10+F20*(-10)+G20*5+H20*(-5)+I20*2+J20*(-2)+K20*4+L20*3+M20*1.5+N20*1.5+O20*3+P20*0.1+Q20*2+R20*2+S20*5+T20*(-8)+U20*15+V20+W20*(-4)</f>
        <v>589.9</v>
      </c>
      <c r="AA20" s="6">
        <f>Z20/X20</f>
        <v>17.875757575757575</v>
      </c>
      <c r="AB20" s="7">
        <f>Z20/Y20*90</f>
        <v>18.144565960355433</v>
      </c>
      <c r="AC20" s="5">
        <f>IF(B20="n",Z20*1.2*AF20,Z20*AF20)</f>
        <v>707.88</v>
      </c>
      <c r="AD20" s="6">
        <f>AC20/X20</f>
        <v>21.450909090909089</v>
      </c>
      <c r="AE20" s="7">
        <f>AC20/Y20*90</f>
        <v>21.773479152426521</v>
      </c>
      <c r="AF20" s="13">
        <f>IF(OR(D20="Barcelona",D20="R Madrid",D20="Bayern",D20="PSG",D20="Atletico"),1.3,IF(OR(D20="Chelsea",D20="Juventus",D20="Man City",D20="Man Utd",D20="Dortmund"),1.23,IF(OR(D20="Roma",D20="RB Leipzig",D20="Monaco",D20="Spurs",D20="Arsenal",D20="Sevilla",D20="Liverpool",D20="Nice",D20="Napoli"),1.15,1)))</f>
        <v>1</v>
      </c>
      <c r="AG20">
        <f>E20*10+G20*5+K20*4</f>
        <v>82</v>
      </c>
      <c r="AH20">
        <f>N20+M20+L20*1.5</f>
        <v>314.5</v>
      </c>
    </row>
    <row r="21" spans="1:34" x14ac:dyDescent="0.2">
      <c r="A21" s="11" t="s">
        <v>942</v>
      </c>
      <c r="C21" t="s">
        <v>26</v>
      </c>
      <c r="D21" t="s">
        <v>164</v>
      </c>
      <c r="E21">
        <v>0</v>
      </c>
      <c r="F21">
        <v>0</v>
      </c>
      <c r="G21">
        <v>0</v>
      </c>
      <c r="H21">
        <v>5</v>
      </c>
      <c r="I21">
        <v>20</v>
      </c>
      <c r="J21">
        <v>21</v>
      </c>
      <c r="K21">
        <v>6</v>
      </c>
      <c r="L21">
        <v>20</v>
      </c>
      <c r="M21">
        <v>235</v>
      </c>
      <c r="N21">
        <v>49</v>
      </c>
      <c r="O21">
        <v>7</v>
      </c>
      <c r="P21">
        <v>1678</v>
      </c>
      <c r="Q21">
        <v>33</v>
      </c>
      <c r="R21">
        <v>28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292</v>
      </c>
      <c r="Y21" t="s">
        <v>943</v>
      </c>
      <c r="Z21" s="5">
        <f>E21*10+F21*(-10)+G21*5+H21*(-5)+I21*2+J21*(-2)+K21*4+L21*3+M21*1.5+N21*1.5+O21*3+P21*0.1+Q21*2+R21*2+S21*5+T21*(-8)+U21*15+V21+W21*(-4)</f>
        <v>793.8</v>
      </c>
      <c r="AA21" s="6">
        <f>Z21/X21</f>
        <v>24.054545454545455</v>
      </c>
      <c r="AB21" s="7">
        <f>Z21/Y21*90</f>
        <v>24.686247408431235</v>
      </c>
      <c r="AC21" s="5">
        <f>IF(B21="n",Z21*1.2*AF21,Z21*AF21)</f>
        <v>912.86999999999989</v>
      </c>
      <c r="AD21" s="6">
        <f>AC21/X21</f>
        <v>27.66272727272727</v>
      </c>
      <c r="AE21" s="7">
        <f>AC21/Y21*90</f>
        <v>28.38918451969592</v>
      </c>
      <c r="AF21" s="13">
        <f>IF(OR(D21="Barcelona",D21="R Madrid",D21="Bayern",D21="PSG",D21="Atletico"),1.3,IF(OR(D21="Chelsea",D21="Juventus",D21="Man City",D21="Man Utd",D21="Dortmund"),1.23,IF(OR(D21="Roma",D21="RB Leipzig",D21="Monaco",D21="Spurs",D21="Arsenal",D21="Sevilla",D21="Liverpool",D21="Nice",D21="Napoli"),1.15,1)))</f>
        <v>1.1499999999999999</v>
      </c>
      <c r="AG21">
        <f>E21*10+G21*5+K21*4</f>
        <v>24</v>
      </c>
      <c r="AH21">
        <f>N21+M21+L21*1.5</f>
        <v>314</v>
      </c>
    </row>
    <row r="22" spans="1:34" x14ac:dyDescent="0.2">
      <c r="A22" s="11" t="s">
        <v>270</v>
      </c>
      <c r="C22" t="s">
        <v>26</v>
      </c>
      <c r="D22" t="s">
        <v>59</v>
      </c>
      <c r="E22">
        <v>1</v>
      </c>
      <c r="F22">
        <v>0</v>
      </c>
      <c r="G22">
        <v>0</v>
      </c>
      <c r="H22">
        <v>4</v>
      </c>
      <c r="I22">
        <v>9</v>
      </c>
      <c r="J22">
        <v>24</v>
      </c>
      <c r="K22">
        <v>9</v>
      </c>
      <c r="L22">
        <v>21</v>
      </c>
      <c r="M22">
        <v>214</v>
      </c>
      <c r="N22">
        <v>64</v>
      </c>
      <c r="O22">
        <v>2</v>
      </c>
      <c r="P22">
        <v>926</v>
      </c>
      <c r="Q22">
        <v>42</v>
      </c>
      <c r="R22">
        <v>6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101</v>
      </c>
      <c r="Y22" t="s">
        <v>271</v>
      </c>
      <c r="Z22" s="5">
        <f>E22*10+F22*(-10)+G22*5+H22*(-5)+I22*2+J22*(-2)+K22*4+L22*3+M22*1.5+N22*1.5+O22*3+P22*0.1+Q22*2+R22*2+S22*5+T22*(-8)+U22*15+V22+W22*(-4)</f>
        <v>670.6</v>
      </c>
      <c r="AA22" s="6">
        <f>Z22/X22</f>
        <v>19.16</v>
      </c>
      <c r="AB22" s="7">
        <f>Z22/Y22*90</f>
        <v>19.184361093452004</v>
      </c>
      <c r="AC22" s="5">
        <f>IF(B22="n",Z22*1.2*AF22,Z22*AF22)</f>
        <v>670.6</v>
      </c>
      <c r="AD22" s="6">
        <f>AC22/X22</f>
        <v>19.16</v>
      </c>
      <c r="AE22" s="7">
        <f>AC22/Y22*90</f>
        <v>19.184361093452004</v>
      </c>
      <c r="AF22" s="13">
        <f>IF(OR(D22="Barcelona",D22="R Madrid",D22="Bayern",D22="PSG",D22="Atletico"),1.3,IF(OR(D22="Chelsea",D22="Juventus",D22="Man City",D22="Man Utd",D22="Dortmund"),1.23,IF(OR(D22="Roma",D22="RB Leipzig",D22="Monaco",D22="Spurs",D22="Arsenal",D22="Sevilla",D22="Liverpool",D22="Nice",D22="Napoli"),1.15,1)))</f>
        <v>1</v>
      </c>
      <c r="AG22">
        <f>E22*10+G22*5+K22*4</f>
        <v>46</v>
      </c>
      <c r="AH22">
        <f>N22+M22+L22*1.5</f>
        <v>309.5</v>
      </c>
    </row>
    <row r="23" spans="1:34" x14ac:dyDescent="0.2">
      <c r="A23" s="11" t="s">
        <v>51</v>
      </c>
      <c r="B23" t="s">
        <v>4305</v>
      </c>
      <c r="C23" t="s">
        <v>26</v>
      </c>
      <c r="D23" t="s">
        <v>35</v>
      </c>
      <c r="E23">
        <v>0</v>
      </c>
      <c r="F23">
        <v>0</v>
      </c>
      <c r="G23">
        <v>2</v>
      </c>
      <c r="H23">
        <v>9</v>
      </c>
      <c r="I23">
        <v>21</v>
      </c>
      <c r="J23">
        <v>33</v>
      </c>
      <c r="K23">
        <v>2</v>
      </c>
      <c r="L23">
        <v>26</v>
      </c>
      <c r="M23">
        <v>199</v>
      </c>
      <c r="N23">
        <v>70</v>
      </c>
      <c r="O23">
        <v>27</v>
      </c>
      <c r="P23">
        <v>717</v>
      </c>
      <c r="Q23">
        <v>71</v>
      </c>
      <c r="R23">
        <v>24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52</v>
      </c>
      <c r="Y23" t="s">
        <v>53</v>
      </c>
      <c r="Z23" s="5">
        <f>E23*10+F23*(-10)+G23*5+H23*(-5)+I23*2+J23*(-2)+K23*4+L23*3+M23*1.5+N23*1.5+O23*3+P23*0.1+Q23*2+R23*2+S23*5+T23*(-8)+U23*15+V23+W23*(-4)</f>
        <v>773.2</v>
      </c>
      <c r="AA23" s="6">
        <f>Z23/X23</f>
        <v>21.477777777777778</v>
      </c>
      <c r="AB23" s="7">
        <f>Z23/Y23*90</f>
        <v>21.477777777777778</v>
      </c>
      <c r="AC23" s="5">
        <f>IF(B23="n",Z23*1.2*AF23,Z23*AF23)</f>
        <v>927.84</v>
      </c>
      <c r="AD23" s="6">
        <f>AC23/X23</f>
        <v>25.773333333333333</v>
      </c>
      <c r="AE23" s="7">
        <f>AC23/Y23*90</f>
        <v>25.773333333333333</v>
      </c>
      <c r="AF23" s="13">
        <f>IF(OR(D23="Barcelona",D23="R Madrid",D23="Bayern",D23="PSG",D23="Atletico"),1.3,IF(OR(D23="Chelsea",D23="Juventus",D23="Man City",D23="Man Utd",D23="Dortmund"),1.23,IF(OR(D23="Roma",D23="RB Leipzig",D23="Monaco",D23="Spurs",D23="Arsenal",D23="Sevilla",D23="Liverpool",D23="Nice",D23="Napoli"),1.15,1)))</f>
        <v>1</v>
      </c>
      <c r="AG23">
        <f>E23*10+G23*5+K23*4</f>
        <v>18</v>
      </c>
      <c r="AH23">
        <f>N23+M23+L23*1.5</f>
        <v>308</v>
      </c>
    </row>
    <row r="24" spans="1:34" x14ac:dyDescent="0.2">
      <c r="A24" s="11" t="s">
        <v>2838</v>
      </c>
      <c r="B24" t="s">
        <v>4305</v>
      </c>
      <c r="C24" t="s">
        <v>138</v>
      </c>
      <c r="D24" t="s">
        <v>2770</v>
      </c>
      <c r="E24">
        <v>3</v>
      </c>
      <c r="F24">
        <v>0</v>
      </c>
      <c r="G24">
        <v>1</v>
      </c>
      <c r="H24">
        <v>9</v>
      </c>
      <c r="I24">
        <v>21</v>
      </c>
      <c r="J24">
        <v>38</v>
      </c>
      <c r="K24">
        <v>6</v>
      </c>
      <c r="L24">
        <v>16</v>
      </c>
      <c r="M24">
        <v>190</v>
      </c>
      <c r="N24">
        <v>92</v>
      </c>
      <c r="O24">
        <v>10</v>
      </c>
      <c r="P24">
        <v>1248</v>
      </c>
      <c r="Q24">
        <v>34</v>
      </c>
      <c r="R24">
        <v>4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101</v>
      </c>
      <c r="Y24" t="s">
        <v>2837</v>
      </c>
      <c r="Z24" s="5">
        <f>E24*10+F24*(-10)+G24*5+H24*(-5)+I24*2+J24*(-2)+K24*4+L24*3+M24*1.5+N24*1.5+O24*3+P24*0.1+Q24*2+R24*2+S24*5+T24*(-8)+U24*15+V24+W24*(-4)</f>
        <v>681.8</v>
      </c>
      <c r="AA24" s="6">
        <f>Z24/X24</f>
        <v>19.48</v>
      </c>
      <c r="AB24" s="7">
        <f>Z24/Y24*90</f>
        <v>20.964127092586264</v>
      </c>
      <c r="AC24" s="5">
        <f>IF(B24="n",Z24*1.2*AF24,Z24*AF24)</f>
        <v>818.16</v>
      </c>
      <c r="AD24" s="6">
        <f>AC24/X24</f>
        <v>23.375999999999998</v>
      </c>
      <c r="AE24" s="7">
        <f>AC24/Y24*90</f>
        <v>25.156952511103519</v>
      </c>
      <c r="AF24" s="13">
        <f>IF(OR(D24="Barcelona",D24="R Madrid",D24="Bayern",D24="PSG",D24="Atletico"),1.3,IF(OR(D24="Chelsea",D24="Juventus",D24="Man City",D24="Man Utd",D24="Dortmund"),1.23,IF(OR(D24="Roma",D24="RB Leipzig",D24="Monaco",D24="Spurs",D24="Arsenal",D24="Sevilla",D24="Liverpool",D24="Nice",D24="Napoli"),1.15,1)))</f>
        <v>1</v>
      </c>
      <c r="AG24">
        <f>E24*10+G24*5+K24*4</f>
        <v>59</v>
      </c>
      <c r="AH24">
        <f>N24+M24+L24*1.5</f>
        <v>306</v>
      </c>
    </row>
    <row r="25" spans="1:34" x14ac:dyDescent="0.2">
      <c r="A25" s="11" t="s">
        <v>1544</v>
      </c>
      <c r="B25" t="s">
        <v>4305</v>
      </c>
      <c r="C25" t="s">
        <v>876</v>
      </c>
      <c r="D25" t="s">
        <v>1085</v>
      </c>
      <c r="E25">
        <v>1</v>
      </c>
      <c r="F25">
        <v>0</v>
      </c>
      <c r="G25">
        <v>1</v>
      </c>
      <c r="H25">
        <v>7</v>
      </c>
      <c r="I25">
        <v>36</v>
      </c>
      <c r="J25">
        <v>30</v>
      </c>
      <c r="K25">
        <v>5</v>
      </c>
      <c r="L25">
        <v>13</v>
      </c>
      <c r="M25">
        <v>117</v>
      </c>
      <c r="N25">
        <v>128</v>
      </c>
      <c r="O25">
        <v>4</v>
      </c>
      <c r="P25">
        <v>1371</v>
      </c>
      <c r="Q25">
        <v>41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36</v>
      </c>
      <c r="Y25" t="s">
        <v>1543</v>
      </c>
      <c r="Z25" s="5">
        <f>E25*10+F25*(-10)+G25*5+H25*(-5)+I25*2+J25*(-2)+K25*4+L25*3+M25*1.5+N25*1.5+O25*3+P25*0.1+Q25*2+R25*2+S25*5+T25*(-8)+U25*15+V25+W25*(-4)</f>
        <v>655.6</v>
      </c>
      <c r="AA25" s="6">
        <f>Z25/X25</f>
        <v>21.148387096774194</v>
      </c>
      <c r="AB25" s="7">
        <f>Z25/Y25*90</f>
        <v>21.148387096774197</v>
      </c>
      <c r="AC25" s="5">
        <f>IF(B25="n",Z25*1.2*AF25,Z25*AF25)</f>
        <v>786.72</v>
      </c>
      <c r="AD25" s="6">
        <f>AC25/X25</f>
        <v>25.378064516129033</v>
      </c>
      <c r="AE25" s="7">
        <f>AC25/Y25*90</f>
        <v>25.378064516129033</v>
      </c>
      <c r="AF25" s="13">
        <f>IF(OR(D25="Barcelona",D25="R Madrid",D25="Bayern",D25="PSG",D25="Atletico"),1.3,IF(OR(D25="Chelsea",D25="Juventus",D25="Man City",D25="Man Utd",D25="Dortmund"),1.23,IF(OR(D25="Roma",D25="RB Leipzig",D25="Monaco",D25="Spurs",D25="Arsenal",D25="Sevilla",D25="Liverpool",D25="Nice",D25="Napoli"),1.15,1)))</f>
        <v>1</v>
      </c>
      <c r="AG25">
        <f>E25*10+G25*5+K25*4</f>
        <v>35</v>
      </c>
      <c r="AH25">
        <f>N25+M25+L25*1.5</f>
        <v>264.5</v>
      </c>
    </row>
    <row r="26" spans="1:34" x14ac:dyDescent="0.2">
      <c r="A26" s="11" t="s">
        <v>1263</v>
      </c>
      <c r="C26" t="s">
        <v>876</v>
      </c>
      <c r="D26" t="s">
        <v>1119</v>
      </c>
      <c r="E26">
        <v>4</v>
      </c>
      <c r="F26">
        <v>0</v>
      </c>
      <c r="G26">
        <v>1</v>
      </c>
      <c r="H26">
        <v>1</v>
      </c>
      <c r="I26">
        <v>22</v>
      </c>
      <c r="J26">
        <v>23</v>
      </c>
      <c r="K26">
        <v>14</v>
      </c>
      <c r="L26">
        <v>21</v>
      </c>
      <c r="M26">
        <v>172</v>
      </c>
      <c r="N26">
        <v>56</v>
      </c>
      <c r="O26">
        <v>4</v>
      </c>
      <c r="P26">
        <v>1608</v>
      </c>
      <c r="Q26">
        <v>49</v>
      </c>
      <c r="R26">
        <v>9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121</v>
      </c>
      <c r="Y26" t="s">
        <v>1262</v>
      </c>
      <c r="Z26" s="5">
        <f>E26*10+F26*(-10)+G26*5+H26*(-5)+I26*2+J26*(-2)+K26*4+L26*3+M26*1.5+N26*1.5+O26*3+P26*0.1+Q26*2+R26*2+S26*5+T26*(-8)+U26*15+V26+W26*(-4)</f>
        <v>787.8</v>
      </c>
      <c r="AA26" s="6">
        <f>Z26/X26</f>
        <v>23.170588235294115</v>
      </c>
      <c r="AB26" s="7">
        <f>Z26/Y26*90</f>
        <v>26.584926884139481</v>
      </c>
      <c r="AC26" s="5">
        <f>IF(B26="n",Z26*1.2*AF26,Z26*AF26)</f>
        <v>787.8</v>
      </c>
      <c r="AD26" s="6">
        <f>AC26/X26</f>
        <v>23.170588235294115</v>
      </c>
      <c r="AE26" s="7">
        <f>AC26/Y26*90</f>
        <v>26.584926884139481</v>
      </c>
      <c r="AF26" s="13">
        <f>IF(OR(D26="Barcelona",D26="R Madrid",D26="Bayern",D26="PSG",D26="Atletico"),1.3,IF(OR(D26="Chelsea",D26="Juventus",D26="Man City",D26="Man Utd",D26="Dortmund"),1.23,IF(OR(D26="Roma",D26="RB Leipzig",D26="Monaco",D26="Spurs",D26="Arsenal",D26="Sevilla",D26="Liverpool",D26="Nice",D26="Napoli"),1.15,1)))</f>
        <v>1</v>
      </c>
      <c r="AG26">
        <f>E26*10+G26*5+K26*4</f>
        <v>101</v>
      </c>
      <c r="AH26">
        <f>N26+M26+L26*1.5</f>
        <v>259.5</v>
      </c>
    </row>
    <row r="27" spans="1:34" x14ac:dyDescent="0.2">
      <c r="A27" s="11" t="s">
        <v>2671</v>
      </c>
      <c r="B27" t="s">
        <v>4305</v>
      </c>
      <c r="C27" t="s">
        <v>160</v>
      </c>
      <c r="D27" t="s">
        <v>1933</v>
      </c>
      <c r="E27">
        <v>3</v>
      </c>
      <c r="F27">
        <v>0</v>
      </c>
      <c r="G27">
        <v>2</v>
      </c>
      <c r="H27">
        <v>2</v>
      </c>
      <c r="I27">
        <v>33</v>
      </c>
      <c r="J27">
        <v>23</v>
      </c>
      <c r="K27">
        <v>11</v>
      </c>
      <c r="L27">
        <v>17</v>
      </c>
      <c r="M27">
        <v>161</v>
      </c>
      <c r="N27">
        <v>69</v>
      </c>
      <c r="O27">
        <v>11</v>
      </c>
      <c r="P27">
        <v>1288</v>
      </c>
      <c r="Q27">
        <v>64</v>
      </c>
      <c r="R27">
        <v>11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52</v>
      </c>
      <c r="Y27" t="s">
        <v>53</v>
      </c>
      <c r="Z27" s="5">
        <f>E27*10+F27*(-10)+G27*5+H27*(-5)+I27*2+J27*(-2)+K27*4+L27*3+M27*1.5+N27*1.5+O27*3+P27*0.1+Q27*2+R27*2+S27*5+T27*(-8)+U27*15+V27+W27*(-4)</f>
        <v>801.8</v>
      </c>
      <c r="AA27" s="6">
        <f>Z27/X27</f>
        <v>22.272222222222222</v>
      </c>
      <c r="AB27" s="7">
        <f>Z27/Y27*90</f>
        <v>22.272222222222222</v>
      </c>
      <c r="AC27" s="5">
        <f>IF(B27="n",Z27*1.2*AF27,Z27*AF27)</f>
        <v>962.15999999999985</v>
      </c>
      <c r="AD27" s="6">
        <f>AC27/X27</f>
        <v>26.726666666666663</v>
      </c>
      <c r="AE27" s="7">
        <f>AC27/Y27*90</f>
        <v>26.726666666666663</v>
      </c>
      <c r="AF27" s="13">
        <f>IF(OR(D27="Barcelona",D27="R Madrid",D27="Bayern",D27="PSG",D27="Atletico"),1.3,IF(OR(D27="Chelsea",D27="Juventus",D27="Man City",D27="Man Utd",D27="Dortmund"),1.23,IF(OR(D27="Roma",D27="RB Leipzig",D27="Monaco",D27="Spurs",D27="Arsenal",D27="Sevilla",D27="Liverpool",D27="Nice",D27="Napoli"),1.15,1)))</f>
        <v>1</v>
      </c>
      <c r="AG27">
        <f>E27*10+G27*5+K27*4</f>
        <v>84</v>
      </c>
      <c r="AH27">
        <f>N27+M27+L27*1.5</f>
        <v>255.5</v>
      </c>
    </row>
    <row r="28" spans="1:34" x14ac:dyDescent="0.2">
      <c r="A28" s="11" t="s">
        <v>4187</v>
      </c>
      <c r="C28" t="s">
        <v>43</v>
      </c>
      <c r="D28" t="s">
        <v>3631</v>
      </c>
      <c r="E28">
        <v>0</v>
      </c>
      <c r="F28">
        <v>1</v>
      </c>
      <c r="G28">
        <v>7</v>
      </c>
      <c r="H28">
        <v>4</v>
      </c>
      <c r="I28">
        <v>40</v>
      </c>
      <c r="J28">
        <v>39</v>
      </c>
      <c r="K28">
        <v>8</v>
      </c>
      <c r="L28">
        <v>12</v>
      </c>
      <c r="M28">
        <v>143</v>
      </c>
      <c r="N28">
        <v>83</v>
      </c>
      <c r="O28">
        <v>47</v>
      </c>
      <c r="P28">
        <v>1048</v>
      </c>
      <c r="Q28">
        <v>61</v>
      </c>
      <c r="R28">
        <v>24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36</v>
      </c>
      <c r="Y28" t="s">
        <v>4186</v>
      </c>
      <c r="Z28" s="5">
        <f>E28*10+F28*(-10)+G28*5+H28*(-5)+I28*2+J28*(-2)+K28*4+L28*3+M28*1.5+N28*1.5+O28*3+P28*0.1+Q28*2+R28*2+S28*5+T28*(-8)+U28*15+V28+W28*(-4)</f>
        <v>829.8</v>
      </c>
      <c r="AA28" s="6">
        <f>Z28/X28</f>
        <v>26.767741935483869</v>
      </c>
      <c r="AB28" s="7">
        <f>Z28/Y28*90</f>
        <v>27.793822106438402</v>
      </c>
      <c r="AC28" s="5">
        <f>IF(B28="n",Z28*1.2*AF28,Z28*AF28)</f>
        <v>829.8</v>
      </c>
      <c r="AD28" s="6">
        <f>AC28/X28</f>
        <v>26.767741935483869</v>
      </c>
      <c r="AE28" s="7">
        <f>AC28/Y28*90</f>
        <v>27.793822106438402</v>
      </c>
      <c r="AF28" s="13">
        <f>IF(OR(D28="Barcelona",D28="R Madrid",D28="Bayern",D28="PSG",D28="Atletico"),1.3,IF(OR(D28="Chelsea",D28="Juventus",D28="Man City",D28="Man Utd",D28="Dortmund"),1.23,IF(OR(D28="Roma",D28="RB Leipzig",D28="Monaco",D28="Spurs",D28="Arsenal",D28="Sevilla",D28="Liverpool",D28="Nice",D28="Napoli"),1.15,1)))</f>
        <v>1</v>
      </c>
      <c r="AG28">
        <f>E28*10+G28*5+K28*4</f>
        <v>67</v>
      </c>
      <c r="AH28">
        <f>N28+M28+L28*1.5</f>
        <v>244</v>
      </c>
    </row>
    <row r="29" spans="1:34" x14ac:dyDescent="0.2">
      <c r="A29" s="11" t="s">
        <v>323</v>
      </c>
      <c r="B29" t="s">
        <v>4305</v>
      </c>
      <c r="C29" t="s">
        <v>26</v>
      </c>
      <c r="D29" t="s">
        <v>48</v>
      </c>
      <c r="E29">
        <v>1</v>
      </c>
      <c r="F29">
        <v>0</v>
      </c>
      <c r="G29">
        <v>4</v>
      </c>
      <c r="H29">
        <v>4</v>
      </c>
      <c r="I29">
        <v>23</v>
      </c>
      <c r="J29">
        <v>27</v>
      </c>
      <c r="K29">
        <v>7</v>
      </c>
      <c r="L29">
        <v>8</v>
      </c>
      <c r="M29">
        <v>140</v>
      </c>
      <c r="N29">
        <v>71</v>
      </c>
      <c r="O29">
        <v>18</v>
      </c>
      <c r="P29">
        <v>2097</v>
      </c>
      <c r="Q29">
        <v>66</v>
      </c>
      <c r="R29">
        <v>11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205</v>
      </c>
      <c r="Y29" t="s">
        <v>206</v>
      </c>
      <c r="Z29" s="5">
        <f>E29*10+F29*(-10)+G29*5+H29*(-5)+I29*2+J29*(-2)+K29*4+L29*3+M29*1.5+N29*1.5+O29*3+P29*0.1+Q29*2+R29*2+S29*5+T29*(-8)+U29*15+V29+W29*(-4)</f>
        <v>788.2</v>
      </c>
      <c r="AA29" s="6">
        <f>Z29/X29</f>
        <v>20.742105263157896</v>
      </c>
      <c r="AB29" s="7">
        <f>Z29/Y29*90</f>
        <v>20.742105263157896</v>
      </c>
      <c r="AC29" s="5">
        <f>IF(B29="n",Z29*1.2*AF29,Z29*AF29)</f>
        <v>1163.3832</v>
      </c>
      <c r="AD29" s="6">
        <f>AC29/X29</f>
        <v>30.615347368421052</v>
      </c>
      <c r="AE29" s="7">
        <f>AC29/Y29*90</f>
        <v>30.615347368421052</v>
      </c>
      <c r="AF29" s="13">
        <f>IF(OR(D29="Barcelona",D29="R Madrid",D29="Bayern",D29="PSG",D29="Atletico"),1.3,IF(OR(D29="Chelsea",D29="Juventus",D29="Man City",D29="Man Utd",D29="Dortmund"),1.23,IF(OR(D29="Roma",D29="RB Leipzig",D29="Monaco",D29="Spurs",D29="Arsenal",D29="Sevilla",D29="Liverpool",D29="Nice",D29="Napoli"),1.15,1)))</f>
        <v>1.23</v>
      </c>
      <c r="AG29">
        <f>E29*10+G29*5+K29*4</f>
        <v>58</v>
      </c>
      <c r="AH29">
        <f>N29+M29+L29*1.5</f>
        <v>223</v>
      </c>
    </row>
    <row r="30" spans="1:34" x14ac:dyDescent="0.2">
      <c r="A30" s="11" t="s">
        <v>2573</v>
      </c>
      <c r="B30" t="s">
        <v>4305</v>
      </c>
      <c r="C30" t="s">
        <v>160</v>
      </c>
      <c r="D30" t="s">
        <v>989</v>
      </c>
      <c r="E30">
        <v>5</v>
      </c>
      <c r="F30">
        <v>0</v>
      </c>
      <c r="G30">
        <v>2</v>
      </c>
      <c r="H30">
        <v>5</v>
      </c>
      <c r="I30">
        <v>24</v>
      </c>
      <c r="J30">
        <v>15</v>
      </c>
      <c r="K30">
        <v>10</v>
      </c>
      <c r="L30">
        <v>25</v>
      </c>
      <c r="M30">
        <v>87</v>
      </c>
      <c r="N30">
        <v>86</v>
      </c>
      <c r="O30">
        <v>21</v>
      </c>
      <c r="P30">
        <v>1832</v>
      </c>
      <c r="Q30">
        <v>51</v>
      </c>
      <c r="R30">
        <v>15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121</v>
      </c>
      <c r="Y30" t="s">
        <v>2572</v>
      </c>
      <c r="Z30" s="5">
        <f>E30*10+F30*(-10)+G30*5+H30*(-5)+I30*2+J30*(-2)+K30*4+L30*3+M30*1.5+N30*1.5+O30*3+P30*0.1+Q30*2+R30*2+S30*5+T30*(-8)+U30*15+V30+W30*(-4)</f>
        <v>805.7</v>
      </c>
      <c r="AA30" s="6">
        <f>Z30/X30</f>
        <v>23.697058823529414</v>
      </c>
      <c r="AB30" s="7">
        <f>Z30/Y30*90</f>
        <v>24.30060321715818</v>
      </c>
      <c r="AC30" s="5">
        <f>IF(B30="n",Z30*1.2*AF30,Z30*AF30)</f>
        <v>966.84</v>
      </c>
      <c r="AD30" s="6">
        <f>AC30/X30</f>
        <v>28.436470588235295</v>
      </c>
      <c r="AE30" s="7">
        <f>AC30/Y30*90</f>
        <v>29.160723860589815</v>
      </c>
      <c r="AF30" s="13">
        <f>IF(OR(D30="Barcelona",D30="R Madrid",D30="Bayern",D30="PSG",D30="Atletico"),1.3,IF(OR(D30="Chelsea",D30="Juventus",D30="Man City",D30="Man Utd",D30="Dortmund"),1.23,IF(OR(D30="Roma",D30="RB Leipzig",D30="Monaco",D30="Spurs",D30="Arsenal",D30="Sevilla",D30="Liverpool",D30="Nice",D30="Napoli"),1.15,1)))</f>
        <v>1</v>
      </c>
      <c r="AG30">
        <f>E30*10+G30*5+K30*4</f>
        <v>100</v>
      </c>
      <c r="AH30">
        <f>N30+M30+L30*1.5</f>
        <v>210.5</v>
      </c>
    </row>
    <row r="31" spans="1:34" x14ac:dyDescent="0.2">
      <c r="A31" s="11" t="s">
        <v>4148</v>
      </c>
      <c r="C31" t="s">
        <v>43</v>
      </c>
      <c r="D31" t="s">
        <v>534</v>
      </c>
      <c r="E31">
        <v>3</v>
      </c>
      <c r="F31">
        <v>0</v>
      </c>
      <c r="G31">
        <v>2</v>
      </c>
      <c r="H31">
        <v>1</v>
      </c>
      <c r="I31">
        <v>24</v>
      </c>
      <c r="J31">
        <v>14</v>
      </c>
      <c r="K31">
        <v>12</v>
      </c>
      <c r="L31">
        <v>24</v>
      </c>
      <c r="M31">
        <v>112</v>
      </c>
      <c r="N31">
        <v>53</v>
      </c>
      <c r="O31">
        <v>10</v>
      </c>
      <c r="P31">
        <v>1987</v>
      </c>
      <c r="Q31">
        <v>29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56</v>
      </c>
      <c r="Y31" t="s">
        <v>190</v>
      </c>
      <c r="Z31" s="5">
        <f>E31*10+F31*(-10)+G31*5+H31*(-5)+I31*2+J31*(-2)+K31*4+L31*3+M31*1.5+N31*1.5+O31*3+P31*0.1+Q31*2+R31*2+S31*5+T31*(-8)+U31*15+V31+W31*(-4)</f>
        <v>713.2</v>
      </c>
      <c r="AA31" s="6">
        <f>Z31/X31</f>
        <v>26.414814814814818</v>
      </c>
      <c r="AB31" s="7">
        <f>Z31/Y31*90</f>
        <v>26.913207547169815</v>
      </c>
      <c r="AC31" s="5">
        <f>IF(B31="n",Z31*1.2*AF31,Z31*AF31)</f>
        <v>927.16000000000008</v>
      </c>
      <c r="AD31" s="6">
        <f>AC31/X31</f>
        <v>34.339259259259265</v>
      </c>
      <c r="AE31" s="7">
        <f>AC31/Y31*90</f>
        <v>34.987169811320761</v>
      </c>
      <c r="AF31" s="13">
        <f>IF(OR(D31="Barcelona",D31="R Madrid",D31="Bayern",D31="PSG",D31="Atletico"),1.3,IF(OR(D31="Chelsea",D31="Juventus",D31="Man City",D31="Man Utd",D31="Dortmund"),1.23,IF(OR(D31="Roma",D31="RB Leipzig",D31="Monaco",D31="Spurs",D31="Arsenal",D31="Sevilla",D31="Liverpool",D31="Nice",D31="Napoli"),1.15,1)))</f>
        <v>1.3</v>
      </c>
      <c r="AG31">
        <f>E31*10+G31*5+K31*4</f>
        <v>88</v>
      </c>
      <c r="AH31">
        <f>N31+M31+L31*1.5</f>
        <v>201</v>
      </c>
    </row>
    <row r="32" spans="1:34" x14ac:dyDescent="0.2">
      <c r="A32" s="11" t="s">
        <v>2394</v>
      </c>
      <c r="B32" t="s">
        <v>4305</v>
      </c>
      <c r="C32" t="s">
        <v>160</v>
      </c>
      <c r="D32" t="s">
        <v>1908</v>
      </c>
      <c r="E32">
        <v>1</v>
      </c>
      <c r="F32">
        <v>0</v>
      </c>
      <c r="G32">
        <v>2</v>
      </c>
      <c r="H32">
        <v>13</v>
      </c>
      <c r="I32">
        <v>65</v>
      </c>
      <c r="J32">
        <v>53</v>
      </c>
      <c r="K32">
        <v>8</v>
      </c>
      <c r="L32">
        <v>11</v>
      </c>
      <c r="M32">
        <v>66</v>
      </c>
      <c r="N32">
        <v>113</v>
      </c>
      <c r="O32">
        <v>26</v>
      </c>
      <c r="P32">
        <v>1843</v>
      </c>
      <c r="Q32">
        <v>79</v>
      </c>
      <c r="R32">
        <v>29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121</v>
      </c>
      <c r="Y32" t="s">
        <v>2393</v>
      </c>
      <c r="Z32" s="5">
        <f>E32*10+F32*(-10)+G32*5+H32*(-5)+I32*2+J32*(-2)+K32*4+L32*3+M32*1.5+N32*1.5+O32*3+P32*0.1+Q32*2+R32*2+S32*5+T32*(-8)+U32*15+V32+W32*(-4)</f>
        <v>790.8</v>
      </c>
      <c r="AA32" s="6">
        <f>Z32/X32</f>
        <v>23.258823529411764</v>
      </c>
      <c r="AB32" s="7">
        <f>Z32/Y32*90</f>
        <v>23.684525790349419</v>
      </c>
      <c r="AC32" s="5">
        <f>IF(B32="n",Z32*1.2*AF32,Z32*AF32)</f>
        <v>948.95999999999992</v>
      </c>
      <c r="AD32" s="6">
        <f>AC32/X32</f>
        <v>27.910588235294114</v>
      </c>
      <c r="AE32" s="7">
        <f>AC32/Y32*90</f>
        <v>28.4214309484193</v>
      </c>
      <c r="AF32" s="13">
        <f>IF(OR(D32="Barcelona",D32="R Madrid",D32="Bayern",D32="PSG",D32="Atletico"),1.3,IF(OR(D32="Chelsea",D32="Juventus",D32="Man City",D32="Man Utd",D32="Dortmund"),1.23,IF(OR(D32="Roma",D32="RB Leipzig",D32="Monaco",D32="Spurs",D32="Arsenal",D32="Sevilla",D32="Liverpool",D32="Nice",D32="Napoli"),1.15,1)))</f>
        <v>1</v>
      </c>
      <c r="AG32">
        <f>E32*10+G32*5+K32*4</f>
        <v>52</v>
      </c>
      <c r="AH32">
        <f>N32+M32+L32*1.5</f>
        <v>195.5</v>
      </c>
    </row>
    <row r="33" spans="1:34" x14ac:dyDescent="0.2">
      <c r="A33" s="11" t="s">
        <v>707</v>
      </c>
      <c r="B33" t="s">
        <v>4305</v>
      </c>
      <c r="C33" t="s">
        <v>26</v>
      </c>
      <c r="D33" t="s">
        <v>147</v>
      </c>
      <c r="E33">
        <v>7</v>
      </c>
      <c r="F33">
        <v>0</v>
      </c>
      <c r="G33">
        <v>3</v>
      </c>
      <c r="H33">
        <v>5</v>
      </c>
      <c r="I33">
        <v>24</v>
      </c>
      <c r="J33">
        <v>38</v>
      </c>
      <c r="K33">
        <v>23</v>
      </c>
      <c r="L33">
        <v>5</v>
      </c>
      <c r="M33">
        <v>130</v>
      </c>
      <c r="N33">
        <v>42</v>
      </c>
      <c r="O33">
        <v>53</v>
      </c>
      <c r="P33">
        <v>1674</v>
      </c>
      <c r="Q33">
        <v>63</v>
      </c>
      <c r="R33">
        <v>27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52</v>
      </c>
      <c r="Y33" t="s">
        <v>708</v>
      </c>
      <c r="Z33" s="5">
        <f>E33*10+F33*(-10)+G33*5+H33*(-5)+I33*2+J33*(-2)+K33*4+L33*3+M33*1.5+N33*1.5+O33*3+P33*0.1+Q33*2+R33*2+S33*5+T33*(-8)+U33*15+V33+W33*(-4)</f>
        <v>903.4</v>
      </c>
      <c r="AA33" s="6">
        <f>Z33/X33</f>
        <v>25.094444444444445</v>
      </c>
      <c r="AB33" s="7">
        <f>Z33/Y33*90</f>
        <v>25.778693722257451</v>
      </c>
      <c r="AC33" s="5">
        <f>IF(B33="n",Z33*1.2*AF33,Z33*AF33)</f>
        <v>1246.6919999999998</v>
      </c>
      <c r="AD33" s="6">
        <f>AC33/X33</f>
        <v>34.630333333333326</v>
      </c>
      <c r="AE33" s="7">
        <f>AC33/Y33*90</f>
        <v>35.574597336715279</v>
      </c>
      <c r="AF33" s="13">
        <f>IF(OR(D33="Barcelona",D33="R Madrid",D33="Bayern",D33="PSG",D33="Atletico"),1.3,IF(OR(D33="Chelsea",D33="Juventus",D33="Man City",D33="Man Utd",D33="Dortmund"),1.23,IF(OR(D33="Roma",D33="RB Leipzig",D33="Monaco",D33="Spurs",D33="Arsenal",D33="Sevilla",D33="Liverpool",D33="Nice",D33="Napoli"),1.15,1)))</f>
        <v>1.1499999999999999</v>
      </c>
      <c r="AG33">
        <f>E33*10+G33*5+K33*4</f>
        <v>177</v>
      </c>
      <c r="AH33">
        <f>N33+M33+L33*1.5</f>
        <v>179.5</v>
      </c>
    </row>
    <row r="34" spans="1:34" x14ac:dyDescent="0.2">
      <c r="A34" s="11" t="s">
        <v>3707</v>
      </c>
      <c r="C34" t="s">
        <v>43</v>
      </c>
      <c r="D34" t="s">
        <v>3559</v>
      </c>
      <c r="E34">
        <v>1</v>
      </c>
      <c r="F34">
        <v>1</v>
      </c>
      <c r="G34">
        <v>2</v>
      </c>
      <c r="H34">
        <v>5</v>
      </c>
      <c r="I34">
        <v>29</v>
      </c>
      <c r="J34">
        <v>36</v>
      </c>
      <c r="K34">
        <v>8</v>
      </c>
      <c r="L34">
        <v>6</v>
      </c>
      <c r="M34">
        <v>116</v>
      </c>
      <c r="N34">
        <v>50</v>
      </c>
      <c r="O34">
        <v>66</v>
      </c>
      <c r="P34">
        <v>947</v>
      </c>
      <c r="Q34">
        <v>91</v>
      </c>
      <c r="R34">
        <v>32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205</v>
      </c>
      <c r="Y34" t="s">
        <v>3706</v>
      </c>
      <c r="Z34" s="5">
        <f>E34*10+F34*(-10)+G34*5+H34*(-5)+I34*2+J34*(-2)+K34*4+L34*3+M34*1.5+N34*1.5+O34*3+P34*0.1+Q34*2+R34*2+S34*5+T34*(-8)+U34*15+V34+W34*(-4)</f>
        <v>808.7</v>
      </c>
      <c r="AA34" s="6">
        <f>Z34/X34</f>
        <v>21.281578947368423</v>
      </c>
      <c r="AB34" s="7">
        <f>Z34/Y34*90</f>
        <v>21.52706299911269</v>
      </c>
      <c r="AC34" s="5">
        <f>IF(B34="n",Z34*1.2*AF34,Z34*AF34)</f>
        <v>808.7</v>
      </c>
      <c r="AD34" s="6">
        <f>AC34/X34</f>
        <v>21.281578947368423</v>
      </c>
      <c r="AE34" s="7">
        <f>AC34/Y34*90</f>
        <v>21.52706299911269</v>
      </c>
      <c r="AF34" s="13">
        <f>IF(OR(D34="Barcelona",D34="R Madrid",D34="Bayern",D34="PSG",D34="Atletico"),1.3,IF(OR(D34="Chelsea",D34="Juventus",D34="Man City",D34="Man Utd",D34="Dortmund"),1.23,IF(OR(D34="Roma",D34="RB Leipzig",D34="Monaco",D34="Spurs",D34="Arsenal",D34="Sevilla",D34="Liverpool",D34="Nice",D34="Napoli"),1.15,1)))</f>
        <v>1</v>
      </c>
      <c r="AG34">
        <f>E34*10+G34*5+K34*4</f>
        <v>52</v>
      </c>
      <c r="AH34">
        <f>N34+M34+L34*1.5</f>
        <v>175</v>
      </c>
    </row>
    <row r="35" spans="1:34" x14ac:dyDescent="0.2">
      <c r="A35" s="11" t="s">
        <v>202</v>
      </c>
      <c r="B35" t="s">
        <v>4305</v>
      </c>
      <c r="C35" t="s">
        <v>26</v>
      </c>
      <c r="D35" t="s">
        <v>27</v>
      </c>
      <c r="E35">
        <v>1</v>
      </c>
      <c r="F35">
        <v>1</v>
      </c>
      <c r="G35">
        <v>6</v>
      </c>
      <c r="H35">
        <v>6</v>
      </c>
      <c r="I35">
        <v>45</v>
      </c>
      <c r="J35">
        <v>47</v>
      </c>
      <c r="K35">
        <v>9</v>
      </c>
      <c r="L35">
        <v>7</v>
      </c>
      <c r="M35">
        <v>62</v>
      </c>
      <c r="N35">
        <v>86</v>
      </c>
      <c r="O35">
        <v>31</v>
      </c>
      <c r="P35">
        <v>1791</v>
      </c>
      <c r="Q35">
        <v>64</v>
      </c>
      <c r="R35">
        <v>30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36</v>
      </c>
      <c r="Y35" t="s">
        <v>203</v>
      </c>
      <c r="Z35" s="5">
        <f>E35*10+F35*(-10)+G35*5+H35*(-5)+I35*2+J35*(-2)+K35*4+L35*3+M35*1.5+N35*1.5+O35*3+P35*0.1+Q35*2+R35*2+S35*5+T35*(-8)+U35*15+V35+W35*(-4)</f>
        <v>735.1</v>
      </c>
      <c r="AA35" s="6">
        <f>Z35/X35</f>
        <v>23.712903225806453</v>
      </c>
      <c r="AB35" s="7">
        <f>Z35/Y35*90</f>
        <v>26.806726094003245</v>
      </c>
      <c r="AC35" s="5">
        <f>IF(B35="n",Z35*1.2*AF35,Z35*AF35)</f>
        <v>1085.0075999999999</v>
      </c>
      <c r="AD35" s="6">
        <f>AC35/X35</f>
        <v>35.000245161290323</v>
      </c>
      <c r="AE35" s="7">
        <f>AC35/Y35*90</f>
        <v>39.566727714748779</v>
      </c>
      <c r="AF35" s="13">
        <f>IF(OR(D35="Barcelona",D35="R Madrid",D35="Bayern",D35="PSG",D35="Atletico"),1.3,IF(OR(D35="Chelsea",D35="Juventus",D35="Man City",D35="Man Utd",D35="Dortmund"),1.23,IF(OR(D35="Roma",D35="RB Leipzig",D35="Monaco",D35="Spurs",D35="Arsenal",D35="Sevilla",D35="Liverpool",D35="Nice",D35="Napoli"),1.15,1)))</f>
        <v>1.23</v>
      </c>
      <c r="AG35">
        <f>E35*10+G35*5+K35*4</f>
        <v>76</v>
      </c>
      <c r="AH35">
        <f>N35+M35+L35*1.5</f>
        <v>158.5</v>
      </c>
    </row>
    <row r="36" spans="1:34" x14ac:dyDescent="0.2">
      <c r="A36" s="11" t="s">
        <v>3940</v>
      </c>
      <c r="C36" t="s">
        <v>43</v>
      </c>
      <c r="D36" t="s">
        <v>44</v>
      </c>
      <c r="E36">
        <v>9</v>
      </c>
      <c r="F36">
        <v>0</v>
      </c>
      <c r="G36">
        <v>1</v>
      </c>
      <c r="H36">
        <v>8</v>
      </c>
      <c r="I36">
        <v>68</v>
      </c>
      <c r="J36">
        <v>65</v>
      </c>
      <c r="K36">
        <v>22</v>
      </c>
      <c r="L36">
        <v>10</v>
      </c>
      <c r="M36">
        <v>73</v>
      </c>
      <c r="N36">
        <v>54</v>
      </c>
      <c r="O36">
        <v>32</v>
      </c>
      <c r="P36">
        <v>1636</v>
      </c>
      <c r="Q36">
        <v>77</v>
      </c>
      <c r="R36">
        <v>36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113</v>
      </c>
      <c r="Y36" t="s">
        <v>3939</v>
      </c>
      <c r="Z36" s="5">
        <f>E36*10+F36*(-10)+G36*5+H36*(-5)+I36*2+J36*(-2)+K36*4+L36*3+M36*1.5+N36*1.5+O36*3+P36*0.1+Q36*2+R36*2+S36*5+T36*(-8)+U36*15+V36+W36*(-4)</f>
        <v>855.1</v>
      </c>
      <c r="AA36" s="6">
        <f>Z36/X36</f>
        <v>23.110810810810811</v>
      </c>
      <c r="AB36" s="7">
        <f>Z36/Y36*90</f>
        <v>25.002923976608187</v>
      </c>
      <c r="AC36" s="5">
        <f>IF(B36="n",Z36*1.2*AF36,Z36*AF36)</f>
        <v>983.3649999999999</v>
      </c>
      <c r="AD36" s="6">
        <f>AC36/X36</f>
        <v>26.577432432432431</v>
      </c>
      <c r="AE36" s="7">
        <f>AC36/Y36*90</f>
        <v>28.753362573099412</v>
      </c>
      <c r="AF36" s="13">
        <f>IF(OR(D36="Barcelona",D36="R Madrid",D36="Bayern",D36="PSG",D36="Atletico"),1.3,IF(OR(D36="Chelsea",D36="Juventus",D36="Man City",D36="Man Utd",D36="Dortmund"),1.23,IF(OR(D36="Roma",D36="RB Leipzig",D36="Monaco",D36="Spurs",D36="Arsenal",D36="Sevilla",D36="Liverpool",D36="Nice",D36="Napoli"),1.15,1)))</f>
        <v>1.1499999999999999</v>
      </c>
      <c r="AG36">
        <f>E36*10+G36*5+K36*4</f>
        <v>183</v>
      </c>
      <c r="AH36">
        <f>N36+M36+L36*1.5</f>
        <v>142</v>
      </c>
    </row>
    <row r="37" spans="1:34" x14ac:dyDescent="0.2">
      <c r="A37" s="11" t="s">
        <v>1155</v>
      </c>
      <c r="B37" t="s">
        <v>4305</v>
      </c>
      <c r="C37" t="s">
        <v>876</v>
      </c>
      <c r="D37" t="s">
        <v>1095</v>
      </c>
      <c r="E37">
        <v>6</v>
      </c>
      <c r="F37">
        <v>0</v>
      </c>
      <c r="G37">
        <v>5</v>
      </c>
      <c r="H37">
        <v>4</v>
      </c>
      <c r="I37">
        <v>27</v>
      </c>
      <c r="J37">
        <v>40</v>
      </c>
      <c r="K37">
        <v>17</v>
      </c>
      <c r="L37">
        <v>4</v>
      </c>
      <c r="M37">
        <v>6</v>
      </c>
      <c r="N37">
        <v>129</v>
      </c>
      <c r="O37">
        <v>43</v>
      </c>
      <c r="P37">
        <v>2251</v>
      </c>
      <c r="Q37">
        <v>55</v>
      </c>
      <c r="R37">
        <v>56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56</v>
      </c>
      <c r="Y37" t="s">
        <v>1154</v>
      </c>
      <c r="Z37" s="5">
        <f>E37*10+F37*(-10)+G37*5+H37*(-5)+I37*2+J37*(-2)+K37*4+L37*3+M37*1.5+N37*1.5+O37*3+P37*0.1+Q37*2+R37*2+S37*5+T37*(-8)+U37*15+V37+W37*(-4)</f>
        <v>897.6</v>
      </c>
      <c r="AA37" s="6">
        <f>Z37/X37</f>
        <v>33.244444444444447</v>
      </c>
      <c r="AB37" s="7">
        <f>Z37/Y37*90</f>
        <v>35.307692307692307</v>
      </c>
      <c r="AC37" s="5">
        <f>IF(B37="n",Z37*1.2*AF37,Z37*AF37)</f>
        <v>1400.2559999999999</v>
      </c>
      <c r="AD37" s="6">
        <f>AC37/X37</f>
        <v>51.861333333333327</v>
      </c>
      <c r="AE37" s="7">
        <f>AC37/Y37*90</f>
        <v>55.08</v>
      </c>
      <c r="AF37" s="13">
        <f>IF(OR(D37="Barcelona",D37="R Madrid",D37="Bayern",D37="PSG",D37="Atletico"),1.3,IF(OR(D37="Chelsea",D37="Juventus",D37="Man City",D37="Man Utd",D37="Dortmund"),1.23,IF(OR(D37="Roma",D37="RB Leipzig",D37="Monaco",D37="Spurs",D37="Arsenal",D37="Sevilla",D37="Liverpool",D37="Nice",D37="Napoli"),1.15,1)))</f>
        <v>1.3</v>
      </c>
      <c r="AG37">
        <f>E37*10+G37*5+K37*4</f>
        <v>153</v>
      </c>
      <c r="AH37">
        <f>N37+M37+L37*1.5</f>
        <v>141</v>
      </c>
    </row>
    <row r="38" spans="1:34" x14ac:dyDescent="0.2">
      <c r="A38" s="11" t="s">
        <v>4081</v>
      </c>
      <c r="B38" t="s">
        <v>4305</v>
      </c>
      <c r="C38" t="s">
        <v>43</v>
      </c>
      <c r="D38" t="s">
        <v>800</v>
      </c>
      <c r="E38">
        <v>0</v>
      </c>
      <c r="F38">
        <v>0</v>
      </c>
      <c r="G38">
        <v>3</v>
      </c>
      <c r="H38">
        <v>6</v>
      </c>
      <c r="I38">
        <v>63</v>
      </c>
      <c r="J38">
        <v>55</v>
      </c>
      <c r="K38">
        <v>5</v>
      </c>
      <c r="L38">
        <v>2</v>
      </c>
      <c r="M38">
        <v>53</v>
      </c>
      <c r="N38">
        <v>79</v>
      </c>
      <c r="O38">
        <v>35</v>
      </c>
      <c r="P38">
        <v>2004</v>
      </c>
      <c r="Q38">
        <v>86</v>
      </c>
      <c r="R38">
        <v>27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52</v>
      </c>
      <c r="Y38" t="s">
        <v>4080</v>
      </c>
      <c r="Z38" s="5">
        <f>E38*10+F38*(-10)+G38*5+H38*(-5)+I38*2+J38*(-2)+K38*4+L38*3+M38*1.5+N38*1.5+O38*3+P38*0.1+Q38*2+R38*2+S38*5+T38*(-8)+U38*15+V38+W38*(-4)</f>
        <v>756.4</v>
      </c>
      <c r="AA38" s="6">
        <f>Z38/X38</f>
        <v>21.011111111111109</v>
      </c>
      <c r="AB38" s="7">
        <f>Z38/Y38*90</f>
        <v>21.174494556765161</v>
      </c>
      <c r="AC38" s="5">
        <f>IF(B38="n",Z38*1.2*AF38,Z38*AF38)</f>
        <v>907.68</v>
      </c>
      <c r="AD38" s="6">
        <f>AC38/X38</f>
        <v>25.213333333333331</v>
      </c>
      <c r="AE38" s="7">
        <f>AC38/Y38*90</f>
        <v>25.409393468118196</v>
      </c>
      <c r="AF38" s="13">
        <f>IF(OR(D38="Barcelona",D38="R Madrid",D38="Bayern",D38="PSG",D38="Atletico"),1.3,IF(OR(D38="Chelsea",D38="Juventus",D38="Man City",D38="Man Utd",D38="Dortmund"),1.23,IF(OR(D38="Roma",D38="RB Leipzig",D38="Monaco",D38="Spurs",D38="Arsenal",D38="Sevilla",D38="Liverpool",D38="Nice",D38="Napoli"),1.15,1)))</f>
        <v>1</v>
      </c>
      <c r="AG38">
        <f>E38*10+G38*5+K38*4</f>
        <v>35</v>
      </c>
      <c r="AH38">
        <f>N38+M38+L38*1.5</f>
        <v>135</v>
      </c>
    </row>
    <row r="39" spans="1:34" x14ac:dyDescent="0.2">
      <c r="A39" s="11" t="s">
        <v>1887</v>
      </c>
      <c r="C39" t="s">
        <v>160</v>
      </c>
      <c r="D39" t="s">
        <v>1881</v>
      </c>
      <c r="E39">
        <v>3</v>
      </c>
      <c r="F39">
        <v>0</v>
      </c>
      <c r="G39">
        <v>6</v>
      </c>
      <c r="H39">
        <v>5</v>
      </c>
      <c r="I39">
        <v>44</v>
      </c>
      <c r="J39">
        <v>33</v>
      </c>
      <c r="K39">
        <v>14</v>
      </c>
      <c r="L39">
        <v>8</v>
      </c>
      <c r="M39">
        <v>53</v>
      </c>
      <c r="N39">
        <v>65</v>
      </c>
      <c r="O39">
        <v>28</v>
      </c>
      <c r="P39">
        <v>1430</v>
      </c>
      <c r="Q39">
        <v>78</v>
      </c>
      <c r="R39">
        <v>74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121</v>
      </c>
      <c r="Y39" t="s">
        <v>1886</v>
      </c>
      <c r="Z39" s="5">
        <f>E39*10+F39*(-10)+G39*5+H39*(-5)+I39*2+J39*(-2)+K39*4+L39*3+M39*1.5+N39*1.5+O39*3+P39*0.1+Q39*2+R39*2+S39*5+T39*(-8)+U39*15+V39+W39*(-4)</f>
        <v>845</v>
      </c>
      <c r="AA39" s="6">
        <f>Z39/X39</f>
        <v>24.852941176470587</v>
      </c>
      <c r="AB39" s="7">
        <f>Z39/Y39*90</f>
        <v>25.299401197604791</v>
      </c>
      <c r="AC39" s="5">
        <f>IF(B39="n",Z39*1.2*AF39,Z39*AF39)</f>
        <v>1098.5</v>
      </c>
      <c r="AD39" s="6">
        <f>AC39/X39</f>
        <v>32.308823529411768</v>
      </c>
      <c r="AE39" s="7">
        <f>AC39/Y39*90</f>
        <v>32.889221556886227</v>
      </c>
      <c r="AF39" s="13">
        <f>IF(OR(D39="Barcelona",D39="R Madrid",D39="Bayern",D39="PSG",D39="Atletico"),1.3,IF(OR(D39="Chelsea",D39="Juventus",D39="Man City",D39="Man Utd",D39="Dortmund"),1.23,IF(OR(D39="Roma",D39="RB Leipzig",D39="Monaco",D39="Spurs",D39="Arsenal",D39="Sevilla",D39="Liverpool",D39="Nice",D39="Napoli"),1.15,1)))</f>
        <v>1.3</v>
      </c>
      <c r="AG39">
        <f>E39*10+G39*5+K39*4</f>
        <v>116</v>
      </c>
      <c r="AH39">
        <f>N39+M39+L39*1.5</f>
        <v>130</v>
      </c>
    </row>
    <row r="40" spans="1:34" x14ac:dyDescent="0.2">
      <c r="A40" s="11" t="s">
        <v>1726</v>
      </c>
      <c r="C40" t="s">
        <v>876</v>
      </c>
      <c r="D40" t="s">
        <v>1179</v>
      </c>
      <c r="E40">
        <v>8</v>
      </c>
      <c r="F40">
        <v>0</v>
      </c>
      <c r="G40">
        <v>7</v>
      </c>
      <c r="H40">
        <v>8</v>
      </c>
      <c r="I40">
        <v>52</v>
      </c>
      <c r="J40">
        <v>69</v>
      </c>
      <c r="K40">
        <v>19</v>
      </c>
      <c r="L40">
        <v>7</v>
      </c>
      <c r="M40">
        <v>34</v>
      </c>
      <c r="N40">
        <v>82</v>
      </c>
      <c r="O40">
        <v>34</v>
      </c>
      <c r="P40">
        <v>1148</v>
      </c>
      <c r="Q40">
        <v>55</v>
      </c>
      <c r="R40">
        <v>77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36</v>
      </c>
      <c r="Y40" t="s">
        <v>1725</v>
      </c>
      <c r="Z40" s="5">
        <f>E40*10+F40*(-10)+G40*5+H40*(-5)+I40*2+J40*(-2)+K40*4+L40*3+M40*1.5+N40*1.5+O40*3+P40*0.1+Q40*2+R40*2+S40*5+T40*(-8)+U40*15+V40+W40*(-4)</f>
        <v>792.8</v>
      </c>
      <c r="AA40" s="6">
        <f>Z40/X40</f>
        <v>25.574193548387097</v>
      </c>
      <c r="AB40" s="7">
        <f>Z40/Y40*90</f>
        <v>29.50868486352357</v>
      </c>
      <c r="AC40" s="5">
        <f>IF(B40="n",Z40*1.2*AF40,Z40*AF40)</f>
        <v>911.71999999999991</v>
      </c>
      <c r="AD40" s="6">
        <f>AC40/X40</f>
        <v>29.410322580645158</v>
      </c>
      <c r="AE40" s="7">
        <f>AC40/Y40*90</f>
        <v>33.934987593052107</v>
      </c>
      <c r="AF40" s="13">
        <f>IF(OR(D40="Barcelona",D40="R Madrid",D40="Bayern",D40="PSG",D40="Atletico"),1.3,IF(OR(D40="Chelsea",D40="Juventus",D40="Man City",D40="Man Utd",D40="Dortmund"),1.23,IF(OR(D40="Roma",D40="RB Leipzig",D40="Monaco",D40="Spurs",D40="Arsenal",D40="Sevilla",D40="Liverpool",D40="Nice",D40="Napoli"),1.15,1)))</f>
        <v>1.1499999999999999</v>
      </c>
      <c r="AG40">
        <f>E40*10+G40*5+K40*4</f>
        <v>191</v>
      </c>
      <c r="AH40">
        <f>N40+M40+L40*1.5</f>
        <v>126.5</v>
      </c>
    </row>
    <row r="41" spans="1:34" x14ac:dyDescent="0.2">
      <c r="A41" s="11" t="s">
        <v>3049</v>
      </c>
      <c r="C41" t="s">
        <v>138</v>
      </c>
      <c r="D41" t="s">
        <v>2738</v>
      </c>
      <c r="E41">
        <v>3</v>
      </c>
      <c r="F41">
        <v>0</v>
      </c>
      <c r="G41">
        <v>4</v>
      </c>
      <c r="H41">
        <v>5</v>
      </c>
      <c r="I41">
        <v>55</v>
      </c>
      <c r="J41">
        <v>43</v>
      </c>
      <c r="K41">
        <v>8</v>
      </c>
      <c r="L41">
        <v>4</v>
      </c>
      <c r="M41">
        <v>63</v>
      </c>
      <c r="N41">
        <v>57</v>
      </c>
      <c r="O41">
        <v>46</v>
      </c>
      <c r="P41">
        <v>1059</v>
      </c>
      <c r="Q41">
        <v>43</v>
      </c>
      <c r="R41">
        <v>49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56</v>
      </c>
      <c r="Y41" t="s">
        <v>3048</v>
      </c>
      <c r="Z41" s="5">
        <f>E41*10+F41*(-10)+G41*5+H41*(-5)+I41*2+J41*(-2)+K41*4+L41*3+M41*1.5+N41*1.5+O41*3+P41*0.1+Q41*2+R41*2+S41*5+T41*(-8)+U41*15+V41+W41*(-4)</f>
        <v>700.9</v>
      </c>
      <c r="AA41" s="6">
        <f>Z41/X41</f>
        <v>25.959259259259259</v>
      </c>
      <c r="AB41" s="7">
        <f>Z41/Y41*90</f>
        <v>27.284169550173008</v>
      </c>
      <c r="AC41" s="5">
        <f>IF(B41="n",Z41*1.2*AF41,Z41*AF41)</f>
        <v>862.10699999999997</v>
      </c>
      <c r="AD41" s="6">
        <f>AC41/X41</f>
        <v>31.929888888888886</v>
      </c>
      <c r="AE41" s="7">
        <f>AC41/Y41*90</f>
        <v>33.559528546712798</v>
      </c>
      <c r="AF41" s="13">
        <f>IF(OR(D41="Barcelona",D41="R Madrid",D41="Bayern",D41="PSG",D41="Atletico"),1.3,IF(OR(D41="Chelsea",D41="Juventus",D41="Man City",D41="Man Utd",D41="Dortmund"),1.23,IF(OR(D41="Roma",D41="RB Leipzig",D41="Monaco",D41="Spurs",D41="Arsenal",D41="Sevilla",D41="Liverpool",D41="Nice",D41="Napoli"),1.15,1)))</f>
        <v>1.23</v>
      </c>
      <c r="AG41">
        <f>E41*10+G41*5+K41*4</f>
        <v>82</v>
      </c>
      <c r="AH41">
        <f>N41+M41+L41*1.5</f>
        <v>126</v>
      </c>
    </row>
    <row r="42" spans="1:34" x14ac:dyDescent="0.2">
      <c r="A42" s="11" t="s">
        <v>4217</v>
      </c>
      <c r="B42" t="s">
        <v>4305</v>
      </c>
      <c r="C42" t="s">
        <v>43</v>
      </c>
      <c r="D42" t="s">
        <v>3565</v>
      </c>
      <c r="E42">
        <v>2</v>
      </c>
      <c r="F42">
        <v>0</v>
      </c>
      <c r="G42">
        <v>3</v>
      </c>
      <c r="H42">
        <v>1</v>
      </c>
      <c r="I42">
        <v>37</v>
      </c>
      <c r="J42">
        <v>17</v>
      </c>
      <c r="K42">
        <v>8</v>
      </c>
      <c r="L42">
        <v>7</v>
      </c>
      <c r="M42">
        <v>38</v>
      </c>
      <c r="N42">
        <v>59</v>
      </c>
      <c r="O42">
        <v>64</v>
      </c>
      <c r="P42">
        <v>1374</v>
      </c>
      <c r="Q42">
        <v>40</v>
      </c>
      <c r="R42">
        <v>48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101</v>
      </c>
      <c r="Y42" t="s">
        <v>3428</v>
      </c>
      <c r="Z42" s="5">
        <f>E42*10+F42*(-10)+G42*5+H42*(-5)+I42*2+J42*(-2)+K42*4+L42*3+M42*1.5+N42*1.5+O42*3+P42*0.1+Q42*2+R42*2+S42*5+T42*(-8)+U42*15+V42+W42*(-4)</f>
        <v>773.9</v>
      </c>
      <c r="AA42" s="6">
        <f>Z42/X42</f>
        <v>22.111428571428572</v>
      </c>
      <c r="AB42" s="7">
        <f>Z42/Y42*90</f>
        <v>22.352695763799744</v>
      </c>
      <c r="AC42" s="5">
        <f>IF(B42="n",Z42*1.2*AF42,Z42*AF42)</f>
        <v>928.68</v>
      </c>
      <c r="AD42" s="6">
        <f>AC42/X42</f>
        <v>26.533714285714286</v>
      </c>
      <c r="AE42" s="7">
        <f>AC42/Y42*90</f>
        <v>26.823234916559688</v>
      </c>
      <c r="AF42" s="13">
        <f>IF(OR(D42="Barcelona",D42="R Madrid",D42="Bayern",D42="PSG",D42="Atletico"),1.3,IF(OR(D42="Chelsea",D42="Juventus",D42="Man City",D42="Man Utd",D42="Dortmund"),1.23,IF(OR(D42="Roma",D42="RB Leipzig",D42="Monaco",D42="Spurs",D42="Arsenal",D42="Sevilla",D42="Liverpool",D42="Nice",D42="Napoli"),1.15,1)))</f>
        <v>1</v>
      </c>
      <c r="AG42">
        <f>E42*10+G42*5+K42*4</f>
        <v>67</v>
      </c>
      <c r="AH42">
        <f>N42+M42+L42*1.5</f>
        <v>107.5</v>
      </c>
    </row>
    <row r="43" spans="1:34" x14ac:dyDescent="0.2">
      <c r="A43" s="11" t="s">
        <v>2213</v>
      </c>
      <c r="B43" t="s">
        <v>4305</v>
      </c>
      <c r="C43" t="s">
        <v>160</v>
      </c>
      <c r="D43" t="s">
        <v>161</v>
      </c>
      <c r="E43">
        <v>2</v>
      </c>
      <c r="F43">
        <v>0</v>
      </c>
      <c r="G43">
        <v>3</v>
      </c>
      <c r="H43">
        <v>6</v>
      </c>
      <c r="I43">
        <v>32</v>
      </c>
      <c r="J43">
        <v>39</v>
      </c>
      <c r="K43">
        <v>14</v>
      </c>
      <c r="L43">
        <v>8</v>
      </c>
      <c r="M43">
        <v>48</v>
      </c>
      <c r="N43">
        <v>37</v>
      </c>
      <c r="O43">
        <v>17</v>
      </c>
      <c r="P43">
        <v>2456</v>
      </c>
      <c r="Q43">
        <v>47</v>
      </c>
      <c r="R43">
        <v>29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101</v>
      </c>
      <c r="Y43" t="s">
        <v>2212</v>
      </c>
      <c r="Z43" s="5">
        <f>E43*10+F43*(-10)+G43*5+H43*(-5)+I43*2+J43*(-2)+K43*4+L43*3+M43*1.5+N43*1.5+O43*3+P43*0.1+Q43*2+R43*2+S43*5+T43*(-8)+U43*15+V43+W43*(-4)</f>
        <v>647.1</v>
      </c>
      <c r="AA43" s="6">
        <f>Z43/X43</f>
        <v>18.488571428571429</v>
      </c>
      <c r="AB43" s="7">
        <f>Z43/Y43*90</f>
        <v>19.001305057096246</v>
      </c>
      <c r="AC43" s="5">
        <f>IF(B43="n",Z43*1.2*AF43,Z43*AF43)</f>
        <v>892.99799999999993</v>
      </c>
      <c r="AD43" s="6">
        <f>AC43/X43</f>
        <v>25.514228571428571</v>
      </c>
      <c r="AE43" s="7">
        <f>AC43/Y43*90</f>
        <v>26.221800978792817</v>
      </c>
      <c r="AF43" s="13">
        <f>IF(OR(D43="Barcelona",D43="R Madrid",D43="Bayern",D43="PSG",D43="Atletico"),1.3,IF(OR(D43="Chelsea",D43="Juventus",D43="Man City",D43="Man Utd",D43="Dortmund"),1.23,IF(OR(D43="Roma",D43="RB Leipzig",D43="Monaco",D43="Spurs",D43="Arsenal",D43="Sevilla",D43="Liverpool",D43="Nice",D43="Napoli"),1.15,1)))</f>
        <v>1.1499999999999999</v>
      </c>
      <c r="AG43">
        <f>E43*10+G43*5+K43*4</f>
        <v>91</v>
      </c>
      <c r="AH43">
        <f>N43+M43+L43*1.5</f>
        <v>97</v>
      </c>
    </row>
    <row r="44" spans="1:34" x14ac:dyDescent="0.2">
      <c r="A44" s="11" t="s">
        <v>499</v>
      </c>
      <c r="B44" t="s">
        <v>4305</v>
      </c>
      <c r="C44" t="s">
        <v>26</v>
      </c>
      <c r="D44" t="s">
        <v>27</v>
      </c>
      <c r="E44">
        <v>5</v>
      </c>
      <c r="F44">
        <v>0</v>
      </c>
      <c r="G44">
        <v>4</v>
      </c>
      <c r="H44">
        <v>7</v>
      </c>
      <c r="I44">
        <v>70</v>
      </c>
      <c r="J44">
        <v>61</v>
      </c>
      <c r="K44">
        <v>38</v>
      </c>
      <c r="L44">
        <v>4</v>
      </c>
      <c r="M44">
        <v>44</v>
      </c>
      <c r="N44">
        <v>42</v>
      </c>
      <c r="O44">
        <v>53</v>
      </c>
      <c r="P44">
        <v>1812</v>
      </c>
      <c r="Q44">
        <v>41</v>
      </c>
      <c r="R44">
        <v>75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110</v>
      </c>
      <c r="Y44" t="s">
        <v>500</v>
      </c>
      <c r="Z44" s="5">
        <f>E44*10+F44*(-10)+G44*5+H44*(-5)+I44*2+J44*(-2)+K44*4+L44*3+M44*1.5+N44*1.5+O44*3+P44*0.1+Q44*2+R44*2+S44*5+T44*(-8)+U44*15+V44+W44*(-4)</f>
        <v>918.2</v>
      </c>
      <c r="AA44" s="6">
        <f>Z44/X44</f>
        <v>30.606666666666669</v>
      </c>
      <c r="AB44" s="7">
        <f>Z44/Y44*90</f>
        <v>31.686349693251532</v>
      </c>
      <c r="AC44" s="5">
        <f>IF(B44="n",Z44*1.2*AF44,Z44*AF44)</f>
        <v>1355.2631999999999</v>
      </c>
      <c r="AD44" s="6">
        <f>AC44/X44</f>
        <v>45.175439999999995</v>
      </c>
      <c r="AE44" s="7">
        <f>AC44/Y44*90</f>
        <v>46.769052147239258</v>
      </c>
      <c r="AF44" s="13">
        <f>IF(OR(D44="Barcelona",D44="R Madrid",D44="Bayern",D44="PSG",D44="Atletico"),1.3,IF(OR(D44="Chelsea",D44="Juventus",D44="Man City",D44="Man Utd",D44="Dortmund"),1.23,IF(OR(D44="Roma",D44="RB Leipzig",D44="Monaco",D44="Spurs",D44="Arsenal",D44="Sevilla",D44="Liverpool",D44="Nice",D44="Napoli"),1.15,1)))</f>
        <v>1.23</v>
      </c>
      <c r="AG44">
        <f>E44*10+G44*5+K44*4</f>
        <v>222</v>
      </c>
      <c r="AH44">
        <f>N44+M44+L44*1.5</f>
        <v>92</v>
      </c>
    </row>
    <row r="45" spans="1:34" x14ac:dyDescent="0.2">
      <c r="A45" s="11" t="s">
        <v>2018</v>
      </c>
      <c r="B45" t="s">
        <v>4305</v>
      </c>
      <c r="C45" t="s">
        <v>160</v>
      </c>
      <c r="D45" t="s">
        <v>1881</v>
      </c>
      <c r="E45">
        <v>4</v>
      </c>
      <c r="F45">
        <v>1</v>
      </c>
      <c r="G45">
        <v>8</v>
      </c>
      <c r="H45">
        <v>7</v>
      </c>
      <c r="I45">
        <v>56</v>
      </c>
      <c r="J45">
        <v>30</v>
      </c>
      <c r="K45">
        <v>14</v>
      </c>
      <c r="L45">
        <v>10</v>
      </c>
      <c r="M45">
        <v>25</v>
      </c>
      <c r="N45">
        <v>51</v>
      </c>
      <c r="O45">
        <v>64</v>
      </c>
      <c r="P45">
        <v>2064</v>
      </c>
      <c r="Q45">
        <v>66</v>
      </c>
      <c r="R45">
        <v>13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52</v>
      </c>
      <c r="Y45" t="s">
        <v>2017</v>
      </c>
      <c r="Z45" s="5">
        <f>E45*10+F45*(-10)+G45*5+H45*(-5)+I45*2+J45*(-2)+K45*4+L45*3+M45*1.5+N45*1.5+O45*3+P45*0.1+Q45*2+R45*2+S45*5+T45*(-8)+U45*15+V45+W45*(-4)</f>
        <v>843.4</v>
      </c>
      <c r="AA45" s="6">
        <f>Z45/X45</f>
        <v>23.427777777777777</v>
      </c>
      <c r="AB45" s="7">
        <f>Z45/Y45*90</f>
        <v>23.96022727272727</v>
      </c>
      <c r="AC45" s="5">
        <f>IF(B45="n",Z45*1.2*AF45,Z45*AF45)</f>
        <v>1315.704</v>
      </c>
      <c r="AD45" s="6">
        <f>AC45/X45</f>
        <v>36.547333333333334</v>
      </c>
      <c r="AE45" s="7">
        <f>AC45/Y45*90</f>
        <v>37.377954545454543</v>
      </c>
      <c r="AF45" s="13">
        <f>IF(OR(D45="Barcelona",D45="R Madrid",D45="Bayern",D45="PSG",D45="Atletico"),1.3,IF(OR(D45="Chelsea",D45="Juventus",D45="Man City",D45="Man Utd",D45="Dortmund"),1.23,IF(OR(D45="Roma",D45="RB Leipzig",D45="Monaco",D45="Spurs",D45="Arsenal",D45="Sevilla",D45="Liverpool",D45="Nice",D45="Napoli"),1.15,1)))</f>
        <v>1.3</v>
      </c>
      <c r="AG45">
        <f>E45*10+G45*5+K45*4</f>
        <v>136</v>
      </c>
      <c r="AH45">
        <f>N45+M45+L45*1.5</f>
        <v>91</v>
      </c>
    </row>
    <row r="46" spans="1:34" x14ac:dyDescent="0.2">
      <c r="A46" s="11" t="s">
        <v>3999</v>
      </c>
      <c r="B46" t="s">
        <v>4305</v>
      </c>
      <c r="C46" t="s">
        <v>43</v>
      </c>
      <c r="D46" t="s">
        <v>534</v>
      </c>
      <c r="E46">
        <v>3</v>
      </c>
      <c r="F46">
        <v>0</v>
      </c>
      <c r="G46">
        <v>2</v>
      </c>
      <c r="H46">
        <v>2</v>
      </c>
      <c r="I46">
        <v>33</v>
      </c>
      <c r="J46">
        <v>21</v>
      </c>
      <c r="K46">
        <v>6</v>
      </c>
      <c r="L46">
        <v>14</v>
      </c>
      <c r="M46">
        <v>32</v>
      </c>
      <c r="N46">
        <v>37</v>
      </c>
      <c r="O46">
        <v>12</v>
      </c>
      <c r="P46">
        <v>1528</v>
      </c>
      <c r="Q46">
        <v>43</v>
      </c>
      <c r="R46">
        <v>39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56</v>
      </c>
      <c r="Y46" t="s">
        <v>3998</v>
      </c>
      <c r="Z46" s="5">
        <f>E46*10+F46*(-10)+G46*5+H46*(-5)+I46*2+J46*(-2)+K46*4+L46*3+M46*1.5+N46*1.5+O46*3+P46*0.1+Q46*2+R46*2+S46*5+T46*(-8)+U46*15+V46+W46*(-4)</f>
        <v>576.29999999999995</v>
      </c>
      <c r="AA46" s="6">
        <f>Z46/X46</f>
        <v>21.344444444444441</v>
      </c>
      <c r="AB46" s="7">
        <f>Z46/Y46*90</f>
        <v>26.790805785123968</v>
      </c>
      <c r="AC46" s="5">
        <f>IF(B46="n",Z46*1.2*AF46,Z46*AF46)</f>
        <v>899.02799999999991</v>
      </c>
      <c r="AD46" s="6">
        <f>AC46/X46</f>
        <v>33.297333333333327</v>
      </c>
      <c r="AE46" s="7">
        <f>AC46/Y46*90</f>
        <v>41.793657024793383</v>
      </c>
      <c r="AF46" s="13">
        <f>IF(OR(D46="Barcelona",D46="R Madrid",D46="Bayern",D46="PSG",D46="Atletico"),1.3,IF(OR(D46="Chelsea",D46="Juventus",D46="Man City",D46="Man Utd",D46="Dortmund"),1.23,IF(OR(D46="Roma",D46="RB Leipzig",D46="Monaco",D46="Spurs",D46="Arsenal",D46="Sevilla",D46="Liverpool",D46="Nice",D46="Napoli"),1.15,1)))</f>
        <v>1.3</v>
      </c>
      <c r="AG46">
        <f>E46*10+G46*5+K46*4</f>
        <v>64</v>
      </c>
      <c r="AH46">
        <f>N46+M46+L46*1.5</f>
        <v>90</v>
      </c>
    </row>
    <row r="47" spans="1:34" x14ac:dyDescent="0.2">
      <c r="A47" s="11" t="s">
        <v>4145</v>
      </c>
      <c r="C47" t="s">
        <v>43</v>
      </c>
      <c r="D47" t="s">
        <v>3625</v>
      </c>
      <c r="E47">
        <v>3</v>
      </c>
      <c r="F47">
        <v>0</v>
      </c>
      <c r="G47">
        <v>8</v>
      </c>
      <c r="H47">
        <v>3</v>
      </c>
      <c r="I47">
        <v>22</v>
      </c>
      <c r="J47">
        <v>30</v>
      </c>
      <c r="K47">
        <v>27</v>
      </c>
      <c r="L47">
        <v>5</v>
      </c>
      <c r="M47">
        <v>43</v>
      </c>
      <c r="N47">
        <v>39</v>
      </c>
      <c r="O47">
        <v>89</v>
      </c>
      <c r="P47">
        <v>1548</v>
      </c>
      <c r="Q47">
        <v>55</v>
      </c>
      <c r="R47">
        <v>22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121</v>
      </c>
      <c r="Y47" t="s">
        <v>4144</v>
      </c>
      <c r="Z47" s="5">
        <f>E47*10+F47*(-10)+G47*5+H47*(-5)+I47*2+J47*(-2)+K47*4+L47*3+M47*1.5+N47*1.5+O47*3+P47*0.1+Q47*2+R47*2+S47*5+T47*(-8)+U47*15+V47+W47*(-4)</f>
        <v>860.8</v>
      </c>
      <c r="AA47" s="6">
        <f>Z47/X47</f>
        <v>25.317647058823528</v>
      </c>
      <c r="AB47" s="7">
        <f>Z47/Y47*90</f>
        <v>27.240506329113924</v>
      </c>
      <c r="AC47" s="5">
        <f>IF(B47="n",Z47*1.2*AF47,Z47*AF47)</f>
        <v>860.8</v>
      </c>
      <c r="AD47" s="6">
        <f>AC47/X47</f>
        <v>25.317647058823528</v>
      </c>
      <c r="AE47" s="7">
        <f>AC47/Y47*90</f>
        <v>27.240506329113924</v>
      </c>
      <c r="AF47" s="13">
        <f>IF(OR(D47="Barcelona",D47="R Madrid",D47="Bayern",D47="PSG",D47="Atletico"),1.3,IF(OR(D47="Chelsea",D47="Juventus",D47="Man City",D47="Man Utd",D47="Dortmund"),1.23,IF(OR(D47="Roma",D47="RB Leipzig",D47="Monaco",D47="Spurs",D47="Arsenal",D47="Sevilla",D47="Liverpool",D47="Nice",D47="Napoli"),1.15,1)))</f>
        <v>1</v>
      </c>
      <c r="AG47">
        <f>E47*10+G47*5+K47*4</f>
        <v>178</v>
      </c>
      <c r="AH47">
        <f>N47+M47+L47*1.5</f>
        <v>89.5</v>
      </c>
    </row>
    <row r="48" spans="1:34" x14ac:dyDescent="0.2">
      <c r="A48" s="11" t="s">
        <v>2650</v>
      </c>
      <c r="C48" t="s">
        <v>160</v>
      </c>
      <c r="D48" t="s">
        <v>1888</v>
      </c>
      <c r="E48">
        <v>2</v>
      </c>
      <c r="F48">
        <v>0</v>
      </c>
      <c r="G48">
        <v>10</v>
      </c>
      <c r="H48">
        <v>2</v>
      </c>
      <c r="I48">
        <v>27</v>
      </c>
      <c r="J48">
        <v>18</v>
      </c>
      <c r="K48">
        <v>5</v>
      </c>
      <c r="L48">
        <v>3</v>
      </c>
      <c r="M48">
        <v>37</v>
      </c>
      <c r="N48">
        <v>44</v>
      </c>
      <c r="O48">
        <v>33</v>
      </c>
      <c r="P48">
        <v>1138</v>
      </c>
      <c r="Q48">
        <v>36</v>
      </c>
      <c r="R48">
        <v>45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110</v>
      </c>
      <c r="Y48" t="s">
        <v>2649</v>
      </c>
      <c r="Z48" s="5">
        <f>E48*10+F48*(-10)+G48*5+H48*(-5)+I48*2+J48*(-2)+K48*4+L48*3+M48*1.5+N48*1.5+O48*3+P48*0.1+Q48*2+R48*2+S48*5+T48*(-8)+U48*15+V48+W48*(-4)</f>
        <v>603.29999999999995</v>
      </c>
      <c r="AA48" s="6">
        <f>Z48/X48</f>
        <v>20.11</v>
      </c>
      <c r="AB48" s="7">
        <f>Z48/Y48*90</f>
        <v>23.824923211935054</v>
      </c>
      <c r="AC48" s="5">
        <f>IF(B48="n",Z48*1.2*AF48,Z48*AF48)</f>
        <v>784.29</v>
      </c>
      <c r="AD48" s="6">
        <f>AC48/X48</f>
        <v>26.142999999999997</v>
      </c>
      <c r="AE48" s="7">
        <f>AC48/Y48*90</f>
        <v>30.972400175515578</v>
      </c>
      <c r="AF48" s="13">
        <f>IF(OR(D48="Barcelona",D48="R Madrid",D48="Bayern",D48="PSG",D48="Atletico"),1.3,IF(OR(D48="Chelsea",D48="Juventus",D48="Man City",D48="Man Utd",D48="Dortmund"),1.23,IF(OR(D48="Roma",D48="RB Leipzig",D48="Monaco",D48="Spurs",D48="Arsenal",D48="Sevilla",D48="Liverpool",D48="Nice",D48="Napoli"),1.15,1)))</f>
        <v>1.3</v>
      </c>
      <c r="AG48">
        <f>E48*10+G48*5+K48*4</f>
        <v>90</v>
      </c>
      <c r="AH48">
        <f>N48+M48+L48*1.5</f>
        <v>85.5</v>
      </c>
    </row>
    <row r="49" spans="1:34" x14ac:dyDescent="0.2">
      <c r="A49" s="11" t="s">
        <v>3669</v>
      </c>
      <c r="B49" t="s">
        <v>4305</v>
      </c>
      <c r="C49" t="s">
        <v>43</v>
      </c>
      <c r="D49" t="s">
        <v>534</v>
      </c>
      <c r="E49">
        <v>0</v>
      </c>
      <c r="F49">
        <v>1</v>
      </c>
      <c r="G49">
        <v>0</v>
      </c>
      <c r="H49">
        <v>7</v>
      </c>
      <c r="I49">
        <v>15</v>
      </c>
      <c r="J49">
        <v>41</v>
      </c>
      <c r="K49">
        <v>1</v>
      </c>
      <c r="L49">
        <v>4</v>
      </c>
      <c r="M49">
        <v>45</v>
      </c>
      <c r="N49">
        <v>32</v>
      </c>
      <c r="O49">
        <v>20</v>
      </c>
      <c r="P49">
        <v>2490</v>
      </c>
      <c r="Q49">
        <v>34</v>
      </c>
      <c r="R49">
        <v>7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110</v>
      </c>
      <c r="Y49" t="s">
        <v>1028</v>
      </c>
      <c r="Z49" s="5">
        <f>E49*10+F49*(-10)+G49*5+H49*(-5)+I49*2+J49*(-2)+K49*4+L49*3+M49*1.5+N49*1.5+O49*3+P49*0.1+Q49*2+R49*2+S49*5+T49*(-8)+U49*15+V49+W49*(-4)</f>
        <v>425.5</v>
      </c>
      <c r="AA49" s="6">
        <f>Z49/X49</f>
        <v>14.183333333333334</v>
      </c>
      <c r="AB49" s="7">
        <f>Z49/Y49*90</f>
        <v>17.180349932705251</v>
      </c>
      <c r="AC49" s="5">
        <f>IF(B49="n",Z49*1.2*AF49,Z49*AF49)</f>
        <v>663.78</v>
      </c>
      <c r="AD49" s="6">
        <f>AC49/X49</f>
        <v>22.125999999999998</v>
      </c>
      <c r="AE49" s="7">
        <f>AC49/Y49*90</f>
        <v>26.801345895020184</v>
      </c>
      <c r="AF49" s="13">
        <f>IF(OR(D49="Barcelona",D49="R Madrid",D49="Bayern",D49="PSG",D49="Atletico"),1.3,IF(OR(D49="Chelsea",D49="Juventus",D49="Man City",D49="Man Utd",D49="Dortmund"),1.23,IF(OR(D49="Roma",D49="RB Leipzig",D49="Monaco",D49="Spurs",D49="Arsenal",D49="Sevilla",D49="Liverpool",D49="Nice",D49="Napoli"),1.15,1)))</f>
        <v>1.3</v>
      </c>
      <c r="AG49">
        <f>E49*10+G49*5+K49*4</f>
        <v>4</v>
      </c>
      <c r="AH49">
        <f>N49+M49+L49*1.5</f>
        <v>83</v>
      </c>
    </row>
    <row r="50" spans="1:34" x14ac:dyDescent="0.2">
      <c r="A50" s="11" t="s">
        <v>3181</v>
      </c>
      <c r="B50" t="s">
        <v>4305</v>
      </c>
      <c r="C50" t="s">
        <v>138</v>
      </c>
      <c r="D50" t="s">
        <v>2754</v>
      </c>
      <c r="E50">
        <v>1</v>
      </c>
      <c r="F50">
        <v>0</v>
      </c>
      <c r="G50">
        <v>1</v>
      </c>
      <c r="H50">
        <v>4</v>
      </c>
      <c r="I50">
        <v>101</v>
      </c>
      <c r="J50">
        <v>38</v>
      </c>
      <c r="K50">
        <v>11</v>
      </c>
      <c r="L50">
        <v>5</v>
      </c>
      <c r="M50">
        <v>34</v>
      </c>
      <c r="N50">
        <v>38</v>
      </c>
      <c r="O50">
        <v>23</v>
      </c>
      <c r="P50">
        <v>1064</v>
      </c>
      <c r="Q50">
        <v>54</v>
      </c>
      <c r="R50">
        <v>73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101</v>
      </c>
      <c r="Y50" t="s">
        <v>3180</v>
      </c>
      <c r="Z50" s="5">
        <f>E50*10+F50*(-10)+G50*5+H50*(-5)+I50*2+J50*(-2)+K50*4+L50*3+M50*1.5+N50*1.5+O50*3+P50*0.1+Q50*2+R50*2+S50*5+T50*(-8)+U50*15+V50+W50*(-4)</f>
        <v>717.4</v>
      </c>
      <c r="AA50" s="6">
        <f>Z50/X50</f>
        <v>20.497142857142858</v>
      </c>
      <c r="AB50" s="7">
        <f>Z50/Y50*90</f>
        <v>22.04370092181632</v>
      </c>
      <c r="AC50" s="5">
        <f>IF(B50="n",Z50*1.2*AF50,Z50*AF50)</f>
        <v>860.88</v>
      </c>
      <c r="AD50" s="6">
        <f>AC50/X50</f>
        <v>24.59657142857143</v>
      </c>
      <c r="AE50" s="7">
        <f>AC50/Y50*90</f>
        <v>26.452441106179585</v>
      </c>
      <c r="AF50" s="13">
        <f>IF(OR(D50="Barcelona",D50="R Madrid",D50="Bayern",D50="PSG",D50="Atletico"),1.3,IF(OR(D50="Chelsea",D50="Juventus",D50="Man City",D50="Man Utd",D50="Dortmund"),1.23,IF(OR(D50="Roma",D50="RB Leipzig",D50="Monaco",D50="Spurs",D50="Arsenal",D50="Sevilla",D50="Liverpool",D50="Nice",D50="Napoli"),1.15,1)))</f>
        <v>1</v>
      </c>
      <c r="AG50">
        <f>E50*10+G50*5+K50*4</f>
        <v>59</v>
      </c>
      <c r="AH50">
        <f>N50+M50+L50*1.5</f>
        <v>79.5</v>
      </c>
    </row>
    <row r="51" spans="1:34" x14ac:dyDescent="0.2">
      <c r="A51" s="11" t="s">
        <v>2715</v>
      </c>
      <c r="B51" t="s">
        <v>4305</v>
      </c>
      <c r="C51" t="s">
        <v>160</v>
      </c>
      <c r="D51" t="s">
        <v>791</v>
      </c>
      <c r="E51">
        <v>5</v>
      </c>
      <c r="F51">
        <v>0</v>
      </c>
      <c r="G51">
        <v>7</v>
      </c>
      <c r="H51">
        <v>12</v>
      </c>
      <c r="I51">
        <v>91</v>
      </c>
      <c r="J51">
        <v>43</v>
      </c>
      <c r="K51">
        <v>34</v>
      </c>
      <c r="L51">
        <v>3</v>
      </c>
      <c r="M51">
        <v>31</v>
      </c>
      <c r="N51">
        <v>42</v>
      </c>
      <c r="O51">
        <v>59</v>
      </c>
      <c r="P51">
        <v>1823</v>
      </c>
      <c r="Q51">
        <v>68</v>
      </c>
      <c r="R51">
        <v>30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52</v>
      </c>
      <c r="Y51" t="s">
        <v>2714</v>
      </c>
      <c r="Z51" s="5">
        <f>E51*10+F51*(-10)+G51*5+H51*(-5)+I51*2+J51*(-2)+K51*4+L51*3+M51*1.5+N51*1.5+O51*3+P51*0.1+Q51*2+R51*2+S51*5+T51*(-8)+U51*15+V51+W51*(-4)</f>
        <v>930.8</v>
      </c>
      <c r="AA51" s="6">
        <f>Z51/X51</f>
        <v>25.855555555555554</v>
      </c>
      <c r="AB51" s="7">
        <f>Z51/Y51*90</f>
        <v>26.244360902255639</v>
      </c>
      <c r="AC51" s="5">
        <f>IF(B51="n",Z51*1.2*AF51,Z51*AF51)</f>
        <v>1116.9599999999998</v>
      </c>
      <c r="AD51" s="6">
        <f>AC51/X51</f>
        <v>31.02666666666666</v>
      </c>
      <c r="AE51" s="7">
        <f>AC51/Y51*90</f>
        <v>31.493233082706762</v>
      </c>
      <c r="AF51" s="13">
        <f>IF(OR(D51="Barcelona",D51="R Madrid",D51="Bayern",D51="PSG",D51="Atletico"),1.3,IF(OR(D51="Chelsea",D51="Juventus",D51="Man City",D51="Man Utd",D51="Dortmund"),1.23,IF(OR(D51="Roma",D51="RB Leipzig",D51="Monaco",D51="Spurs",D51="Arsenal",D51="Sevilla",D51="Liverpool",D51="Nice",D51="Napoli"),1.15,1)))</f>
        <v>1</v>
      </c>
      <c r="AG51">
        <f>E51*10+G51*5+K51*4</f>
        <v>221</v>
      </c>
      <c r="AH51">
        <f>N51+M51+L51*1.5</f>
        <v>77.5</v>
      </c>
    </row>
    <row r="52" spans="1:34" x14ac:dyDescent="0.2">
      <c r="A52" s="11" t="s">
        <v>2817</v>
      </c>
      <c r="C52" t="s">
        <v>138</v>
      </c>
      <c r="D52" t="s">
        <v>2773</v>
      </c>
      <c r="E52">
        <v>4</v>
      </c>
      <c r="F52">
        <v>0</v>
      </c>
      <c r="G52">
        <v>9</v>
      </c>
      <c r="H52">
        <v>5</v>
      </c>
      <c r="I52">
        <v>49</v>
      </c>
      <c r="J52">
        <v>45</v>
      </c>
      <c r="K52">
        <v>32</v>
      </c>
      <c r="L52">
        <v>0</v>
      </c>
      <c r="M52">
        <v>21</v>
      </c>
      <c r="N52">
        <v>55</v>
      </c>
      <c r="O52">
        <v>66</v>
      </c>
      <c r="P52">
        <v>1157</v>
      </c>
      <c r="Q52">
        <v>79</v>
      </c>
      <c r="R52">
        <v>117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52</v>
      </c>
      <c r="Y52" t="s">
        <v>2816</v>
      </c>
      <c r="Z52" s="5">
        <f>E52*10+F52*(-10)+G52*5+H52*(-5)+I52*2+J52*(-2)+K52*4+L52*3+M52*1.5+N52*1.5+O52*3+P52*0.1+Q52*2+R52*2+S52*5+T52*(-8)+U52*15+V52+W52*(-4)</f>
        <v>1015.7</v>
      </c>
      <c r="AA52" s="6">
        <f>Z52/X52</f>
        <v>28.213888888888889</v>
      </c>
      <c r="AB52" s="7">
        <f>Z52/Y52*90</f>
        <v>31.435006877579092</v>
      </c>
      <c r="AC52" s="5">
        <f>IF(B52="n",Z52*1.2*AF52,Z52*AF52)</f>
        <v>1015.7</v>
      </c>
      <c r="AD52" s="6">
        <f>AC52/X52</f>
        <v>28.213888888888889</v>
      </c>
      <c r="AE52" s="7">
        <f>AC52/Y52*90</f>
        <v>31.435006877579092</v>
      </c>
      <c r="AF52" s="13">
        <f>IF(OR(D52="Barcelona",D52="R Madrid",D52="Bayern",D52="PSG",D52="Atletico"),1.3,IF(OR(D52="Chelsea",D52="Juventus",D52="Man City",D52="Man Utd",D52="Dortmund"),1.23,IF(OR(D52="Roma",D52="RB Leipzig",D52="Monaco",D52="Spurs",D52="Arsenal",D52="Sevilla",D52="Liverpool",D52="Nice",D52="Napoli"),1.15,1)))</f>
        <v>1</v>
      </c>
      <c r="AG52">
        <f>E52*10+G52*5+K52*4</f>
        <v>213</v>
      </c>
      <c r="AH52">
        <f>N52+M52+L52*1.5</f>
        <v>76</v>
      </c>
    </row>
    <row r="53" spans="1:34" x14ac:dyDescent="0.2">
      <c r="A53" s="11" t="s">
        <v>3032</v>
      </c>
      <c r="C53" t="s">
        <v>138</v>
      </c>
      <c r="D53" t="s">
        <v>1033</v>
      </c>
      <c r="E53">
        <v>11</v>
      </c>
      <c r="F53">
        <v>1</v>
      </c>
      <c r="G53">
        <v>8</v>
      </c>
      <c r="H53">
        <v>2</v>
      </c>
      <c r="I53">
        <v>15</v>
      </c>
      <c r="J53">
        <v>23</v>
      </c>
      <c r="K53">
        <v>51</v>
      </c>
      <c r="L53">
        <v>5</v>
      </c>
      <c r="M53">
        <v>28</v>
      </c>
      <c r="N53">
        <v>35</v>
      </c>
      <c r="O53">
        <v>53</v>
      </c>
      <c r="P53">
        <v>860</v>
      </c>
      <c r="Q53">
        <v>37</v>
      </c>
      <c r="R53">
        <v>41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52</v>
      </c>
      <c r="Y53" t="s">
        <v>3031</v>
      </c>
      <c r="Z53" s="5">
        <f>E53*10+F53*(-10)+G53*5+H53*(-5)+I53*2+J53*(-2)+K53*4+L53*3+M53*1.5+N53*1.5+O53*3+P53*0.1+Q53*2+R53*2+S53*5+T53*(-8)+U53*15+V53+W53*(-4)</f>
        <v>828.5</v>
      </c>
      <c r="AA53" s="6">
        <f>Z53/X53</f>
        <v>23.013888888888889</v>
      </c>
      <c r="AB53" s="7">
        <f>Z53/Y53*90</f>
        <v>27.104689203925847</v>
      </c>
      <c r="AC53" s="5">
        <f>IF(B53="n",Z53*1.2*AF53,Z53*AF53)</f>
        <v>828.5</v>
      </c>
      <c r="AD53" s="6">
        <f>AC53/X53</f>
        <v>23.013888888888889</v>
      </c>
      <c r="AE53" s="7">
        <f>AC53/Y53*90</f>
        <v>27.104689203925847</v>
      </c>
      <c r="AF53" s="13">
        <f>IF(OR(D53="Barcelona",D53="R Madrid",D53="Bayern",D53="PSG",D53="Atletico"),1.3,IF(OR(D53="Chelsea",D53="Juventus",D53="Man City",D53="Man Utd",D53="Dortmund"),1.23,IF(OR(D53="Roma",D53="RB Leipzig",D53="Monaco",D53="Spurs",D53="Arsenal",D53="Sevilla",D53="Liverpool",D53="Nice",D53="Napoli"),1.15,1)))</f>
        <v>1</v>
      </c>
      <c r="AG53">
        <f>E53*10+G53*5+K53*4</f>
        <v>354</v>
      </c>
      <c r="AH53">
        <f>N53+M53+L53*1.5</f>
        <v>70.5</v>
      </c>
    </row>
    <row r="54" spans="1:34" x14ac:dyDescent="0.2">
      <c r="A54" s="11" t="s">
        <v>3076</v>
      </c>
      <c r="C54" t="s">
        <v>138</v>
      </c>
      <c r="D54" t="s">
        <v>2821</v>
      </c>
      <c r="E54">
        <v>11</v>
      </c>
      <c r="F54">
        <v>0</v>
      </c>
      <c r="G54">
        <v>5</v>
      </c>
      <c r="H54">
        <v>2</v>
      </c>
      <c r="I54">
        <v>57</v>
      </c>
      <c r="J54">
        <v>46</v>
      </c>
      <c r="K54">
        <v>34</v>
      </c>
      <c r="L54">
        <v>3</v>
      </c>
      <c r="M54">
        <v>27</v>
      </c>
      <c r="N54">
        <v>38</v>
      </c>
      <c r="O54">
        <v>63</v>
      </c>
      <c r="P54">
        <v>1204</v>
      </c>
      <c r="Q54">
        <v>57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113</v>
      </c>
      <c r="Y54" t="s">
        <v>859</v>
      </c>
      <c r="Z54" s="5">
        <f>E54*10+F54*(-10)+G54*5+H54*(-5)+I54*2+J54*(-2)+K54*4+L54*3+M54*1.5+N54*1.5+O54*3+P54*0.1+Q54*2+R54*2+S54*5+T54*(-8)+U54*15+V54+W54*(-4)</f>
        <v>872.9</v>
      </c>
      <c r="AA54" s="6">
        <f>Z54/X54</f>
        <v>23.591891891891891</v>
      </c>
      <c r="AB54" s="7">
        <f>Z54/Y54*90</f>
        <v>25.876482213438734</v>
      </c>
      <c r="AC54" s="5">
        <f>IF(B54="n",Z54*1.2*AF54,Z54*AF54)</f>
        <v>1003.8349999999999</v>
      </c>
      <c r="AD54" s="6">
        <f>AC54/X54</f>
        <v>27.130675675675672</v>
      </c>
      <c r="AE54" s="7">
        <f>AC54/Y54*90</f>
        <v>29.757954545454545</v>
      </c>
      <c r="AF54" s="13">
        <f>IF(OR(D54="Barcelona",D54="R Madrid",D54="Bayern",D54="PSG",D54="Atletico"),1.3,IF(OR(D54="Chelsea",D54="Juventus",D54="Man City",D54="Man Utd",D54="Dortmund"),1.23,IF(OR(D54="Roma",D54="RB Leipzig",D54="Monaco",D54="Spurs",D54="Arsenal",D54="Sevilla",D54="Liverpool",D54="Nice",D54="Napoli"),1.15,1)))</f>
        <v>1.1499999999999999</v>
      </c>
      <c r="AG54">
        <f>E54*10+G54*5+K54*4</f>
        <v>271</v>
      </c>
      <c r="AH54">
        <f>N54+M54+L54*1.5</f>
        <v>69.5</v>
      </c>
    </row>
    <row r="55" spans="1:34" x14ac:dyDescent="0.2">
      <c r="A55" s="11" t="s">
        <v>2122</v>
      </c>
      <c r="B55" t="s">
        <v>4305</v>
      </c>
      <c r="C55" t="s">
        <v>160</v>
      </c>
      <c r="D55" t="s">
        <v>1915</v>
      </c>
      <c r="E55">
        <v>2</v>
      </c>
      <c r="F55">
        <v>0</v>
      </c>
      <c r="G55">
        <v>2</v>
      </c>
      <c r="H55">
        <v>8</v>
      </c>
      <c r="I55">
        <v>116</v>
      </c>
      <c r="J55">
        <v>50</v>
      </c>
      <c r="K55">
        <v>19</v>
      </c>
      <c r="L55">
        <v>2</v>
      </c>
      <c r="M55">
        <v>14</v>
      </c>
      <c r="N55">
        <v>52</v>
      </c>
      <c r="O55">
        <v>36</v>
      </c>
      <c r="P55">
        <v>1063</v>
      </c>
      <c r="Q55">
        <v>67</v>
      </c>
      <c r="R55">
        <v>79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110</v>
      </c>
      <c r="Y55" t="s">
        <v>2121</v>
      </c>
      <c r="Z55" s="5">
        <f>E55*10+F55*(-10)+G55*5+H55*(-5)+I55*2+J55*(-2)+K55*4+L55*3+M55*1.5+N55*1.5+O55*3+P55*0.1+Q55*2+R55*2+S55*5+T55*(-8)+U55*15+V55+W55*(-4)</f>
        <v>809.3</v>
      </c>
      <c r="AA55" s="6">
        <f>Z55/X55</f>
        <v>26.976666666666667</v>
      </c>
      <c r="AB55" s="7">
        <f>Z55/Y55*90</f>
        <v>31.060554371002134</v>
      </c>
      <c r="AC55" s="5">
        <f>IF(B55="n",Z55*1.2*AF55,Z55*AF55)</f>
        <v>971.15999999999985</v>
      </c>
      <c r="AD55" s="6">
        <f>AC55/X55</f>
        <v>32.371999999999993</v>
      </c>
      <c r="AE55" s="7">
        <f>AC55/Y55*90</f>
        <v>37.272665245202553</v>
      </c>
      <c r="AF55" s="13">
        <f>IF(OR(D55="Barcelona",D55="R Madrid",D55="Bayern",D55="PSG",D55="Atletico"),1.3,IF(OR(D55="Chelsea",D55="Juventus",D55="Man City",D55="Man Utd",D55="Dortmund"),1.23,IF(OR(D55="Roma",D55="RB Leipzig",D55="Monaco",D55="Spurs",D55="Arsenal",D55="Sevilla",D55="Liverpool",D55="Nice",D55="Napoli"),1.15,1)))</f>
        <v>1</v>
      </c>
      <c r="AG55">
        <f>E55*10+G55*5+K55*4</f>
        <v>106</v>
      </c>
      <c r="AH55">
        <f>N55+M55+L55*1.5</f>
        <v>69</v>
      </c>
    </row>
    <row r="56" spans="1:34" x14ac:dyDescent="0.2">
      <c r="A56" s="11" t="s">
        <v>856</v>
      </c>
      <c r="C56" t="s">
        <v>26</v>
      </c>
      <c r="D56" t="s">
        <v>124</v>
      </c>
      <c r="E56">
        <v>16</v>
      </c>
      <c r="F56">
        <v>0</v>
      </c>
      <c r="G56">
        <v>2</v>
      </c>
      <c r="H56">
        <v>1</v>
      </c>
      <c r="I56">
        <v>43</v>
      </c>
      <c r="J56">
        <v>56</v>
      </c>
      <c r="K56">
        <v>41</v>
      </c>
      <c r="L56">
        <v>5</v>
      </c>
      <c r="M56">
        <v>40</v>
      </c>
      <c r="N56">
        <v>21</v>
      </c>
      <c r="O56">
        <v>28</v>
      </c>
      <c r="P56">
        <v>562</v>
      </c>
      <c r="Q56">
        <v>40</v>
      </c>
      <c r="R56">
        <v>78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52</v>
      </c>
      <c r="Y56" t="s">
        <v>419</v>
      </c>
      <c r="Z56" s="5">
        <f>E56*10+F56*(-10)+G56*5+H56*(-5)+I56*2+J56*(-2)+K56*4+L56*3+M56*1.5+N56*1.5+O56*3+P56*0.1+Q56*2+R56*2+S56*5+T56*(-8)+U56*15+V56+W56*(-4)</f>
        <v>785.7</v>
      </c>
      <c r="AA56" s="6">
        <f>Z56/X56</f>
        <v>21.825000000000003</v>
      </c>
      <c r="AB56" s="7">
        <f>Z56/Y56*90</f>
        <v>26.054900515843777</v>
      </c>
      <c r="AC56" s="5">
        <f>IF(B56="n",Z56*1.2*AF56,Z56*AF56)</f>
        <v>785.7</v>
      </c>
      <c r="AD56" s="6">
        <f>AC56/X56</f>
        <v>21.825000000000003</v>
      </c>
      <c r="AE56" s="7">
        <f>AC56/Y56*90</f>
        <v>26.054900515843777</v>
      </c>
      <c r="AF56" s="13">
        <f>IF(OR(D56="Barcelona",D56="R Madrid",D56="Bayern",D56="PSG",D56="Atletico"),1.3,IF(OR(D56="Chelsea",D56="Juventus",D56="Man City",D56="Man Utd",D56="Dortmund"),1.23,IF(OR(D56="Roma",D56="RB Leipzig",D56="Monaco",D56="Spurs",D56="Arsenal",D56="Sevilla",D56="Liverpool",D56="Nice",D56="Napoli"),1.15,1)))</f>
        <v>1</v>
      </c>
      <c r="AG56">
        <f>E56*10+G56*5+K56*4</f>
        <v>334</v>
      </c>
      <c r="AH56">
        <f>N56+M56+L56*1.5</f>
        <v>68.5</v>
      </c>
    </row>
    <row r="57" spans="1:34" x14ac:dyDescent="0.2">
      <c r="A57" s="11" t="s">
        <v>1211</v>
      </c>
      <c r="B57" t="s">
        <v>4305</v>
      </c>
      <c r="C57" t="s">
        <v>876</v>
      </c>
      <c r="D57" t="s">
        <v>1095</v>
      </c>
      <c r="E57">
        <v>6</v>
      </c>
      <c r="F57">
        <v>0</v>
      </c>
      <c r="G57">
        <v>1</v>
      </c>
      <c r="H57">
        <v>1</v>
      </c>
      <c r="I57">
        <v>38</v>
      </c>
      <c r="J57">
        <v>17</v>
      </c>
      <c r="K57">
        <v>17</v>
      </c>
      <c r="L57">
        <v>8</v>
      </c>
      <c r="M57">
        <v>22</v>
      </c>
      <c r="N57">
        <v>33</v>
      </c>
      <c r="O57">
        <v>30</v>
      </c>
      <c r="P57">
        <v>1223</v>
      </c>
      <c r="Q57">
        <v>26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56</v>
      </c>
      <c r="Y57" t="s">
        <v>1210</v>
      </c>
      <c r="Z57" s="5">
        <f>E57*10+F57*(-10)+G57*5+H57*(-5)+I57*2+J57*(-2)+K57*4+L57*3+M57*1.5+N57*1.5+O57*3+P57*0.1+Q57*2+R57*2+S57*5+T57*(-8)+U57*15+V57+W57*(-4)</f>
        <v>550.79999999999995</v>
      </c>
      <c r="AA57" s="6">
        <f>Z57/X57</f>
        <v>20.399999999999999</v>
      </c>
      <c r="AB57" s="7">
        <f>Z57/Y57*90</f>
        <v>32.043956043956037</v>
      </c>
      <c r="AC57" s="5">
        <f>IF(B57="n",Z57*1.2*AF57,Z57*AF57)</f>
        <v>859.24799999999993</v>
      </c>
      <c r="AD57" s="6">
        <f>AC57/X57</f>
        <v>31.823999999999998</v>
      </c>
      <c r="AE57" s="7">
        <f>AC57/Y57*90</f>
        <v>49.988571428571426</v>
      </c>
      <c r="AF57" s="13">
        <f>IF(OR(D57="Barcelona",D57="R Madrid",D57="Bayern",D57="PSG",D57="Atletico"),1.3,IF(OR(D57="Chelsea",D57="Juventus",D57="Man City",D57="Man Utd",D57="Dortmund"),1.23,IF(OR(D57="Roma",D57="RB Leipzig",D57="Monaco",D57="Spurs",D57="Arsenal",D57="Sevilla",D57="Liverpool",D57="Nice",D57="Napoli"),1.15,1)))</f>
        <v>1.3</v>
      </c>
      <c r="AG57">
        <f>E57*10+G57*5+K57*4</f>
        <v>133</v>
      </c>
      <c r="AH57">
        <f>N57+M57+L57*1.5</f>
        <v>67</v>
      </c>
    </row>
    <row r="58" spans="1:34" x14ac:dyDescent="0.2">
      <c r="A58" s="11" t="s">
        <v>3319</v>
      </c>
      <c r="B58" t="s">
        <v>4305</v>
      </c>
      <c r="C58" t="s">
        <v>138</v>
      </c>
      <c r="D58" t="s">
        <v>139</v>
      </c>
      <c r="E58">
        <v>14</v>
      </c>
      <c r="F58">
        <v>1</v>
      </c>
      <c r="G58">
        <v>12</v>
      </c>
      <c r="H58">
        <v>3</v>
      </c>
      <c r="I58">
        <v>66</v>
      </c>
      <c r="J58">
        <v>31</v>
      </c>
      <c r="K58">
        <v>46</v>
      </c>
      <c r="L58">
        <v>1</v>
      </c>
      <c r="M58">
        <v>36</v>
      </c>
      <c r="N58">
        <v>29</v>
      </c>
      <c r="O58">
        <v>63</v>
      </c>
      <c r="P58">
        <v>1320</v>
      </c>
      <c r="Q58">
        <v>32</v>
      </c>
      <c r="R58">
        <v>12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113</v>
      </c>
      <c r="Y58" t="s">
        <v>3318</v>
      </c>
      <c r="Z58" s="5">
        <f>E58*10+F58*(-10)+G58*5+H58*(-5)+I58*2+J58*(-2)+K58*4+L58*3+M58*1.5+N58*1.5+O58*3+P58*0.1+Q58*2+R58*2+S58*5+T58*(-8)+U58*15+V58+W58*(-4)</f>
        <v>938.5</v>
      </c>
      <c r="AA58" s="6">
        <f>Z58/X58</f>
        <v>25.364864864864863</v>
      </c>
      <c r="AB58" s="7">
        <f>Z58/Y58*90</f>
        <v>26.891117478510029</v>
      </c>
      <c r="AC58" s="5">
        <f>IF(B58="n",Z58*1.2*AF58,Z58*AF58)</f>
        <v>1295.1299999999999</v>
      </c>
      <c r="AD58" s="6">
        <f>AC58/X58</f>
        <v>35.003513513513511</v>
      </c>
      <c r="AE58" s="7">
        <f>AC58/Y58*90</f>
        <v>37.109742120343839</v>
      </c>
      <c r="AF58" s="13">
        <f>IF(OR(D58="Barcelona",D58="R Madrid",D58="Bayern",D58="PSG",D58="Atletico"),1.3,IF(OR(D58="Chelsea",D58="Juventus",D58="Man City",D58="Man Utd",D58="Dortmund"),1.23,IF(OR(D58="Roma",D58="RB Leipzig",D58="Monaco",D58="Spurs",D58="Arsenal",D58="Sevilla",D58="Liverpool",D58="Nice",D58="Napoli"),1.15,1)))</f>
        <v>1.1499999999999999</v>
      </c>
      <c r="AG58">
        <f>E58*10+G58*5+K58*4</f>
        <v>384</v>
      </c>
      <c r="AH58">
        <f>N58+M58+L58*1.5</f>
        <v>66.5</v>
      </c>
    </row>
    <row r="59" spans="1:34" x14ac:dyDescent="0.2">
      <c r="A59" s="11" t="s">
        <v>3296</v>
      </c>
      <c r="B59" t="s">
        <v>4305</v>
      </c>
      <c r="C59" t="s">
        <v>138</v>
      </c>
      <c r="D59" t="s">
        <v>1033</v>
      </c>
      <c r="E59">
        <v>1</v>
      </c>
      <c r="F59">
        <v>0</v>
      </c>
      <c r="G59">
        <v>10</v>
      </c>
      <c r="H59">
        <v>5</v>
      </c>
      <c r="I59">
        <v>60</v>
      </c>
      <c r="J59">
        <v>16</v>
      </c>
      <c r="K59">
        <v>21</v>
      </c>
      <c r="L59">
        <v>4</v>
      </c>
      <c r="M59">
        <v>36</v>
      </c>
      <c r="N59">
        <v>24</v>
      </c>
      <c r="O59">
        <v>51</v>
      </c>
      <c r="P59">
        <v>1559</v>
      </c>
      <c r="Q59">
        <v>27</v>
      </c>
      <c r="R59">
        <v>31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36</v>
      </c>
      <c r="Y59" t="s">
        <v>3295</v>
      </c>
      <c r="Z59" s="5">
        <f>E59*10+F59*(-10)+G59*5+H59*(-5)+I59*2+J59*(-2)+K59*4+L59*3+M59*1.5+N59*1.5+O59*3+P59*0.1+Q59*2+R59*2+S59*5+T59*(-8)+U59*15+V59+W59*(-4)</f>
        <v>733.9</v>
      </c>
      <c r="AA59" s="6">
        <f>Z59/X59</f>
        <v>23.674193548387095</v>
      </c>
      <c r="AB59" s="7">
        <f>Z59/Y59*90</f>
        <v>24.655095184770435</v>
      </c>
      <c r="AC59" s="5">
        <f>IF(B59="n",Z59*1.2*AF59,Z59*AF59)</f>
        <v>880.68</v>
      </c>
      <c r="AD59" s="6">
        <f>AC59/X59</f>
        <v>28.409032258064514</v>
      </c>
      <c r="AE59" s="7">
        <f>AC59/Y59*90</f>
        <v>29.586114221724522</v>
      </c>
      <c r="AF59" s="13">
        <f>IF(OR(D59="Barcelona",D59="R Madrid",D59="Bayern",D59="PSG",D59="Atletico"),1.3,IF(OR(D59="Chelsea",D59="Juventus",D59="Man City",D59="Man Utd",D59="Dortmund"),1.23,IF(OR(D59="Roma",D59="RB Leipzig",D59="Monaco",D59="Spurs",D59="Arsenal",D59="Sevilla",D59="Liverpool",D59="Nice",D59="Napoli"),1.15,1)))</f>
        <v>1</v>
      </c>
      <c r="AG59">
        <f>E59*10+G59*5+K59*4</f>
        <v>144</v>
      </c>
      <c r="AH59">
        <f>N59+M59+L59*1.5</f>
        <v>66</v>
      </c>
    </row>
    <row r="60" spans="1:34" x14ac:dyDescent="0.2">
      <c r="A60" s="11" t="s">
        <v>938</v>
      </c>
      <c r="C60" t="s">
        <v>26</v>
      </c>
      <c r="D60" t="s">
        <v>72</v>
      </c>
      <c r="E60">
        <v>9</v>
      </c>
      <c r="F60">
        <v>0</v>
      </c>
      <c r="G60">
        <v>13</v>
      </c>
      <c r="H60">
        <v>2</v>
      </c>
      <c r="I60">
        <v>33</v>
      </c>
      <c r="J60">
        <v>18</v>
      </c>
      <c r="K60">
        <v>68</v>
      </c>
      <c r="L60">
        <v>3</v>
      </c>
      <c r="M60">
        <v>23</v>
      </c>
      <c r="N60">
        <v>36</v>
      </c>
      <c r="O60">
        <v>59</v>
      </c>
      <c r="P60">
        <v>784</v>
      </c>
      <c r="Q60">
        <v>29</v>
      </c>
      <c r="R60">
        <v>29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205</v>
      </c>
      <c r="Y60" t="s">
        <v>939</v>
      </c>
      <c r="Z60" s="5">
        <f>E60*10+F60*(-10)+G60*5+H60*(-5)+I60*2+J60*(-2)+K60*4+L60*3+M60*1.5+N60*1.5+O60*3+P60*0.1+Q60*2+R60*2+S60*5+T60*(-8)+U60*15+V60+W60*(-4)</f>
        <v>915.9</v>
      </c>
      <c r="AA60" s="6">
        <f>Z60/X60</f>
        <v>24.102631578947367</v>
      </c>
      <c r="AB60" s="7">
        <f>Z60/Y60*90</f>
        <v>24.77637511271416</v>
      </c>
      <c r="AC60" s="5">
        <f>IF(B60="n",Z60*1.2*AF60,Z60*AF60)</f>
        <v>915.9</v>
      </c>
      <c r="AD60" s="6">
        <f>AC60/X60</f>
        <v>24.102631578947367</v>
      </c>
      <c r="AE60" s="7">
        <f>AC60/Y60*90</f>
        <v>24.77637511271416</v>
      </c>
      <c r="AF60" s="13">
        <f>IF(OR(D60="Barcelona",D60="R Madrid",D60="Bayern",D60="PSG",D60="Atletico"),1.3,IF(OR(D60="Chelsea",D60="Juventus",D60="Man City",D60="Man Utd",D60="Dortmund"),1.23,IF(OR(D60="Roma",D60="RB Leipzig",D60="Monaco",D60="Spurs",D60="Arsenal",D60="Sevilla",D60="Liverpool",D60="Nice",D60="Napoli"),1.15,1)))</f>
        <v>1</v>
      </c>
      <c r="AG60">
        <f>E60*10+G60*5+K60*4</f>
        <v>427</v>
      </c>
      <c r="AH60">
        <f>N60+M60+L60*1.5</f>
        <v>63.5</v>
      </c>
    </row>
    <row r="61" spans="1:34" x14ac:dyDescent="0.2">
      <c r="A61" s="11" t="s">
        <v>266</v>
      </c>
      <c r="C61" t="s">
        <v>26</v>
      </c>
      <c r="D61" t="s">
        <v>65</v>
      </c>
      <c r="E61">
        <v>8</v>
      </c>
      <c r="F61">
        <v>0</v>
      </c>
      <c r="G61">
        <v>2</v>
      </c>
      <c r="H61">
        <v>9</v>
      </c>
      <c r="I61">
        <v>37</v>
      </c>
      <c r="J61">
        <v>19</v>
      </c>
      <c r="K61">
        <v>27</v>
      </c>
      <c r="L61">
        <v>1</v>
      </c>
      <c r="M61">
        <v>11</v>
      </c>
      <c r="N61">
        <v>48</v>
      </c>
      <c r="O61">
        <v>54</v>
      </c>
      <c r="P61">
        <v>1367</v>
      </c>
      <c r="Q61">
        <v>33</v>
      </c>
      <c r="R61">
        <v>90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101</v>
      </c>
      <c r="Y61" t="s">
        <v>267</v>
      </c>
      <c r="Z61" s="5">
        <f>E61*10+F61*(-10)+G61*5+H61*(-5)+I61*2+J61*(-2)+K61*4+L61*3+M61*1.5+N61*1.5+O61*3+P61*0.1+Q61*2+R61*2+S61*5+T61*(-8)+U61*15+V61+W61*(-4)</f>
        <v>825.2</v>
      </c>
      <c r="AA61" s="6">
        <f>Z61/X61</f>
        <v>23.57714285714286</v>
      </c>
      <c r="AB61" s="7">
        <f>Z61/Y61*90</f>
        <v>27.425406203840474</v>
      </c>
      <c r="AC61" s="5">
        <f>IF(B61="n",Z61*1.2*AF61,Z61*AF61)</f>
        <v>825.2</v>
      </c>
      <c r="AD61" s="6">
        <f>AC61/X61</f>
        <v>23.57714285714286</v>
      </c>
      <c r="AE61" s="7">
        <f>AC61/Y61*90</f>
        <v>27.425406203840474</v>
      </c>
      <c r="AF61" s="13">
        <f>IF(OR(D61="Barcelona",D61="R Madrid",D61="Bayern",D61="PSG",D61="Atletico"),1.3,IF(OR(D61="Chelsea",D61="Juventus",D61="Man City",D61="Man Utd",D61="Dortmund"),1.23,IF(OR(D61="Roma",D61="RB Leipzig",D61="Monaco",D61="Spurs",D61="Arsenal",D61="Sevilla",D61="Liverpool",D61="Nice",D61="Napoli"),1.15,1)))</f>
        <v>1</v>
      </c>
      <c r="AG61">
        <f>E61*10+G61*5+K61*4</f>
        <v>198</v>
      </c>
      <c r="AH61">
        <f>N61+M61+L61*1.5</f>
        <v>60.5</v>
      </c>
    </row>
    <row r="62" spans="1:34" x14ac:dyDescent="0.2">
      <c r="A62" s="11" t="s">
        <v>1261</v>
      </c>
      <c r="C62" t="s">
        <v>876</v>
      </c>
      <c r="D62" t="s">
        <v>1179</v>
      </c>
      <c r="E62">
        <v>8</v>
      </c>
      <c r="F62">
        <v>1</v>
      </c>
      <c r="G62">
        <v>19</v>
      </c>
      <c r="H62">
        <v>1</v>
      </c>
      <c r="I62">
        <v>51</v>
      </c>
      <c r="J62">
        <v>26</v>
      </c>
      <c r="K62">
        <v>27</v>
      </c>
      <c r="L62">
        <v>1</v>
      </c>
      <c r="M62">
        <v>12</v>
      </c>
      <c r="N62">
        <v>46</v>
      </c>
      <c r="O62">
        <v>75</v>
      </c>
      <c r="P62">
        <v>626</v>
      </c>
      <c r="Q62">
        <v>24</v>
      </c>
      <c r="R62">
        <v>66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110</v>
      </c>
      <c r="Y62" t="s">
        <v>1099</v>
      </c>
      <c r="Z62" s="5">
        <f>E62*10+F62*(-10)+G62*5+H62*(-5)+I62*2+J62*(-2)+K62*4+L62*3+M62*1.5+N62*1.5+O62*3+P62*0.1+Q62*2+R62*2+S62*5+T62*(-8)+U62*15+V62+W62*(-4)</f>
        <v>875.6</v>
      </c>
      <c r="AA62" s="6">
        <f>Z62/X62</f>
        <v>29.186666666666667</v>
      </c>
      <c r="AB62" s="7">
        <f>Z62/Y62*90</f>
        <v>33.676923076923082</v>
      </c>
      <c r="AC62" s="5">
        <f>IF(B62="n",Z62*1.2*AF62,Z62*AF62)</f>
        <v>1006.9399999999999</v>
      </c>
      <c r="AD62" s="6">
        <f>AC62/X62</f>
        <v>33.564666666666668</v>
      </c>
      <c r="AE62" s="7">
        <f>AC62/Y62*90</f>
        <v>38.728461538461538</v>
      </c>
      <c r="AF62" s="13">
        <f>IF(OR(D62="Barcelona",D62="R Madrid",D62="Bayern",D62="PSG",D62="Atletico"),1.3,IF(OR(D62="Chelsea",D62="Juventus",D62="Man City",D62="Man Utd",D62="Dortmund"),1.23,IF(OR(D62="Roma",D62="RB Leipzig",D62="Monaco",D62="Spurs",D62="Arsenal",D62="Sevilla",D62="Liverpool",D62="Nice",D62="Napoli"),1.15,1)))</f>
        <v>1.1499999999999999</v>
      </c>
      <c r="AG62">
        <f>E62*10+G62*5+K62*4</f>
        <v>283</v>
      </c>
      <c r="AH62">
        <f>N62+M62+L62*1.5</f>
        <v>59.5</v>
      </c>
    </row>
    <row r="63" spans="1:34" x14ac:dyDescent="0.2">
      <c r="A63" s="11" t="s">
        <v>1043</v>
      </c>
      <c r="C63" t="s">
        <v>26</v>
      </c>
      <c r="D63" t="s">
        <v>39</v>
      </c>
      <c r="E63">
        <v>6</v>
      </c>
      <c r="F63">
        <v>0</v>
      </c>
      <c r="G63">
        <v>3</v>
      </c>
      <c r="H63">
        <v>4</v>
      </c>
      <c r="I63">
        <v>65</v>
      </c>
      <c r="J63">
        <v>23</v>
      </c>
      <c r="K63">
        <v>47</v>
      </c>
      <c r="L63">
        <v>2</v>
      </c>
      <c r="M63">
        <v>25</v>
      </c>
      <c r="N63">
        <v>31</v>
      </c>
      <c r="O63">
        <v>47</v>
      </c>
      <c r="P63">
        <v>806</v>
      </c>
      <c r="Q63">
        <v>24</v>
      </c>
      <c r="R63">
        <v>78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52</v>
      </c>
      <c r="Y63" t="s">
        <v>1044</v>
      </c>
      <c r="Z63" s="5">
        <f>E63*10+F63*(-10)+G63*5+H63*(-5)+I63*2+J63*(-2)+K63*4+L63*3+M63*1.5+N63*1.5+O63*3+P63*0.1+Q63*2+R63*2+S63*5+T63*(-8)+U63*15+V63+W63*(-4)</f>
        <v>842.6</v>
      </c>
      <c r="AA63" s="6">
        <f>Z63/X63</f>
        <v>23.405555555555555</v>
      </c>
      <c r="AB63" s="7">
        <f>Z63/Y63*90</f>
        <v>26.834394904458598</v>
      </c>
      <c r="AC63" s="5">
        <f>IF(B63="n",Z63*1.2*AF63,Z63*AF63)</f>
        <v>842.6</v>
      </c>
      <c r="AD63" s="6">
        <f>AC63/X63</f>
        <v>23.405555555555555</v>
      </c>
      <c r="AE63" s="7">
        <f>AC63/Y63*90</f>
        <v>26.834394904458598</v>
      </c>
      <c r="AF63" s="13">
        <f>IF(OR(D63="Barcelona",D63="R Madrid",D63="Bayern",D63="PSG",D63="Atletico"),1.3,IF(OR(D63="Chelsea",D63="Juventus",D63="Man City",D63="Man Utd",D63="Dortmund"),1.23,IF(OR(D63="Roma",D63="RB Leipzig",D63="Monaco",D63="Spurs",D63="Arsenal",D63="Sevilla",D63="Liverpool",D63="Nice",D63="Napoli"),1.15,1)))</f>
        <v>1</v>
      </c>
      <c r="AG63">
        <f>E63*10+G63*5+K63*4</f>
        <v>263</v>
      </c>
      <c r="AH63">
        <f>N63+M63+L63*1.5</f>
        <v>59</v>
      </c>
    </row>
    <row r="64" spans="1:34" x14ac:dyDescent="0.2">
      <c r="A64" s="11" t="s">
        <v>1808</v>
      </c>
      <c r="B64" t="s">
        <v>4305</v>
      </c>
      <c r="C64" t="s">
        <v>876</v>
      </c>
      <c r="D64" t="s">
        <v>1083</v>
      </c>
      <c r="E64">
        <v>25</v>
      </c>
      <c r="F64">
        <v>0</v>
      </c>
      <c r="G64">
        <v>2</v>
      </c>
      <c r="H64">
        <v>3</v>
      </c>
      <c r="I64">
        <v>65</v>
      </c>
      <c r="J64">
        <v>48</v>
      </c>
      <c r="K64">
        <v>45</v>
      </c>
      <c r="L64">
        <v>2</v>
      </c>
      <c r="M64">
        <v>37</v>
      </c>
      <c r="N64">
        <v>18</v>
      </c>
      <c r="O64">
        <v>17</v>
      </c>
      <c r="P64">
        <v>439</v>
      </c>
      <c r="Q64">
        <v>12</v>
      </c>
      <c r="R64">
        <v>23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121</v>
      </c>
      <c r="Y64" t="s">
        <v>1807</v>
      </c>
      <c r="Z64" s="5">
        <f>E64*10+F64*(-10)+G64*5+H64*(-5)+I64*2+J64*(-2)+K64*4+L64*3+M64*1.5+N64*1.5+O64*3+P64*0.1+Q64*2+R64*2+S64*5+T64*(-8)+U64*15+V64+W64*(-4)</f>
        <v>712.4</v>
      </c>
      <c r="AA64" s="6">
        <f>Z64/X64</f>
        <v>20.952941176470588</v>
      </c>
      <c r="AB64" s="7">
        <f>Z64/Y64*90</f>
        <v>21.573351278600267</v>
      </c>
      <c r="AC64" s="5">
        <f>IF(B64="n",Z64*1.2*AF64,Z64*AF64)</f>
        <v>854.88</v>
      </c>
      <c r="AD64" s="6">
        <f>AC64/X64</f>
        <v>25.143529411764707</v>
      </c>
      <c r="AE64" s="7">
        <f>AC64/Y64*90</f>
        <v>25.888021534320327</v>
      </c>
      <c r="AF64" s="13">
        <f>IF(OR(D64="Barcelona",D64="R Madrid",D64="Bayern",D64="PSG",D64="Atletico"),1.3,IF(OR(D64="Chelsea",D64="Juventus",D64="Man City",D64="Man Utd",D64="Dortmund"),1.23,IF(OR(D64="Roma",D64="RB Leipzig",D64="Monaco",D64="Spurs",D64="Arsenal",D64="Sevilla",D64="Liverpool",D64="Nice",D64="Napoli"),1.15,1)))</f>
        <v>1</v>
      </c>
      <c r="AG64">
        <f>E64*10+G64*5+K64*4</f>
        <v>440</v>
      </c>
      <c r="AH64">
        <f>N64+M64+L64*1.5</f>
        <v>58</v>
      </c>
    </row>
    <row r="65" spans="1:34" x14ac:dyDescent="0.2">
      <c r="A65" s="11" t="s">
        <v>376</v>
      </c>
      <c r="B65" t="s">
        <v>4305</v>
      </c>
      <c r="C65" t="s">
        <v>26</v>
      </c>
      <c r="D65" t="s">
        <v>76</v>
      </c>
      <c r="E65">
        <v>5</v>
      </c>
      <c r="F65">
        <v>0</v>
      </c>
      <c r="G65">
        <v>8</v>
      </c>
      <c r="H65">
        <v>5</v>
      </c>
      <c r="I65">
        <v>38</v>
      </c>
      <c r="J65">
        <v>49</v>
      </c>
      <c r="K65">
        <v>43</v>
      </c>
      <c r="L65">
        <v>6</v>
      </c>
      <c r="M65">
        <v>35</v>
      </c>
      <c r="N65">
        <v>13</v>
      </c>
      <c r="O65">
        <v>74</v>
      </c>
      <c r="P65">
        <v>1333</v>
      </c>
      <c r="Q65">
        <v>26</v>
      </c>
      <c r="R65">
        <v>67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52</v>
      </c>
      <c r="Y65" t="s">
        <v>377</v>
      </c>
      <c r="Z65" s="5">
        <f>E65*10+F65*(-10)+G65*5+H65*(-5)+I65*2+J65*(-2)+K65*4+L65*3+M65*1.5+N65*1.5+O65*3+P65*0.1+Q65*2+R65*2+S65*5+T65*(-8)+U65*15+V65+W65*(-4)</f>
        <v>846.3</v>
      </c>
      <c r="AA65" s="6">
        <f>Z65/X65</f>
        <v>23.508333333333333</v>
      </c>
      <c r="AB65" s="7">
        <f>Z65/Y65*90</f>
        <v>26.255429162357807</v>
      </c>
      <c r="AC65" s="5">
        <f>IF(B65="n",Z65*1.2*AF65,Z65*AF65)</f>
        <v>1015.56</v>
      </c>
      <c r="AD65" s="6">
        <f>AC65/X65</f>
        <v>28.209999999999997</v>
      </c>
      <c r="AE65" s="7">
        <f>AC65/Y65*90</f>
        <v>31.50651499482937</v>
      </c>
      <c r="AF65" s="13">
        <f>IF(OR(D65="Barcelona",D65="R Madrid",D65="Bayern",D65="PSG",D65="Atletico"),1.3,IF(OR(D65="Chelsea",D65="Juventus",D65="Man City",D65="Man Utd",D65="Dortmund"),1.23,IF(OR(D65="Roma",D65="RB Leipzig",D65="Monaco",D65="Spurs",D65="Arsenal",D65="Sevilla",D65="Liverpool",D65="Nice",D65="Napoli"),1.15,1)))</f>
        <v>1</v>
      </c>
      <c r="AG65">
        <f>E65*10+G65*5+K65*4</f>
        <v>262</v>
      </c>
      <c r="AH65">
        <f>N65+M65+L65*1.5</f>
        <v>57</v>
      </c>
    </row>
    <row r="66" spans="1:34" x14ac:dyDescent="0.2">
      <c r="A66" s="11" t="s">
        <v>3747</v>
      </c>
      <c r="C66" t="s">
        <v>43</v>
      </c>
      <c r="D66" t="s">
        <v>3570</v>
      </c>
      <c r="E66">
        <v>7</v>
      </c>
      <c r="F66">
        <v>0</v>
      </c>
      <c r="G66">
        <v>9</v>
      </c>
      <c r="H66">
        <v>4</v>
      </c>
      <c r="I66">
        <v>42</v>
      </c>
      <c r="J66">
        <v>24</v>
      </c>
      <c r="K66">
        <v>17</v>
      </c>
      <c r="L66">
        <v>5</v>
      </c>
      <c r="M66">
        <v>21</v>
      </c>
      <c r="N66">
        <v>28</v>
      </c>
      <c r="O66">
        <v>64</v>
      </c>
      <c r="P66">
        <v>2447</v>
      </c>
      <c r="Q66">
        <v>22</v>
      </c>
      <c r="R66">
        <v>33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121</v>
      </c>
      <c r="Y66" t="s">
        <v>3746</v>
      </c>
      <c r="Z66" s="5">
        <f>E66*10+F66*(-10)+G66*5+H66*(-5)+I66*2+J66*(-2)+K66*4+L66*3+M66*1.5+N66*1.5+O66*3+P66*0.1+Q66*2+R66*2+S66*5+T66*(-8)+U66*15+V66+W66*(-4)</f>
        <v>834.2</v>
      </c>
      <c r="AA66" s="6">
        <f>Z66/X66</f>
        <v>24.535294117647059</v>
      </c>
      <c r="AB66" s="7">
        <f>Z66/Y66*90</f>
        <v>25.177062374245477</v>
      </c>
      <c r="AC66" s="5">
        <f>IF(B66="n",Z66*1.2*AF66,Z66*AF66)</f>
        <v>959.32999999999993</v>
      </c>
      <c r="AD66" s="6">
        <f>AC66/X66</f>
        <v>28.215588235294117</v>
      </c>
      <c r="AE66" s="7">
        <f>AC66/Y66*90</f>
        <v>28.953621730382292</v>
      </c>
      <c r="AF66" s="13">
        <f>IF(OR(D66="Barcelona",D66="R Madrid",D66="Bayern",D66="PSG",D66="Atletico"),1.3,IF(OR(D66="Chelsea",D66="Juventus",D66="Man City",D66="Man Utd",D66="Dortmund"),1.23,IF(OR(D66="Roma",D66="RB Leipzig",D66="Monaco",D66="Spurs",D66="Arsenal",D66="Sevilla",D66="Liverpool",D66="Nice",D66="Napoli"),1.15,1)))</f>
        <v>1.1499999999999999</v>
      </c>
      <c r="AG66">
        <f>E66*10+G66*5+K66*4</f>
        <v>183</v>
      </c>
      <c r="AH66">
        <f>N66+M66+L66*1.5</f>
        <v>56.5</v>
      </c>
    </row>
    <row r="67" spans="1:34" x14ac:dyDescent="0.2">
      <c r="A67" s="11" t="s">
        <v>3633</v>
      </c>
      <c r="C67" t="s">
        <v>43</v>
      </c>
      <c r="D67" t="s">
        <v>133</v>
      </c>
      <c r="E67">
        <v>20</v>
      </c>
      <c r="F67">
        <v>0</v>
      </c>
      <c r="G67">
        <v>3</v>
      </c>
      <c r="H67">
        <v>6</v>
      </c>
      <c r="I67">
        <v>31</v>
      </c>
      <c r="J67">
        <v>42</v>
      </c>
      <c r="K67">
        <v>55</v>
      </c>
      <c r="L67">
        <v>5</v>
      </c>
      <c r="M67">
        <v>45</v>
      </c>
      <c r="N67">
        <v>3</v>
      </c>
      <c r="O67">
        <v>22</v>
      </c>
      <c r="P67">
        <v>452</v>
      </c>
      <c r="Q67">
        <v>11</v>
      </c>
      <c r="R67">
        <v>26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36</v>
      </c>
      <c r="Y67" t="s">
        <v>474</v>
      </c>
      <c r="Z67" s="5">
        <f>E67*10+F67*(-10)+G67*5+H67*(-5)+I67*2+J67*(-2)+K67*4+L67*3+M67*1.5+N67*1.5+O67*3+P67*0.1+Q67*2+R67*2+S67*5+T67*(-8)+U67*15+V67+W67*(-4)</f>
        <v>655.20000000000005</v>
      </c>
      <c r="AA67" s="6">
        <f>Z67/X67</f>
        <v>21.135483870967743</v>
      </c>
      <c r="AB67" s="7">
        <f>Z67/Y67*90</f>
        <v>22.67128027681661</v>
      </c>
      <c r="AC67" s="5">
        <f>IF(B67="n",Z67*1.2*AF67,Z67*AF67)</f>
        <v>655.20000000000005</v>
      </c>
      <c r="AD67" s="6">
        <f>AC67/X67</f>
        <v>21.135483870967743</v>
      </c>
      <c r="AE67" s="7">
        <f>AC67/Y67*90</f>
        <v>22.67128027681661</v>
      </c>
      <c r="AF67" s="13">
        <f>IF(OR(D67="Barcelona",D67="R Madrid",D67="Bayern",D67="PSG",D67="Atletico"),1.3,IF(OR(D67="Chelsea",D67="Juventus",D67="Man City",D67="Man Utd",D67="Dortmund"),1.23,IF(OR(D67="Roma",D67="RB Leipzig",D67="Monaco",D67="Spurs",D67="Arsenal",D67="Sevilla",D67="Liverpool",D67="Nice",D67="Napoli"),1.15,1)))</f>
        <v>1</v>
      </c>
      <c r="AG67">
        <f>E67*10+G67*5+K67*4</f>
        <v>435</v>
      </c>
      <c r="AH67">
        <f>N67+M67+L67*1.5</f>
        <v>55.5</v>
      </c>
    </row>
    <row r="68" spans="1:34" x14ac:dyDescent="0.2">
      <c r="A68" s="11" t="s">
        <v>3021</v>
      </c>
      <c r="B68" t="s">
        <v>4305</v>
      </c>
      <c r="C68" t="s">
        <v>138</v>
      </c>
      <c r="D68" t="s">
        <v>2791</v>
      </c>
      <c r="E68">
        <v>26</v>
      </c>
      <c r="F68">
        <v>0</v>
      </c>
      <c r="G68">
        <v>7</v>
      </c>
      <c r="H68">
        <v>5</v>
      </c>
      <c r="I68">
        <v>126</v>
      </c>
      <c r="J68">
        <v>82</v>
      </c>
      <c r="K68">
        <v>64</v>
      </c>
      <c r="L68">
        <v>6</v>
      </c>
      <c r="M68">
        <v>33</v>
      </c>
      <c r="N68">
        <v>11</v>
      </c>
      <c r="O68">
        <v>48</v>
      </c>
      <c r="P68">
        <v>530</v>
      </c>
      <c r="Q68">
        <v>24</v>
      </c>
      <c r="R68">
        <v>33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101</v>
      </c>
      <c r="Y68" t="s">
        <v>136</v>
      </c>
      <c r="Z68" s="5">
        <f>E68*10+F68*(-10)+G68*5+H68*(-5)+I68*2+J68*(-2)+K68*4+L68*3+M68*1.5+N68*1.5+O68*3+P68*0.1+Q68*2+R68*2+S68*5+T68*(-8)+U68*15+V68+W68*(-4)</f>
        <v>1009</v>
      </c>
      <c r="AA68" s="6">
        <f>Z68/X68</f>
        <v>28.828571428571429</v>
      </c>
      <c r="AB68" s="7">
        <f>Z68/Y68*90</f>
        <v>29.570172582220774</v>
      </c>
      <c r="AC68" s="5">
        <f>IF(B68="n",Z68*1.2*AF68,Z68*AF68)</f>
        <v>1210.8</v>
      </c>
      <c r="AD68" s="6">
        <f>AC68/X68</f>
        <v>34.594285714285711</v>
      </c>
      <c r="AE68" s="7">
        <f>AC68/Y68*90</f>
        <v>35.484207098664932</v>
      </c>
      <c r="AF68" s="13">
        <f>IF(OR(D68="Barcelona",D68="R Madrid",D68="Bayern",D68="PSG",D68="Atletico"),1.3,IF(OR(D68="Chelsea",D68="Juventus",D68="Man City",D68="Man Utd",D68="Dortmund"),1.23,IF(OR(D68="Roma",D68="RB Leipzig",D68="Monaco",D68="Spurs",D68="Arsenal",D68="Sevilla",D68="Liverpool",D68="Nice",D68="Napoli"),1.15,1)))</f>
        <v>1</v>
      </c>
      <c r="AG68">
        <f>E68*10+G68*5+K68*4</f>
        <v>551</v>
      </c>
      <c r="AH68">
        <f>N68+M68+L68*1.5</f>
        <v>53</v>
      </c>
    </row>
    <row r="69" spans="1:34" x14ac:dyDescent="0.2">
      <c r="A69" s="11" t="s">
        <v>3004</v>
      </c>
      <c r="C69" t="s">
        <v>138</v>
      </c>
      <c r="D69" t="s">
        <v>139</v>
      </c>
      <c r="E69">
        <v>12</v>
      </c>
      <c r="F69">
        <v>0</v>
      </c>
      <c r="G69">
        <v>10</v>
      </c>
      <c r="H69">
        <v>1</v>
      </c>
      <c r="I69">
        <v>31</v>
      </c>
      <c r="J69">
        <v>15</v>
      </c>
      <c r="K69">
        <v>41</v>
      </c>
      <c r="L69">
        <v>4</v>
      </c>
      <c r="M69">
        <v>31</v>
      </c>
      <c r="N69">
        <v>15</v>
      </c>
      <c r="O69">
        <v>67</v>
      </c>
      <c r="P69">
        <v>2699</v>
      </c>
      <c r="Q69">
        <v>28</v>
      </c>
      <c r="R69">
        <v>40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205</v>
      </c>
      <c r="Y69" t="s">
        <v>3003</v>
      </c>
      <c r="Z69" s="5">
        <f>E69*10+F69*(-10)+G69*5+H69*(-5)+I69*2+J69*(-2)+K69*4+L69*3+M69*1.5+N69*1.5+O69*3+P69*0.1+Q69*2+R69*2+S69*5+T69*(-8)+U69*15+V69+W69*(-4)</f>
        <v>1048.9000000000001</v>
      </c>
      <c r="AA69" s="6">
        <f>Z69/X69</f>
        <v>27.602631578947371</v>
      </c>
      <c r="AB69" s="7">
        <f>Z69/Y69*90</f>
        <v>31.134894459102902</v>
      </c>
      <c r="AC69" s="5">
        <f>IF(B69="n",Z69*1.2*AF69,Z69*AF69)</f>
        <v>1206.2349999999999</v>
      </c>
      <c r="AD69" s="6">
        <f>AC69/X69</f>
        <v>31.743026315789471</v>
      </c>
      <c r="AE69" s="7">
        <f>AC69/Y69*90</f>
        <v>35.805128627968337</v>
      </c>
      <c r="AF69" s="13">
        <f>IF(OR(D69="Barcelona",D69="R Madrid",D69="Bayern",D69="PSG",D69="Atletico"),1.3,IF(OR(D69="Chelsea",D69="Juventus",D69="Man City",D69="Man Utd",D69="Dortmund"),1.23,IF(OR(D69="Roma",D69="RB Leipzig",D69="Monaco",D69="Spurs",D69="Arsenal",D69="Sevilla",D69="Liverpool",D69="Nice",D69="Napoli"),1.15,1)))</f>
        <v>1.1499999999999999</v>
      </c>
      <c r="AG69">
        <f>E69*10+G69*5+K69*4</f>
        <v>334</v>
      </c>
      <c r="AH69">
        <f>N69+M69+L69*1.5</f>
        <v>52</v>
      </c>
    </row>
    <row r="70" spans="1:34" x14ac:dyDescent="0.2">
      <c r="A70" s="11" t="s">
        <v>1869</v>
      </c>
      <c r="B70" t="s">
        <v>4305</v>
      </c>
      <c r="C70" t="s">
        <v>876</v>
      </c>
      <c r="D70" t="s">
        <v>1073</v>
      </c>
      <c r="E70">
        <v>6</v>
      </c>
      <c r="F70">
        <v>0</v>
      </c>
      <c r="G70">
        <v>8</v>
      </c>
      <c r="H70">
        <v>1</v>
      </c>
      <c r="I70">
        <v>35</v>
      </c>
      <c r="J70">
        <v>12</v>
      </c>
      <c r="K70">
        <v>50</v>
      </c>
      <c r="L70">
        <v>2</v>
      </c>
      <c r="M70">
        <v>15</v>
      </c>
      <c r="N70">
        <v>34</v>
      </c>
      <c r="O70">
        <v>58</v>
      </c>
      <c r="P70">
        <v>755</v>
      </c>
      <c r="Q70">
        <v>29</v>
      </c>
      <c r="R70">
        <v>39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110</v>
      </c>
      <c r="Y70" t="s">
        <v>1168</v>
      </c>
      <c r="Z70" s="5">
        <f>E70*10+F70*(-10)+G70*5+H70*(-5)+I70*2+J70*(-2)+K70*4+L70*3+M70*1.5+N70*1.5+O70*3+P70*0.1+Q70*2+R70*2+S70*5+T70*(-8)+U70*15+V70+W70*(-4)</f>
        <v>806</v>
      </c>
      <c r="AA70" s="6">
        <f>Z70/X70</f>
        <v>26.866666666666667</v>
      </c>
      <c r="AB70" s="7">
        <f>Z70/Y70*90</f>
        <v>29.074148296593187</v>
      </c>
      <c r="AC70" s="5">
        <f>IF(B70="n",Z70*1.2*AF70,Z70*AF70)</f>
        <v>967.19999999999993</v>
      </c>
      <c r="AD70" s="6">
        <f>AC70/X70</f>
        <v>32.239999999999995</v>
      </c>
      <c r="AE70" s="7">
        <f>AC70/Y70*90</f>
        <v>34.88897795591182</v>
      </c>
      <c r="AF70" s="13">
        <f>IF(OR(D70="Barcelona",D70="R Madrid",D70="Bayern",D70="PSG",D70="Atletico"),1.3,IF(OR(D70="Chelsea",D70="Juventus",D70="Man City",D70="Man Utd",D70="Dortmund"),1.23,IF(OR(D70="Roma",D70="RB Leipzig",D70="Monaco",D70="Spurs",D70="Arsenal",D70="Sevilla",D70="Liverpool",D70="Nice",D70="Napoli"),1.15,1)))</f>
        <v>1</v>
      </c>
      <c r="AG70">
        <f>E70*10+G70*5+K70*4</f>
        <v>300</v>
      </c>
      <c r="AH70">
        <f>N70+M70+L70*1.5</f>
        <v>52</v>
      </c>
    </row>
    <row r="71" spans="1:34" x14ac:dyDescent="0.2">
      <c r="A71" s="11" t="s">
        <v>3262</v>
      </c>
      <c r="C71" t="s">
        <v>138</v>
      </c>
      <c r="D71" t="s">
        <v>2821</v>
      </c>
      <c r="E71">
        <v>29</v>
      </c>
      <c r="F71">
        <v>0</v>
      </c>
      <c r="G71">
        <v>9</v>
      </c>
      <c r="H71">
        <v>4</v>
      </c>
      <c r="I71">
        <v>52</v>
      </c>
      <c r="J71">
        <v>50</v>
      </c>
      <c r="K71">
        <v>90</v>
      </c>
      <c r="L71">
        <v>5</v>
      </c>
      <c r="M71">
        <v>34</v>
      </c>
      <c r="N71">
        <v>10</v>
      </c>
      <c r="O71">
        <v>36</v>
      </c>
      <c r="P71">
        <v>586</v>
      </c>
      <c r="Q71">
        <v>9</v>
      </c>
      <c r="R71">
        <v>34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113</v>
      </c>
      <c r="Y71" t="s">
        <v>3261</v>
      </c>
      <c r="Z71" s="5">
        <f>E71*10+F71*(-10)+G71*5+H71*(-5)+I71*2+J71*(-2)+K71*4+L71*3+M71*1.5+N71*1.5+O71*3+P71*0.1+Q71*2+R71*2+S71*5+T71*(-8)+U71*15+V71+W71*(-4)</f>
        <v>1012.6</v>
      </c>
      <c r="AA71" s="6">
        <f>Z71/X71</f>
        <v>27.367567567567569</v>
      </c>
      <c r="AB71" s="7">
        <f>Z71/Y71*90</f>
        <v>29.880000000000003</v>
      </c>
      <c r="AC71" s="5">
        <f>IF(B71="n",Z71*1.2*AF71,Z71*AF71)</f>
        <v>1164.49</v>
      </c>
      <c r="AD71" s="6">
        <f>AC71/X71</f>
        <v>31.472702702702701</v>
      </c>
      <c r="AE71" s="7">
        <f>AC71/Y71*90</f>
        <v>34.362000000000002</v>
      </c>
      <c r="AF71" s="13">
        <f>IF(OR(D71="Barcelona",D71="R Madrid",D71="Bayern",D71="PSG",D71="Atletico"),1.3,IF(OR(D71="Chelsea",D71="Juventus",D71="Man City",D71="Man Utd",D71="Dortmund"),1.23,IF(OR(D71="Roma",D71="RB Leipzig",D71="Monaco",D71="Spurs",D71="Arsenal",D71="Sevilla",D71="Liverpool",D71="Nice",D71="Napoli"),1.15,1)))</f>
        <v>1.1499999999999999</v>
      </c>
      <c r="AG71">
        <f>E71*10+G71*5+K71*4</f>
        <v>695</v>
      </c>
      <c r="AH71">
        <f>N71+M71+L71*1.5</f>
        <v>51.5</v>
      </c>
    </row>
    <row r="72" spans="1:34" x14ac:dyDescent="0.2">
      <c r="A72" s="11" t="s">
        <v>903</v>
      </c>
      <c r="B72" t="s">
        <v>4305</v>
      </c>
      <c r="C72" t="s">
        <v>26</v>
      </c>
      <c r="D72" t="s">
        <v>143</v>
      </c>
      <c r="E72">
        <v>7</v>
      </c>
      <c r="F72">
        <v>0</v>
      </c>
      <c r="G72">
        <v>9</v>
      </c>
      <c r="H72">
        <v>8</v>
      </c>
      <c r="I72">
        <v>120</v>
      </c>
      <c r="J72">
        <v>54</v>
      </c>
      <c r="K72">
        <v>26</v>
      </c>
      <c r="L72">
        <v>1</v>
      </c>
      <c r="M72">
        <v>17</v>
      </c>
      <c r="N72">
        <v>31</v>
      </c>
      <c r="O72">
        <v>29</v>
      </c>
      <c r="P72">
        <v>551</v>
      </c>
      <c r="Q72">
        <v>56</v>
      </c>
      <c r="R72">
        <v>147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101</v>
      </c>
      <c r="Y72" t="s">
        <v>904</v>
      </c>
      <c r="Z72" s="5">
        <f>E72*10+F72*(-10)+G72*5+H72*(-5)+I72*2+J72*(-2)+K72*4+L72*3+M72*1.5+N72*1.5+O72*3+P72*0.1+Q72*2+R72*2+S72*5+T72*(-8)+U72*15+V72+W72*(-4)</f>
        <v>934.1</v>
      </c>
      <c r="AA72" s="6">
        <f>Z72/X72</f>
        <v>26.688571428571429</v>
      </c>
      <c r="AB72" s="7">
        <f>Z72/Y72*90</f>
        <v>27.837417218543045</v>
      </c>
      <c r="AC72" s="5">
        <f>IF(B72="n",Z72*1.2*AF72,Z72*AF72)</f>
        <v>1120.92</v>
      </c>
      <c r="AD72" s="6">
        <f>AC72/X72</f>
        <v>32.026285714285713</v>
      </c>
      <c r="AE72" s="7">
        <f>AC72/Y72*90</f>
        <v>33.404900662251656</v>
      </c>
      <c r="AF72" s="13">
        <f>IF(OR(D72="Barcelona",D72="R Madrid",D72="Bayern",D72="PSG",D72="Atletico"),1.3,IF(OR(D72="Chelsea",D72="Juventus",D72="Man City",D72="Man Utd",D72="Dortmund"),1.23,IF(OR(D72="Roma",D72="RB Leipzig",D72="Monaco",D72="Spurs",D72="Arsenal",D72="Sevilla",D72="Liverpool",D72="Nice",D72="Napoli"),1.15,1)))</f>
        <v>1</v>
      </c>
      <c r="AG72">
        <f>E72*10+G72*5+K72*4</f>
        <v>219</v>
      </c>
      <c r="AH72">
        <f>N72+M72+L72*1.5</f>
        <v>49.5</v>
      </c>
    </row>
    <row r="73" spans="1:34" x14ac:dyDescent="0.2">
      <c r="A73" s="11" t="s">
        <v>2278</v>
      </c>
      <c r="C73" t="s">
        <v>160</v>
      </c>
      <c r="D73" t="s">
        <v>1933</v>
      </c>
      <c r="E73">
        <v>10</v>
      </c>
      <c r="F73">
        <v>0</v>
      </c>
      <c r="G73">
        <v>10</v>
      </c>
      <c r="H73">
        <v>8</v>
      </c>
      <c r="I73">
        <v>62</v>
      </c>
      <c r="J73">
        <v>37</v>
      </c>
      <c r="K73">
        <v>24</v>
      </c>
      <c r="L73">
        <v>2</v>
      </c>
      <c r="M73">
        <v>18</v>
      </c>
      <c r="N73">
        <v>28</v>
      </c>
      <c r="O73">
        <v>31</v>
      </c>
      <c r="P73">
        <v>551</v>
      </c>
      <c r="Q73">
        <v>36</v>
      </c>
      <c r="R73">
        <v>21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110</v>
      </c>
      <c r="Y73" t="s">
        <v>2267</v>
      </c>
      <c r="Z73" s="5">
        <f>E73*10+F73*(-10)+G73*5+H73*(-5)+I73*2+J73*(-2)+K73*4+L73*3+M73*1.5+N73*1.5+O73*3+P73*0.1+Q73*2+R73*2+S73*5+T73*(-8)+U73*15+V73+W73*(-4)</f>
        <v>593.1</v>
      </c>
      <c r="AA73" s="6">
        <f>Z73/X73</f>
        <v>19.77</v>
      </c>
      <c r="AB73" s="7">
        <f>Z73/Y73*90</f>
        <v>22.860385438972166</v>
      </c>
      <c r="AC73" s="5">
        <f>IF(B73="n",Z73*1.2*AF73,Z73*AF73)</f>
        <v>593.1</v>
      </c>
      <c r="AD73" s="6">
        <f>AC73/X73</f>
        <v>19.77</v>
      </c>
      <c r="AE73" s="7">
        <f>AC73/Y73*90</f>
        <v>22.860385438972166</v>
      </c>
      <c r="AF73" s="13">
        <f>IF(OR(D73="Barcelona",D73="R Madrid",D73="Bayern",D73="PSG",D73="Atletico"),1.3,IF(OR(D73="Chelsea",D73="Juventus",D73="Man City",D73="Man Utd",D73="Dortmund"),1.23,IF(OR(D73="Roma",D73="RB Leipzig",D73="Monaco",D73="Spurs",D73="Arsenal",D73="Sevilla",D73="Liverpool",D73="Nice",D73="Napoli"),1.15,1)))</f>
        <v>1</v>
      </c>
      <c r="AG73">
        <f>E73*10+G73*5+K73*4</f>
        <v>246</v>
      </c>
      <c r="AH73">
        <f>N73+M73+L73*1.5</f>
        <v>49</v>
      </c>
    </row>
    <row r="74" spans="1:34" x14ac:dyDescent="0.2">
      <c r="A74" s="11" t="s">
        <v>2615</v>
      </c>
      <c r="B74" t="s">
        <v>4305</v>
      </c>
      <c r="C74" t="s">
        <v>160</v>
      </c>
      <c r="D74" t="s">
        <v>1888</v>
      </c>
      <c r="E74">
        <v>3</v>
      </c>
      <c r="F74">
        <v>0</v>
      </c>
      <c r="G74">
        <v>12</v>
      </c>
      <c r="H74">
        <v>6</v>
      </c>
      <c r="I74">
        <v>34</v>
      </c>
      <c r="J74">
        <v>26</v>
      </c>
      <c r="K74">
        <v>18</v>
      </c>
      <c r="L74">
        <v>4</v>
      </c>
      <c r="M74">
        <v>10</v>
      </c>
      <c r="N74">
        <v>33</v>
      </c>
      <c r="O74">
        <v>68</v>
      </c>
      <c r="P74">
        <v>1839</v>
      </c>
      <c r="Q74">
        <v>56</v>
      </c>
      <c r="R74">
        <v>29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105</v>
      </c>
      <c r="Y74" t="s">
        <v>1611</v>
      </c>
      <c r="Z74" s="5">
        <f>E74*10+F74*(-10)+G74*5+H74*(-5)+I74*2+J74*(-2)+K74*4+L74*3+M74*1.5+N74*1.5+O74*3+P74*0.1+Q74*2+R74*2+S74*5+T74*(-8)+U74*15+V74+W74*(-4)</f>
        <v>782.4</v>
      </c>
      <c r="AA74" s="6">
        <f>Z74/X74</f>
        <v>26.979310344827585</v>
      </c>
      <c r="AB74" s="7">
        <f>Z74/Y74*90</f>
        <v>28.188951160928742</v>
      </c>
      <c r="AC74" s="5">
        <f>IF(B74="n",Z74*1.2*AF74,Z74*AF74)</f>
        <v>1220.5439999999999</v>
      </c>
      <c r="AD74" s="6">
        <f>AC74/X74</f>
        <v>42.087724137931033</v>
      </c>
      <c r="AE74" s="7">
        <f>AC74/Y74*90</f>
        <v>43.974763811048831</v>
      </c>
      <c r="AF74" s="13">
        <f>IF(OR(D74="Barcelona",D74="R Madrid",D74="Bayern",D74="PSG",D74="Atletico"),1.3,IF(OR(D74="Chelsea",D74="Juventus",D74="Man City",D74="Man Utd",D74="Dortmund"),1.23,IF(OR(D74="Roma",D74="RB Leipzig",D74="Monaco",D74="Spurs",D74="Arsenal",D74="Sevilla",D74="Liverpool",D74="Nice",D74="Napoli"),1.15,1)))</f>
        <v>1.3</v>
      </c>
      <c r="AG74">
        <f>E74*10+G74*5+K74*4</f>
        <v>162</v>
      </c>
      <c r="AH74">
        <f>N74+M74+L74*1.5</f>
        <v>49</v>
      </c>
    </row>
    <row r="75" spans="1:34" x14ac:dyDescent="0.2">
      <c r="A75" s="11" t="s">
        <v>836</v>
      </c>
      <c r="C75" t="s">
        <v>26</v>
      </c>
      <c r="D75" t="s">
        <v>164</v>
      </c>
      <c r="E75">
        <v>8</v>
      </c>
      <c r="F75">
        <v>0</v>
      </c>
      <c r="G75">
        <v>15</v>
      </c>
      <c r="H75">
        <v>0</v>
      </c>
      <c r="I75">
        <v>26</v>
      </c>
      <c r="J75">
        <v>20</v>
      </c>
      <c r="K75">
        <v>69</v>
      </c>
      <c r="L75">
        <v>0</v>
      </c>
      <c r="M75">
        <v>23</v>
      </c>
      <c r="N75">
        <v>25</v>
      </c>
      <c r="O75">
        <v>96</v>
      </c>
      <c r="P75">
        <v>1541</v>
      </c>
      <c r="Q75">
        <v>34</v>
      </c>
      <c r="R75">
        <v>27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52</v>
      </c>
      <c r="Y75" t="s">
        <v>77</v>
      </c>
      <c r="Z75" s="5">
        <f>E75*10+F75*(-10)+G75*5+H75*(-5)+I75*2+J75*(-2)+K75*4+L75*3+M75*1.5+N75*1.5+O75*3+P75*0.1+Q75*2+R75*2+S75*5+T75*(-8)+U75*15+V75+W75*(-4)</f>
        <v>1079.0999999999999</v>
      </c>
      <c r="AA75" s="6">
        <f>Z75/X75</f>
        <v>29.974999999999998</v>
      </c>
      <c r="AB75" s="7">
        <f>Z75/Y75*90</f>
        <v>30.733860759493666</v>
      </c>
      <c r="AC75" s="5">
        <f>IF(B75="n",Z75*1.2*AF75,Z75*AF75)</f>
        <v>1240.9649999999997</v>
      </c>
      <c r="AD75" s="6">
        <f>AC75/X75</f>
        <v>34.471249999999991</v>
      </c>
      <c r="AE75" s="7">
        <f>AC75/Y75*90</f>
        <v>35.34393987341771</v>
      </c>
      <c r="AF75" s="13">
        <f>IF(OR(D75="Barcelona",D75="R Madrid",D75="Bayern",D75="PSG",D75="Atletico"),1.3,IF(OR(D75="Chelsea",D75="Juventus",D75="Man City",D75="Man Utd",D75="Dortmund"),1.23,IF(OR(D75="Roma",D75="RB Leipzig",D75="Monaco",D75="Spurs",D75="Arsenal",D75="Sevilla",D75="Liverpool",D75="Nice",D75="Napoli"),1.15,1)))</f>
        <v>1.1499999999999999</v>
      </c>
      <c r="AG75">
        <f>E75*10+G75*5+K75*4</f>
        <v>431</v>
      </c>
      <c r="AH75">
        <f>N75+M75+L75*1.5</f>
        <v>48</v>
      </c>
    </row>
    <row r="76" spans="1:34" x14ac:dyDescent="0.2">
      <c r="A76" s="11" t="s">
        <v>3670</v>
      </c>
      <c r="B76" t="s">
        <v>4305</v>
      </c>
      <c r="C76" t="s">
        <v>43</v>
      </c>
      <c r="D76" t="s">
        <v>44</v>
      </c>
      <c r="E76">
        <v>9</v>
      </c>
      <c r="F76">
        <v>0</v>
      </c>
      <c r="G76">
        <v>10</v>
      </c>
      <c r="H76">
        <v>1</v>
      </c>
      <c r="I76">
        <v>47</v>
      </c>
      <c r="J76">
        <v>23</v>
      </c>
      <c r="K76">
        <v>32</v>
      </c>
      <c r="L76">
        <v>0</v>
      </c>
      <c r="M76">
        <v>19</v>
      </c>
      <c r="N76">
        <v>29</v>
      </c>
      <c r="O76">
        <v>60</v>
      </c>
      <c r="P76">
        <v>1030</v>
      </c>
      <c r="Q76">
        <v>37</v>
      </c>
      <c r="R76">
        <v>45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121</v>
      </c>
      <c r="Y76" t="s">
        <v>275</v>
      </c>
      <c r="Z76" s="5">
        <f>E76*10+F76*(-10)+G76*5+H76*(-5)+I76*2+J76*(-2)+K76*4+L76*3+M76*1.5+N76*1.5+O76*3+P76*0.1+Q76*2+R76*2+S76*5+T76*(-8)+U76*15+V76+W76*(-4)</f>
        <v>830</v>
      </c>
      <c r="AA76" s="6">
        <f>Z76/X76</f>
        <v>24.411764705882351</v>
      </c>
      <c r="AB76" s="7">
        <f>Z76/Y76*90</f>
        <v>28.620689655172416</v>
      </c>
      <c r="AC76" s="5">
        <f>IF(B76="n",Z76*1.2*AF76,Z76*AF76)</f>
        <v>1145.3999999999999</v>
      </c>
      <c r="AD76" s="6">
        <f>AC76/X76</f>
        <v>33.688235294117646</v>
      </c>
      <c r="AE76" s="7">
        <f>AC76/Y76*90</f>
        <v>39.496551724137923</v>
      </c>
      <c r="AF76" s="13">
        <f>IF(OR(D76="Barcelona",D76="R Madrid",D76="Bayern",D76="PSG",D76="Atletico"),1.3,IF(OR(D76="Chelsea",D76="Juventus",D76="Man City",D76="Man Utd",D76="Dortmund"),1.23,IF(OR(D76="Roma",D76="RB Leipzig",D76="Monaco",D76="Spurs",D76="Arsenal",D76="Sevilla",D76="Liverpool",D76="Nice",D76="Napoli"),1.15,1)))</f>
        <v>1.1499999999999999</v>
      </c>
      <c r="AG76">
        <f>E76*10+G76*5+K76*4</f>
        <v>268</v>
      </c>
      <c r="AH76">
        <f>N76+M76+L76*1.5</f>
        <v>48</v>
      </c>
    </row>
    <row r="77" spans="1:34" x14ac:dyDescent="0.2">
      <c r="A77" s="11" t="s">
        <v>1003</v>
      </c>
      <c r="B77" t="s">
        <v>4305</v>
      </c>
      <c r="C77" t="s">
        <v>26</v>
      </c>
      <c r="D77" t="s">
        <v>118</v>
      </c>
      <c r="E77">
        <v>4</v>
      </c>
      <c r="F77">
        <v>0</v>
      </c>
      <c r="G77">
        <v>7</v>
      </c>
      <c r="H77">
        <v>6</v>
      </c>
      <c r="I77">
        <v>54</v>
      </c>
      <c r="J77">
        <v>29</v>
      </c>
      <c r="K77">
        <v>23</v>
      </c>
      <c r="L77">
        <v>4</v>
      </c>
      <c r="M77">
        <v>23</v>
      </c>
      <c r="N77">
        <v>18</v>
      </c>
      <c r="O77">
        <v>75</v>
      </c>
      <c r="P77">
        <v>1779</v>
      </c>
      <c r="Q77">
        <v>31</v>
      </c>
      <c r="R77">
        <v>49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121</v>
      </c>
      <c r="Y77" t="s">
        <v>1004</v>
      </c>
      <c r="Z77" s="5">
        <f>E77*10+F77*(-10)+G77*5+H77*(-5)+I77*2+J77*(-2)+K77*4+L77*3+M77*1.5+N77*1.5+O77*3+P77*0.1+Q77*2+R77*2+S77*5+T77*(-8)+U77*15+V77+W77*(-4)</f>
        <v>823.4</v>
      </c>
      <c r="AA77" s="6">
        <f>Z77/X77</f>
        <v>24.21764705882353</v>
      </c>
      <c r="AB77" s="7">
        <f>Z77/Y77*90</f>
        <v>26.85</v>
      </c>
      <c r="AC77" s="5">
        <f>IF(B77="n",Z77*1.2*AF77,Z77*AF77)</f>
        <v>1215.3383999999999</v>
      </c>
      <c r="AD77" s="6">
        <f>AC77/X77</f>
        <v>35.745247058823523</v>
      </c>
      <c r="AE77" s="7">
        <f>AC77/Y77*90</f>
        <v>39.630599999999994</v>
      </c>
      <c r="AF77" s="13">
        <f>IF(OR(D77="Barcelona",D77="R Madrid",D77="Bayern",D77="PSG",D77="Atletico"),1.3,IF(OR(D77="Chelsea",D77="Juventus",D77="Man City",D77="Man Utd",D77="Dortmund"),1.23,IF(OR(D77="Roma",D77="RB Leipzig",D77="Monaco",D77="Spurs",D77="Arsenal",D77="Sevilla",D77="Liverpool",D77="Nice",D77="Napoli"),1.15,1)))</f>
        <v>1.23</v>
      </c>
      <c r="AG77">
        <f>E77*10+G77*5+K77*4</f>
        <v>167</v>
      </c>
      <c r="AH77">
        <f>N77+M77+L77*1.5</f>
        <v>47</v>
      </c>
    </row>
    <row r="78" spans="1:34" x14ac:dyDescent="0.2">
      <c r="A78" s="11" t="s">
        <v>3771</v>
      </c>
      <c r="C78" t="s">
        <v>43</v>
      </c>
      <c r="D78" t="s">
        <v>44</v>
      </c>
      <c r="E78">
        <v>8</v>
      </c>
      <c r="F78">
        <v>0</v>
      </c>
      <c r="G78">
        <v>9</v>
      </c>
      <c r="H78">
        <v>3</v>
      </c>
      <c r="I78">
        <v>56</v>
      </c>
      <c r="J78">
        <v>27</v>
      </c>
      <c r="K78">
        <v>34</v>
      </c>
      <c r="L78">
        <v>0</v>
      </c>
      <c r="M78">
        <v>20</v>
      </c>
      <c r="N78">
        <v>26</v>
      </c>
      <c r="O78">
        <v>50</v>
      </c>
      <c r="P78">
        <v>927</v>
      </c>
      <c r="Q78">
        <v>30</v>
      </c>
      <c r="R78">
        <v>63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113</v>
      </c>
      <c r="Y78" t="s">
        <v>3770</v>
      </c>
      <c r="Z78" s="5">
        <f>E78*10+F78*(-10)+G78*5+H78*(-5)+I78*2+J78*(-2)+K78*4+L78*3+M78*1.5+N78*1.5+O78*3+P78*0.1+Q78*2+R78*2+S78*5+T78*(-8)+U78*15+V78+W78*(-4)</f>
        <v>801.7</v>
      </c>
      <c r="AA78" s="6">
        <f>Z78/X78</f>
        <v>21.66756756756757</v>
      </c>
      <c r="AB78" s="7">
        <f>Z78/Y78*90</f>
        <v>25.88912809472551</v>
      </c>
      <c r="AC78" s="5">
        <f>IF(B78="n",Z78*1.2*AF78,Z78*AF78)</f>
        <v>921.95499999999993</v>
      </c>
      <c r="AD78" s="6">
        <f>AC78/X78</f>
        <v>24.917702702702702</v>
      </c>
      <c r="AE78" s="7">
        <f>AC78/Y78*90</f>
        <v>29.772497308934337</v>
      </c>
      <c r="AF78" s="13">
        <f>IF(OR(D78="Barcelona",D78="R Madrid",D78="Bayern",D78="PSG",D78="Atletico"),1.3,IF(OR(D78="Chelsea",D78="Juventus",D78="Man City",D78="Man Utd",D78="Dortmund"),1.23,IF(OR(D78="Roma",D78="RB Leipzig",D78="Monaco",D78="Spurs",D78="Arsenal",D78="Sevilla",D78="Liverpool",D78="Nice",D78="Napoli"),1.15,1)))</f>
        <v>1.1499999999999999</v>
      </c>
      <c r="AG78">
        <f>E78*10+G78*5+K78*4</f>
        <v>261</v>
      </c>
      <c r="AH78">
        <f>N78+M78+L78*1.5</f>
        <v>46</v>
      </c>
    </row>
    <row r="79" spans="1:34" x14ac:dyDescent="0.2">
      <c r="A79" s="11" t="s">
        <v>1903</v>
      </c>
      <c r="B79" t="s">
        <v>4305</v>
      </c>
      <c r="C79" t="s">
        <v>160</v>
      </c>
      <c r="D79" t="s">
        <v>1902</v>
      </c>
      <c r="E79">
        <v>10</v>
      </c>
      <c r="F79">
        <v>0</v>
      </c>
      <c r="G79">
        <v>5</v>
      </c>
      <c r="H79">
        <v>6</v>
      </c>
      <c r="I79">
        <v>33</v>
      </c>
      <c r="J79">
        <v>40</v>
      </c>
      <c r="K79">
        <v>52</v>
      </c>
      <c r="L79">
        <v>1</v>
      </c>
      <c r="M79">
        <v>9</v>
      </c>
      <c r="N79">
        <v>35</v>
      </c>
      <c r="O79">
        <v>77</v>
      </c>
      <c r="P79">
        <v>598</v>
      </c>
      <c r="Q79">
        <v>23</v>
      </c>
      <c r="R79">
        <v>49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113</v>
      </c>
      <c r="Y79" t="s">
        <v>1901</v>
      </c>
      <c r="Z79" s="5">
        <f>E79*10+F79*(-10)+G79*5+H79*(-5)+I79*2+J79*(-2)+K79*4+L79*3+M79*1.5+N79*1.5+O79*3+P79*0.1+Q79*2+R79*2+S79*5+T79*(-8)+U79*15+V79+W79*(-4)</f>
        <v>792.8</v>
      </c>
      <c r="AA79" s="6">
        <f>Z79/X79</f>
        <v>21.427027027027027</v>
      </c>
      <c r="AB79" s="7">
        <f>Z79/Y79*90</f>
        <v>23.720744680851062</v>
      </c>
      <c r="AC79" s="5">
        <f>IF(B79="n",Z79*1.2*AF79,Z79*AF79)</f>
        <v>951.3599999999999</v>
      </c>
      <c r="AD79" s="6">
        <f>AC79/X79</f>
        <v>25.712432432432429</v>
      </c>
      <c r="AE79" s="7">
        <f>AC79/Y79*90</f>
        <v>28.464893617021271</v>
      </c>
      <c r="AF79" s="13">
        <f>IF(OR(D79="Barcelona",D79="R Madrid",D79="Bayern",D79="PSG",D79="Atletico"),1.3,IF(OR(D79="Chelsea",D79="Juventus",D79="Man City",D79="Man Utd",D79="Dortmund"),1.23,IF(OR(D79="Roma",D79="RB Leipzig",D79="Monaco",D79="Spurs",D79="Arsenal",D79="Sevilla",D79="Liverpool",D79="Nice",D79="Napoli"),1.15,1)))</f>
        <v>1</v>
      </c>
      <c r="AG79">
        <f>E79*10+G79*5+K79*4</f>
        <v>333</v>
      </c>
      <c r="AH79">
        <f>N79+M79+L79*1.5</f>
        <v>45.5</v>
      </c>
    </row>
    <row r="80" spans="1:34" x14ac:dyDescent="0.2">
      <c r="A80" s="11" t="s">
        <v>2752</v>
      </c>
      <c r="C80" t="s">
        <v>138</v>
      </c>
      <c r="D80" t="s">
        <v>1033</v>
      </c>
      <c r="E80">
        <v>24</v>
      </c>
      <c r="F80">
        <v>0</v>
      </c>
      <c r="G80">
        <v>8</v>
      </c>
      <c r="H80">
        <v>1</v>
      </c>
      <c r="I80">
        <v>33</v>
      </c>
      <c r="J80">
        <v>28</v>
      </c>
      <c r="K80">
        <v>44</v>
      </c>
      <c r="L80">
        <v>4</v>
      </c>
      <c r="M80">
        <v>35</v>
      </c>
      <c r="N80">
        <v>4</v>
      </c>
      <c r="O80">
        <v>35</v>
      </c>
      <c r="P80">
        <v>319</v>
      </c>
      <c r="Q80">
        <v>7</v>
      </c>
      <c r="R80">
        <v>13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121</v>
      </c>
      <c r="Y80" t="s">
        <v>2751</v>
      </c>
      <c r="Z80" s="5">
        <f>E80*10+F80*(-10)+G80*5+H80*(-5)+I80*2+J80*(-2)+K80*4+L80*3+M80*1.5+N80*1.5+O80*3+P80*0.1+Q80*2+R80*2+S80*5+T80*(-8)+U80*15+V80+W80*(-4)</f>
        <v>708.4</v>
      </c>
      <c r="AA80" s="6">
        <f>Z80/X80</f>
        <v>20.835294117647059</v>
      </c>
      <c r="AB80" s="7">
        <f>Z80/Y80*90</f>
        <v>21.062438057482655</v>
      </c>
      <c r="AC80" s="5">
        <f>IF(B80="n",Z80*1.2*AF80,Z80*AF80)</f>
        <v>708.4</v>
      </c>
      <c r="AD80" s="6">
        <f>AC80/X80</f>
        <v>20.835294117647059</v>
      </c>
      <c r="AE80" s="7">
        <f>AC80/Y80*90</f>
        <v>21.062438057482655</v>
      </c>
      <c r="AF80" s="13">
        <f>IF(OR(D80="Barcelona",D80="R Madrid",D80="Bayern",D80="PSG",D80="Atletico"),1.3,IF(OR(D80="Chelsea",D80="Juventus",D80="Man City",D80="Man Utd",D80="Dortmund"),1.23,IF(OR(D80="Roma",D80="RB Leipzig",D80="Monaco",D80="Spurs",D80="Arsenal",D80="Sevilla",D80="Liverpool",D80="Nice",D80="Napoli"),1.15,1)))</f>
        <v>1</v>
      </c>
      <c r="AG80">
        <f>E80*10+G80*5+K80*4</f>
        <v>456</v>
      </c>
      <c r="AH80">
        <f>N80+M80+L80*1.5</f>
        <v>45</v>
      </c>
    </row>
    <row r="81" spans="1:34" x14ac:dyDescent="0.2">
      <c r="A81" s="11" t="s">
        <v>3844</v>
      </c>
      <c r="C81" t="s">
        <v>43</v>
      </c>
      <c r="D81" t="s">
        <v>534</v>
      </c>
      <c r="E81">
        <v>12</v>
      </c>
      <c r="F81">
        <v>0</v>
      </c>
      <c r="G81">
        <v>5</v>
      </c>
      <c r="H81">
        <v>0</v>
      </c>
      <c r="I81">
        <v>37</v>
      </c>
      <c r="J81">
        <v>31</v>
      </c>
      <c r="K81">
        <v>36</v>
      </c>
      <c r="L81">
        <v>1</v>
      </c>
      <c r="M81">
        <v>11</v>
      </c>
      <c r="N81">
        <v>32</v>
      </c>
      <c r="O81">
        <v>49</v>
      </c>
      <c r="P81">
        <v>1018</v>
      </c>
      <c r="Q81">
        <v>27</v>
      </c>
      <c r="R81">
        <v>70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113</v>
      </c>
      <c r="Y81" t="s">
        <v>1759</v>
      </c>
      <c r="Z81" s="5">
        <f>E81*10+F81*(-10)+G81*5+H81*(-5)+I81*2+J81*(-2)+K81*4+L81*3+M81*1.5+N81*1.5+O81*3+P81*0.1+Q81*2+R81*2+S81*5+T81*(-8)+U81*15+V81+W81*(-4)</f>
        <v>811.3</v>
      </c>
      <c r="AA81" s="6">
        <f>Z81/X81</f>
        <v>21.927027027027027</v>
      </c>
      <c r="AB81" s="7">
        <f>Z81/Y81*90</f>
        <v>30.097691673536684</v>
      </c>
      <c r="AC81" s="5">
        <f>IF(B81="n",Z81*1.2*AF81,Z81*AF81)</f>
        <v>1054.69</v>
      </c>
      <c r="AD81" s="6">
        <f>AC81/X81</f>
        <v>28.505135135135138</v>
      </c>
      <c r="AE81" s="7">
        <f>AC81/Y81*90</f>
        <v>39.126999175597696</v>
      </c>
      <c r="AF81" s="13">
        <f>IF(OR(D81="Barcelona",D81="R Madrid",D81="Bayern",D81="PSG",D81="Atletico"),1.3,IF(OR(D81="Chelsea",D81="Juventus",D81="Man City",D81="Man Utd",D81="Dortmund"),1.23,IF(OR(D81="Roma",D81="RB Leipzig",D81="Monaco",D81="Spurs",D81="Arsenal",D81="Sevilla",D81="Liverpool",D81="Nice",D81="Napoli"),1.15,1)))</f>
        <v>1.3</v>
      </c>
      <c r="AG81">
        <f>E81*10+G81*5+K81*4</f>
        <v>289</v>
      </c>
      <c r="AH81">
        <f>N81+M81+L81*1.5</f>
        <v>44.5</v>
      </c>
    </row>
    <row r="82" spans="1:34" x14ac:dyDescent="0.2">
      <c r="A82" s="11" t="s">
        <v>3928</v>
      </c>
      <c r="B82" t="s">
        <v>4305</v>
      </c>
      <c r="C82" t="s">
        <v>43</v>
      </c>
      <c r="D82" t="s">
        <v>3570</v>
      </c>
      <c r="E82">
        <v>8</v>
      </c>
      <c r="F82">
        <v>0</v>
      </c>
      <c r="G82">
        <v>3</v>
      </c>
      <c r="H82">
        <v>2</v>
      </c>
      <c r="I82">
        <v>67</v>
      </c>
      <c r="J82">
        <v>26</v>
      </c>
      <c r="K82">
        <v>27</v>
      </c>
      <c r="L82">
        <v>6</v>
      </c>
      <c r="M82">
        <v>26</v>
      </c>
      <c r="N82">
        <v>9</v>
      </c>
      <c r="O82">
        <v>23</v>
      </c>
      <c r="P82">
        <v>1809</v>
      </c>
      <c r="Q82">
        <v>27</v>
      </c>
      <c r="R82">
        <v>56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105</v>
      </c>
      <c r="Y82" t="s">
        <v>816</v>
      </c>
      <c r="Z82" s="5">
        <f>E82*10+F82*(-10)+G82*5+H82*(-5)+I82*2+J82*(-2)+K82*4+L82*3+M82*1.5+N82*1.5+O82*3+P82*0.1+Q82*2+R82*2+S82*5+T82*(-8)+U82*15+V82+W82*(-4)</f>
        <v>761.4</v>
      </c>
      <c r="AA82" s="6">
        <f>Z82/X82</f>
        <v>26.255172413793101</v>
      </c>
      <c r="AB82" s="7">
        <f>Z82/Y82*90</f>
        <v>28.165228113440193</v>
      </c>
      <c r="AC82" s="5">
        <f>IF(B82="n",Z82*1.2*AF82,Z82*AF82)</f>
        <v>1050.732</v>
      </c>
      <c r="AD82" s="6">
        <f>AC82/X82</f>
        <v>36.23213793103448</v>
      </c>
      <c r="AE82" s="7">
        <f>AC82/Y82*90</f>
        <v>38.86801479654747</v>
      </c>
      <c r="AF82" s="13">
        <f>IF(OR(D82="Barcelona",D82="R Madrid",D82="Bayern",D82="PSG",D82="Atletico"),1.3,IF(OR(D82="Chelsea",D82="Juventus",D82="Man City",D82="Man Utd",D82="Dortmund"),1.23,IF(OR(D82="Roma",D82="RB Leipzig",D82="Monaco",D82="Spurs",D82="Arsenal",D82="Sevilla",D82="Liverpool",D82="Nice",D82="Napoli"),1.15,1)))</f>
        <v>1.1499999999999999</v>
      </c>
      <c r="AG82">
        <f>E82*10+G82*5+K82*4</f>
        <v>203</v>
      </c>
      <c r="AH82">
        <f>N82+M82+L82*1.5</f>
        <v>44</v>
      </c>
    </row>
    <row r="83" spans="1:34" x14ac:dyDescent="0.2">
      <c r="A83" s="11" t="s">
        <v>4149</v>
      </c>
      <c r="B83" t="s">
        <v>4305</v>
      </c>
      <c r="C83" t="s">
        <v>43</v>
      </c>
      <c r="D83" t="s">
        <v>534</v>
      </c>
      <c r="E83">
        <v>3</v>
      </c>
      <c r="F83">
        <v>0</v>
      </c>
      <c r="G83">
        <v>5</v>
      </c>
      <c r="H83">
        <v>6</v>
      </c>
      <c r="I83">
        <v>79</v>
      </c>
      <c r="J83">
        <v>39</v>
      </c>
      <c r="K83">
        <v>8</v>
      </c>
      <c r="L83">
        <v>4</v>
      </c>
      <c r="M83">
        <v>15</v>
      </c>
      <c r="N83">
        <v>22</v>
      </c>
      <c r="O83">
        <v>35</v>
      </c>
      <c r="P83">
        <v>2112</v>
      </c>
      <c r="Q83">
        <v>68</v>
      </c>
      <c r="R83">
        <v>58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96</v>
      </c>
      <c r="Y83" t="s">
        <v>2542</v>
      </c>
      <c r="Z83" s="5">
        <f>E83*10+F83*(-10)+G83*5+H83*(-5)+I83*2+J83*(-2)+K83*4+L83*3+M83*1.5+N83*1.5+O83*3+P83*0.1+Q83*2+R83*2+S83*5+T83*(-8)+U83*15+V83+W83*(-4)</f>
        <v>772.7</v>
      </c>
      <c r="AA83" s="6">
        <f>Z83/X83</f>
        <v>27.596428571428572</v>
      </c>
      <c r="AB83" s="7">
        <f>Z83/Y83*90</f>
        <v>32.360632852489537</v>
      </c>
      <c r="AC83" s="5">
        <f>IF(B83="n",Z83*1.2*AF83,Z83*AF83)</f>
        <v>1205.412</v>
      </c>
      <c r="AD83" s="6">
        <f>AC83/X83</f>
        <v>43.050428571428576</v>
      </c>
      <c r="AE83" s="7">
        <f>AC83/Y83*90</f>
        <v>50.482587249883665</v>
      </c>
      <c r="AF83" s="13">
        <f>IF(OR(D83="Barcelona",D83="R Madrid",D83="Bayern",D83="PSG",D83="Atletico"),1.3,IF(OR(D83="Chelsea",D83="Juventus",D83="Man City",D83="Man Utd",D83="Dortmund"),1.23,IF(OR(D83="Roma",D83="RB Leipzig",D83="Monaco",D83="Spurs",D83="Arsenal",D83="Sevilla",D83="Liverpool",D83="Nice",D83="Napoli"),1.15,1)))</f>
        <v>1.3</v>
      </c>
      <c r="AG83">
        <f>E83*10+G83*5+K83*4</f>
        <v>87</v>
      </c>
      <c r="AH83">
        <f>N83+M83+L83*1.5</f>
        <v>43</v>
      </c>
    </row>
    <row r="84" spans="1:34" x14ac:dyDescent="0.2">
      <c r="A84" s="11" t="s">
        <v>948</v>
      </c>
      <c r="C84" t="s">
        <v>26</v>
      </c>
      <c r="D84" t="s">
        <v>147</v>
      </c>
      <c r="E84">
        <v>11</v>
      </c>
      <c r="F84">
        <v>0</v>
      </c>
      <c r="G84">
        <v>7</v>
      </c>
      <c r="H84">
        <v>5</v>
      </c>
      <c r="I84">
        <v>30</v>
      </c>
      <c r="J84">
        <v>51</v>
      </c>
      <c r="K84">
        <v>65</v>
      </c>
      <c r="L84">
        <v>3</v>
      </c>
      <c r="M84">
        <v>16</v>
      </c>
      <c r="N84">
        <v>22</v>
      </c>
      <c r="O84">
        <v>69</v>
      </c>
      <c r="P84">
        <v>1221</v>
      </c>
      <c r="Q84">
        <v>41</v>
      </c>
      <c r="R84">
        <v>70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101</v>
      </c>
      <c r="Y84" t="s">
        <v>949</v>
      </c>
      <c r="Z84" s="5">
        <f>E84*10+F84*(-10)+G84*5+H84*(-5)+I84*2+J84*(-2)+K84*4+L84*3+M84*1.5+N84*1.5+O84*3+P84*0.1+Q84*2+R84*2+S84*5+T84*(-8)+U84*15+V84+W84*(-4)</f>
        <v>955.1</v>
      </c>
      <c r="AA84" s="6">
        <f>Z84/X84</f>
        <v>27.28857142857143</v>
      </c>
      <c r="AB84" s="7">
        <f>Z84/Y84*90</f>
        <v>28.072828216851732</v>
      </c>
      <c r="AC84" s="5">
        <f>IF(B84="n",Z84*1.2*AF84,Z84*AF84)</f>
        <v>1098.365</v>
      </c>
      <c r="AD84" s="6">
        <f>AC84/X84</f>
        <v>31.381857142857143</v>
      </c>
      <c r="AE84" s="7">
        <f>AC84/Y84*90</f>
        <v>32.283752449379492</v>
      </c>
      <c r="AF84" s="13">
        <f>IF(OR(D84="Barcelona",D84="R Madrid",D84="Bayern",D84="PSG",D84="Atletico"),1.3,IF(OR(D84="Chelsea",D84="Juventus",D84="Man City",D84="Man Utd",D84="Dortmund"),1.23,IF(OR(D84="Roma",D84="RB Leipzig",D84="Monaco",D84="Spurs",D84="Arsenal",D84="Sevilla",D84="Liverpool",D84="Nice",D84="Napoli"),1.15,1)))</f>
        <v>1.1499999999999999</v>
      </c>
      <c r="AG84">
        <f>E84*10+G84*5+K84*4</f>
        <v>405</v>
      </c>
      <c r="AH84">
        <f>N84+M84+L84*1.5</f>
        <v>42.5</v>
      </c>
    </row>
    <row r="85" spans="1:34" x14ac:dyDescent="0.2">
      <c r="A85" s="11" t="s">
        <v>3410</v>
      </c>
      <c r="B85" t="s">
        <v>4305</v>
      </c>
      <c r="C85" t="s">
        <v>138</v>
      </c>
      <c r="D85" t="s">
        <v>1033</v>
      </c>
      <c r="E85">
        <v>6</v>
      </c>
      <c r="F85">
        <v>0</v>
      </c>
      <c r="G85">
        <v>10</v>
      </c>
      <c r="H85">
        <v>2</v>
      </c>
      <c r="I85">
        <v>45</v>
      </c>
      <c r="J85">
        <v>13</v>
      </c>
      <c r="K85">
        <v>43</v>
      </c>
      <c r="L85">
        <v>1</v>
      </c>
      <c r="M85">
        <v>21</v>
      </c>
      <c r="N85">
        <v>19</v>
      </c>
      <c r="O85">
        <v>72</v>
      </c>
      <c r="P85">
        <v>950</v>
      </c>
      <c r="Q85">
        <v>24</v>
      </c>
      <c r="R85">
        <v>48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205</v>
      </c>
      <c r="Y85" t="s">
        <v>3409</v>
      </c>
      <c r="Z85" s="5">
        <f>E85*10+F85*(-10)+G85*5+H85*(-5)+I85*2+J85*(-2)+K85*4+L85*3+M85*1.5+N85*1.5+O85*3+P85*0.1+Q85*2+R85*2+S85*5+T85*(-8)+U85*15+V85+W85*(-4)</f>
        <v>854</v>
      </c>
      <c r="AA85" s="6">
        <f>Z85/X85</f>
        <v>22.473684210526315</v>
      </c>
      <c r="AB85" s="7">
        <f>Z85/Y85*90</f>
        <v>25.560359161955439</v>
      </c>
      <c r="AC85" s="5">
        <f>IF(B85="n",Z85*1.2*AF85,Z85*AF85)</f>
        <v>1024.8</v>
      </c>
      <c r="AD85" s="6">
        <f>AC85/X85</f>
        <v>26.968421052631577</v>
      </c>
      <c r="AE85" s="7">
        <f>AC85/Y85*90</f>
        <v>30.67243099434652</v>
      </c>
      <c r="AF85" s="13">
        <f>IF(OR(D85="Barcelona",D85="R Madrid",D85="Bayern",D85="PSG",D85="Atletico"),1.3,IF(OR(D85="Chelsea",D85="Juventus",D85="Man City",D85="Man Utd",D85="Dortmund"),1.23,IF(OR(D85="Roma",D85="RB Leipzig",D85="Monaco",D85="Spurs",D85="Arsenal",D85="Sevilla",D85="Liverpool",D85="Nice",D85="Napoli"),1.15,1)))</f>
        <v>1</v>
      </c>
      <c r="AG85">
        <f>E85*10+G85*5+K85*4</f>
        <v>282</v>
      </c>
      <c r="AH85">
        <f>N85+M85+L85*1.5</f>
        <v>41.5</v>
      </c>
    </row>
    <row r="86" spans="1:34" x14ac:dyDescent="0.2">
      <c r="A86" s="11" t="s">
        <v>1096</v>
      </c>
      <c r="B86" t="s">
        <v>4305</v>
      </c>
      <c r="C86" t="s">
        <v>876</v>
      </c>
      <c r="D86" t="s">
        <v>1095</v>
      </c>
      <c r="E86">
        <v>5</v>
      </c>
      <c r="F86">
        <v>0</v>
      </c>
      <c r="G86">
        <v>12</v>
      </c>
      <c r="H86">
        <v>0</v>
      </c>
      <c r="I86">
        <v>22</v>
      </c>
      <c r="J86">
        <v>19</v>
      </c>
      <c r="K86">
        <v>31</v>
      </c>
      <c r="L86">
        <v>5</v>
      </c>
      <c r="M86">
        <v>12</v>
      </c>
      <c r="N86">
        <v>21</v>
      </c>
      <c r="O86">
        <v>48</v>
      </c>
      <c r="P86">
        <v>798</v>
      </c>
      <c r="Q86">
        <v>13</v>
      </c>
      <c r="R86">
        <v>13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105</v>
      </c>
      <c r="Y86" t="s">
        <v>1094</v>
      </c>
      <c r="Z86" s="5">
        <f>E86*10+F86*(-10)+G86*5+H86*(-5)+I86*2+J86*(-2)+K86*4+L86*3+M86*1.5+N86*1.5+O86*3+P86*0.1+Q86*2+R86*2+S86*5+T86*(-8)+U86*15+V86+W86*(-4)</f>
        <v>580.29999999999995</v>
      </c>
      <c r="AA86" s="6">
        <f>Z86/X86</f>
        <v>20.010344827586206</v>
      </c>
      <c r="AB86" s="7">
        <f>Z86/Y86*90</f>
        <v>23.078656650463984</v>
      </c>
      <c r="AC86" s="5">
        <f>IF(B86="n",Z86*1.2*AF86,Z86*AF86)</f>
        <v>905.26799999999992</v>
      </c>
      <c r="AD86" s="6">
        <f>AC86/X86</f>
        <v>31.216137931034481</v>
      </c>
      <c r="AE86" s="7">
        <f>AC86/Y86*90</f>
        <v>36.002704374723812</v>
      </c>
      <c r="AF86" s="13">
        <f>IF(OR(D86="Barcelona",D86="R Madrid",D86="Bayern",D86="PSG",D86="Atletico"),1.3,IF(OR(D86="Chelsea",D86="Juventus",D86="Man City",D86="Man Utd",D86="Dortmund"),1.23,IF(OR(D86="Roma",D86="RB Leipzig",D86="Monaco",D86="Spurs",D86="Arsenal",D86="Sevilla",D86="Liverpool",D86="Nice",D86="Napoli"),1.15,1)))</f>
        <v>1.3</v>
      </c>
      <c r="AG86">
        <f>E86*10+G86*5+K86*4</f>
        <v>234</v>
      </c>
      <c r="AH86">
        <f>N86+M86+L86*1.5</f>
        <v>40.5</v>
      </c>
    </row>
    <row r="87" spans="1:34" x14ac:dyDescent="0.2">
      <c r="A87" s="11" t="s">
        <v>2673</v>
      </c>
      <c r="C87" t="s">
        <v>160</v>
      </c>
      <c r="D87" t="s">
        <v>994</v>
      </c>
      <c r="E87">
        <v>28</v>
      </c>
      <c r="F87">
        <v>0</v>
      </c>
      <c r="G87">
        <v>13</v>
      </c>
      <c r="H87">
        <v>8</v>
      </c>
      <c r="I87">
        <v>43</v>
      </c>
      <c r="J87">
        <v>32</v>
      </c>
      <c r="K87">
        <v>70</v>
      </c>
      <c r="L87">
        <v>2</v>
      </c>
      <c r="M87">
        <v>24</v>
      </c>
      <c r="N87">
        <v>13</v>
      </c>
      <c r="O87">
        <v>49</v>
      </c>
      <c r="P87">
        <v>650</v>
      </c>
      <c r="Q87">
        <v>13</v>
      </c>
      <c r="R87">
        <v>34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101</v>
      </c>
      <c r="Y87" t="s">
        <v>2672</v>
      </c>
      <c r="Z87" s="5">
        <f>E87*10+F87*(-10)+G87*5+H87*(-5)+I87*2+J87*(-2)+K87*4+L87*3+M87*1.5+N87*1.5+O87*3+P87*0.1+Q87*2+R87*2+S87*5+T87*(-8)+U87*15+V87+W87*(-4)</f>
        <v>974.5</v>
      </c>
      <c r="AA87" s="6">
        <f>Z87/X87</f>
        <v>27.842857142857142</v>
      </c>
      <c r="AB87" s="7">
        <f>Z87/Y87*90</f>
        <v>30.698284914245711</v>
      </c>
      <c r="AC87" s="5">
        <f>IF(B87="n",Z87*1.2*AF87,Z87*AF87)</f>
        <v>1266.8500000000001</v>
      </c>
      <c r="AD87" s="6">
        <f>AC87/X87</f>
        <v>36.195714285714288</v>
      </c>
      <c r="AE87" s="7">
        <f>AC87/Y87*90</f>
        <v>39.907770388519431</v>
      </c>
      <c r="AF87" s="13">
        <f>IF(OR(D87="Barcelona",D87="R Madrid",D87="Bayern",D87="PSG",D87="Atletico"),1.3,IF(OR(D87="Chelsea",D87="Juventus",D87="Man City",D87="Man Utd",D87="Dortmund"),1.23,IF(OR(D87="Roma",D87="RB Leipzig",D87="Monaco",D87="Spurs",D87="Arsenal",D87="Sevilla",D87="Liverpool",D87="Nice",D87="Napoli"),1.15,1)))</f>
        <v>1.3</v>
      </c>
      <c r="AG87">
        <f>E87*10+G87*5+K87*4</f>
        <v>625</v>
      </c>
      <c r="AH87">
        <f>N87+M87+L87*1.5</f>
        <v>40</v>
      </c>
    </row>
    <row r="88" spans="1:34" x14ac:dyDescent="0.2">
      <c r="A88" s="11" t="s">
        <v>3682</v>
      </c>
      <c r="B88" t="s">
        <v>4305</v>
      </c>
      <c r="C88" t="s">
        <v>43</v>
      </c>
      <c r="D88" t="s">
        <v>133</v>
      </c>
      <c r="E88">
        <v>16</v>
      </c>
      <c r="F88">
        <v>0</v>
      </c>
      <c r="G88">
        <v>8</v>
      </c>
      <c r="H88">
        <v>2</v>
      </c>
      <c r="I88">
        <v>43</v>
      </c>
      <c r="J88">
        <v>33</v>
      </c>
      <c r="K88">
        <v>54</v>
      </c>
      <c r="L88">
        <v>1</v>
      </c>
      <c r="M88">
        <v>17</v>
      </c>
      <c r="N88">
        <v>21</v>
      </c>
      <c r="O88">
        <v>53</v>
      </c>
      <c r="P88">
        <v>1034</v>
      </c>
      <c r="Q88">
        <v>30</v>
      </c>
      <c r="R88">
        <v>89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205</v>
      </c>
      <c r="Y88" t="s">
        <v>3681</v>
      </c>
      <c r="Z88" s="5">
        <f>E88*10+F88*(-10)+G88*5+H88*(-5)+I88*2+J88*(-2)+K88*4+L88*3+M88*1.5+N88*1.5+O88*3+P88*0.1+Q88*2+R88*2+S88*5+T88*(-8)+U88*15+V88+W88*(-4)</f>
        <v>986.4</v>
      </c>
      <c r="AA88" s="6">
        <f>Z88/X88</f>
        <v>25.957894736842103</v>
      </c>
      <c r="AB88" s="7">
        <f>Z88/Y88*90</f>
        <v>30.002027712064884</v>
      </c>
      <c r="AC88" s="5">
        <f>IF(B88="n",Z88*1.2*AF88,Z88*AF88)</f>
        <v>1183.6799999999998</v>
      </c>
      <c r="AD88" s="6">
        <f>AC88/X88</f>
        <v>31.149473684210523</v>
      </c>
      <c r="AE88" s="7">
        <f>AC88/Y88*90</f>
        <v>36.002433254477857</v>
      </c>
      <c r="AF88" s="13">
        <f>IF(OR(D88="Barcelona",D88="R Madrid",D88="Bayern",D88="PSG",D88="Atletico"),1.3,IF(OR(D88="Chelsea",D88="Juventus",D88="Man City",D88="Man Utd",D88="Dortmund"),1.23,IF(OR(D88="Roma",D88="RB Leipzig",D88="Monaco",D88="Spurs",D88="Arsenal",D88="Sevilla",D88="Liverpool",D88="Nice",D88="Napoli"),1.15,1)))</f>
        <v>1</v>
      </c>
      <c r="AG88">
        <f>E88*10+G88*5+K88*4</f>
        <v>416</v>
      </c>
      <c r="AH88">
        <f>N88+M88+L88*1.5</f>
        <v>39.5</v>
      </c>
    </row>
    <row r="89" spans="1:34" x14ac:dyDescent="0.2">
      <c r="A89" s="11" t="s">
        <v>4068</v>
      </c>
      <c r="C89" t="s">
        <v>43</v>
      </c>
      <c r="D89" t="s">
        <v>44</v>
      </c>
      <c r="E89">
        <v>21</v>
      </c>
      <c r="F89">
        <v>0</v>
      </c>
      <c r="G89">
        <v>5</v>
      </c>
      <c r="H89">
        <v>2</v>
      </c>
      <c r="I89">
        <v>26</v>
      </c>
      <c r="J89">
        <v>28</v>
      </c>
      <c r="K89">
        <v>46</v>
      </c>
      <c r="L89">
        <v>2</v>
      </c>
      <c r="M89">
        <v>26</v>
      </c>
      <c r="N89">
        <v>10</v>
      </c>
      <c r="O89">
        <v>16</v>
      </c>
      <c r="P89">
        <v>387</v>
      </c>
      <c r="Q89">
        <v>10</v>
      </c>
      <c r="R89">
        <v>10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105</v>
      </c>
      <c r="Y89" t="s">
        <v>4067</v>
      </c>
      <c r="Z89" s="5">
        <f>E89*10+F89*(-10)+G89*5+H89*(-5)+I89*2+J89*(-2)+K89*4+L89*3+M89*1.5+N89*1.5+O89*3+P89*0.1+Q89*2+R89*2+S89*5+T89*(-8)+U89*15+V89+W89*(-4)</f>
        <v>591.70000000000005</v>
      </c>
      <c r="AA89" s="6">
        <f>Z89/X89</f>
        <v>20.403448275862072</v>
      </c>
      <c r="AB89" s="7">
        <f>Z89/Y89*90</f>
        <v>27.592227979274615</v>
      </c>
      <c r="AC89" s="5">
        <f>IF(B89="n",Z89*1.2*AF89,Z89*AF89)</f>
        <v>680.45500000000004</v>
      </c>
      <c r="AD89" s="6">
        <f>AC89/X89</f>
        <v>23.46396551724138</v>
      </c>
      <c r="AE89" s="7">
        <f>AC89/Y89*90</f>
        <v>31.731062176165803</v>
      </c>
      <c r="AF89" s="13">
        <f>IF(OR(D89="Barcelona",D89="R Madrid",D89="Bayern",D89="PSG",D89="Atletico"),1.3,IF(OR(D89="Chelsea",D89="Juventus",D89="Man City",D89="Man Utd",D89="Dortmund"),1.23,IF(OR(D89="Roma",D89="RB Leipzig",D89="Monaco",D89="Spurs",D89="Arsenal",D89="Sevilla",D89="Liverpool",D89="Nice",D89="Napoli"),1.15,1)))</f>
        <v>1.1499999999999999</v>
      </c>
      <c r="AG89">
        <f>E89*10+G89*5+K89*4</f>
        <v>419</v>
      </c>
      <c r="AH89">
        <f>N89+M89+L89*1.5</f>
        <v>39</v>
      </c>
    </row>
    <row r="90" spans="1:34" x14ac:dyDescent="0.2">
      <c r="A90" s="11" t="s">
        <v>2947</v>
      </c>
      <c r="B90" t="s">
        <v>4305</v>
      </c>
      <c r="C90" t="s">
        <v>138</v>
      </c>
      <c r="D90" t="s">
        <v>139</v>
      </c>
      <c r="E90">
        <v>18</v>
      </c>
      <c r="F90">
        <v>0</v>
      </c>
      <c r="G90">
        <v>9</v>
      </c>
      <c r="H90">
        <v>2</v>
      </c>
      <c r="I90">
        <v>22</v>
      </c>
      <c r="J90">
        <v>9</v>
      </c>
      <c r="K90">
        <v>68</v>
      </c>
      <c r="L90">
        <v>1</v>
      </c>
      <c r="M90">
        <v>10</v>
      </c>
      <c r="N90">
        <v>27</v>
      </c>
      <c r="O90">
        <v>57</v>
      </c>
      <c r="P90">
        <v>2003</v>
      </c>
      <c r="Q90">
        <v>29</v>
      </c>
      <c r="R90">
        <v>59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113</v>
      </c>
      <c r="Y90" t="s">
        <v>2946</v>
      </c>
      <c r="Z90" s="5">
        <f>E90*10+F90*(-10)+G90*5+H90*(-5)+I90*2+J90*(-2)+K90*4+L90*3+M90*1.5+N90*1.5+O90*3+P90*0.1+Q90*2+R90*2+S90*5+T90*(-8)+U90*15+V90+W90*(-4)</f>
        <v>1118.8</v>
      </c>
      <c r="AA90" s="6">
        <f>Z90/X90</f>
        <v>30.237837837837837</v>
      </c>
      <c r="AB90" s="7">
        <f>Z90/Y90*90</f>
        <v>34.47175624786032</v>
      </c>
      <c r="AC90" s="5">
        <f>IF(B90="n",Z90*1.2*AF90,Z90*AF90)</f>
        <v>1543.9439999999997</v>
      </c>
      <c r="AD90" s="6">
        <f>AC90/X90</f>
        <v>41.728216216216211</v>
      </c>
      <c r="AE90" s="7">
        <f>AC90/Y90*90</f>
        <v>47.571023622047235</v>
      </c>
      <c r="AF90" s="13">
        <f>IF(OR(D90="Barcelona",D90="R Madrid",D90="Bayern",D90="PSG",D90="Atletico"),1.3,IF(OR(D90="Chelsea",D90="Juventus",D90="Man City",D90="Man Utd",D90="Dortmund"),1.23,IF(OR(D90="Roma",D90="RB Leipzig",D90="Monaco",D90="Spurs",D90="Arsenal",D90="Sevilla",D90="Liverpool",D90="Nice",D90="Napoli"),1.15,1)))</f>
        <v>1.1499999999999999</v>
      </c>
      <c r="AG90">
        <f>E90*10+G90*5+K90*4</f>
        <v>497</v>
      </c>
      <c r="AH90">
        <f>N90+M90+L90*1.5</f>
        <v>38.5</v>
      </c>
    </row>
    <row r="91" spans="1:34" x14ac:dyDescent="0.2">
      <c r="A91" s="11" t="s">
        <v>2396</v>
      </c>
      <c r="B91" t="s">
        <v>4305</v>
      </c>
      <c r="C91" t="s">
        <v>160</v>
      </c>
      <c r="D91" t="s">
        <v>1881</v>
      </c>
      <c r="E91">
        <v>16</v>
      </c>
      <c r="F91">
        <v>0</v>
      </c>
      <c r="G91">
        <v>8</v>
      </c>
      <c r="H91">
        <v>3</v>
      </c>
      <c r="I91">
        <v>32</v>
      </c>
      <c r="J91">
        <v>27</v>
      </c>
      <c r="K91">
        <v>52</v>
      </c>
      <c r="L91">
        <v>3</v>
      </c>
      <c r="M91">
        <v>15</v>
      </c>
      <c r="N91">
        <v>19</v>
      </c>
      <c r="O91">
        <v>49</v>
      </c>
      <c r="P91">
        <v>1001</v>
      </c>
      <c r="Q91">
        <v>32</v>
      </c>
      <c r="R91">
        <v>24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52</v>
      </c>
      <c r="Y91" t="s">
        <v>2395</v>
      </c>
      <c r="Z91" s="5">
        <f>E91*10+F91*(-10)+G91*5+H91*(-5)+I91*2+J91*(-2)+K91*4+L91*3+M91*1.5+N91*1.5+O91*3+P91*0.1+Q91*2+R91*2+S91*5+T91*(-8)+U91*15+V91+W91*(-4)</f>
        <v>822.1</v>
      </c>
      <c r="AA91" s="6">
        <f>Z91/X91</f>
        <v>22.836111111111112</v>
      </c>
      <c r="AB91" s="7">
        <f>Z91/Y91*90</f>
        <v>24.218985270049103</v>
      </c>
      <c r="AC91" s="5">
        <f>IF(B91="n",Z91*1.2*AF91,Z91*AF91)</f>
        <v>1282.4760000000001</v>
      </c>
      <c r="AD91" s="6">
        <f>AC91/X91</f>
        <v>35.62433333333334</v>
      </c>
      <c r="AE91" s="7">
        <f>AC91/Y91*90</f>
        <v>37.781617021276602</v>
      </c>
      <c r="AF91" s="13">
        <f>IF(OR(D91="Barcelona",D91="R Madrid",D91="Bayern",D91="PSG",D91="Atletico"),1.3,IF(OR(D91="Chelsea",D91="Juventus",D91="Man City",D91="Man Utd",D91="Dortmund"),1.23,IF(OR(D91="Roma",D91="RB Leipzig",D91="Monaco",D91="Spurs",D91="Arsenal",D91="Sevilla",D91="Liverpool",D91="Nice",D91="Napoli"),1.15,1)))</f>
        <v>1.3</v>
      </c>
      <c r="AG91">
        <f>E91*10+G91*5+K91*4</f>
        <v>408</v>
      </c>
      <c r="AH91">
        <f>N91+M91+L91*1.5</f>
        <v>38.5</v>
      </c>
    </row>
    <row r="92" spans="1:34" x14ac:dyDescent="0.2">
      <c r="A92" s="11" t="s">
        <v>2979</v>
      </c>
      <c r="B92" t="s">
        <v>4305</v>
      </c>
      <c r="C92" t="s">
        <v>138</v>
      </c>
      <c r="D92" t="s">
        <v>2740</v>
      </c>
      <c r="E92">
        <v>12</v>
      </c>
      <c r="F92">
        <v>0</v>
      </c>
      <c r="G92">
        <v>4</v>
      </c>
      <c r="H92">
        <v>2</v>
      </c>
      <c r="I92">
        <v>52</v>
      </c>
      <c r="J92">
        <v>40</v>
      </c>
      <c r="K92">
        <v>56</v>
      </c>
      <c r="L92">
        <v>2</v>
      </c>
      <c r="M92">
        <v>25</v>
      </c>
      <c r="N92">
        <v>10</v>
      </c>
      <c r="O92">
        <v>24</v>
      </c>
      <c r="P92">
        <v>442</v>
      </c>
      <c r="Q92">
        <v>10</v>
      </c>
      <c r="R92">
        <v>15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113</v>
      </c>
      <c r="Y92" t="s">
        <v>2978</v>
      </c>
      <c r="Z92" s="5">
        <f>E92*10+F92*(-10)+G92*5+H92*(-5)+I92*2+J92*(-2)+K92*4+L92*3+M92*1.5+N92*1.5+O92*3+P92*0.1+Q92*2+R92*2+S92*5+T92*(-8)+U92*15+V92+W92*(-4)</f>
        <v>602.70000000000005</v>
      </c>
      <c r="AA92" s="6">
        <f>Z92/X92</f>
        <v>16.289189189189191</v>
      </c>
      <c r="AB92" s="7">
        <f>Z92/Y92*90</f>
        <v>18.827837556404027</v>
      </c>
      <c r="AC92" s="5">
        <f>IF(B92="n",Z92*1.2*AF92,Z92*AF92)</f>
        <v>723.24</v>
      </c>
      <c r="AD92" s="6">
        <f>AC92/X92</f>
        <v>19.547027027027028</v>
      </c>
      <c r="AE92" s="7">
        <f>AC92/Y92*90</f>
        <v>22.593405067684834</v>
      </c>
      <c r="AF92" s="13">
        <f>IF(OR(D92="Barcelona",D92="R Madrid",D92="Bayern",D92="PSG",D92="Atletico"),1.3,IF(OR(D92="Chelsea",D92="Juventus",D92="Man City",D92="Man Utd",D92="Dortmund"),1.23,IF(OR(D92="Roma",D92="RB Leipzig",D92="Monaco",D92="Spurs",D92="Arsenal",D92="Sevilla",D92="Liverpool",D92="Nice",D92="Napoli"),1.15,1)))</f>
        <v>1</v>
      </c>
      <c r="AG92">
        <f>E92*10+G92*5+K92*4</f>
        <v>364</v>
      </c>
      <c r="AH92">
        <f>N92+M92+L92*1.5</f>
        <v>38</v>
      </c>
    </row>
    <row r="93" spans="1:34" x14ac:dyDescent="0.2">
      <c r="A93" s="11" t="s">
        <v>1405</v>
      </c>
      <c r="C93" t="s">
        <v>876</v>
      </c>
      <c r="D93" t="s">
        <v>1095</v>
      </c>
      <c r="E93">
        <v>30</v>
      </c>
      <c r="F93">
        <v>0</v>
      </c>
      <c r="G93">
        <v>5</v>
      </c>
      <c r="H93">
        <v>5</v>
      </c>
      <c r="I93">
        <v>56</v>
      </c>
      <c r="J93">
        <v>40</v>
      </c>
      <c r="K93">
        <v>72</v>
      </c>
      <c r="L93">
        <v>1</v>
      </c>
      <c r="M93">
        <v>24</v>
      </c>
      <c r="N93">
        <v>12</v>
      </c>
      <c r="O93">
        <v>25</v>
      </c>
      <c r="P93">
        <v>522</v>
      </c>
      <c r="Q93">
        <v>9</v>
      </c>
      <c r="R93">
        <v>34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292</v>
      </c>
      <c r="Y93" t="s">
        <v>1404</v>
      </c>
      <c r="Z93" s="5">
        <f>E93*10+F93*(-10)+G93*5+H93*(-5)+I93*2+J93*(-2)+K93*4+L93*3+M93*1.5+N93*1.5+O93*3+P93*0.1+Q93*2+R93*2+S93*5+T93*(-8)+U93*15+V93+W93*(-4)</f>
        <v>890.2</v>
      </c>
      <c r="AA93" s="6">
        <f>Z93/X93</f>
        <v>26.975757575757576</v>
      </c>
      <c r="AB93" s="7">
        <f>Z93/Y93*90</f>
        <v>28.871351351351354</v>
      </c>
      <c r="AC93" s="5">
        <f>IF(B93="n",Z93*1.2*AF93,Z93*AF93)</f>
        <v>1157.26</v>
      </c>
      <c r="AD93" s="6">
        <f>AC93/X93</f>
        <v>35.06848484848485</v>
      </c>
      <c r="AE93" s="7">
        <f>AC93/Y93*90</f>
        <v>37.532756756756754</v>
      </c>
      <c r="AF93" s="13">
        <f>IF(OR(D93="Barcelona",D93="R Madrid",D93="Bayern",D93="PSG",D93="Atletico"),1.3,IF(OR(D93="Chelsea",D93="Juventus",D93="Man City",D93="Man Utd",D93="Dortmund"),1.23,IF(OR(D93="Roma",D93="RB Leipzig",D93="Monaco",D93="Spurs",D93="Arsenal",D93="Sevilla",D93="Liverpool",D93="Nice",D93="Napoli"),1.15,1)))</f>
        <v>1.3</v>
      </c>
      <c r="AG93">
        <f>E93*10+G93*5+K93*4</f>
        <v>613</v>
      </c>
      <c r="AH93">
        <f>N93+M93+L93*1.5</f>
        <v>37.5</v>
      </c>
    </row>
    <row r="94" spans="1:34" x14ac:dyDescent="0.2">
      <c r="A94" s="11" t="s">
        <v>4139</v>
      </c>
      <c r="C94" t="s">
        <v>43</v>
      </c>
      <c r="D94" t="s">
        <v>3562</v>
      </c>
      <c r="E94">
        <v>2</v>
      </c>
      <c r="F94">
        <v>0</v>
      </c>
      <c r="G94">
        <v>5</v>
      </c>
      <c r="H94">
        <v>4</v>
      </c>
      <c r="I94">
        <v>58</v>
      </c>
      <c r="J94">
        <v>56</v>
      </c>
      <c r="K94">
        <v>20</v>
      </c>
      <c r="L94">
        <v>1</v>
      </c>
      <c r="M94">
        <v>6</v>
      </c>
      <c r="N94">
        <v>30</v>
      </c>
      <c r="O94">
        <v>55</v>
      </c>
      <c r="P94">
        <v>850</v>
      </c>
      <c r="Q94">
        <v>61</v>
      </c>
      <c r="R94">
        <v>87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105</v>
      </c>
      <c r="Y94" t="s">
        <v>1528</v>
      </c>
      <c r="Z94" s="5">
        <f>E94*10+F94*(-10)+G94*5+H94*(-5)+I94*2+J94*(-2)+K94*4+L94*3+M94*1.5+N94*1.5+O94*3+P94*0.1+Q94*2+R94*2+S94*5+T94*(-8)+U94*15+V94+W94*(-4)</f>
        <v>712</v>
      </c>
      <c r="AA94" s="6">
        <f>Z94/X94</f>
        <v>24.551724137931036</v>
      </c>
      <c r="AB94" s="7">
        <f>Z94/Y94*90</f>
        <v>27.740259740259742</v>
      </c>
      <c r="AC94" s="5">
        <f>IF(B94="n",Z94*1.2*AF94,Z94*AF94)</f>
        <v>712</v>
      </c>
      <c r="AD94" s="6">
        <f>AC94/X94</f>
        <v>24.551724137931036</v>
      </c>
      <c r="AE94" s="7">
        <f>AC94/Y94*90</f>
        <v>27.740259740259742</v>
      </c>
      <c r="AF94" s="13">
        <f>IF(OR(D94="Barcelona",D94="R Madrid",D94="Bayern",D94="PSG",D94="Atletico"),1.3,IF(OR(D94="Chelsea",D94="Juventus",D94="Man City",D94="Man Utd",D94="Dortmund"),1.23,IF(OR(D94="Roma",D94="RB Leipzig",D94="Monaco",D94="Spurs",D94="Arsenal",D94="Sevilla",D94="Liverpool",D94="Nice",D94="Napoli"),1.15,1)))</f>
        <v>1</v>
      </c>
      <c r="AG94">
        <f>E94*10+G94*5+K94*4</f>
        <v>125</v>
      </c>
      <c r="AH94">
        <f>N94+M94+L94*1.5</f>
        <v>37.5</v>
      </c>
    </row>
    <row r="95" spans="1:34" x14ac:dyDescent="0.2">
      <c r="A95" s="11" t="s">
        <v>3062</v>
      </c>
      <c r="C95" t="s">
        <v>138</v>
      </c>
      <c r="D95" t="s">
        <v>2770</v>
      </c>
      <c r="E95">
        <v>16</v>
      </c>
      <c r="F95">
        <v>0</v>
      </c>
      <c r="G95">
        <v>10</v>
      </c>
      <c r="H95">
        <v>6</v>
      </c>
      <c r="I95">
        <v>109</v>
      </c>
      <c r="J95">
        <v>34</v>
      </c>
      <c r="K95">
        <v>64</v>
      </c>
      <c r="L95">
        <v>0</v>
      </c>
      <c r="M95">
        <v>8</v>
      </c>
      <c r="N95">
        <v>27</v>
      </c>
      <c r="O95">
        <v>81</v>
      </c>
      <c r="P95">
        <v>943</v>
      </c>
      <c r="Q95">
        <v>21</v>
      </c>
      <c r="R95">
        <v>84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113</v>
      </c>
      <c r="Y95" t="s">
        <v>3061</v>
      </c>
      <c r="Z95" s="5">
        <f>E95*10+F95*(-10)+G95*5+H95*(-5)+I95*2+J95*(-2)+K95*4+L95*3+M95*1.5+N95*1.5+O95*3+P95*0.1+Q95*2+R95*2+S95*5+T95*(-8)+U95*15+V95+W95*(-4)</f>
        <v>1185.8</v>
      </c>
      <c r="AA95" s="6">
        <f>Z95/X95</f>
        <v>32.048648648648644</v>
      </c>
      <c r="AB95" s="7">
        <f>Z95/Y95*90</f>
        <v>34.172910662824208</v>
      </c>
      <c r="AC95" s="5">
        <f>IF(B95="n",Z95*1.2*AF95,Z95*AF95)</f>
        <v>1185.8</v>
      </c>
      <c r="AD95" s="6">
        <f>AC95/X95</f>
        <v>32.048648648648644</v>
      </c>
      <c r="AE95" s="7">
        <f>AC95/Y95*90</f>
        <v>34.172910662824208</v>
      </c>
      <c r="AF95" s="13">
        <f>IF(OR(D95="Barcelona",D95="R Madrid",D95="Bayern",D95="PSG",D95="Atletico"),1.3,IF(OR(D95="Chelsea",D95="Juventus",D95="Man City",D95="Man Utd",D95="Dortmund"),1.23,IF(OR(D95="Roma",D95="RB Leipzig",D95="Monaco",D95="Spurs",D95="Arsenal",D95="Sevilla",D95="Liverpool",D95="Nice",D95="Napoli"),1.15,1)))</f>
        <v>1</v>
      </c>
      <c r="AG95">
        <f>E95*10+G95*5+K95*4</f>
        <v>466</v>
      </c>
      <c r="AH95">
        <f>N95+M95+L95*1.5</f>
        <v>35</v>
      </c>
    </row>
    <row r="96" spans="1:34" x14ac:dyDescent="0.2">
      <c r="A96" s="11" t="s">
        <v>2845</v>
      </c>
      <c r="C96" t="s">
        <v>138</v>
      </c>
      <c r="D96" t="s">
        <v>2791</v>
      </c>
      <c r="E96">
        <v>10</v>
      </c>
      <c r="F96">
        <v>0</v>
      </c>
      <c r="G96">
        <v>8</v>
      </c>
      <c r="H96">
        <v>5</v>
      </c>
      <c r="I96">
        <v>29</v>
      </c>
      <c r="J96">
        <v>9</v>
      </c>
      <c r="K96">
        <v>39</v>
      </c>
      <c r="L96">
        <v>0</v>
      </c>
      <c r="M96">
        <v>16</v>
      </c>
      <c r="N96">
        <v>19</v>
      </c>
      <c r="O96">
        <v>52</v>
      </c>
      <c r="P96">
        <v>1184</v>
      </c>
      <c r="Q96">
        <v>8</v>
      </c>
      <c r="R96">
        <v>59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292</v>
      </c>
      <c r="Y96" t="s">
        <v>476</v>
      </c>
      <c r="Z96" s="5">
        <f>E96*10+F96*(-10)+G96*5+H96*(-5)+I96*2+J96*(-2)+K96*4+L96*3+M96*1.5+N96*1.5+O96*3+P96*0.1+Q96*2+R96*2+S96*5+T96*(-8)+U96*15+V96+W96*(-4)</f>
        <v>771.9</v>
      </c>
      <c r="AA96" s="6">
        <f>Z96/X96</f>
        <v>23.390909090909091</v>
      </c>
      <c r="AB96" s="7">
        <f>Z96/Y96*90</f>
        <v>27.622664015904572</v>
      </c>
      <c r="AC96" s="5">
        <f>IF(B96="n",Z96*1.2*AF96,Z96*AF96)</f>
        <v>771.9</v>
      </c>
      <c r="AD96" s="6">
        <f>AC96/X96</f>
        <v>23.390909090909091</v>
      </c>
      <c r="AE96" s="7">
        <f>AC96/Y96*90</f>
        <v>27.622664015904572</v>
      </c>
      <c r="AF96" s="13">
        <f>IF(OR(D96="Barcelona",D96="R Madrid",D96="Bayern",D96="PSG",D96="Atletico"),1.3,IF(OR(D96="Chelsea",D96="Juventus",D96="Man City",D96="Man Utd",D96="Dortmund"),1.23,IF(OR(D96="Roma",D96="RB Leipzig",D96="Monaco",D96="Spurs",D96="Arsenal",D96="Sevilla",D96="Liverpool",D96="Nice",D96="Napoli"),1.15,1)))</f>
        <v>1</v>
      </c>
      <c r="AG96">
        <f>E96*10+G96*5+K96*4</f>
        <v>296</v>
      </c>
      <c r="AH96">
        <f>N96+M96+L96*1.5</f>
        <v>35</v>
      </c>
    </row>
    <row r="97" spans="1:34" x14ac:dyDescent="0.2">
      <c r="A97" s="11" t="s">
        <v>214</v>
      </c>
      <c r="C97" t="s">
        <v>26</v>
      </c>
      <c r="D97" t="s">
        <v>27</v>
      </c>
      <c r="E97">
        <v>17</v>
      </c>
      <c r="F97">
        <v>0</v>
      </c>
      <c r="G97">
        <v>5</v>
      </c>
      <c r="H97">
        <v>7</v>
      </c>
      <c r="I97">
        <v>20</v>
      </c>
      <c r="J97">
        <v>53</v>
      </c>
      <c r="K97">
        <v>64</v>
      </c>
      <c r="L97">
        <v>1</v>
      </c>
      <c r="M97">
        <v>22</v>
      </c>
      <c r="N97">
        <v>11</v>
      </c>
      <c r="O97">
        <v>41</v>
      </c>
      <c r="P97">
        <v>764</v>
      </c>
      <c r="Q97">
        <v>6</v>
      </c>
      <c r="R97">
        <v>17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96</v>
      </c>
      <c r="Y97" t="s">
        <v>215</v>
      </c>
      <c r="Z97" s="5">
        <f>E97*10+F97*(-10)+G97*5+H97*(-5)+I97*2+J97*(-2)+K97*4+L97*3+M97*1.5+N97*1.5+O97*3+P97*0.1+Q97*2+R97*2+S97*5+T97*(-8)+U97*15+V97+W97*(-4)</f>
        <v>647.9</v>
      </c>
      <c r="AA97" s="6">
        <f>Z97/X97</f>
        <v>23.139285714285712</v>
      </c>
      <c r="AB97" s="7">
        <f>Z97/Y97*90</f>
        <v>23.878378378378379</v>
      </c>
      <c r="AC97" s="5">
        <f>IF(B97="n",Z97*1.2*AF97,Z97*AF97)</f>
        <v>796.91699999999992</v>
      </c>
      <c r="AD97" s="6">
        <f>AC97/X97</f>
        <v>28.461321428571427</v>
      </c>
      <c r="AE97" s="7">
        <f>AC97/Y97*90</f>
        <v>29.370405405405403</v>
      </c>
      <c r="AF97" s="13">
        <f>IF(OR(D97="Barcelona",D97="R Madrid",D97="Bayern",D97="PSG",D97="Atletico"),1.3,IF(OR(D97="Chelsea",D97="Juventus",D97="Man City",D97="Man Utd",D97="Dortmund"),1.23,IF(OR(D97="Roma",D97="RB Leipzig",D97="Monaco",D97="Spurs",D97="Arsenal",D97="Sevilla",D97="Liverpool",D97="Nice",D97="Napoli"),1.15,1)))</f>
        <v>1.23</v>
      </c>
      <c r="AG97">
        <f>E97*10+G97*5+K97*4</f>
        <v>451</v>
      </c>
      <c r="AH97">
        <f>N97+M97+L97*1.5</f>
        <v>34.5</v>
      </c>
    </row>
    <row r="98" spans="1:34" x14ac:dyDescent="0.2">
      <c r="A98" s="11" t="s">
        <v>2895</v>
      </c>
      <c r="B98" t="s">
        <v>4305</v>
      </c>
      <c r="C98" t="s">
        <v>138</v>
      </c>
      <c r="D98" t="s">
        <v>2732</v>
      </c>
      <c r="E98">
        <v>9</v>
      </c>
      <c r="F98">
        <v>0</v>
      </c>
      <c r="G98">
        <v>4</v>
      </c>
      <c r="H98">
        <v>8</v>
      </c>
      <c r="I98">
        <v>100</v>
      </c>
      <c r="J98">
        <v>47</v>
      </c>
      <c r="K98">
        <v>47</v>
      </c>
      <c r="L98">
        <v>1</v>
      </c>
      <c r="M98">
        <v>12</v>
      </c>
      <c r="N98">
        <v>21</v>
      </c>
      <c r="O98">
        <v>45</v>
      </c>
      <c r="P98">
        <v>876</v>
      </c>
      <c r="Q98">
        <v>21</v>
      </c>
      <c r="R98">
        <v>51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101</v>
      </c>
      <c r="Y98" t="s">
        <v>2894</v>
      </c>
      <c r="Z98" s="5">
        <f>E98*10+F98*(-10)+G98*5+H98*(-5)+I98*2+J98*(-2)+K98*4+L98*3+M98*1.5+N98*1.5+O98*3+P98*0.1+Q98*2+R98*2+S98*5+T98*(-8)+U98*15+V98+W98*(-4)</f>
        <v>783.1</v>
      </c>
      <c r="AA98" s="6">
        <f>Z98/X98</f>
        <v>22.374285714285715</v>
      </c>
      <c r="AB98" s="7">
        <f>Z98/Y98*90</f>
        <v>22.662057877813503</v>
      </c>
      <c r="AC98" s="5">
        <f>IF(B98="n",Z98*1.2*AF98,Z98*AF98)</f>
        <v>939.72</v>
      </c>
      <c r="AD98" s="6">
        <f>AC98/X98</f>
        <v>26.849142857142859</v>
      </c>
      <c r="AE98" s="7">
        <f>AC98/Y98*90</f>
        <v>27.194469453376207</v>
      </c>
      <c r="AF98" s="13">
        <f>IF(OR(D98="Barcelona",D98="R Madrid",D98="Bayern",D98="PSG",D98="Atletico"),1.3,IF(OR(D98="Chelsea",D98="Juventus",D98="Man City",D98="Man Utd",D98="Dortmund"),1.23,IF(OR(D98="Roma",D98="RB Leipzig",D98="Monaco",D98="Spurs",D98="Arsenal",D98="Sevilla",D98="Liverpool",D98="Nice",D98="Napoli"),1.15,1)))</f>
        <v>1</v>
      </c>
      <c r="AG98">
        <f>E98*10+G98*5+K98*4</f>
        <v>298</v>
      </c>
      <c r="AH98">
        <f>N98+M98+L98*1.5</f>
        <v>34.5</v>
      </c>
    </row>
    <row r="99" spans="1:34" x14ac:dyDescent="0.2">
      <c r="A99" s="11" t="s">
        <v>212</v>
      </c>
      <c r="B99" t="s">
        <v>4305</v>
      </c>
      <c r="C99" t="s">
        <v>26</v>
      </c>
      <c r="D99" t="s">
        <v>48</v>
      </c>
      <c r="E99">
        <v>9</v>
      </c>
      <c r="F99">
        <v>0</v>
      </c>
      <c r="G99">
        <v>9</v>
      </c>
      <c r="H99">
        <v>6</v>
      </c>
      <c r="I99">
        <v>39</v>
      </c>
      <c r="J99">
        <v>32</v>
      </c>
      <c r="K99">
        <v>22</v>
      </c>
      <c r="L99">
        <v>1</v>
      </c>
      <c r="M99">
        <v>12</v>
      </c>
      <c r="N99">
        <v>21</v>
      </c>
      <c r="O99">
        <v>31</v>
      </c>
      <c r="P99">
        <v>776</v>
      </c>
      <c r="Q99">
        <v>36</v>
      </c>
      <c r="R99">
        <v>56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101</v>
      </c>
      <c r="Y99" t="s">
        <v>213</v>
      </c>
      <c r="Z99" s="5">
        <f>E99*10+F99*(-10)+G99*5+H99*(-5)+I99*2+J99*(-2)+K99*4+L99*3+M99*1.5+N99*1.5+O99*3+P99*0.1+Q99*2+R99*2+S99*5+T99*(-8)+U99*15+V99+W99*(-4)</f>
        <v>614.1</v>
      </c>
      <c r="AA99" s="6">
        <f>Z99/X99</f>
        <v>17.545714285714286</v>
      </c>
      <c r="AB99" s="7">
        <f>Z99/Y99*90</f>
        <v>25.682620817843866</v>
      </c>
      <c r="AC99" s="5">
        <f>IF(B99="n",Z99*1.2*AF99,Z99*AF99)</f>
        <v>906.41159999999991</v>
      </c>
      <c r="AD99" s="6">
        <f>AC99/X99</f>
        <v>25.897474285714281</v>
      </c>
      <c r="AE99" s="7">
        <f>AC99/Y99*90</f>
        <v>37.90754832713754</v>
      </c>
      <c r="AF99" s="13">
        <f>IF(OR(D99="Barcelona",D99="R Madrid",D99="Bayern",D99="PSG",D99="Atletico"),1.3,IF(OR(D99="Chelsea",D99="Juventus",D99="Man City",D99="Man Utd",D99="Dortmund"),1.23,IF(OR(D99="Roma",D99="RB Leipzig",D99="Monaco",D99="Spurs",D99="Arsenal",D99="Sevilla",D99="Liverpool",D99="Nice",D99="Napoli"),1.15,1)))</f>
        <v>1.23</v>
      </c>
      <c r="AG99">
        <f>E99*10+G99*5+K99*4</f>
        <v>223</v>
      </c>
      <c r="AH99">
        <f>N99+M99+L99*1.5</f>
        <v>34.5</v>
      </c>
    </row>
    <row r="100" spans="1:34" x14ac:dyDescent="0.2">
      <c r="A100" s="11" t="s">
        <v>891</v>
      </c>
      <c r="C100" t="s">
        <v>26</v>
      </c>
      <c r="D100" t="s">
        <v>48</v>
      </c>
      <c r="E100">
        <v>16</v>
      </c>
      <c r="F100">
        <v>0</v>
      </c>
      <c r="G100">
        <v>5</v>
      </c>
      <c r="H100">
        <v>3</v>
      </c>
      <c r="I100">
        <v>101</v>
      </c>
      <c r="J100">
        <v>19</v>
      </c>
      <c r="K100">
        <v>42</v>
      </c>
      <c r="L100">
        <v>0</v>
      </c>
      <c r="M100">
        <v>6</v>
      </c>
      <c r="N100">
        <v>28</v>
      </c>
      <c r="O100">
        <v>84</v>
      </c>
      <c r="P100">
        <v>1455</v>
      </c>
      <c r="Q100">
        <v>13</v>
      </c>
      <c r="R100">
        <v>146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52</v>
      </c>
      <c r="Y100" t="s">
        <v>892</v>
      </c>
      <c r="Z100" s="5">
        <f>E100*10+F100*(-10)+G100*5+H100*(-5)+I100*2+J100*(-2)+K100*4+L100*3+M100*1.5+N100*1.5+O100*3+P100*0.1+Q100*2+R100*2+S100*5+T100*(-8)+U100*15+V100+W100*(-4)</f>
        <v>1268.5</v>
      </c>
      <c r="AA100" s="6">
        <f>Z100/X100</f>
        <v>35.236111111111114</v>
      </c>
      <c r="AB100" s="7">
        <f>Z100/Y100*90</f>
        <v>38.246231155778894</v>
      </c>
      <c r="AC100" s="5">
        <f>IF(B100="n",Z100*1.2*AF100,Z100*AF100)</f>
        <v>1560.2549999999999</v>
      </c>
      <c r="AD100" s="6">
        <f>AC100/X100</f>
        <v>43.340416666666663</v>
      </c>
      <c r="AE100" s="7">
        <f>AC100/Y100*90</f>
        <v>47.042864321608036</v>
      </c>
      <c r="AF100" s="13">
        <f>IF(OR(D100="Barcelona",D100="R Madrid",D100="Bayern",D100="PSG",D100="Atletico"),1.3,IF(OR(D100="Chelsea",D100="Juventus",D100="Man City",D100="Man Utd",D100="Dortmund"),1.23,IF(OR(D100="Roma",D100="RB Leipzig",D100="Monaco",D100="Spurs",D100="Arsenal",D100="Sevilla",D100="Liverpool",D100="Nice",D100="Napoli"),1.15,1)))</f>
        <v>1.23</v>
      </c>
      <c r="AG100">
        <f>E100*10+G100*5+K100*4</f>
        <v>353</v>
      </c>
      <c r="AH100">
        <f>N100+M100+L100*1.5</f>
        <v>34</v>
      </c>
    </row>
    <row r="101" spans="1:34" x14ac:dyDescent="0.2">
      <c r="A101" s="11" t="s">
        <v>340</v>
      </c>
      <c r="C101" t="s">
        <v>26</v>
      </c>
      <c r="D101" t="s">
        <v>118</v>
      </c>
      <c r="E101">
        <v>6</v>
      </c>
      <c r="F101">
        <v>0</v>
      </c>
      <c r="G101">
        <v>18</v>
      </c>
      <c r="H101">
        <v>4</v>
      </c>
      <c r="I101">
        <v>40</v>
      </c>
      <c r="J101">
        <v>37</v>
      </c>
      <c r="K101">
        <v>29</v>
      </c>
      <c r="L101">
        <v>1</v>
      </c>
      <c r="M101">
        <v>9</v>
      </c>
      <c r="N101">
        <v>23</v>
      </c>
      <c r="O101">
        <v>83</v>
      </c>
      <c r="P101">
        <v>1449</v>
      </c>
      <c r="Q101">
        <v>34</v>
      </c>
      <c r="R101">
        <v>54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52</v>
      </c>
      <c r="Y101" t="s">
        <v>341</v>
      </c>
      <c r="Z101" s="5">
        <f>E101*10+F101*(-10)+G101*5+H101*(-5)+I101*2+J101*(-2)+K101*4+L101*3+M101*1.5+N101*1.5+O101*3+P101*0.1+Q101*2+R101*2+S101*5+T101*(-8)+U101*15+V101+W101*(-4)</f>
        <v>872.9</v>
      </c>
      <c r="AA101" s="6">
        <f>Z101/X101</f>
        <v>24.24722222222222</v>
      </c>
      <c r="AB101" s="7">
        <f>Z101/Y101*90</f>
        <v>27.306569343065693</v>
      </c>
      <c r="AC101" s="5">
        <f>IF(B101="n",Z101*1.2*AF101,Z101*AF101)</f>
        <v>1073.6669999999999</v>
      </c>
      <c r="AD101" s="6">
        <f>AC101/X101</f>
        <v>29.824083333333331</v>
      </c>
      <c r="AE101" s="7">
        <f>AC101/Y101*90</f>
        <v>33.5870802919708</v>
      </c>
      <c r="AF101" s="13">
        <f>IF(OR(D101="Barcelona",D101="R Madrid",D101="Bayern",D101="PSG",D101="Atletico"),1.3,IF(OR(D101="Chelsea",D101="Juventus",D101="Man City",D101="Man Utd",D101="Dortmund"),1.23,IF(OR(D101="Roma",D101="RB Leipzig",D101="Monaco",D101="Spurs",D101="Arsenal",D101="Sevilla",D101="Liverpool",D101="Nice",D101="Napoli"),1.15,1)))</f>
        <v>1.23</v>
      </c>
      <c r="AG101">
        <f>E101*10+G101*5+K101*4</f>
        <v>266</v>
      </c>
      <c r="AH101">
        <f>N101+M101+L101*1.5</f>
        <v>33.5</v>
      </c>
    </row>
    <row r="102" spans="1:34" x14ac:dyDescent="0.2">
      <c r="A102" s="11" t="s">
        <v>2131</v>
      </c>
      <c r="C102" t="s">
        <v>160</v>
      </c>
      <c r="D102" t="s">
        <v>1888</v>
      </c>
      <c r="E102">
        <v>7</v>
      </c>
      <c r="F102">
        <v>1</v>
      </c>
      <c r="G102">
        <v>2</v>
      </c>
      <c r="H102">
        <v>3</v>
      </c>
      <c r="I102">
        <v>16</v>
      </c>
      <c r="J102">
        <v>9</v>
      </c>
      <c r="K102">
        <v>31</v>
      </c>
      <c r="L102">
        <v>1</v>
      </c>
      <c r="M102">
        <v>16</v>
      </c>
      <c r="N102">
        <v>16</v>
      </c>
      <c r="O102">
        <v>20</v>
      </c>
      <c r="P102">
        <v>438</v>
      </c>
      <c r="Q102">
        <v>13</v>
      </c>
      <c r="R102">
        <v>26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86</v>
      </c>
      <c r="Y102" t="s">
        <v>2130</v>
      </c>
      <c r="Z102" s="5">
        <f>E102*10+F102*(-10)+G102*5+H102*(-5)+I102*2+J102*(-2)+K102*4+L102*3+M102*1.5+N102*1.5+O102*3+P102*0.1+Q102*2+R102*2+S102*5+T102*(-8)+U102*15+V102+W102*(-4)</f>
        <v>425.8</v>
      </c>
      <c r="AA102" s="6">
        <f>Z102/X102</f>
        <v>22.410526315789475</v>
      </c>
      <c r="AB102" s="7">
        <f>Z102/Y102*90</f>
        <v>27.006342494714588</v>
      </c>
      <c r="AC102" s="5">
        <f>IF(B102="n",Z102*1.2*AF102,Z102*AF102)</f>
        <v>553.54000000000008</v>
      </c>
      <c r="AD102" s="6">
        <f>AC102/X102</f>
        <v>29.133684210526319</v>
      </c>
      <c r="AE102" s="7">
        <f>AC102/Y102*90</f>
        <v>35.10824524312897</v>
      </c>
      <c r="AF102" s="13">
        <f>IF(OR(D102="Barcelona",D102="R Madrid",D102="Bayern",D102="PSG",D102="Atletico"),1.3,IF(OR(D102="Chelsea",D102="Juventus",D102="Man City",D102="Man Utd",D102="Dortmund"),1.23,IF(OR(D102="Roma",D102="RB Leipzig",D102="Monaco",D102="Spurs",D102="Arsenal",D102="Sevilla",D102="Liverpool",D102="Nice",D102="Napoli"),1.15,1)))</f>
        <v>1.3</v>
      </c>
      <c r="AG102">
        <f>E102*10+G102*5+K102*4</f>
        <v>204</v>
      </c>
      <c r="AH102">
        <f>N102+M102+L102*1.5</f>
        <v>33.5</v>
      </c>
    </row>
    <row r="103" spans="1:34" x14ac:dyDescent="0.2">
      <c r="A103" s="11" t="s">
        <v>765</v>
      </c>
      <c r="C103" t="s">
        <v>26</v>
      </c>
      <c r="D103" t="s">
        <v>76</v>
      </c>
      <c r="E103">
        <v>25</v>
      </c>
      <c r="F103">
        <v>0</v>
      </c>
      <c r="G103">
        <v>6</v>
      </c>
      <c r="H103">
        <v>3</v>
      </c>
      <c r="I103">
        <v>33</v>
      </c>
      <c r="J103">
        <v>33</v>
      </c>
      <c r="K103">
        <v>70</v>
      </c>
      <c r="L103">
        <v>4</v>
      </c>
      <c r="M103">
        <v>27</v>
      </c>
      <c r="N103">
        <v>0</v>
      </c>
      <c r="O103">
        <v>40</v>
      </c>
      <c r="P103">
        <v>629</v>
      </c>
      <c r="Q103">
        <v>6</v>
      </c>
      <c r="R103">
        <v>64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113</v>
      </c>
      <c r="Y103" t="s">
        <v>766</v>
      </c>
      <c r="Z103" s="5">
        <f>E103*10+F103*(-10)+G103*5+H103*(-5)+I103*2+J103*(-2)+K103*4+L103*3+M103*1.5+N103*1.5+O103*3+P103*0.1+Q103*2+R103*2+S103*5+T103*(-8)+U103*15+V103+W103*(-4)</f>
        <v>920.4</v>
      </c>
      <c r="AA103" s="6">
        <f>Z103/X103</f>
        <v>24.875675675675677</v>
      </c>
      <c r="AB103" s="7">
        <f>Z103/Y103*90</f>
        <v>25.363135333741578</v>
      </c>
      <c r="AC103" s="5">
        <f>IF(B103="n",Z103*1.2*AF103,Z103*AF103)</f>
        <v>920.4</v>
      </c>
      <c r="AD103" s="6">
        <f>AC103/X103</f>
        <v>24.875675675675677</v>
      </c>
      <c r="AE103" s="7">
        <f>AC103/Y103*90</f>
        <v>25.363135333741578</v>
      </c>
      <c r="AF103" s="13">
        <f>IF(OR(D103="Barcelona",D103="R Madrid",D103="Bayern",D103="PSG",D103="Atletico"),1.3,IF(OR(D103="Chelsea",D103="Juventus",D103="Man City",D103="Man Utd",D103="Dortmund"),1.23,IF(OR(D103="Roma",D103="RB Leipzig",D103="Monaco",D103="Spurs",D103="Arsenal",D103="Sevilla",D103="Liverpool",D103="Nice",D103="Napoli"),1.15,1)))</f>
        <v>1</v>
      </c>
      <c r="AG103">
        <f>E103*10+G103*5+K103*4</f>
        <v>560</v>
      </c>
      <c r="AH103">
        <f>N103+M103+L103*1.5</f>
        <v>33</v>
      </c>
    </row>
    <row r="104" spans="1:34" x14ac:dyDescent="0.2">
      <c r="A104" s="11" t="s">
        <v>2655</v>
      </c>
      <c r="C104" t="s">
        <v>160</v>
      </c>
      <c r="D104" t="s">
        <v>1888</v>
      </c>
      <c r="E104">
        <v>2</v>
      </c>
      <c r="F104">
        <v>0</v>
      </c>
      <c r="G104">
        <v>7</v>
      </c>
      <c r="H104">
        <v>4</v>
      </c>
      <c r="I104">
        <v>48</v>
      </c>
      <c r="J104">
        <v>28</v>
      </c>
      <c r="K104">
        <v>13</v>
      </c>
      <c r="L104">
        <v>4</v>
      </c>
      <c r="M104">
        <v>17</v>
      </c>
      <c r="N104">
        <v>10</v>
      </c>
      <c r="O104">
        <v>34</v>
      </c>
      <c r="P104">
        <v>523</v>
      </c>
      <c r="Q104">
        <v>30</v>
      </c>
      <c r="R104">
        <v>25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292</v>
      </c>
      <c r="Y104" t="s">
        <v>2654</v>
      </c>
      <c r="Z104" s="5">
        <f>E104*10+F104*(-10)+G104*5+H104*(-5)+I104*2+J104*(-2)+K104*4+L104*3+M104*1.5+N104*1.5+O104*3+P104*0.1+Q104*2+R104*2+S104*5+T104*(-8)+U104*15+V104+W104*(-4)</f>
        <v>443.8</v>
      </c>
      <c r="AA104" s="6">
        <f>Z104/X104</f>
        <v>13.448484848484849</v>
      </c>
      <c r="AB104" s="7">
        <f>Z104/Y104*90</f>
        <v>28.207627118644066</v>
      </c>
      <c r="AC104" s="5">
        <f>IF(B104="n",Z104*1.2*AF104,Z104*AF104)</f>
        <v>576.94000000000005</v>
      </c>
      <c r="AD104" s="6">
        <f>AC104/X104</f>
        <v>17.483030303030304</v>
      </c>
      <c r="AE104" s="7">
        <f>AC104/Y104*90</f>
        <v>36.669915254237296</v>
      </c>
      <c r="AF104" s="13">
        <f>IF(OR(D104="Barcelona",D104="R Madrid",D104="Bayern",D104="PSG",D104="Atletico"),1.3,IF(OR(D104="Chelsea",D104="Juventus",D104="Man City",D104="Man Utd",D104="Dortmund"),1.23,IF(OR(D104="Roma",D104="RB Leipzig",D104="Monaco",D104="Spurs",D104="Arsenal",D104="Sevilla",D104="Liverpool",D104="Nice",D104="Napoli"),1.15,1)))</f>
        <v>1.3</v>
      </c>
      <c r="AG104">
        <f>E104*10+G104*5+K104*4</f>
        <v>107</v>
      </c>
      <c r="AH104">
        <f>N104+M104+L104*1.5</f>
        <v>33</v>
      </c>
    </row>
    <row r="105" spans="1:34" x14ac:dyDescent="0.2">
      <c r="A105" s="11" t="s">
        <v>3952</v>
      </c>
      <c r="C105" t="s">
        <v>43</v>
      </c>
      <c r="D105" t="s">
        <v>534</v>
      </c>
      <c r="E105">
        <v>35</v>
      </c>
      <c r="F105">
        <v>0</v>
      </c>
      <c r="G105">
        <v>4</v>
      </c>
      <c r="H105">
        <v>5</v>
      </c>
      <c r="I105">
        <v>11</v>
      </c>
      <c r="J105">
        <v>25</v>
      </c>
      <c r="K105">
        <v>75</v>
      </c>
      <c r="L105">
        <v>3</v>
      </c>
      <c r="M105">
        <v>15</v>
      </c>
      <c r="N105">
        <v>13</v>
      </c>
      <c r="O105">
        <v>21</v>
      </c>
      <c r="P105">
        <v>427</v>
      </c>
      <c r="Q105">
        <v>16</v>
      </c>
      <c r="R105">
        <v>7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52</v>
      </c>
      <c r="Y105" t="s">
        <v>3351</v>
      </c>
      <c r="Z105" s="5">
        <f>E105*10+F105*(-10)+G105*5+H105*(-5)+I105*2+J105*(-2)+K105*4+L105*3+M105*1.5+N105*1.5+O105*3+P105*0.1+Q105*2+R105*2+S105*5+T105*(-8)+U105*15+V105+W105*(-4)</f>
        <v>819.7</v>
      </c>
      <c r="AA105" s="6">
        <f>Z105/X105</f>
        <v>22.769444444444446</v>
      </c>
      <c r="AB105" s="7">
        <f>Z105/Y105*90</f>
        <v>24.872892784895484</v>
      </c>
      <c r="AC105" s="5">
        <f>IF(B105="n",Z105*1.2*AF105,Z105*AF105)</f>
        <v>1065.6100000000001</v>
      </c>
      <c r="AD105" s="6">
        <f>AC105/X105</f>
        <v>29.60027777777778</v>
      </c>
      <c r="AE105" s="7">
        <f>AC105/Y105*90</f>
        <v>32.334760620364129</v>
      </c>
      <c r="AF105" s="13">
        <f>IF(OR(D105="Barcelona",D105="R Madrid",D105="Bayern",D105="PSG",D105="Atletico"),1.3,IF(OR(D105="Chelsea",D105="Juventus",D105="Man City",D105="Man Utd",D105="Dortmund"),1.23,IF(OR(D105="Roma",D105="RB Leipzig",D105="Monaco",D105="Spurs",D105="Arsenal",D105="Sevilla",D105="Liverpool",D105="Nice",D105="Napoli"),1.15,1)))</f>
        <v>1.3</v>
      </c>
      <c r="AG105">
        <f>E105*10+G105*5+K105*4</f>
        <v>670</v>
      </c>
      <c r="AH105">
        <f>N105+M105+L105*1.5</f>
        <v>32.5</v>
      </c>
    </row>
    <row r="106" spans="1:34" x14ac:dyDescent="0.2">
      <c r="A106" s="11" t="s">
        <v>858</v>
      </c>
      <c r="B106" t="s">
        <v>4305</v>
      </c>
      <c r="C106" t="s">
        <v>26</v>
      </c>
      <c r="D106" t="s">
        <v>164</v>
      </c>
      <c r="E106">
        <v>18</v>
      </c>
      <c r="F106">
        <v>0</v>
      </c>
      <c r="G106">
        <v>7</v>
      </c>
      <c r="H106">
        <v>4</v>
      </c>
      <c r="I106">
        <v>75</v>
      </c>
      <c r="J106">
        <v>50</v>
      </c>
      <c r="K106">
        <v>55</v>
      </c>
      <c r="L106">
        <v>1</v>
      </c>
      <c r="M106">
        <v>18</v>
      </c>
      <c r="N106">
        <v>13</v>
      </c>
      <c r="O106">
        <v>44</v>
      </c>
      <c r="P106">
        <v>1053</v>
      </c>
      <c r="Q106">
        <v>38</v>
      </c>
      <c r="R106">
        <v>51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113</v>
      </c>
      <c r="Y106" t="s">
        <v>859</v>
      </c>
      <c r="Z106" s="5">
        <f>E106*10+F106*(-10)+G106*5+H106*(-5)+I106*2+J106*(-2)+K106*4+L106*3+M106*1.5+N106*1.5+O106*3+P106*0.1+Q106*2+R106*2+S106*5+T106*(-8)+U106*15+V106+W106*(-4)</f>
        <v>929.8</v>
      </c>
      <c r="AA106" s="6">
        <f>Z106/X106</f>
        <v>25.129729729729728</v>
      </c>
      <c r="AB106" s="7">
        <f>Z106/Y106*90</f>
        <v>27.563241106719364</v>
      </c>
      <c r="AC106" s="5">
        <f>IF(B106="n",Z106*1.2*AF106,Z106*AF106)</f>
        <v>1283.1239999999998</v>
      </c>
      <c r="AD106" s="6">
        <f>AC106/X106</f>
        <v>34.679027027027018</v>
      </c>
      <c r="AE106" s="7">
        <f>AC106/Y106*90</f>
        <v>38.037272727272722</v>
      </c>
      <c r="AF106" s="13">
        <f>IF(OR(D106="Barcelona",D106="R Madrid",D106="Bayern",D106="PSG",D106="Atletico"),1.3,IF(OR(D106="Chelsea",D106="Juventus",D106="Man City",D106="Man Utd",D106="Dortmund"),1.23,IF(OR(D106="Roma",D106="RB Leipzig",D106="Monaco",D106="Spurs",D106="Arsenal",D106="Sevilla",D106="Liverpool",D106="Nice",D106="Napoli"),1.15,1)))</f>
        <v>1.1499999999999999</v>
      </c>
      <c r="AG106">
        <f>E106*10+G106*5+K106*4</f>
        <v>435</v>
      </c>
      <c r="AH106">
        <f>N106+M106+L106*1.5</f>
        <v>32.5</v>
      </c>
    </row>
    <row r="107" spans="1:34" x14ac:dyDescent="0.2">
      <c r="A107" s="11" t="s">
        <v>3598</v>
      </c>
      <c r="B107" t="s">
        <v>4305</v>
      </c>
      <c r="C107" t="s">
        <v>876</v>
      </c>
      <c r="D107" t="s">
        <v>1085</v>
      </c>
      <c r="E107">
        <v>1</v>
      </c>
      <c r="F107">
        <v>1</v>
      </c>
      <c r="G107">
        <v>1</v>
      </c>
      <c r="H107">
        <v>4</v>
      </c>
      <c r="I107">
        <v>81</v>
      </c>
      <c r="J107">
        <v>24</v>
      </c>
      <c r="K107">
        <v>5</v>
      </c>
      <c r="L107">
        <v>2</v>
      </c>
      <c r="M107">
        <v>5</v>
      </c>
      <c r="N107">
        <v>24</v>
      </c>
      <c r="O107">
        <v>33</v>
      </c>
      <c r="P107">
        <v>871</v>
      </c>
      <c r="Q107">
        <v>26</v>
      </c>
      <c r="R107">
        <v>83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110</v>
      </c>
      <c r="Y107" t="s">
        <v>3597</v>
      </c>
      <c r="Z107" s="5">
        <f>E107*10+F107*(-10)+G107*5+H107*(-5)+I107*2+J107*(-2)+K107*4+L107*3+M107*1.5+N107*1.5+O107*3+P107*0.1+Q107*2+R107*2+S107*5+T107*(-8)+U107*15+V107+W107*(-4)</f>
        <v>572.6</v>
      </c>
      <c r="AA107" s="6">
        <f>Z107/X107</f>
        <v>19.086666666666666</v>
      </c>
      <c r="AB107" s="7">
        <f>Z107/Y107*90</f>
        <v>23.606962895098491</v>
      </c>
      <c r="AC107" s="5">
        <f>IF(B107="n",Z107*1.2*AF107,Z107*AF107)</f>
        <v>687.12</v>
      </c>
      <c r="AD107" s="6">
        <f>AC107/X107</f>
        <v>22.904</v>
      </c>
      <c r="AE107" s="7">
        <f>AC107/Y107*90</f>
        <v>28.328355474118187</v>
      </c>
      <c r="AF107" s="13">
        <f>IF(OR(D107="Barcelona",D107="R Madrid",D107="Bayern",D107="PSG",D107="Atletico"),1.3,IF(OR(D107="Chelsea",D107="Juventus",D107="Man City",D107="Man Utd",D107="Dortmund"),1.23,IF(OR(D107="Roma",D107="RB Leipzig",D107="Monaco",D107="Spurs",D107="Arsenal",D107="Sevilla",D107="Liverpool",D107="Nice",D107="Napoli"),1.15,1)))</f>
        <v>1</v>
      </c>
      <c r="AG107">
        <f>E107*10+G107*5+K107*4</f>
        <v>35</v>
      </c>
      <c r="AH107">
        <f>N107+M107+L107*1.5</f>
        <v>32</v>
      </c>
    </row>
    <row r="108" spans="1:34" x14ac:dyDescent="0.2">
      <c r="A108" s="11" t="s">
        <v>597</v>
      </c>
      <c r="C108" t="s">
        <v>26</v>
      </c>
      <c r="D108" t="s">
        <v>251</v>
      </c>
      <c r="E108">
        <v>24</v>
      </c>
      <c r="F108">
        <v>0</v>
      </c>
      <c r="G108">
        <v>10</v>
      </c>
      <c r="H108">
        <v>6</v>
      </c>
      <c r="I108">
        <v>70</v>
      </c>
      <c r="J108">
        <v>47</v>
      </c>
      <c r="K108">
        <v>74</v>
      </c>
      <c r="L108">
        <v>1</v>
      </c>
      <c r="M108">
        <v>5</v>
      </c>
      <c r="N108">
        <v>24</v>
      </c>
      <c r="O108">
        <v>68</v>
      </c>
      <c r="P108">
        <v>1204</v>
      </c>
      <c r="Q108">
        <v>39</v>
      </c>
      <c r="R108">
        <v>109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205</v>
      </c>
      <c r="Y108" t="s">
        <v>598</v>
      </c>
      <c r="Z108" s="5">
        <f>E108*10+F108*(-10)+G108*5+H108*(-5)+I108*2+J108*(-2)+K108*4+L108*3+M108*1.5+N108*1.5+O108*3+P108*0.1+Q108*2+R108*2+S108*5+T108*(-8)+U108*15+V108+W108*(-4)</f>
        <v>1268.9000000000001</v>
      </c>
      <c r="AA108" s="6">
        <f>Z108/X108</f>
        <v>33.392105263157895</v>
      </c>
      <c r="AB108" s="7">
        <f>Z108/Y108*90</f>
        <v>35.499222878458191</v>
      </c>
      <c r="AC108" s="5">
        <f>IF(B108="n",Z108*1.2*AF108,Z108*AF108)</f>
        <v>1459.2349999999999</v>
      </c>
      <c r="AD108" s="6">
        <f>AC108/X108</f>
        <v>38.400921052631574</v>
      </c>
      <c r="AE108" s="7">
        <f>AC108/Y108*90</f>
        <v>40.824106310226917</v>
      </c>
      <c r="AF108" s="13">
        <f>IF(OR(D108="Barcelona",D108="R Madrid",D108="Bayern",D108="PSG",D108="Atletico"),1.3,IF(OR(D108="Chelsea",D108="Juventus",D108="Man City",D108="Man Utd",D108="Dortmund"),1.23,IF(OR(D108="Roma",D108="RB Leipzig",D108="Monaco",D108="Spurs",D108="Arsenal",D108="Sevilla",D108="Liverpool",D108="Nice",D108="Napoli"),1.15,1)))</f>
        <v>1.1499999999999999</v>
      </c>
      <c r="AG108">
        <f>E108*10+G108*5+K108*4</f>
        <v>586</v>
      </c>
      <c r="AH108">
        <f>N108+M108+L108*1.5</f>
        <v>30.5</v>
      </c>
    </row>
    <row r="109" spans="1:34" x14ac:dyDescent="0.2">
      <c r="A109" s="11" t="s">
        <v>4154</v>
      </c>
      <c r="B109" t="s">
        <v>4305</v>
      </c>
      <c r="C109" t="s">
        <v>43</v>
      </c>
      <c r="D109" t="s">
        <v>3631</v>
      </c>
      <c r="E109">
        <v>8</v>
      </c>
      <c r="F109">
        <v>0</v>
      </c>
      <c r="G109">
        <v>4</v>
      </c>
      <c r="H109">
        <v>2</v>
      </c>
      <c r="I109">
        <v>79</v>
      </c>
      <c r="J109">
        <v>27</v>
      </c>
      <c r="K109">
        <v>46</v>
      </c>
      <c r="L109">
        <v>1</v>
      </c>
      <c r="M109">
        <v>4</v>
      </c>
      <c r="N109">
        <v>23</v>
      </c>
      <c r="O109">
        <v>50</v>
      </c>
      <c r="P109">
        <v>722</v>
      </c>
      <c r="Q109">
        <v>26</v>
      </c>
      <c r="R109">
        <v>76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101</v>
      </c>
      <c r="Y109" t="s">
        <v>4153</v>
      </c>
      <c r="Z109" s="5">
        <f>E109*10+F109*(-10)+G109*5+H109*(-5)+I109*2+J109*(-2)+K109*4+L109*3+M109*1.5+N109*1.5+O109*3+P109*0.1+Q109*2+R109*2+S109*5+T109*(-8)+U109*15+V109+W109*(-4)</f>
        <v>847.7</v>
      </c>
      <c r="AA109" s="6">
        <f>Z109/X109</f>
        <v>24.220000000000002</v>
      </c>
      <c r="AB109" s="7">
        <f>Z109/Y109*90</f>
        <v>27.140875133404485</v>
      </c>
      <c r="AC109" s="5">
        <f>IF(B109="n",Z109*1.2*AF109,Z109*AF109)</f>
        <v>1017.24</v>
      </c>
      <c r="AD109" s="6">
        <f>AC109/X109</f>
        <v>29.064</v>
      </c>
      <c r="AE109" s="7">
        <f>AC109/Y109*90</f>
        <v>32.569050160085375</v>
      </c>
      <c r="AF109" s="13">
        <f>IF(OR(D109="Barcelona",D109="R Madrid",D109="Bayern",D109="PSG",D109="Atletico"),1.3,IF(OR(D109="Chelsea",D109="Juventus",D109="Man City",D109="Man Utd",D109="Dortmund"),1.23,IF(OR(D109="Roma",D109="RB Leipzig",D109="Monaco",D109="Spurs",D109="Arsenal",D109="Sevilla",D109="Liverpool",D109="Nice",D109="Napoli"),1.15,1)))</f>
        <v>1</v>
      </c>
      <c r="AG109">
        <f>E109*10+G109*5+K109*4</f>
        <v>284</v>
      </c>
      <c r="AH109">
        <f>N109+M109+L109*1.5</f>
        <v>28.5</v>
      </c>
    </row>
    <row r="110" spans="1:34" x14ac:dyDescent="0.2">
      <c r="A110" s="11" t="s">
        <v>2498</v>
      </c>
      <c r="C110" t="s">
        <v>160</v>
      </c>
      <c r="D110" t="s">
        <v>1888</v>
      </c>
      <c r="E110">
        <v>25</v>
      </c>
      <c r="F110">
        <v>0</v>
      </c>
      <c r="G110">
        <v>6</v>
      </c>
      <c r="H110">
        <v>4</v>
      </c>
      <c r="I110">
        <v>45</v>
      </c>
      <c r="J110">
        <v>16</v>
      </c>
      <c r="K110">
        <v>78</v>
      </c>
      <c r="L110">
        <v>2</v>
      </c>
      <c r="M110">
        <v>17</v>
      </c>
      <c r="N110">
        <v>8</v>
      </c>
      <c r="O110">
        <v>24</v>
      </c>
      <c r="P110">
        <v>612</v>
      </c>
      <c r="Q110">
        <v>3</v>
      </c>
      <c r="R110">
        <v>25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105</v>
      </c>
      <c r="Y110" t="s">
        <v>2497</v>
      </c>
      <c r="Z110" s="5">
        <f>E110*10+F110*(-10)+G110*5+H110*(-5)+I110*2+J110*(-2)+K110*4+L110*3+M110*1.5+N110*1.5+O110*3+P110*0.1+Q110*2+R110*2+S110*5+T110*(-8)+U110*15+V110+W110*(-4)</f>
        <v>862.7</v>
      </c>
      <c r="AA110" s="6">
        <f>Z110/X110</f>
        <v>29.748275862068969</v>
      </c>
      <c r="AB110" s="7">
        <f>Z110/Y110*90</f>
        <v>30.580149665222532</v>
      </c>
      <c r="AC110" s="5">
        <f>IF(B110="n",Z110*1.2*AF110,Z110*AF110)</f>
        <v>1121.51</v>
      </c>
      <c r="AD110" s="6">
        <f>AC110/X110</f>
        <v>38.672758620689656</v>
      </c>
      <c r="AE110" s="7">
        <f>AC110/Y110*90</f>
        <v>39.754194564789287</v>
      </c>
      <c r="AF110" s="13">
        <f>IF(OR(D110="Barcelona",D110="R Madrid",D110="Bayern",D110="PSG",D110="Atletico"),1.3,IF(OR(D110="Chelsea",D110="Juventus",D110="Man City",D110="Man Utd",D110="Dortmund"),1.23,IF(OR(D110="Roma",D110="RB Leipzig",D110="Monaco",D110="Spurs",D110="Arsenal",D110="Sevilla",D110="Liverpool",D110="Nice",D110="Napoli"),1.15,1)))</f>
        <v>1.3</v>
      </c>
      <c r="AG110">
        <f>E110*10+G110*5+K110*4</f>
        <v>592</v>
      </c>
      <c r="AH110">
        <f>N110+M110+L110*1.5</f>
        <v>28</v>
      </c>
    </row>
    <row r="111" spans="1:34" x14ac:dyDescent="0.2">
      <c r="A111" s="11" t="s">
        <v>3028</v>
      </c>
      <c r="C111" t="s">
        <v>138</v>
      </c>
      <c r="D111" t="s">
        <v>2738</v>
      </c>
      <c r="E111">
        <v>24</v>
      </c>
      <c r="F111">
        <v>0</v>
      </c>
      <c r="G111">
        <v>3</v>
      </c>
      <c r="H111">
        <v>1</v>
      </c>
      <c r="I111">
        <v>37</v>
      </c>
      <c r="J111">
        <v>21</v>
      </c>
      <c r="K111">
        <v>80</v>
      </c>
      <c r="L111">
        <v>4</v>
      </c>
      <c r="M111">
        <v>14</v>
      </c>
      <c r="N111">
        <v>8</v>
      </c>
      <c r="O111">
        <v>36</v>
      </c>
      <c r="P111">
        <v>624</v>
      </c>
      <c r="Q111">
        <v>16</v>
      </c>
      <c r="R111">
        <v>53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205</v>
      </c>
      <c r="Y111" t="s">
        <v>3027</v>
      </c>
      <c r="Z111" s="5">
        <f>E111*10+F111*(-10)+G111*5+H111*(-5)+I111*2+J111*(-2)+K111*4+L111*3+M111*1.5+N111*1.5+O111*3+P111*0.1+Q111*2+R111*2+S111*5+T111*(-8)+U111*15+V111+W111*(-4)</f>
        <v>955.4</v>
      </c>
      <c r="AA111" s="6">
        <f>Z111/X111</f>
        <v>25.142105263157895</v>
      </c>
      <c r="AB111" s="7">
        <f>Z111/Y111*90</f>
        <v>28.980788675429725</v>
      </c>
      <c r="AC111" s="5">
        <f>IF(B111="n",Z111*1.2*AF111,Z111*AF111)</f>
        <v>1175.1420000000001</v>
      </c>
      <c r="AD111" s="6">
        <f>AC111/X111</f>
        <v>30.924789473684211</v>
      </c>
      <c r="AE111" s="7">
        <f>AC111/Y111*90</f>
        <v>35.646370070778566</v>
      </c>
      <c r="AF111" s="13">
        <f>IF(OR(D111="Barcelona",D111="R Madrid",D111="Bayern",D111="PSG",D111="Atletico"),1.3,IF(OR(D111="Chelsea",D111="Juventus",D111="Man City",D111="Man Utd",D111="Dortmund"),1.23,IF(OR(D111="Roma",D111="RB Leipzig",D111="Monaco",D111="Spurs",D111="Arsenal",D111="Sevilla",D111="Liverpool",D111="Nice",D111="Napoli"),1.15,1)))</f>
        <v>1.23</v>
      </c>
      <c r="AG111">
        <f>E111*10+G111*5+K111*4</f>
        <v>575</v>
      </c>
      <c r="AH111">
        <f>N111+M111+L111*1.5</f>
        <v>28</v>
      </c>
    </row>
    <row r="112" spans="1:34" x14ac:dyDescent="0.2">
      <c r="A112" s="11" t="s">
        <v>308</v>
      </c>
      <c r="B112" t="s">
        <v>4305</v>
      </c>
      <c r="C112" t="s">
        <v>26</v>
      </c>
      <c r="D112" t="s">
        <v>251</v>
      </c>
      <c r="E112">
        <v>8</v>
      </c>
      <c r="F112">
        <v>0</v>
      </c>
      <c r="G112">
        <v>9</v>
      </c>
      <c r="H112">
        <v>2</v>
      </c>
      <c r="I112">
        <v>32</v>
      </c>
      <c r="J112">
        <v>14</v>
      </c>
      <c r="K112">
        <v>24</v>
      </c>
      <c r="L112">
        <v>1</v>
      </c>
      <c r="M112">
        <v>11</v>
      </c>
      <c r="N112">
        <v>15</v>
      </c>
      <c r="O112">
        <v>89</v>
      </c>
      <c r="P112">
        <v>1803</v>
      </c>
      <c r="Q112">
        <v>21</v>
      </c>
      <c r="R112">
        <v>35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292</v>
      </c>
      <c r="Y112" t="s">
        <v>309</v>
      </c>
      <c r="Z112" s="5">
        <f>E112*10+F112*(-10)+G112*5+H112*(-5)+I112*2+J112*(-2)+K112*4+L112*3+M112*1.5+N112*1.5+O112*3+P112*0.1+Q112*2+R112*2+S112*5+T112*(-8)+U112*15+V112+W112*(-4)</f>
        <v>848.3</v>
      </c>
      <c r="AA112" s="6">
        <f>Z112/X112</f>
        <v>25.706060606060603</v>
      </c>
      <c r="AB112" s="7">
        <f>Z112/Y112*90</f>
        <v>26.87328405491024</v>
      </c>
      <c r="AC112" s="5">
        <f>IF(B112="n",Z112*1.2*AF112,Z112*AF112)</f>
        <v>1170.6539999999998</v>
      </c>
      <c r="AD112" s="6">
        <f>AC112/X112</f>
        <v>35.474363636363627</v>
      </c>
      <c r="AE112" s="7">
        <f>AC112/Y112*90</f>
        <v>37.085131995776131</v>
      </c>
      <c r="AF112" s="13">
        <f>IF(OR(D112="Barcelona",D112="R Madrid",D112="Bayern",D112="PSG",D112="Atletico"),1.3,IF(OR(D112="Chelsea",D112="Juventus",D112="Man City",D112="Man Utd",D112="Dortmund"),1.23,IF(OR(D112="Roma",D112="RB Leipzig",D112="Monaco",D112="Spurs",D112="Arsenal",D112="Sevilla",D112="Liverpool",D112="Nice",D112="Napoli"),1.15,1)))</f>
        <v>1.1499999999999999</v>
      </c>
      <c r="AG112">
        <f>E112*10+G112*5+K112*4</f>
        <v>221</v>
      </c>
      <c r="AH112">
        <f>N112+M112+L112*1.5</f>
        <v>27.5</v>
      </c>
    </row>
    <row r="113" spans="1:34" x14ac:dyDescent="0.2">
      <c r="A113" s="11" t="s">
        <v>412</v>
      </c>
      <c r="B113" t="s">
        <v>4305</v>
      </c>
      <c r="C113" t="s">
        <v>26</v>
      </c>
      <c r="D113" t="s">
        <v>164</v>
      </c>
      <c r="E113">
        <v>29</v>
      </c>
      <c r="F113">
        <v>0</v>
      </c>
      <c r="G113">
        <v>7</v>
      </c>
      <c r="H113">
        <v>3</v>
      </c>
      <c r="I113">
        <v>45</v>
      </c>
      <c r="J113">
        <v>23</v>
      </c>
      <c r="K113">
        <v>72</v>
      </c>
      <c r="L113">
        <v>0</v>
      </c>
      <c r="M113">
        <v>21</v>
      </c>
      <c r="N113">
        <v>6</v>
      </c>
      <c r="O113">
        <v>34</v>
      </c>
      <c r="P113">
        <v>427</v>
      </c>
      <c r="Q113">
        <v>16</v>
      </c>
      <c r="R113">
        <v>39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110</v>
      </c>
      <c r="Y113" t="s">
        <v>413</v>
      </c>
      <c r="Z113" s="5">
        <f>E113*10+F113*(-10)+G113*5+H113*(-5)+I113*2+J113*(-2)+K113*4+L113*3+M113*1.5+N113*1.5+O113*3+P113*0.1+Q113*2+R113*2+S113*5+T113*(-8)+U113*15+V113+W113*(-4)</f>
        <v>937.2</v>
      </c>
      <c r="AA113" s="6">
        <f>Z113/X113</f>
        <v>31.240000000000002</v>
      </c>
      <c r="AB113" s="7">
        <f>Z113/Y113*90</f>
        <v>33.431629013079672</v>
      </c>
      <c r="AC113" s="5">
        <f>IF(B113="n",Z113*1.2*AF113,Z113*AF113)</f>
        <v>1293.336</v>
      </c>
      <c r="AD113" s="6">
        <f>AC113/X113</f>
        <v>43.111200000000004</v>
      </c>
      <c r="AE113" s="7">
        <f>AC113/Y113*90</f>
        <v>46.135648038049943</v>
      </c>
      <c r="AF113" s="13">
        <f>IF(OR(D113="Barcelona",D113="R Madrid",D113="Bayern",D113="PSG",D113="Atletico"),1.3,IF(OR(D113="Chelsea",D113="Juventus",D113="Man City",D113="Man Utd",D113="Dortmund"),1.23,IF(OR(D113="Roma",D113="RB Leipzig",D113="Monaco",D113="Spurs",D113="Arsenal",D113="Sevilla",D113="Liverpool",D113="Nice",D113="Napoli"),1.15,1)))</f>
        <v>1.1499999999999999</v>
      </c>
      <c r="AG113">
        <f>E113*10+G113*5+K113*4</f>
        <v>613</v>
      </c>
      <c r="AH113">
        <f>N113+M113+L113*1.5</f>
        <v>27</v>
      </c>
    </row>
    <row r="114" spans="1:34" x14ac:dyDescent="0.2">
      <c r="A114" s="11" t="s">
        <v>3852</v>
      </c>
      <c r="C114" t="s">
        <v>43</v>
      </c>
      <c r="D114" t="s">
        <v>3538</v>
      </c>
      <c r="E114">
        <v>11</v>
      </c>
      <c r="F114">
        <v>0</v>
      </c>
      <c r="G114">
        <v>9</v>
      </c>
      <c r="H114">
        <v>4</v>
      </c>
      <c r="I114">
        <v>49</v>
      </c>
      <c r="J114">
        <v>20</v>
      </c>
      <c r="K114">
        <v>31</v>
      </c>
      <c r="L114">
        <v>0</v>
      </c>
      <c r="M114">
        <v>13</v>
      </c>
      <c r="N114">
        <v>14</v>
      </c>
      <c r="O114">
        <v>108</v>
      </c>
      <c r="P114">
        <v>1367</v>
      </c>
      <c r="Q114">
        <v>24</v>
      </c>
      <c r="R114">
        <v>84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292</v>
      </c>
      <c r="Y114" t="s">
        <v>3851</v>
      </c>
      <c r="Z114" s="5">
        <f>E114*10+F114*(-10)+G114*5+H114*(-5)+I114*2+J114*(-2)+K114*4+L114*3+M114*1.5+N114*1.5+O114*3+P114*0.1+Q114*2+R114*2+S114*5+T114*(-8)+U114*15+V114+W114*(-4)</f>
        <v>1034.2</v>
      </c>
      <c r="AA114" s="6">
        <f>Z114/X114</f>
        <v>31.33939393939394</v>
      </c>
      <c r="AB114" s="7">
        <f>Z114/Y114*90</f>
        <v>31.854209445585219</v>
      </c>
      <c r="AC114" s="5">
        <f>IF(B114="n",Z114*1.2*AF114,Z114*AF114)</f>
        <v>1034.2</v>
      </c>
      <c r="AD114" s="6">
        <f>AC114/X114</f>
        <v>31.33939393939394</v>
      </c>
      <c r="AE114" s="7">
        <f>AC114/Y114*90</f>
        <v>31.854209445585219</v>
      </c>
      <c r="AF114" s="13">
        <f>IF(OR(D114="Barcelona",D114="R Madrid",D114="Bayern",D114="PSG",D114="Atletico"),1.3,IF(OR(D114="Chelsea",D114="Juventus",D114="Man City",D114="Man Utd",D114="Dortmund"),1.23,IF(OR(D114="Roma",D114="RB Leipzig",D114="Monaco",D114="Spurs",D114="Arsenal",D114="Sevilla",D114="Liverpool",D114="Nice",D114="Napoli"),1.15,1)))</f>
        <v>1</v>
      </c>
      <c r="AG114">
        <f>E114*10+G114*5+K114*4</f>
        <v>279</v>
      </c>
      <c r="AH114">
        <f>N114+M114+L114*1.5</f>
        <v>27</v>
      </c>
    </row>
    <row r="115" spans="1:34" x14ac:dyDescent="0.2">
      <c r="A115" s="11" t="s">
        <v>1476</v>
      </c>
      <c r="B115" t="s">
        <v>4305</v>
      </c>
      <c r="C115" t="s">
        <v>876</v>
      </c>
      <c r="D115" t="s">
        <v>1131</v>
      </c>
      <c r="E115">
        <v>6</v>
      </c>
      <c r="F115">
        <v>0</v>
      </c>
      <c r="G115">
        <v>12</v>
      </c>
      <c r="H115">
        <v>7</v>
      </c>
      <c r="I115">
        <v>60</v>
      </c>
      <c r="J115">
        <v>27</v>
      </c>
      <c r="K115">
        <v>26</v>
      </c>
      <c r="L115">
        <v>0</v>
      </c>
      <c r="M115">
        <v>7</v>
      </c>
      <c r="N115">
        <v>20</v>
      </c>
      <c r="O115">
        <v>51</v>
      </c>
      <c r="P115">
        <v>497</v>
      </c>
      <c r="Q115">
        <v>22</v>
      </c>
      <c r="R115">
        <v>105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184</v>
      </c>
      <c r="Y115" t="s">
        <v>544</v>
      </c>
      <c r="Z115" s="5">
        <f>E115*10+F115*(-10)+G115*5+H115*(-5)+I115*2+J115*(-2)+K115*4+L115*3+M115*1.5+N115*1.5+O115*3+P115*0.1+Q115*2+R115*2+S115*5+T115*(-8)+U115*15+V115+W115*(-4)</f>
        <v>752.2</v>
      </c>
      <c r="AA115" s="6">
        <f>Z115/X115</f>
        <v>23.506250000000001</v>
      </c>
      <c r="AB115" s="7">
        <f>Z115/Y115*90</f>
        <v>33.234167893961711</v>
      </c>
      <c r="AC115" s="5">
        <f>IF(B115="n",Z115*1.2*AF115,Z115*AF115)</f>
        <v>1110.2472</v>
      </c>
      <c r="AD115" s="6">
        <f>AC115/X115</f>
        <v>34.695225000000001</v>
      </c>
      <c r="AE115" s="7">
        <f>AC115/Y115*90</f>
        <v>49.053631811487485</v>
      </c>
      <c r="AF115" s="13">
        <f>IF(OR(D115="Barcelona",D115="R Madrid",D115="Bayern",D115="PSG",D115="Atletico"),1.3,IF(OR(D115="Chelsea",D115="Juventus",D115="Man City",D115="Man Utd",D115="Dortmund"),1.23,IF(OR(D115="Roma",D115="RB Leipzig",D115="Monaco",D115="Spurs",D115="Arsenal",D115="Sevilla",D115="Liverpool",D115="Nice",D115="Napoli"),1.15,1)))</f>
        <v>1.23</v>
      </c>
      <c r="AG115">
        <f>E115*10+G115*5+K115*4</f>
        <v>224</v>
      </c>
      <c r="AH115">
        <f>N115+M115+L115*1.5</f>
        <v>27</v>
      </c>
    </row>
    <row r="116" spans="1:34" x14ac:dyDescent="0.2">
      <c r="A116" s="11" t="s">
        <v>1275</v>
      </c>
      <c r="B116" t="s">
        <v>4305</v>
      </c>
      <c r="C116" t="s">
        <v>876</v>
      </c>
      <c r="D116" t="s">
        <v>1179</v>
      </c>
      <c r="E116">
        <v>21</v>
      </c>
      <c r="F116">
        <v>0</v>
      </c>
      <c r="G116">
        <v>5</v>
      </c>
      <c r="H116">
        <v>4</v>
      </c>
      <c r="I116">
        <v>33</v>
      </c>
      <c r="J116">
        <v>22</v>
      </c>
      <c r="K116">
        <v>45</v>
      </c>
      <c r="L116">
        <v>1</v>
      </c>
      <c r="M116">
        <v>4</v>
      </c>
      <c r="N116">
        <v>21</v>
      </c>
      <c r="O116">
        <v>27</v>
      </c>
      <c r="P116">
        <v>475</v>
      </c>
      <c r="Q116">
        <v>19</v>
      </c>
      <c r="R116">
        <v>24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36</v>
      </c>
      <c r="Y116" t="s">
        <v>764</v>
      </c>
      <c r="Z116" s="5">
        <f>E116*10+F116*(-10)+G116*5+H116*(-5)+I116*2+J116*(-2)+K116*4+L116*3+M116*1.5+N116*1.5+O116*3+P116*0.1+Q116*2+R116*2+S116*5+T116*(-8)+U116*15+V116+W116*(-4)</f>
        <v>672</v>
      </c>
      <c r="AA116" s="6">
        <f>Z116/X116</f>
        <v>21.677419354838708</v>
      </c>
      <c r="AB116" s="7">
        <f>Z116/Y116*90</f>
        <v>24.97109826589595</v>
      </c>
      <c r="AC116" s="5">
        <f>IF(B116="n",Z116*1.2*AF116,Z116*AF116)</f>
        <v>927.3599999999999</v>
      </c>
      <c r="AD116" s="6">
        <f>AC116/X116</f>
        <v>29.914838709677415</v>
      </c>
      <c r="AE116" s="7">
        <f>AC116/Y116*90</f>
        <v>34.460115606936412</v>
      </c>
      <c r="AF116" s="13">
        <f>IF(OR(D116="Barcelona",D116="R Madrid",D116="Bayern",D116="PSG",D116="Atletico"),1.3,IF(OR(D116="Chelsea",D116="Juventus",D116="Man City",D116="Man Utd",D116="Dortmund"),1.23,IF(OR(D116="Roma",D116="RB Leipzig",D116="Monaco",D116="Spurs",D116="Arsenal",D116="Sevilla",D116="Liverpool",D116="Nice",D116="Napoli"),1.15,1)))</f>
        <v>1.1499999999999999</v>
      </c>
      <c r="AG116">
        <f>E116*10+G116*5+K116*4</f>
        <v>415</v>
      </c>
      <c r="AH116">
        <f>N116+M116+L116*1.5</f>
        <v>26.5</v>
      </c>
    </row>
    <row r="117" spans="1:34" x14ac:dyDescent="0.2">
      <c r="A117" s="11" t="s">
        <v>1027</v>
      </c>
      <c r="C117" t="s">
        <v>26</v>
      </c>
      <c r="D117" t="s">
        <v>147</v>
      </c>
      <c r="E117">
        <v>13</v>
      </c>
      <c r="F117">
        <v>0</v>
      </c>
      <c r="G117">
        <v>7</v>
      </c>
      <c r="H117">
        <v>2</v>
      </c>
      <c r="I117">
        <v>36</v>
      </c>
      <c r="J117">
        <v>18</v>
      </c>
      <c r="K117">
        <v>58</v>
      </c>
      <c r="L117">
        <v>0</v>
      </c>
      <c r="M117">
        <v>8</v>
      </c>
      <c r="N117">
        <v>18</v>
      </c>
      <c r="O117">
        <v>58</v>
      </c>
      <c r="P117">
        <v>1162</v>
      </c>
      <c r="Q117">
        <v>25</v>
      </c>
      <c r="R117">
        <v>71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36</v>
      </c>
      <c r="Y117" t="s">
        <v>1028</v>
      </c>
      <c r="Z117" s="5">
        <f>E117*10+F117*(-10)+G117*5+H117*(-5)+I117*2+J117*(-2)+K117*4+L117*3+M117*1.5+N117*1.5+O117*3+P117*0.1+Q117*2+R117*2+S117*5+T117*(-8)+U117*15+V117+W117*(-4)</f>
        <v>944.2</v>
      </c>
      <c r="AA117" s="6">
        <f>Z117/X117</f>
        <v>30.458064516129035</v>
      </c>
      <c r="AB117" s="7">
        <f>Z117/Y117*90</f>
        <v>38.123822341857334</v>
      </c>
      <c r="AC117" s="5">
        <f>IF(B117="n",Z117*1.2*AF117,Z117*AF117)</f>
        <v>1085.83</v>
      </c>
      <c r="AD117" s="6">
        <f>AC117/X117</f>
        <v>35.026774193548384</v>
      </c>
      <c r="AE117" s="7">
        <f>AC117/Y117*90</f>
        <v>43.842395693135934</v>
      </c>
      <c r="AF117" s="13">
        <f>IF(OR(D117="Barcelona",D117="R Madrid",D117="Bayern",D117="PSG",D117="Atletico"),1.3,IF(OR(D117="Chelsea",D117="Juventus",D117="Man City",D117="Man Utd",D117="Dortmund"),1.23,IF(OR(D117="Roma",D117="RB Leipzig",D117="Monaco",D117="Spurs",D117="Arsenal",D117="Sevilla",D117="Liverpool",D117="Nice",D117="Napoli"),1.15,1)))</f>
        <v>1.1499999999999999</v>
      </c>
      <c r="AG117">
        <f>E117*10+G117*5+K117*4</f>
        <v>397</v>
      </c>
      <c r="AH117">
        <f>N117+M117+L117*1.5</f>
        <v>26</v>
      </c>
    </row>
    <row r="118" spans="1:34" x14ac:dyDescent="0.2">
      <c r="A118" s="11" t="s">
        <v>3047</v>
      </c>
      <c r="B118" t="s">
        <v>4305</v>
      </c>
      <c r="C118" t="s">
        <v>138</v>
      </c>
      <c r="D118" t="s">
        <v>2773</v>
      </c>
      <c r="E118">
        <v>23</v>
      </c>
      <c r="F118">
        <v>0</v>
      </c>
      <c r="G118">
        <v>3</v>
      </c>
      <c r="H118">
        <v>5</v>
      </c>
      <c r="I118">
        <v>47</v>
      </c>
      <c r="J118">
        <v>37</v>
      </c>
      <c r="K118">
        <v>83</v>
      </c>
      <c r="L118">
        <v>0</v>
      </c>
      <c r="M118">
        <v>17</v>
      </c>
      <c r="N118">
        <v>8</v>
      </c>
      <c r="O118">
        <v>36</v>
      </c>
      <c r="P118">
        <v>628</v>
      </c>
      <c r="Q118">
        <v>12</v>
      </c>
      <c r="R118">
        <v>35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52</v>
      </c>
      <c r="Y118" t="s">
        <v>3046</v>
      </c>
      <c r="Z118" s="5">
        <f>E118*10+F118*(-10)+G118*5+H118*(-5)+I118*2+J118*(-2)+K118*4+L118*3+M118*1.5+N118*1.5+O118*3+P118*0.1+Q118*2+R118*2+S118*5+T118*(-8)+U118*15+V118+W118*(-4)</f>
        <v>874.3</v>
      </c>
      <c r="AA118" s="6">
        <f>Z118/X118</f>
        <v>24.286111111111111</v>
      </c>
      <c r="AB118" s="7">
        <f>Z118/Y118*90</f>
        <v>25.228278294325101</v>
      </c>
      <c r="AC118" s="5">
        <f>IF(B118="n",Z118*1.2*AF118,Z118*AF118)</f>
        <v>1049.1599999999999</v>
      </c>
      <c r="AD118" s="6">
        <f>AC118/X118</f>
        <v>29.143333333333331</v>
      </c>
      <c r="AE118" s="7">
        <f>AC118/Y118*90</f>
        <v>30.27393395319012</v>
      </c>
      <c r="AF118" s="13">
        <f>IF(OR(D118="Barcelona",D118="R Madrid",D118="Bayern",D118="PSG",D118="Atletico"),1.3,IF(OR(D118="Chelsea",D118="Juventus",D118="Man City",D118="Man Utd",D118="Dortmund"),1.23,IF(OR(D118="Roma",D118="RB Leipzig",D118="Monaco",D118="Spurs",D118="Arsenal",D118="Sevilla",D118="Liverpool",D118="Nice",D118="Napoli"),1.15,1)))</f>
        <v>1</v>
      </c>
      <c r="AG118">
        <f>E118*10+G118*5+K118*4</f>
        <v>577</v>
      </c>
      <c r="AH118">
        <f>N118+M118+L118*1.5</f>
        <v>25</v>
      </c>
    </row>
    <row r="119" spans="1:34" x14ac:dyDescent="0.2">
      <c r="A119" s="11" t="s">
        <v>3515</v>
      </c>
      <c r="C119" t="s">
        <v>138</v>
      </c>
      <c r="D119" t="s">
        <v>2738</v>
      </c>
      <c r="E119">
        <v>11</v>
      </c>
      <c r="F119">
        <v>0</v>
      </c>
      <c r="G119">
        <v>7</v>
      </c>
      <c r="H119">
        <v>2</v>
      </c>
      <c r="I119">
        <v>52</v>
      </c>
      <c r="J119">
        <v>22</v>
      </c>
      <c r="K119">
        <v>44</v>
      </c>
      <c r="L119">
        <v>2</v>
      </c>
      <c r="M119">
        <v>1</v>
      </c>
      <c r="N119">
        <v>21</v>
      </c>
      <c r="O119">
        <v>51</v>
      </c>
      <c r="P119">
        <v>936</v>
      </c>
      <c r="Q119">
        <v>11</v>
      </c>
      <c r="R119">
        <v>67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36</v>
      </c>
      <c r="Y119" t="s">
        <v>3514</v>
      </c>
      <c r="Z119" s="5">
        <f>E119*10+F119*(-10)+G119*5+H119*(-5)+I119*2+J119*(-2)+K119*4+L119*3+M119*1.5+N119*1.5+O119*3+P119*0.1+Q119*2+R119*2+S119*5+T119*(-8)+U119*15+V119+W119*(-4)</f>
        <v>812.6</v>
      </c>
      <c r="AA119" s="6">
        <f>Z119/X119</f>
        <v>26.212903225806453</v>
      </c>
      <c r="AB119" s="7">
        <f>Z119/Y119*90</f>
        <v>34.063344201210995</v>
      </c>
      <c r="AC119" s="5">
        <f>IF(B119="n",Z119*1.2*AF119,Z119*AF119)</f>
        <v>999.49800000000005</v>
      </c>
      <c r="AD119" s="6">
        <f>AC119/X119</f>
        <v>32.241870967741939</v>
      </c>
      <c r="AE119" s="7">
        <f>AC119/Y119*90</f>
        <v>41.897913367489522</v>
      </c>
      <c r="AF119" s="13">
        <f>IF(OR(D119="Barcelona",D119="R Madrid",D119="Bayern",D119="PSG",D119="Atletico"),1.3,IF(OR(D119="Chelsea",D119="Juventus",D119="Man City",D119="Man Utd",D119="Dortmund"),1.23,IF(OR(D119="Roma",D119="RB Leipzig",D119="Monaco",D119="Spurs",D119="Arsenal",D119="Sevilla",D119="Liverpool",D119="Nice",D119="Napoli"),1.15,1)))</f>
        <v>1.23</v>
      </c>
      <c r="AG119">
        <f>E119*10+G119*5+K119*4</f>
        <v>321</v>
      </c>
      <c r="AH119">
        <f>N119+M119+L119*1.5</f>
        <v>25</v>
      </c>
    </row>
    <row r="120" spans="1:34" x14ac:dyDescent="0.2">
      <c r="A120" s="11" t="s">
        <v>962</v>
      </c>
      <c r="B120" t="s">
        <v>4305</v>
      </c>
      <c r="C120" t="s">
        <v>26</v>
      </c>
      <c r="D120" t="s">
        <v>118</v>
      </c>
      <c r="E120">
        <v>7</v>
      </c>
      <c r="F120">
        <v>0</v>
      </c>
      <c r="G120">
        <v>6</v>
      </c>
      <c r="H120">
        <v>7</v>
      </c>
      <c r="I120">
        <v>54</v>
      </c>
      <c r="J120">
        <v>35</v>
      </c>
      <c r="K120">
        <v>33</v>
      </c>
      <c r="L120">
        <v>2</v>
      </c>
      <c r="M120">
        <v>5</v>
      </c>
      <c r="N120">
        <v>15</v>
      </c>
      <c r="O120">
        <v>40</v>
      </c>
      <c r="P120">
        <v>833</v>
      </c>
      <c r="Q120">
        <v>17</v>
      </c>
      <c r="R120">
        <v>83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292</v>
      </c>
      <c r="Y120" t="s">
        <v>963</v>
      </c>
      <c r="Z120" s="5">
        <f>E120*10+F120*(-10)+G120*5+H120*(-5)+I120*2+J120*(-2)+K120*4+L120*3+M120*1.5+N120*1.5+O120*3+P120*0.1+Q120*2+R120*2+S120*5+T120*(-8)+U120*15+V120+W120*(-4)</f>
        <v>674.3</v>
      </c>
      <c r="AA120" s="6">
        <f>Z120/X120</f>
        <v>20.433333333333334</v>
      </c>
      <c r="AB120" s="7">
        <f>Z120/Y120*90</f>
        <v>24.149224035017905</v>
      </c>
      <c r="AC120" s="5">
        <f>IF(B120="n",Z120*1.2*AF120,Z120*AF120)</f>
        <v>995.26679999999999</v>
      </c>
      <c r="AD120" s="6">
        <f>AC120/X120</f>
        <v>30.159600000000001</v>
      </c>
      <c r="AE120" s="7">
        <f>AC120/Y120*90</f>
        <v>35.644254675686433</v>
      </c>
      <c r="AF120" s="13">
        <f>IF(OR(D120="Barcelona",D120="R Madrid",D120="Bayern",D120="PSG",D120="Atletico"),1.3,IF(OR(D120="Chelsea",D120="Juventus",D120="Man City",D120="Man Utd",D120="Dortmund"),1.23,IF(OR(D120="Roma",D120="RB Leipzig",D120="Monaco",D120="Spurs",D120="Arsenal",D120="Sevilla",D120="Liverpool",D120="Nice",D120="Napoli"),1.15,1)))</f>
        <v>1.23</v>
      </c>
      <c r="AG120">
        <f>E120*10+G120*5+K120*4</f>
        <v>232</v>
      </c>
      <c r="AH120">
        <f>N120+M120+L120*1.5</f>
        <v>23</v>
      </c>
    </row>
    <row r="121" spans="1:34" x14ac:dyDescent="0.2">
      <c r="A121" s="11" t="s">
        <v>1294</v>
      </c>
      <c r="C121" t="s">
        <v>876</v>
      </c>
      <c r="D121" t="s">
        <v>1095</v>
      </c>
      <c r="E121">
        <v>13</v>
      </c>
      <c r="F121">
        <v>0</v>
      </c>
      <c r="G121">
        <v>9</v>
      </c>
      <c r="H121">
        <v>0</v>
      </c>
      <c r="I121">
        <v>26</v>
      </c>
      <c r="J121">
        <v>7</v>
      </c>
      <c r="K121">
        <v>39</v>
      </c>
      <c r="L121">
        <v>0</v>
      </c>
      <c r="M121">
        <v>2</v>
      </c>
      <c r="N121">
        <v>19</v>
      </c>
      <c r="O121">
        <v>40</v>
      </c>
      <c r="P121">
        <v>786</v>
      </c>
      <c r="Q121">
        <v>10</v>
      </c>
      <c r="R121">
        <v>65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90</v>
      </c>
      <c r="Y121" t="s">
        <v>1293</v>
      </c>
      <c r="Z121" s="5">
        <f>E121*10+F121*(-10)+G121*5+H121*(-5)+I121*2+J121*(-2)+K121*4+L121*3+M121*1.5+N121*1.5+O121*3+P121*0.1+Q121*2+R121*2+S121*5+T121*(-8)+U121*15+V121+W121*(-4)</f>
        <v>749.1</v>
      </c>
      <c r="AA121" s="6">
        <f>Z121/X121</f>
        <v>28.811538461538461</v>
      </c>
      <c r="AB121" s="7">
        <f>Z121/Y121*90</f>
        <v>36.941917808219173</v>
      </c>
      <c r="AC121" s="5">
        <f>IF(B121="n",Z121*1.2*AF121,Z121*AF121)</f>
        <v>973.83</v>
      </c>
      <c r="AD121" s="6">
        <f>AC121/X121</f>
        <v>37.454999999999998</v>
      </c>
      <c r="AE121" s="7">
        <f>AC121/Y121*90</f>
        <v>48.024493150684933</v>
      </c>
      <c r="AF121" s="13">
        <f>IF(OR(D121="Barcelona",D121="R Madrid",D121="Bayern",D121="PSG",D121="Atletico"),1.3,IF(OR(D121="Chelsea",D121="Juventus",D121="Man City",D121="Man Utd",D121="Dortmund"),1.23,IF(OR(D121="Roma",D121="RB Leipzig",D121="Monaco",D121="Spurs",D121="Arsenal",D121="Sevilla",D121="Liverpool",D121="Nice",D121="Napoli"),1.15,1)))</f>
        <v>1.3</v>
      </c>
      <c r="AG121">
        <f>E121*10+G121*5+K121*4</f>
        <v>331</v>
      </c>
      <c r="AH121">
        <f>N121+M121+L121*1.5</f>
        <v>21</v>
      </c>
    </row>
    <row r="122" spans="1:34" x14ac:dyDescent="0.2">
      <c r="A122" s="11" t="s">
        <v>2360</v>
      </c>
      <c r="B122" t="s">
        <v>4305</v>
      </c>
      <c r="C122" t="s">
        <v>160</v>
      </c>
      <c r="D122" s="2" t="s">
        <v>1888</v>
      </c>
      <c r="E122">
        <v>10</v>
      </c>
      <c r="F122">
        <v>0</v>
      </c>
      <c r="G122">
        <v>9</v>
      </c>
      <c r="H122">
        <v>4</v>
      </c>
      <c r="I122">
        <v>41</v>
      </c>
      <c r="J122">
        <v>17</v>
      </c>
      <c r="K122">
        <v>22</v>
      </c>
      <c r="L122">
        <v>0</v>
      </c>
      <c r="M122">
        <v>2</v>
      </c>
      <c r="N122">
        <v>19</v>
      </c>
      <c r="O122">
        <v>29</v>
      </c>
      <c r="P122">
        <v>1069</v>
      </c>
      <c r="Q122">
        <v>34</v>
      </c>
      <c r="R122">
        <v>53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110</v>
      </c>
      <c r="Y122" t="s">
        <v>2359</v>
      </c>
      <c r="Z122" s="5">
        <f>E122*10+F122*(-10)+G122*5+H122*(-5)+I122*2+J122*(-2)+K122*4+L122*3+M122*1.5+N122*1.5+O122*3+P122*0.1+Q122*2+R122*2+S122*5+T122*(-8)+U122*15+V122+W122*(-4)</f>
        <v>660.4</v>
      </c>
      <c r="AA122" s="6">
        <f>Z122/X122</f>
        <v>22.013333333333332</v>
      </c>
      <c r="AB122" s="7">
        <f>Z122/Y122*90</f>
        <v>36.330073349633253</v>
      </c>
      <c r="AC122" s="5">
        <f>IF(B122="n",Z122*1.2*AF122,Z122*AF122)</f>
        <v>1030.2239999999999</v>
      </c>
      <c r="AD122" s="6">
        <f>AC122/X122</f>
        <v>34.340799999999994</v>
      </c>
      <c r="AE122" s="7">
        <f>AC122/Y122*90</f>
        <v>56.674914425427865</v>
      </c>
      <c r="AF122" s="13">
        <f>IF(OR(D122="Barcelona",D122="R Madrid",D122="Bayern",D122="PSG",D122="Atletico"),1.3,IF(OR(D122="Chelsea",D122="Juventus",D122="Man City",D122="Man Utd",D122="Dortmund"),1.23,IF(OR(D122="Roma",D122="RB Leipzig",D122="Monaco",D122="Spurs",D122="Arsenal",D122="Sevilla",D122="Liverpool",D122="Nice",D122="Napoli"),1.15,1)))</f>
        <v>1.3</v>
      </c>
      <c r="AG122">
        <f>E122*10+G122*5+K122*4</f>
        <v>233</v>
      </c>
      <c r="AH122">
        <f>N122+M122+L122*1.5</f>
        <v>21</v>
      </c>
    </row>
    <row r="123" spans="1:34" x14ac:dyDescent="0.2">
      <c r="A123" s="11" t="s">
        <v>298</v>
      </c>
      <c r="C123" t="s">
        <v>26</v>
      </c>
      <c r="D123" t="s">
        <v>164</v>
      </c>
      <c r="E123">
        <v>14</v>
      </c>
      <c r="F123">
        <v>0</v>
      </c>
      <c r="G123">
        <v>6</v>
      </c>
      <c r="H123">
        <v>2</v>
      </c>
      <c r="I123">
        <v>31</v>
      </c>
      <c r="J123">
        <v>9</v>
      </c>
      <c r="K123">
        <v>45</v>
      </c>
      <c r="L123">
        <v>1</v>
      </c>
      <c r="M123">
        <v>12</v>
      </c>
      <c r="N123">
        <v>7</v>
      </c>
      <c r="O123">
        <v>38</v>
      </c>
      <c r="P123">
        <v>625</v>
      </c>
      <c r="Q123">
        <v>11</v>
      </c>
      <c r="R123">
        <v>47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121</v>
      </c>
      <c r="Y123" t="s">
        <v>299</v>
      </c>
      <c r="Z123" s="5">
        <f>E123*10+F123*(-10)+G123*5+H123*(-5)+I123*2+J123*(-2)+K123*4+L123*3+M123*1.5+N123*1.5+O123*3+P123*0.1+Q123*2+R123*2+S123*5+T123*(-8)+U123*15+V123+W123*(-4)</f>
        <v>708</v>
      </c>
      <c r="AA123" s="6">
        <f>Z123/X123</f>
        <v>20.823529411764707</v>
      </c>
      <c r="AB123" s="7">
        <f>Z123/Y123*90</f>
        <v>30.782608695652172</v>
      </c>
      <c r="AC123" s="5">
        <f>IF(B123="n",Z123*1.2*AF123,Z123*AF123)</f>
        <v>814.19999999999993</v>
      </c>
      <c r="AD123" s="6">
        <f>AC123/X123</f>
        <v>23.94705882352941</v>
      </c>
      <c r="AE123" s="7">
        <f>AC123/Y123*90</f>
        <v>35.4</v>
      </c>
      <c r="AF123" s="13">
        <f>IF(OR(D123="Barcelona",D123="R Madrid",D123="Bayern",D123="PSG",D123="Atletico"),1.3,IF(OR(D123="Chelsea",D123="Juventus",D123="Man City",D123="Man Utd",D123="Dortmund"),1.23,IF(OR(D123="Roma",D123="RB Leipzig",D123="Monaco",D123="Spurs",D123="Arsenal",D123="Sevilla",D123="Liverpool",D123="Nice",D123="Napoli"),1.15,1)))</f>
        <v>1.1499999999999999</v>
      </c>
      <c r="AG123">
        <f>E123*10+G123*5+K123*4</f>
        <v>350</v>
      </c>
      <c r="AH123">
        <f>N123+M123+L123*1.5</f>
        <v>20.5</v>
      </c>
    </row>
    <row r="124" spans="1:34" x14ac:dyDescent="0.2">
      <c r="A124" s="11" t="s">
        <v>3118</v>
      </c>
      <c r="C124" t="s">
        <v>138</v>
      </c>
      <c r="D124" t="s">
        <v>139</v>
      </c>
      <c r="E124">
        <v>28</v>
      </c>
      <c r="F124">
        <v>0</v>
      </c>
      <c r="G124">
        <v>9</v>
      </c>
      <c r="H124">
        <v>6</v>
      </c>
      <c r="I124">
        <v>55</v>
      </c>
      <c r="J124">
        <v>42</v>
      </c>
      <c r="K124">
        <v>87</v>
      </c>
      <c r="L124">
        <v>2</v>
      </c>
      <c r="M124">
        <v>9</v>
      </c>
      <c r="N124">
        <v>8</v>
      </c>
      <c r="O124">
        <v>48</v>
      </c>
      <c r="P124">
        <v>610</v>
      </c>
      <c r="Q124">
        <v>14</v>
      </c>
      <c r="R124">
        <v>61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101</v>
      </c>
      <c r="Y124" t="s">
        <v>3117</v>
      </c>
      <c r="Z124" s="5">
        <f>E124*10+F124*(-10)+G124*5+H124*(-5)+I124*2+J124*(-2)+K124*4+L124*3+M124*1.5+N124*1.5+O124*3+P124*0.1+Q124*2+R124*2+S124*5+T124*(-8)+U124*15+V124+W124*(-4)</f>
        <v>1055.5</v>
      </c>
      <c r="AA124" s="6">
        <f>Z124/X124</f>
        <v>30.157142857142858</v>
      </c>
      <c r="AB124" s="7">
        <f>Z124/Y124*90</f>
        <v>37.107421875</v>
      </c>
      <c r="AC124" s="5">
        <f>IF(B124="n",Z124*1.2*AF124,Z124*AF124)</f>
        <v>1213.8249999999998</v>
      </c>
      <c r="AD124" s="6">
        <f>AC124/X124</f>
        <v>34.680714285714281</v>
      </c>
      <c r="AE124" s="7">
        <f>AC124/Y124*90</f>
        <v>42.67353515624999</v>
      </c>
      <c r="AF124" s="13">
        <f>IF(OR(D124="Barcelona",D124="R Madrid",D124="Bayern",D124="PSG",D124="Atletico"),1.3,IF(OR(D124="Chelsea",D124="Juventus",D124="Man City",D124="Man Utd",D124="Dortmund"),1.23,IF(OR(D124="Roma",D124="RB Leipzig",D124="Monaco",D124="Spurs",D124="Arsenal",D124="Sevilla",D124="Liverpool",D124="Nice",D124="Napoli"),1.15,1)))</f>
        <v>1.1499999999999999</v>
      </c>
      <c r="AG124">
        <f>E124*10+G124*5+K124*4</f>
        <v>673</v>
      </c>
      <c r="AH124">
        <f>N124+M124+L124*1.5</f>
        <v>20</v>
      </c>
    </row>
    <row r="125" spans="1:34" x14ac:dyDescent="0.2">
      <c r="A125" s="11" t="s">
        <v>1773</v>
      </c>
      <c r="B125" t="s">
        <v>4305</v>
      </c>
      <c r="C125" t="s">
        <v>876</v>
      </c>
      <c r="D125" t="s">
        <v>1095</v>
      </c>
      <c r="E125">
        <v>5</v>
      </c>
      <c r="F125">
        <v>0</v>
      </c>
      <c r="G125">
        <v>11</v>
      </c>
      <c r="H125">
        <v>2</v>
      </c>
      <c r="I125">
        <v>36</v>
      </c>
      <c r="J125">
        <v>14</v>
      </c>
      <c r="K125">
        <v>16</v>
      </c>
      <c r="L125">
        <v>2</v>
      </c>
      <c r="M125">
        <v>4</v>
      </c>
      <c r="N125">
        <v>13</v>
      </c>
      <c r="O125">
        <v>37</v>
      </c>
      <c r="P125">
        <v>754</v>
      </c>
      <c r="Q125">
        <v>6</v>
      </c>
      <c r="R125">
        <v>39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187</v>
      </c>
      <c r="Y125" t="s">
        <v>1772</v>
      </c>
      <c r="Z125" s="5">
        <f>E125*10+F125*(-10)+G125*5+H125*(-5)+I125*2+J125*(-2)+K125*4+L125*3+M125*1.5+N125*1.5+O125*3+P125*0.1+Q125*2+R125*2+S125*5+T125*(-8)+U125*15+V125+W125*(-4)</f>
        <v>510.9</v>
      </c>
      <c r="AA125" s="6">
        <f>Z125/X125</f>
        <v>23.222727272727273</v>
      </c>
      <c r="AB125" s="7">
        <f>Z125/Y125*90</f>
        <v>36.962218649517681</v>
      </c>
      <c r="AC125" s="5">
        <f>IF(B125="n",Z125*1.2*AF125,Z125*AF125)</f>
        <v>797.00399999999991</v>
      </c>
      <c r="AD125" s="6">
        <f>AC125/X125</f>
        <v>36.227454545454542</v>
      </c>
      <c r="AE125" s="7">
        <f>AC125/Y125*90</f>
        <v>57.661061093247582</v>
      </c>
      <c r="AF125" s="13">
        <f>IF(OR(D125="Barcelona",D125="R Madrid",D125="Bayern",D125="PSG",D125="Atletico"),1.3,IF(OR(D125="Chelsea",D125="Juventus",D125="Man City",D125="Man Utd",D125="Dortmund"),1.23,IF(OR(D125="Roma",D125="RB Leipzig",D125="Monaco",D125="Spurs",D125="Arsenal",D125="Sevilla",D125="Liverpool",D125="Nice",D125="Napoli"),1.15,1)))</f>
        <v>1.3</v>
      </c>
      <c r="AG125">
        <f>E125*10+G125*5+K125*4</f>
        <v>169</v>
      </c>
      <c r="AH125">
        <f>N125+M125+L125*1.5</f>
        <v>20</v>
      </c>
    </row>
    <row r="126" spans="1:34" x14ac:dyDescent="0.2">
      <c r="A126" s="11" t="s">
        <v>1366</v>
      </c>
      <c r="C126" t="s">
        <v>876</v>
      </c>
      <c r="D126" t="s">
        <v>1131</v>
      </c>
      <c r="E126">
        <v>31</v>
      </c>
      <c r="F126">
        <v>0</v>
      </c>
      <c r="G126">
        <v>2</v>
      </c>
      <c r="H126">
        <v>3</v>
      </c>
      <c r="I126">
        <v>21</v>
      </c>
      <c r="J126">
        <v>23</v>
      </c>
      <c r="K126">
        <v>74</v>
      </c>
      <c r="L126">
        <v>1</v>
      </c>
      <c r="M126">
        <v>6</v>
      </c>
      <c r="N126">
        <v>12</v>
      </c>
      <c r="O126">
        <v>24</v>
      </c>
      <c r="P126">
        <v>363</v>
      </c>
      <c r="Q126">
        <v>11</v>
      </c>
      <c r="R126">
        <v>17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184</v>
      </c>
      <c r="Y126" t="s">
        <v>1365</v>
      </c>
      <c r="Z126" s="5">
        <f>E126*10+F126*(-10)+G126*5+H126*(-5)+I126*2+J126*(-2)+K126*4+L126*3+M126*1.5+N126*1.5+O126*3+P126*0.1+Q126*2+R126*2+S126*5+T126*(-8)+U126*15+V126+W126*(-4)</f>
        <v>791.3</v>
      </c>
      <c r="AA126" s="6">
        <f>Z126/X126</f>
        <v>24.728124999999999</v>
      </c>
      <c r="AB126" s="7">
        <f>Z126/Y126*90</f>
        <v>25.626844188557033</v>
      </c>
      <c r="AC126" s="5">
        <f>IF(B126="n",Z126*1.2*AF126,Z126*AF126)</f>
        <v>973.29899999999998</v>
      </c>
      <c r="AD126" s="6">
        <f>AC126/X126</f>
        <v>30.415593749999999</v>
      </c>
      <c r="AE126" s="7">
        <f>AC126/Y126*90</f>
        <v>31.52101835192515</v>
      </c>
      <c r="AF126" s="13">
        <f>IF(OR(D126="Barcelona",D126="R Madrid",D126="Bayern",D126="PSG",D126="Atletico"),1.3,IF(OR(D126="Chelsea",D126="Juventus",D126="Man City",D126="Man Utd",D126="Dortmund"),1.23,IF(OR(D126="Roma",D126="RB Leipzig",D126="Monaco",D126="Spurs",D126="Arsenal",D126="Sevilla",D126="Liverpool",D126="Nice",D126="Napoli"),1.15,1)))</f>
        <v>1.23</v>
      </c>
      <c r="AG126">
        <f>E126*10+G126*5+K126*4</f>
        <v>616</v>
      </c>
      <c r="AH126">
        <f>N126+M126+L126*1.5</f>
        <v>19.5</v>
      </c>
    </row>
    <row r="127" spans="1:34" x14ac:dyDescent="0.2">
      <c r="A127" s="11" t="s">
        <v>4042</v>
      </c>
      <c r="C127" t="s">
        <v>43</v>
      </c>
      <c r="D127" t="s">
        <v>534</v>
      </c>
      <c r="E127">
        <v>6</v>
      </c>
      <c r="F127">
        <v>1</v>
      </c>
      <c r="G127">
        <v>7</v>
      </c>
      <c r="H127">
        <v>1</v>
      </c>
      <c r="I127">
        <v>27</v>
      </c>
      <c r="J127">
        <v>14</v>
      </c>
      <c r="K127">
        <v>51</v>
      </c>
      <c r="L127">
        <v>0</v>
      </c>
      <c r="M127">
        <v>3</v>
      </c>
      <c r="N127">
        <v>16</v>
      </c>
      <c r="O127">
        <v>70</v>
      </c>
      <c r="P127">
        <v>923</v>
      </c>
      <c r="Q127">
        <v>13</v>
      </c>
      <c r="R127">
        <v>37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105</v>
      </c>
      <c r="Y127" t="s">
        <v>1668</v>
      </c>
      <c r="Z127" s="5">
        <f>E127*10+F127*(-10)+G127*5+H127*(-5)+I127*2+J127*(-2)+K127*4+L127*3+M127*1.5+N127*1.5+O127*3+P127*0.1+Q127*2+R127*2+S127*5+T127*(-8)+U127*15+V127+W127*(-4)</f>
        <v>740.8</v>
      </c>
      <c r="AA127" s="6">
        <f>Z127/X127</f>
        <v>25.544827586206896</v>
      </c>
      <c r="AB127" s="7">
        <f>Z127/Y127*90</f>
        <v>32.698381559588036</v>
      </c>
      <c r="AC127" s="5">
        <f>IF(B127="n",Z127*1.2*AF127,Z127*AF127)</f>
        <v>963.04</v>
      </c>
      <c r="AD127" s="6">
        <f>AC127/X127</f>
        <v>33.208275862068966</v>
      </c>
      <c r="AE127" s="7">
        <f>AC127/Y127*90</f>
        <v>42.50789602746444</v>
      </c>
      <c r="AF127" s="13">
        <f>IF(OR(D127="Barcelona",D127="R Madrid",D127="Bayern",D127="PSG",D127="Atletico"),1.3,IF(OR(D127="Chelsea",D127="Juventus",D127="Man City",D127="Man Utd",D127="Dortmund"),1.23,IF(OR(D127="Roma",D127="RB Leipzig",D127="Monaco",D127="Spurs",D127="Arsenal",D127="Sevilla",D127="Liverpool",D127="Nice",D127="Napoli"),1.15,1)))</f>
        <v>1.3</v>
      </c>
      <c r="AG127">
        <f>E127*10+G127*5+K127*4</f>
        <v>299</v>
      </c>
      <c r="AH127">
        <f>N127+M127+L127*1.5</f>
        <v>19</v>
      </c>
    </row>
    <row r="128" spans="1:34" x14ac:dyDescent="0.2">
      <c r="A128" s="11" t="s">
        <v>2136</v>
      </c>
      <c r="B128" t="s">
        <v>4305</v>
      </c>
      <c r="C128" t="s">
        <v>160</v>
      </c>
      <c r="D128" t="s">
        <v>994</v>
      </c>
      <c r="E128">
        <v>0</v>
      </c>
      <c r="F128">
        <v>0</v>
      </c>
      <c r="G128">
        <v>3</v>
      </c>
      <c r="H128">
        <v>2</v>
      </c>
      <c r="I128">
        <v>31</v>
      </c>
      <c r="J128">
        <v>17</v>
      </c>
      <c r="K128">
        <v>10</v>
      </c>
      <c r="L128">
        <v>0</v>
      </c>
      <c r="M128">
        <v>7</v>
      </c>
      <c r="N128">
        <v>12</v>
      </c>
      <c r="O128">
        <v>22</v>
      </c>
      <c r="P128">
        <v>992</v>
      </c>
      <c r="Q128">
        <v>24</v>
      </c>
      <c r="R128">
        <v>33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93</v>
      </c>
      <c r="Y128" t="s">
        <v>872</v>
      </c>
      <c r="Z128" s="5">
        <f>E128*10+F128*(-10)+G128*5+H128*(-5)+I128*2+J128*(-2)+K128*4+L128*3+M128*1.5+N128*1.5+O128*3+P128*0.1+Q128*2+R128*2+S128*5+T128*(-8)+U128*15+V128+W128*(-4)</f>
        <v>380.7</v>
      </c>
      <c r="AA128" s="6">
        <f>Z128/X128</f>
        <v>16.552173913043479</v>
      </c>
      <c r="AB128" s="7">
        <f>Z128/Y128*90</f>
        <v>25.645958083832333</v>
      </c>
      <c r="AC128" s="5">
        <f>IF(B128="n",Z128*1.2*AF128,Z128*AF128)</f>
        <v>593.89199999999994</v>
      </c>
      <c r="AD128" s="6">
        <f>AC128/X128</f>
        <v>25.821391304347824</v>
      </c>
      <c r="AE128" s="7">
        <f>AC128/Y128*90</f>
        <v>40.007694610778437</v>
      </c>
      <c r="AF128" s="13">
        <f>IF(OR(D128="Barcelona",D128="R Madrid",D128="Bayern",D128="PSG",D128="Atletico"),1.3,IF(OR(D128="Chelsea",D128="Juventus",D128="Man City",D128="Man Utd",D128="Dortmund"),1.23,IF(OR(D128="Roma",D128="RB Leipzig",D128="Monaco",D128="Spurs",D128="Arsenal",D128="Sevilla",D128="Liverpool",D128="Nice",D128="Napoli"),1.15,1)))</f>
        <v>1.3</v>
      </c>
      <c r="AG128">
        <f>E128*10+G128*5+K128*4</f>
        <v>55</v>
      </c>
      <c r="AH128">
        <f>N128+M128+L128*1.5</f>
        <v>19</v>
      </c>
    </row>
    <row r="129" spans="1:34" x14ac:dyDescent="0.2">
      <c r="A129" s="11" t="s">
        <v>2412</v>
      </c>
      <c r="B129" t="s">
        <v>4305</v>
      </c>
      <c r="C129" t="s">
        <v>160</v>
      </c>
      <c r="D129" t="s">
        <v>1946</v>
      </c>
      <c r="E129">
        <v>19</v>
      </c>
      <c r="F129">
        <v>1</v>
      </c>
      <c r="G129">
        <v>3</v>
      </c>
      <c r="H129">
        <v>9</v>
      </c>
      <c r="I129">
        <v>70</v>
      </c>
      <c r="J129">
        <v>25</v>
      </c>
      <c r="K129">
        <v>44</v>
      </c>
      <c r="L129">
        <v>0</v>
      </c>
      <c r="M129">
        <v>6</v>
      </c>
      <c r="N129">
        <v>12</v>
      </c>
      <c r="O129">
        <v>47</v>
      </c>
      <c r="P129">
        <v>724</v>
      </c>
      <c r="Q129">
        <v>16</v>
      </c>
      <c r="R129">
        <v>34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184</v>
      </c>
      <c r="Y129" t="s">
        <v>2411</v>
      </c>
      <c r="Z129" s="5">
        <f>E129*10+F129*(-10)+G129*5+H129*(-5)+I129*2+J129*(-2)+K129*4+L129*3+M129*1.5+N129*1.5+O129*3+P129*0.1+Q129*2+R129*2+S129*5+T129*(-8)+U129*15+V129+W129*(-4)</f>
        <v>756.4</v>
      </c>
      <c r="AA129" s="6">
        <f>Z129/X129</f>
        <v>23.637499999999999</v>
      </c>
      <c r="AB129" s="7">
        <f>Z129/Y129*90</f>
        <v>29.35575679172057</v>
      </c>
      <c r="AC129" s="5">
        <f>IF(B129="n",Z129*1.2*AF129,Z129*AF129)</f>
        <v>907.68</v>
      </c>
      <c r="AD129" s="6">
        <f>AC129/X129</f>
        <v>28.364999999999998</v>
      </c>
      <c r="AE129" s="7">
        <f>AC129/Y129*90</f>
        <v>35.226908150064681</v>
      </c>
      <c r="AF129" s="13">
        <f>IF(OR(D129="Barcelona",D129="R Madrid",D129="Bayern",D129="PSG",D129="Atletico"),1.3,IF(OR(D129="Chelsea",D129="Juventus",D129="Man City",D129="Man Utd",D129="Dortmund"),1.23,IF(OR(D129="Roma",D129="RB Leipzig",D129="Monaco",D129="Spurs",D129="Arsenal",D129="Sevilla",D129="Liverpool",D129="Nice",D129="Napoli"),1.15,1)))</f>
        <v>1</v>
      </c>
      <c r="AG129">
        <f>E129*10+G129*5+K129*4</f>
        <v>381</v>
      </c>
      <c r="AH129">
        <f>N129+M129+L129*1.5</f>
        <v>18</v>
      </c>
    </row>
    <row r="130" spans="1:34" x14ac:dyDescent="0.2">
      <c r="A130" s="11" t="s">
        <v>3986</v>
      </c>
      <c r="B130" t="s">
        <v>4305</v>
      </c>
      <c r="C130" t="s">
        <v>43</v>
      </c>
      <c r="D130" t="s">
        <v>3592</v>
      </c>
      <c r="E130">
        <v>3</v>
      </c>
      <c r="F130">
        <v>1</v>
      </c>
      <c r="G130">
        <v>3</v>
      </c>
      <c r="H130">
        <v>1</v>
      </c>
      <c r="I130">
        <v>63</v>
      </c>
      <c r="J130">
        <v>19</v>
      </c>
      <c r="K130">
        <v>36</v>
      </c>
      <c r="L130">
        <v>0</v>
      </c>
      <c r="M130">
        <v>8</v>
      </c>
      <c r="N130">
        <v>10</v>
      </c>
      <c r="O130">
        <v>46</v>
      </c>
      <c r="P130">
        <v>614</v>
      </c>
      <c r="Q130">
        <v>13</v>
      </c>
      <c r="R130">
        <v>134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121</v>
      </c>
      <c r="Y130" t="s">
        <v>3985</v>
      </c>
      <c r="Z130" s="5">
        <f>E130*10+F130*(-10)+G130*5+H130*(-5)+I130*2+J130*(-2)+K130*4+L130*3+M130*1.5+N130*1.5+O130*3+P130*0.1+Q130*2+R130*2+S130*5+T130*(-8)+U130*15+V130+W130*(-4)</f>
        <v>782.4</v>
      </c>
      <c r="AA130" s="6">
        <f>Z130/X130</f>
        <v>23.011764705882353</v>
      </c>
      <c r="AB130" s="7">
        <f>Z130/Y130*90</f>
        <v>26.542027892951374</v>
      </c>
      <c r="AC130" s="5">
        <f>IF(B130="n",Z130*1.2*AF130,Z130*AF130)</f>
        <v>938.87999999999988</v>
      </c>
      <c r="AD130" s="6">
        <f>AC130/X130</f>
        <v>27.614117647058819</v>
      </c>
      <c r="AE130" s="7">
        <f>AC130/Y130*90</f>
        <v>31.850433471541649</v>
      </c>
      <c r="AF130" s="13">
        <f>IF(OR(D130="Barcelona",D130="R Madrid",D130="Bayern",D130="PSG",D130="Atletico"),1.3,IF(OR(D130="Chelsea",D130="Juventus",D130="Man City",D130="Man Utd",D130="Dortmund"),1.23,IF(OR(D130="Roma",D130="RB Leipzig",D130="Monaco",D130="Spurs",D130="Arsenal",D130="Sevilla",D130="Liverpool",D130="Nice",D130="Napoli"),1.15,1)))</f>
        <v>1</v>
      </c>
      <c r="AG130">
        <f>E130*10+G130*5+K130*4</f>
        <v>189</v>
      </c>
      <c r="AH130">
        <f>N130+M130+L130*1.5</f>
        <v>18</v>
      </c>
    </row>
    <row r="131" spans="1:34" x14ac:dyDescent="0.2">
      <c r="A131" s="11" t="s">
        <v>2532</v>
      </c>
      <c r="B131" t="s">
        <v>4305</v>
      </c>
      <c r="C131" t="s">
        <v>160</v>
      </c>
      <c r="D131" t="s">
        <v>1888</v>
      </c>
      <c r="E131">
        <v>11</v>
      </c>
      <c r="F131">
        <v>0</v>
      </c>
      <c r="G131">
        <v>5</v>
      </c>
      <c r="H131">
        <v>0</v>
      </c>
      <c r="I131">
        <v>9</v>
      </c>
      <c r="J131">
        <v>11</v>
      </c>
      <c r="K131">
        <v>43</v>
      </c>
      <c r="L131">
        <v>1</v>
      </c>
      <c r="M131">
        <v>13</v>
      </c>
      <c r="N131">
        <v>3</v>
      </c>
      <c r="O131">
        <v>33</v>
      </c>
      <c r="P131">
        <v>515</v>
      </c>
      <c r="Q131">
        <v>14</v>
      </c>
      <c r="R131">
        <v>18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105</v>
      </c>
      <c r="Y131" t="s">
        <v>604</v>
      </c>
      <c r="Z131" s="5">
        <f>E131*10+F131*(-10)+G131*5+H131*(-5)+I131*2+J131*(-2)+K131*4+L131*3+M131*1.5+N131*1.5+O131*3+P131*0.1+Q131*2+R131*2+S131*5+T131*(-8)+U131*15+V131+W131*(-4)</f>
        <v>544.5</v>
      </c>
      <c r="AA131" s="6">
        <f>Z131/X131</f>
        <v>18.775862068965516</v>
      </c>
      <c r="AB131" s="7">
        <f>Z131/Y131*90</f>
        <v>25.751445086705203</v>
      </c>
      <c r="AC131" s="5">
        <f>IF(B131="n",Z131*1.2*AF131,Z131*AF131)</f>
        <v>849.42</v>
      </c>
      <c r="AD131" s="6">
        <f>AC131/X131</f>
        <v>29.290344827586207</v>
      </c>
      <c r="AE131" s="7">
        <f>AC131/Y131*90</f>
        <v>40.172254335260114</v>
      </c>
      <c r="AF131" s="13">
        <f>IF(OR(D131="Barcelona",D131="R Madrid",D131="Bayern",D131="PSG",D131="Atletico"),1.3,IF(OR(D131="Chelsea",D131="Juventus",D131="Man City",D131="Man Utd",D131="Dortmund"),1.23,IF(OR(D131="Roma",D131="RB Leipzig",D131="Monaco",D131="Spurs",D131="Arsenal",D131="Sevilla",D131="Liverpool",D131="Nice",D131="Napoli"),1.15,1)))</f>
        <v>1.3</v>
      </c>
      <c r="AG131">
        <f>E131*10+G131*5+K131*4</f>
        <v>307</v>
      </c>
      <c r="AH131">
        <f>N131+M131+L131*1.5</f>
        <v>17.5</v>
      </c>
    </row>
    <row r="132" spans="1:34" x14ac:dyDescent="0.2">
      <c r="A132" s="11" t="s">
        <v>2993</v>
      </c>
      <c r="C132" t="s">
        <v>138</v>
      </c>
      <c r="D132" t="s">
        <v>2821</v>
      </c>
      <c r="E132">
        <v>15</v>
      </c>
      <c r="F132">
        <v>0</v>
      </c>
      <c r="G132">
        <v>11</v>
      </c>
      <c r="H132">
        <v>2</v>
      </c>
      <c r="I132">
        <v>26</v>
      </c>
      <c r="J132">
        <v>27</v>
      </c>
      <c r="K132">
        <v>42</v>
      </c>
      <c r="L132">
        <v>0</v>
      </c>
      <c r="M132">
        <v>6</v>
      </c>
      <c r="N132">
        <v>11</v>
      </c>
      <c r="O132">
        <v>60</v>
      </c>
      <c r="P132">
        <v>777</v>
      </c>
      <c r="Q132">
        <v>22</v>
      </c>
      <c r="R132">
        <v>36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36</v>
      </c>
      <c r="Y132" t="s">
        <v>1477</v>
      </c>
      <c r="Z132" s="5">
        <f>E132*10+F132*(-10)+G132*5+H132*(-5)+I132*2+J132*(-2)+K132*4+L132*3+M132*1.5+N132*1.5+O132*3+P132*0.1+Q132*2+R132*2+S132*5+T132*(-8)+U132*15+V132+W132*(-4)</f>
        <v>760.2</v>
      </c>
      <c r="AA132" s="6">
        <f>Z132/X132</f>
        <v>24.522580645161291</v>
      </c>
      <c r="AB132" s="7">
        <f>Z132/Y132*90</f>
        <v>27.63247172859451</v>
      </c>
      <c r="AC132" s="5">
        <f>IF(B132="n",Z132*1.2*AF132,Z132*AF132)</f>
        <v>874.23</v>
      </c>
      <c r="AD132" s="6">
        <f>AC132/X132</f>
        <v>28.200967741935486</v>
      </c>
      <c r="AE132" s="7">
        <f>AC132/Y132*90</f>
        <v>31.777342487883683</v>
      </c>
      <c r="AF132" s="13">
        <f>IF(OR(D132="Barcelona",D132="R Madrid",D132="Bayern",D132="PSG",D132="Atletico"),1.3,IF(OR(D132="Chelsea",D132="Juventus",D132="Man City",D132="Man Utd",D132="Dortmund"),1.23,IF(OR(D132="Roma",D132="RB Leipzig",D132="Monaco",D132="Spurs",D132="Arsenal",D132="Sevilla",D132="Liverpool",D132="Nice",D132="Napoli"),1.15,1)))</f>
        <v>1.1499999999999999</v>
      </c>
      <c r="AG132">
        <f>E132*10+G132*5+K132*4</f>
        <v>373</v>
      </c>
      <c r="AH132">
        <f>N132+M132+L132*1.5</f>
        <v>17</v>
      </c>
    </row>
    <row r="133" spans="1:34" x14ac:dyDescent="0.2">
      <c r="A133" s="11" t="s">
        <v>2144</v>
      </c>
      <c r="B133" t="s">
        <v>4305</v>
      </c>
      <c r="C133" t="s">
        <v>160</v>
      </c>
      <c r="D133" t="s">
        <v>2009</v>
      </c>
      <c r="E133">
        <v>7</v>
      </c>
      <c r="F133">
        <v>0</v>
      </c>
      <c r="G133">
        <v>1</v>
      </c>
      <c r="H133">
        <v>5</v>
      </c>
      <c r="I133">
        <v>83</v>
      </c>
      <c r="J133">
        <v>31</v>
      </c>
      <c r="K133">
        <v>25</v>
      </c>
      <c r="L133">
        <v>0</v>
      </c>
      <c r="M133">
        <v>1</v>
      </c>
      <c r="N133">
        <v>16</v>
      </c>
      <c r="O133">
        <v>35</v>
      </c>
      <c r="P133">
        <v>833</v>
      </c>
      <c r="Q133">
        <v>26</v>
      </c>
      <c r="R133">
        <v>80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101</v>
      </c>
      <c r="Y133" t="s">
        <v>1189</v>
      </c>
      <c r="Z133" s="5">
        <f>E133*10+F133*(-10)+G133*5+H133*(-5)+I133*2+J133*(-2)+K133*4+L133*3+M133*1.5+N133*1.5+O133*3+P133*0.1+Q133*2+R133*2+S133*5+T133*(-8)+U133*15+V133+W133*(-4)</f>
        <v>679.8</v>
      </c>
      <c r="AA133" s="6">
        <f>Z133/X133</f>
        <v>19.42285714285714</v>
      </c>
      <c r="AB133" s="7">
        <f>Z133/Y133*90</f>
        <v>25.365671641791042</v>
      </c>
      <c r="AC133" s="5">
        <f>IF(B133="n",Z133*1.2*AF133,Z133*AF133)</f>
        <v>815.75999999999988</v>
      </c>
      <c r="AD133" s="6">
        <f>AC133/X133</f>
        <v>23.307428571428566</v>
      </c>
      <c r="AE133" s="7">
        <f>AC133/Y133*90</f>
        <v>30.43880597014925</v>
      </c>
      <c r="AF133" s="13">
        <f>IF(OR(D133="Barcelona",D133="R Madrid",D133="Bayern",D133="PSG",D133="Atletico"),1.3,IF(OR(D133="Chelsea",D133="Juventus",D133="Man City",D133="Man Utd",D133="Dortmund"),1.23,IF(OR(D133="Roma",D133="RB Leipzig",D133="Monaco",D133="Spurs",D133="Arsenal",D133="Sevilla",D133="Liverpool",D133="Nice",D133="Napoli"),1.15,1)))</f>
        <v>1</v>
      </c>
      <c r="AG133">
        <f>E133*10+G133*5+K133*4</f>
        <v>175</v>
      </c>
      <c r="AH133">
        <f>N133+M133+L133*1.5</f>
        <v>17</v>
      </c>
    </row>
    <row r="134" spans="1:34" x14ac:dyDescent="0.2">
      <c r="A134" s="11" t="s">
        <v>2255</v>
      </c>
      <c r="C134" t="s">
        <v>160</v>
      </c>
      <c r="D134" t="s">
        <v>1888</v>
      </c>
      <c r="E134">
        <v>8</v>
      </c>
      <c r="F134">
        <v>0</v>
      </c>
      <c r="G134">
        <v>6</v>
      </c>
      <c r="H134">
        <v>1</v>
      </c>
      <c r="I134">
        <v>20</v>
      </c>
      <c r="J134">
        <v>12</v>
      </c>
      <c r="K134">
        <v>20</v>
      </c>
      <c r="L134">
        <v>0</v>
      </c>
      <c r="M134">
        <v>3</v>
      </c>
      <c r="N134">
        <v>12</v>
      </c>
      <c r="O134">
        <v>38</v>
      </c>
      <c r="P134">
        <v>729</v>
      </c>
      <c r="Q134">
        <v>18</v>
      </c>
      <c r="R134">
        <v>11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187</v>
      </c>
      <c r="Y134" t="s">
        <v>2254</v>
      </c>
      <c r="Z134" s="5">
        <f>E134*10+F134*(-10)+G134*5+H134*(-5)+I134*2+J134*(-2)+K134*4+L134*3+M134*1.5+N134*1.5+O134*3+P134*0.1+Q134*2+R134*2+S134*5+T134*(-8)+U134*15+V134+W134*(-4)</f>
        <v>468.4</v>
      </c>
      <c r="AA134" s="6">
        <f>Z134/X134</f>
        <v>21.290909090909089</v>
      </c>
      <c r="AB134" s="7">
        <f>Z134/Y134*90</f>
        <v>35.544688026981447</v>
      </c>
      <c r="AC134" s="5">
        <f>IF(B134="n",Z134*1.2*AF134,Z134*AF134)</f>
        <v>608.91999999999996</v>
      </c>
      <c r="AD134" s="6">
        <f>AC134/X134</f>
        <v>27.678181818181816</v>
      </c>
      <c r="AE134" s="7">
        <f>AC134/Y134*90</f>
        <v>46.208094435075878</v>
      </c>
      <c r="AF134" s="13">
        <f>IF(OR(D134="Barcelona",D134="R Madrid",D134="Bayern",D134="PSG",D134="Atletico"),1.3,IF(OR(D134="Chelsea",D134="Juventus",D134="Man City",D134="Man Utd",D134="Dortmund"),1.23,IF(OR(D134="Roma",D134="RB Leipzig",D134="Monaco",D134="Spurs",D134="Arsenal",D134="Sevilla",D134="Liverpool",D134="Nice",D134="Napoli"),1.15,1)))</f>
        <v>1.3</v>
      </c>
      <c r="AG134">
        <f>E134*10+G134*5+K134*4</f>
        <v>190</v>
      </c>
      <c r="AH134">
        <f>N134+M134+L134*1.5</f>
        <v>15</v>
      </c>
    </row>
    <row r="135" spans="1:34" x14ac:dyDescent="0.2">
      <c r="A135" s="11" t="s">
        <v>1549</v>
      </c>
      <c r="B135" t="s">
        <v>4305</v>
      </c>
      <c r="C135" t="s">
        <v>876</v>
      </c>
      <c r="D135" t="s">
        <v>1131</v>
      </c>
      <c r="E135">
        <v>7</v>
      </c>
      <c r="F135">
        <v>1</v>
      </c>
      <c r="G135">
        <v>4</v>
      </c>
      <c r="H135">
        <v>2</v>
      </c>
      <c r="I135">
        <v>28</v>
      </c>
      <c r="J135">
        <v>26</v>
      </c>
      <c r="K135">
        <v>22</v>
      </c>
      <c r="L135">
        <v>0</v>
      </c>
      <c r="M135">
        <v>4</v>
      </c>
      <c r="N135">
        <v>11</v>
      </c>
      <c r="O135">
        <v>20</v>
      </c>
      <c r="P135">
        <v>311</v>
      </c>
      <c r="Q135">
        <v>14</v>
      </c>
      <c r="R135">
        <v>22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395</v>
      </c>
      <c r="Y135" t="s">
        <v>1548</v>
      </c>
      <c r="Z135" s="5">
        <f>E135*10+F135*(-10)+G135*5+H135*(-5)+I135*2+J135*(-2)+K135*4+L135*3+M135*1.5+N135*1.5+O135*3+P135*0.1+Q135*2+R135*2+S135*5+T135*(-8)+U135*15+V135+W135*(-4)</f>
        <v>347.6</v>
      </c>
      <c r="AA135" s="6">
        <f>Z135/X135</f>
        <v>20.447058823529414</v>
      </c>
      <c r="AB135" s="7">
        <f>Z135/Y135*90</f>
        <v>26.511864406779662</v>
      </c>
      <c r="AC135" s="5">
        <f>IF(B135="n",Z135*1.2*AF135,Z135*AF135)</f>
        <v>513.05759999999998</v>
      </c>
      <c r="AD135" s="6">
        <f>AC135/X135</f>
        <v>30.179858823529411</v>
      </c>
      <c r="AE135" s="7">
        <f>AC135/Y135*90</f>
        <v>39.131511864406782</v>
      </c>
      <c r="AF135" s="13">
        <f>IF(OR(D135="Barcelona",D135="R Madrid",D135="Bayern",D135="PSG",D135="Atletico"),1.3,IF(OR(D135="Chelsea",D135="Juventus",D135="Man City",D135="Man Utd",D135="Dortmund"),1.23,IF(OR(D135="Roma",D135="RB Leipzig",D135="Monaco",D135="Spurs",D135="Arsenal",D135="Sevilla",D135="Liverpool",D135="Nice",D135="Napoli"),1.15,1)))</f>
        <v>1.23</v>
      </c>
      <c r="AG135">
        <f>E135*10+G135*5+K135*4</f>
        <v>178</v>
      </c>
      <c r="AH135">
        <f>N135+M135+L135*1.5</f>
        <v>15</v>
      </c>
    </row>
    <row r="136" spans="1:34" x14ac:dyDescent="0.2">
      <c r="A136" s="11" t="s">
        <v>2670</v>
      </c>
      <c r="C136" t="s">
        <v>160</v>
      </c>
      <c r="D136" t="s">
        <v>994</v>
      </c>
      <c r="E136">
        <v>13</v>
      </c>
      <c r="F136">
        <v>1</v>
      </c>
      <c r="G136">
        <v>10</v>
      </c>
      <c r="H136">
        <v>7</v>
      </c>
      <c r="I136">
        <v>125</v>
      </c>
      <c r="J136">
        <v>34</v>
      </c>
      <c r="K136">
        <v>54</v>
      </c>
      <c r="L136">
        <v>0</v>
      </c>
      <c r="M136">
        <v>3</v>
      </c>
      <c r="N136">
        <v>11</v>
      </c>
      <c r="O136">
        <v>79</v>
      </c>
      <c r="P136">
        <v>1133</v>
      </c>
      <c r="Q136">
        <v>32</v>
      </c>
      <c r="R136">
        <v>166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110</v>
      </c>
      <c r="Y136" t="s">
        <v>2669</v>
      </c>
      <c r="Z136" s="5">
        <f>E136*10+F136*(-10)+G136*5+H136*(-5)+I136*2+J136*(-2)+K136*4+L136*3+M136*1.5+N136*1.5+O136*3+P136*0.1+Q136*2+R136*2+S136*5+T136*(-8)+U136*15+V136+W136*(-4)</f>
        <v>1300.3</v>
      </c>
      <c r="AA136" s="6">
        <f>Z136/X136</f>
        <v>43.343333333333334</v>
      </c>
      <c r="AB136" s="7">
        <f>Z136/Y136*90</f>
        <v>44.177802944507356</v>
      </c>
      <c r="AC136" s="5">
        <f>IF(B136="n",Z136*1.2*AF136,Z136*AF136)</f>
        <v>1690.39</v>
      </c>
      <c r="AD136" s="6">
        <f>AC136/X136</f>
        <v>56.346333333333334</v>
      </c>
      <c r="AE136" s="7">
        <f>AC136/Y136*90</f>
        <v>57.431143827859579</v>
      </c>
      <c r="AF136" s="13">
        <f>IF(OR(D136="Barcelona",D136="R Madrid",D136="Bayern",D136="PSG",D136="Atletico"),1.3,IF(OR(D136="Chelsea",D136="Juventus",D136="Man City",D136="Man Utd",D136="Dortmund"),1.23,IF(OR(D136="Roma",D136="RB Leipzig",D136="Monaco",D136="Spurs",D136="Arsenal",D136="Sevilla",D136="Liverpool",D136="Nice",D136="Napoli"),1.15,1)))</f>
        <v>1.3</v>
      </c>
      <c r="AG136">
        <f>E136*10+G136*5+K136*4</f>
        <v>396</v>
      </c>
      <c r="AH136">
        <f>N136+M136+L136*1.5</f>
        <v>14</v>
      </c>
    </row>
    <row r="137" spans="1:34" x14ac:dyDescent="0.2">
      <c r="A137" s="11" t="s">
        <v>3348</v>
      </c>
      <c r="B137" t="s">
        <v>4305</v>
      </c>
      <c r="C137" t="s">
        <v>138</v>
      </c>
      <c r="D137" t="s">
        <v>386</v>
      </c>
      <c r="E137">
        <v>7</v>
      </c>
      <c r="F137">
        <v>0</v>
      </c>
      <c r="G137">
        <v>9</v>
      </c>
      <c r="H137">
        <v>5</v>
      </c>
      <c r="I137">
        <v>67</v>
      </c>
      <c r="J137">
        <v>38</v>
      </c>
      <c r="K137">
        <v>54</v>
      </c>
      <c r="L137">
        <v>0</v>
      </c>
      <c r="M137">
        <v>7</v>
      </c>
      <c r="N137">
        <v>7</v>
      </c>
      <c r="O137">
        <v>53</v>
      </c>
      <c r="P137">
        <v>952</v>
      </c>
      <c r="Q137">
        <v>28</v>
      </c>
      <c r="R137">
        <v>75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121</v>
      </c>
      <c r="Y137" t="s">
        <v>3347</v>
      </c>
      <c r="Z137" s="5">
        <f>E137*10+F137*(-10)+G137*5+H137*(-5)+I137*2+J137*(-2)+K137*4+L137*3+M137*1.5+N137*1.5+O137*3+P137*0.1+Q137*2+R137*2+S137*5+T137*(-8)+U137*15+V137+W137*(-4)</f>
        <v>845.2</v>
      </c>
      <c r="AA137" s="6">
        <f>Z137/X137</f>
        <v>24.858823529411765</v>
      </c>
      <c r="AB137" s="7">
        <f>Z137/Y137*90</f>
        <v>27.031982942430705</v>
      </c>
      <c r="AC137" s="5">
        <f>IF(B137="n",Z137*1.2*AF137,Z137*AF137)</f>
        <v>1014.24</v>
      </c>
      <c r="AD137" s="6">
        <f>AC137/X137</f>
        <v>29.830588235294119</v>
      </c>
      <c r="AE137" s="7">
        <f>AC137/Y137*90</f>
        <v>32.438379530916848</v>
      </c>
      <c r="AF137" s="13">
        <f>IF(OR(D137="Barcelona",D137="R Madrid",D137="Bayern",D137="PSG",D137="Atletico"),1.3,IF(OR(D137="Chelsea",D137="Juventus",D137="Man City",D137="Man Utd",D137="Dortmund"),1.23,IF(OR(D137="Roma",D137="RB Leipzig",D137="Monaco",D137="Spurs",D137="Arsenal",D137="Sevilla",D137="Liverpool",D137="Nice",D137="Napoli"),1.15,1)))</f>
        <v>1</v>
      </c>
      <c r="AG137">
        <f>E137*10+G137*5+K137*4</f>
        <v>331</v>
      </c>
      <c r="AH137">
        <f>N137+M137+L137*1.5</f>
        <v>14</v>
      </c>
    </row>
    <row r="138" spans="1:34" x14ac:dyDescent="0.2">
      <c r="A138" s="11" t="s">
        <v>2648</v>
      </c>
      <c r="B138" t="s">
        <v>4305</v>
      </c>
      <c r="C138" t="s">
        <v>160</v>
      </c>
      <c r="D138" t="s">
        <v>1888</v>
      </c>
      <c r="E138">
        <v>15</v>
      </c>
      <c r="F138">
        <v>0</v>
      </c>
      <c r="G138">
        <v>4</v>
      </c>
      <c r="H138">
        <v>8</v>
      </c>
      <c r="I138">
        <v>34</v>
      </c>
      <c r="J138">
        <v>28</v>
      </c>
      <c r="K138">
        <v>34</v>
      </c>
      <c r="L138">
        <v>0</v>
      </c>
      <c r="M138">
        <v>11</v>
      </c>
      <c r="N138">
        <v>3</v>
      </c>
      <c r="O138">
        <v>13</v>
      </c>
      <c r="P138">
        <v>282</v>
      </c>
      <c r="Q138">
        <v>12</v>
      </c>
      <c r="R138">
        <v>22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90</v>
      </c>
      <c r="Y138" t="s">
        <v>1417</v>
      </c>
      <c r="Z138" s="5">
        <f>E138*10+F138*(-10)+G138*5+H138*(-5)+I138*2+J138*(-2)+K138*4+L138*3+M138*1.5+N138*1.5+O138*3+P138*0.1+Q138*2+R138*2+S138*5+T138*(-8)+U138*15+V138+W138*(-4)</f>
        <v>434.2</v>
      </c>
      <c r="AA138" s="6">
        <f>Z138/X138</f>
        <v>16.7</v>
      </c>
      <c r="AB138" s="7">
        <f>Z138/Y138*90</f>
        <v>29.140939597315437</v>
      </c>
      <c r="AC138" s="5">
        <f>IF(B138="n",Z138*1.2*AF138,Z138*AF138)</f>
        <v>677.35199999999998</v>
      </c>
      <c r="AD138" s="6">
        <f>AC138/X138</f>
        <v>26.052</v>
      </c>
      <c r="AE138" s="7">
        <f>AC138/Y138*90</f>
        <v>45.459865771812083</v>
      </c>
      <c r="AF138" s="13">
        <f>IF(OR(D138="Barcelona",D138="R Madrid",D138="Bayern",D138="PSG",D138="Atletico"),1.3,IF(OR(D138="Chelsea",D138="Juventus",D138="Man City",D138="Man Utd",D138="Dortmund"),1.23,IF(OR(D138="Roma",D138="RB Leipzig",D138="Monaco",D138="Spurs",D138="Arsenal",D138="Sevilla",D138="Liverpool",D138="Nice",D138="Napoli"),1.15,1)))</f>
        <v>1.3</v>
      </c>
      <c r="AG138">
        <f>E138*10+G138*5+K138*4</f>
        <v>306</v>
      </c>
      <c r="AH138">
        <f>N138+M138+L138*1.5</f>
        <v>14</v>
      </c>
    </row>
    <row r="139" spans="1:34" x14ac:dyDescent="0.2">
      <c r="A139" s="11" t="s">
        <v>2282</v>
      </c>
      <c r="C139" t="s">
        <v>160</v>
      </c>
      <c r="D139" t="s">
        <v>1281</v>
      </c>
      <c r="E139">
        <v>7</v>
      </c>
      <c r="F139">
        <v>0</v>
      </c>
      <c r="G139">
        <v>7</v>
      </c>
      <c r="H139">
        <v>4</v>
      </c>
      <c r="I139">
        <v>80</v>
      </c>
      <c r="J139">
        <v>28</v>
      </c>
      <c r="K139">
        <v>34</v>
      </c>
      <c r="L139">
        <v>0</v>
      </c>
      <c r="M139">
        <v>1</v>
      </c>
      <c r="N139">
        <v>12</v>
      </c>
      <c r="O139">
        <v>74</v>
      </c>
      <c r="P139">
        <v>1639</v>
      </c>
      <c r="Q139">
        <v>29</v>
      </c>
      <c r="R139">
        <v>60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36</v>
      </c>
      <c r="Y139" t="s">
        <v>2281</v>
      </c>
      <c r="Z139" s="5">
        <f>E139*10+F139*(-10)+G139*5+H139*(-5)+I139*2+J139*(-2)+K139*4+L139*3+M139*1.5+N139*1.5+O139*3+P139*0.1+Q139*2+R139*2+S139*5+T139*(-8)+U139*15+V139+W139*(-4)</f>
        <v>908.4</v>
      </c>
      <c r="AA139" s="6">
        <f>Z139/X139</f>
        <v>29.303225806451611</v>
      </c>
      <c r="AB139" s="7">
        <f>Z139/Y139*90</f>
        <v>31.688372093023254</v>
      </c>
      <c r="AC139" s="5">
        <f>IF(B139="n",Z139*1.2*AF139,Z139*AF139)</f>
        <v>908.4</v>
      </c>
      <c r="AD139" s="6">
        <f>AC139/X139</f>
        <v>29.303225806451611</v>
      </c>
      <c r="AE139" s="7">
        <f>AC139/Y139*90</f>
        <v>31.688372093023254</v>
      </c>
      <c r="AF139" s="13">
        <f>IF(OR(D139="Barcelona",D139="R Madrid",D139="Bayern",D139="PSG",D139="Atletico"),1.3,IF(OR(D139="Chelsea",D139="Juventus",D139="Man City",D139="Man Utd",D139="Dortmund"),1.23,IF(OR(D139="Roma",D139="RB Leipzig",D139="Monaco",D139="Spurs",D139="Arsenal",D139="Sevilla",D139="Liverpool",D139="Nice",D139="Napoli"),1.15,1)))</f>
        <v>1</v>
      </c>
      <c r="AG139">
        <f>E139*10+G139*5+K139*4</f>
        <v>241</v>
      </c>
      <c r="AH139">
        <f>N139+M139+L139*1.5</f>
        <v>13</v>
      </c>
    </row>
    <row r="140" spans="1:34" x14ac:dyDescent="0.2">
      <c r="A140" s="11" t="s">
        <v>4006</v>
      </c>
      <c r="B140" t="s">
        <v>4305</v>
      </c>
      <c r="C140" t="s">
        <v>43</v>
      </c>
      <c r="D140" t="s">
        <v>44</v>
      </c>
      <c r="E140">
        <v>15</v>
      </c>
      <c r="F140">
        <v>0</v>
      </c>
      <c r="G140">
        <v>8</v>
      </c>
      <c r="H140">
        <v>2</v>
      </c>
      <c r="I140">
        <v>22</v>
      </c>
      <c r="J140">
        <v>8</v>
      </c>
      <c r="K140">
        <v>40</v>
      </c>
      <c r="L140">
        <v>0</v>
      </c>
      <c r="M140">
        <v>6</v>
      </c>
      <c r="N140">
        <v>4</v>
      </c>
      <c r="O140">
        <v>23</v>
      </c>
      <c r="P140">
        <v>249</v>
      </c>
      <c r="Q140">
        <v>6</v>
      </c>
      <c r="R140">
        <v>27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105</v>
      </c>
      <c r="Y140" t="s">
        <v>4005</v>
      </c>
      <c r="Z140" s="5">
        <f>E140*10+F140*(-10)+G140*5+H140*(-5)+I140*2+J140*(-2)+K140*4+L140*3+M140*1.5+N140*1.5+O140*3+P140*0.1+Q140*2+R140*2+S140*5+T140*(-8)+U140*15+V140+W140*(-4)</f>
        <v>542.9</v>
      </c>
      <c r="AA140" s="6">
        <f>Z140/X140</f>
        <v>18.720689655172414</v>
      </c>
      <c r="AB140" s="7">
        <f>Z140/Y140*90</f>
        <v>32.166556945358785</v>
      </c>
      <c r="AC140" s="5">
        <f>IF(B140="n",Z140*1.2*AF140,Z140*AF140)</f>
        <v>749.20199999999988</v>
      </c>
      <c r="AD140" s="6">
        <f>AC140/X140</f>
        <v>25.834551724137928</v>
      </c>
      <c r="AE140" s="7">
        <f>AC140/Y140*90</f>
        <v>44.389848584595121</v>
      </c>
      <c r="AF140" s="13">
        <f>IF(OR(D140="Barcelona",D140="R Madrid",D140="Bayern",D140="PSG",D140="Atletico"),1.3,IF(OR(D140="Chelsea",D140="Juventus",D140="Man City",D140="Man Utd",D140="Dortmund"),1.23,IF(OR(D140="Roma",D140="RB Leipzig",D140="Monaco",D140="Spurs",D140="Arsenal",D140="Sevilla",D140="Liverpool",D140="Nice",D140="Napoli"),1.15,1)))</f>
        <v>1.1499999999999999</v>
      </c>
      <c r="AG140">
        <f>E140*10+G140*5+K140*4</f>
        <v>350</v>
      </c>
      <c r="AH140">
        <f>N140+M140+L140*1.5</f>
        <v>10</v>
      </c>
    </row>
    <row r="141" spans="1:34" x14ac:dyDescent="0.2">
      <c r="A141" s="11" t="s">
        <v>1918</v>
      </c>
      <c r="C141" t="s">
        <v>160</v>
      </c>
      <c r="D141" t="s">
        <v>994</v>
      </c>
      <c r="E141">
        <v>37</v>
      </c>
      <c r="F141">
        <v>0</v>
      </c>
      <c r="G141">
        <v>9</v>
      </c>
      <c r="H141">
        <v>6</v>
      </c>
      <c r="I141">
        <v>79</v>
      </c>
      <c r="J141">
        <v>14</v>
      </c>
      <c r="K141">
        <v>106</v>
      </c>
      <c r="L141">
        <v>0</v>
      </c>
      <c r="M141">
        <v>1</v>
      </c>
      <c r="N141">
        <v>7</v>
      </c>
      <c r="O141">
        <v>69</v>
      </c>
      <c r="P141">
        <v>1278</v>
      </c>
      <c r="Q141">
        <v>15</v>
      </c>
      <c r="R141">
        <v>119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121</v>
      </c>
      <c r="Y141" t="s">
        <v>1917</v>
      </c>
      <c r="Z141" s="5">
        <f>E141*10+F141*(-10)+G141*5+H141*(-5)+I141*2+J141*(-2)+K141*4+L141*3+M141*1.5+N141*1.5+O141*3+P141*0.1+Q141*2+R141*2+S141*5+T141*(-8)+U141*15+V141+W141*(-4)</f>
        <v>1553.8</v>
      </c>
      <c r="AA141" s="6">
        <f>Z141/X141</f>
        <v>45.699999999999996</v>
      </c>
      <c r="AB141" s="7">
        <f>Z141/Y141*90</f>
        <v>49.414134275618373</v>
      </c>
      <c r="AC141" s="5">
        <f>IF(B141="n",Z141*1.2*AF141,Z141*AF141)</f>
        <v>2019.94</v>
      </c>
      <c r="AD141" s="6">
        <f>AC141/X141</f>
        <v>59.410000000000004</v>
      </c>
      <c r="AE141" s="7">
        <f>AC141/Y141*90</f>
        <v>64.238374558303889</v>
      </c>
      <c r="AF141" s="13">
        <f>IF(OR(D141="Barcelona",D141="R Madrid",D141="Bayern",D141="PSG",D141="Atletico"),1.3,IF(OR(D141="Chelsea",D141="Juventus",D141="Man City",D141="Man Utd",D141="Dortmund"),1.23,IF(OR(D141="Roma",D141="RB Leipzig",D141="Monaco",D141="Spurs",D141="Arsenal",D141="Sevilla",D141="Liverpool",D141="Nice",D141="Napoli"),1.15,1)))</f>
        <v>1.3</v>
      </c>
      <c r="AG141">
        <f>E141*10+G141*5+K141*4</f>
        <v>839</v>
      </c>
      <c r="AH141">
        <f>N141+M141+L141*1.5</f>
        <v>8</v>
      </c>
    </row>
    <row r="142" spans="1:34" x14ac:dyDescent="0.2">
      <c r="A142" s="11" t="s">
        <v>316</v>
      </c>
      <c r="C142" t="s">
        <v>26</v>
      </c>
      <c r="D142" t="s">
        <v>118</v>
      </c>
      <c r="E142">
        <v>20</v>
      </c>
      <c r="F142">
        <v>1</v>
      </c>
      <c r="G142">
        <v>3</v>
      </c>
      <c r="H142">
        <v>4</v>
      </c>
      <c r="I142">
        <v>33</v>
      </c>
      <c r="J142">
        <v>23</v>
      </c>
      <c r="K142">
        <v>72</v>
      </c>
      <c r="L142">
        <v>1</v>
      </c>
      <c r="M142">
        <v>1</v>
      </c>
      <c r="N142">
        <v>4</v>
      </c>
      <c r="O142">
        <v>28</v>
      </c>
      <c r="P142">
        <v>634</v>
      </c>
      <c r="Q142">
        <v>13</v>
      </c>
      <c r="R142">
        <v>80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36</v>
      </c>
      <c r="Y142" t="s">
        <v>317</v>
      </c>
      <c r="Z142" s="5">
        <f>E142*10+F142*(-10)+G142*5+H142*(-5)+I142*2+J142*(-2)+K142*4+L142*3+M142*1.5+N142*1.5+O142*3+P142*0.1+Q142*2+R142*2+S142*5+T142*(-8)+U142*15+V142+W142*(-4)</f>
        <v>836.9</v>
      </c>
      <c r="AA142" s="6">
        <f>Z142/X142</f>
        <v>26.996774193548386</v>
      </c>
      <c r="AB142" s="7">
        <f>Z142/Y142*90</f>
        <v>31.266500622665006</v>
      </c>
      <c r="AC142" s="5">
        <f>IF(B142="n",Z142*1.2*AF142,Z142*AF142)</f>
        <v>1029.3869999999999</v>
      </c>
      <c r="AD142" s="6">
        <f>AC142/X142</f>
        <v>33.206032258064518</v>
      </c>
      <c r="AE142" s="7">
        <f>AC142/Y142*90</f>
        <v>38.457795765877954</v>
      </c>
      <c r="AF142" s="13">
        <f>IF(OR(D142="Barcelona",D142="R Madrid",D142="Bayern",D142="PSG",D142="Atletico"),1.3,IF(OR(D142="Chelsea",D142="Juventus",D142="Man City",D142="Man Utd",D142="Dortmund"),1.23,IF(OR(D142="Roma",D142="RB Leipzig",D142="Monaco",D142="Spurs",D142="Arsenal",D142="Sevilla",D142="Liverpool",D142="Nice",D142="Napoli"),1.15,1)))</f>
        <v>1.23</v>
      </c>
      <c r="AG142">
        <f>E142*10+G142*5+K142*4</f>
        <v>503</v>
      </c>
      <c r="AH142">
        <f>N142+M142+L142*1.5</f>
        <v>6.5</v>
      </c>
    </row>
    <row r="143" spans="1:34" x14ac:dyDescent="0.2">
      <c r="A143" s="11" t="s">
        <v>3206</v>
      </c>
      <c r="C143" t="s">
        <v>138</v>
      </c>
      <c r="D143" t="s">
        <v>2773</v>
      </c>
      <c r="E143">
        <v>16</v>
      </c>
      <c r="F143">
        <v>1</v>
      </c>
      <c r="G143">
        <v>3</v>
      </c>
      <c r="H143">
        <v>5</v>
      </c>
      <c r="I143">
        <v>54</v>
      </c>
      <c r="J143">
        <v>19</v>
      </c>
      <c r="K143">
        <v>39</v>
      </c>
      <c r="L143">
        <v>0</v>
      </c>
      <c r="M143">
        <v>1</v>
      </c>
      <c r="N143">
        <v>4</v>
      </c>
      <c r="O143">
        <v>40</v>
      </c>
      <c r="P143">
        <v>555</v>
      </c>
      <c r="Q143">
        <v>10</v>
      </c>
      <c r="R143">
        <v>53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36</v>
      </c>
      <c r="Y143" t="s">
        <v>3205</v>
      </c>
      <c r="Z143" s="5">
        <f>E143*10+F143*(-10)+G143*5+H143*(-5)+I143*2+J143*(-2)+K143*4+L143*3+M143*1.5+N143*1.5+O143*3+P143*0.1+Q143*2+R143*2+S143*5+T143*(-8)+U143*15+V143+W143*(-4)</f>
        <v>675</v>
      </c>
      <c r="AA143" s="6">
        <f>Z143/X143</f>
        <v>21.774193548387096</v>
      </c>
      <c r="AB143" s="7">
        <f>Z143/Y143*90</f>
        <v>31.558441558441558</v>
      </c>
      <c r="AC143" s="5">
        <f>IF(B143="n",Z143*1.2*AF143,Z143*AF143)</f>
        <v>675</v>
      </c>
      <c r="AD143" s="6">
        <f>AC143/X143</f>
        <v>21.774193548387096</v>
      </c>
      <c r="AE143" s="7">
        <f>AC143/Y143*90</f>
        <v>31.558441558441558</v>
      </c>
      <c r="AF143" s="13">
        <f>IF(OR(D143="Barcelona",D143="R Madrid",D143="Bayern",D143="PSG",D143="Atletico"),1.3,IF(OR(D143="Chelsea",D143="Juventus",D143="Man City",D143="Man Utd",D143="Dortmund"),1.23,IF(OR(D143="Roma",D143="RB Leipzig",D143="Monaco",D143="Spurs",D143="Arsenal",D143="Sevilla",D143="Liverpool",D143="Nice",D143="Napoli"),1.15,1)))</f>
        <v>1</v>
      </c>
      <c r="AG143">
        <f>E143*10+G143*5+K143*4</f>
        <v>331</v>
      </c>
      <c r="AH143">
        <f>N143+M143+L143*1.5</f>
        <v>5</v>
      </c>
    </row>
    <row r="144" spans="1:34" x14ac:dyDescent="0.2">
      <c r="A144" s="11" t="s">
        <v>350</v>
      </c>
      <c r="C144" t="s">
        <v>26</v>
      </c>
      <c r="D144" t="s">
        <v>118</v>
      </c>
      <c r="E144">
        <v>7</v>
      </c>
      <c r="F144">
        <v>0</v>
      </c>
      <c r="G144">
        <v>4</v>
      </c>
      <c r="H144">
        <v>2</v>
      </c>
      <c r="I144">
        <v>17</v>
      </c>
      <c r="J144">
        <v>11</v>
      </c>
      <c r="K144">
        <v>15</v>
      </c>
      <c r="L144">
        <v>0</v>
      </c>
      <c r="M144">
        <v>2</v>
      </c>
      <c r="N144">
        <v>3</v>
      </c>
      <c r="O144">
        <v>6</v>
      </c>
      <c r="P144">
        <v>192</v>
      </c>
      <c r="Q144">
        <v>5</v>
      </c>
      <c r="R144">
        <v>12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144</v>
      </c>
      <c r="Y144" t="s">
        <v>351</v>
      </c>
      <c r="Z144" s="5">
        <f>E144*10+F144*(-10)+G144*5+H144*(-5)+I144*2+J144*(-2)+K144*4+L144*3+M144*1.5+N144*1.5+O144*3+P144*0.1+Q144*2+R144*2+S144*5+T144*(-8)+U144*15+V144+W144*(-4)</f>
        <v>230.7</v>
      </c>
      <c r="AA144" s="6">
        <f>Z144/X144</f>
        <v>23.07</v>
      </c>
      <c r="AB144" s="7">
        <f>Z144/Y144*90</f>
        <v>31.26957831325301</v>
      </c>
      <c r="AC144" s="5">
        <f>IF(B144="n",Z144*1.2*AF144,Z144*AF144)</f>
        <v>283.76099999999997</v>
      </c>
      <c r="AD144" s="6">
        <f>AC144/X144</f>
        <v>28.376099999999997</v>
      </c>
      <c r="AE144" s="7">
        <f>AC144/Y144*90</f>
        <v>38.461581325301196</v>
      </c>
      <c r="AF144" s="13">
        <f>IF(OR(D144="Barcelona",D144="R Madrid",D144="Bayern",D144="PSG",D144="Atletico"),1.3,IF(OR(D144="Chelsea",D144="Juventus",D144="Man City",D144="Man Utd",D144="Dortmund"),1.23,IF(OR(D144="Roma",D144="RB Leipzig",D144="Monaco",D144="Spurs",D144="Arsenal",D144="Sevilla",D144="Liverpool",D144="Nice",D144="Napoli"),1.15,1)))</f>
        <v>1.23</v>
      </c>
      <c r="AG144">
        <f>E144*10+G144*5+K144*4</f>
        <v>150</v>
      </c>
      <c r="AH144">
        <f>N144+M144+L144*1.5</f>
        <v>5</v>
      </c>
    </row>
    <row r="145" spans="1:34" x14ac:dyDescent="0.2">
      <c r="A145" s="11" t="s">
        <v>3628</v>
      </c>
      <c r="B145" t="s">
        <v>4305</v>
      </c>
      <c r="C145" t="s">
        <v>43</v>
      </c>
      <c r="D145" t="s">
        <v>620</v>
      </c>
      <c r="E145">
        <v>27</v>
      </c>
      <c r="F145">
        <v>0</v>
      </c>
      <c r="G145">
        <v>3</v>
      </c>
      <c r="H145">
        <v>3</v>
      </c>
      <c r="I145">
        <v>35</v>
      </c>
      <c r="J145">
        <v>50</v>
      </c>
      <c r="K145">
        <v>54</v>
      </c>
      <c r="L145">
        <v>0</v>
      </c>
      <c r="M145">
        <v>2</v>
      </c>
      <c r="N145">
        <v>2</v>
      </c>
      <c r="O145">
        <v>43</v>
      </c>
      <c r="P145">
        <v>636</v>
      </c>
      <c r="Q145">
        <v>23</v>
      </c>
      <c r="R145">
        <v>46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110</v>
      </c>
      <c r="Y145" t="s">
        <v>3627</v>
      </c>
      <c r="Z145" s="5">
        <f>E145*10+F145*(-10)+G145*5+H145*(-5)+I145*2+J145*(-2)+K145*4+L145*3+M145*1.5+N145*1.5+O145*3+P145*0.1+Q145*2+R145*2+S145*5+T145*(-8)+U145*15+V145+W145*(-4)</f>
        <v>792.6</v>
      </c>
      <c r="AA145" s="6">
        <f>Z145/X145</f>
        <v>26.42</v>
      </c>
      <c r="AB145" s="7">
        <f>Z145/Y145*90</f>
        <v>30.13688212927757</v>
      </c>
      <c r="AC145" s="5">
        <f>IF(B145="n",Z145*1.2*AF145,Z145*AF145)</f>
        <v>951.12</v>
      </c>
      <c r="AD145" s="6">
        <f>AC145/X145</f>
        <v>31.704000000000001</v>
      </c>
      <c r="AE145" s="7">
        <f>AC145/Y145*90</f>
        <v>36.164258555133081</v>
      </c>
      <c r="AF145" s="13">
        <f>IF(OR(D145="Barcelona",D145="R Madrid",D145="Bayern",D145="PSG",D145="Atletico"),1.3,IF(OR(D145="Chelsea",D145="Juventus",D145="Man City",D145="Man Utd",D145="Dortmund"),1.23,IF(OR(D145="Roma",D145="RB Leipzig",D145="Monaco",D145="Spurs",D145="Arsenal",D145="Sevilla",D145="Liverpool",D145="Nice",D145="Napoli"),1.15,1)))</f>
        <v>1</v>
      </c>
      <c r="AG145">
        <f>E145*10+G145*5+K145*4</f>
        <v>501</v>
      </c>
      <c r="AH145">
        <f>N145+M145+L145*1.5</f>
        <v>4</v>
      </c>
    </row>
    <row r="146" spans="1:34" x14ac:dyDescent="0.2">
      <c r="A146" t="s">
        <v>2</v>
      </c>
      <c r="B146" t="s">
        <v>4309</v>
      </c>
      <c r="C146" t="s">
        <v>3</v>
      </c>
      <c r="D146" t="s">
        <v>4</v>
      </c>
      <c r="E146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  <c r="O146" t="s">
        <v>15</v>
      </c>
      <c r="P146" t="s">
        <v>16</v>
      </c>
      <c r="Q146" t="s">
        <v>17</v>
      </c>
      <c r="R146" t="s">
        <v>18</v>
      </c>
      <c r="S146" t="s">
        <v>19</v>
      </c>
      <c r="T146" t="s">
        <v>5</v>
      </c>
      <c r="U146" t="s">
        <v>20</v>
      </c>
      <c r="V146" t="s">
        <v>21</v>
      </c>
      <c r="W146" t="s">
        <v>22</v>
      </c>
      <c r="X146" t="s">
        <v>23</v>
      </c>
      <c r="Y146" t="s">
        <v>24</v>
      </c>
      <c r="Z146" s="5" t="s">
        <v>1066</v>
      </c>
      <c r="AA146" s="19" t="s">
        <v>1068</v>
      </c>
      <c r="AB146" s="20" t="s">
        <v>1067</v>
      </c>
      <c r="AC146" s="5" t="s">
        <v>4302</v>
      </c>
      <c r="AD146" s="19" t="s">
        <v>4303</v>
      </c>
      <c r="AE146" s="20" t="s">
        <v>4304</v>
      </c>
      <c r="AF146" s="18" t="s">
        <v>4306</v>
      </c>
      <c r="AG146" s="14" t="s">
        <v>4308</v>
      </c>
      <c r="AH146" t="s">
        <v>4307</v>
      </c>
    </row>
    <row r="147" spans="1:34" x14ac:dyDescent="0.2">
      <c r="A147" t="s">
        <v>4252</v>
      </c>
      <c r="C147" t="s">
        <v>43</v>
      </c>
      <c r="D147" t="s">
        <v>3625</v>
      </c>
      <c r="E147">
        <v>1</v>
      </c>
      <c r="F147">
        <v>1</v>
      </c>
      <c r="G147">
        <v>0</v>
      </c>
      <c r="H147">
        <v>5</v>
      </c>
      <c r="I147">
        <v>12</v>
      </c>
      <c r="J147">
        <v>26</v>
      </c>
      <c r="K147">
        <v>3</v>
      </c>
      <c r="L147">
        <v>22</v>
      </c>
      <c r="M147">
        <v>206</v>
      </c>
      <c r="N147">
        <v>64</v>
      </c>
      <c r="O147">
        <v>3</v>
      </c>
      <c r="P147">
        <v>1275</v>
      </c>
      <c r="Q147">
        <v>31</v>
      </c>
      <c r="R147">
        <v>3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52</v>
      </c>
      <c r="Y147" t="s">
        <v>4251</v>
      </c>
      <c r="Z147" s="5">
        <f>E147*10+F147*(-10)+G147*5+H147*(-5)+I147*2+J147*(-2)+K147*4+L147*3+M147*1.5+N147*1.5+O147*3+P147*0.1+Q147*2+R147*2+S147*5+T147*(-8)+U147*15+V147+W147*(-4)</f>
        <v>634.5</v>
      </c>
      <c r="AA147" s="6">
        <f>Z147/X147</f>
        <v>17.625</v>
      </c>
      <c r="AB147" s="7">
        <f>Z147/Y147*90</f>
        <v>17.806361085126287</v>
      </c>
      <c r="AC147" s="5">
        <f>IF(B147="n",Z147*1.2*AF147,Z147*AF147)</f>
        <v>634.5</v>
      </c>
      <c r="AD147" s="6">
        <f>AC147/X147</f>
        <v>17.625</v>
      </c>
      <c r="AE147" s="7">
        <f>AC147/Y147*90</f>
        <v>17.806361085126287</v>
      </c>
      <c r="AF147" s="13">
        <f>IF(OR(D147="Barcelona",D147="R Madrid",D147="Bayern",D147="PSG",D147="Atletico"),1.3,IF(OR(D147="Chelsea",D147="Juventus",D147="Man City",D147="Man Utd",D147="Dortmund"),1.23,IF(OR(D147="Roma",D147="RB Leipzig",D147="Monaco",D147="Spurs",D147="Arsenal",D147="Sevilla",D147="Liverpool",D147="Nice",D147="Napoli"),1.15,1)))</f>
        <v>1</v>
      </c>
      <c r="AG147">
        <f>E147*10+G147*5+K147*4</f>
        <v>22</v>
      </c>
      <c r="AH147">
        <f>N147+M147+L147*1.5</f>
        <v>303</v>
      </c>
    </row>
    <row r="148" spans="1:34" x14ac:dyDescent="0.2">
      <c r="A148" t="s">
        <v>3219</v>
      </c>
      <c r="C148" t="s">
        <v>138</v>
      </c>
      <c r="D148" t="s">
        <v>2754</v>
      </c>
      <c r="E148">
        <v>1</v>
      </c>
      <c r="F148">
        <v>0</v>
      </c>
      <c r="G148">
        <v>0</v>
      </c>
      <c r="H148">
        <v>15</v>
      </c>
      <c r="I148">
        <v>31</v>
      </c>
      <c r="J148">
        <v>38</v>
      </c>
      <c r="K148">
        <v>5</v>
      </c>
      <c r="L148">
        <v>31</v>
      </c>
      <c r="M148">
        <v>188</v>
      </c>
      <c r="N148">
        <v>68</v>
      </c>
      <c r="O148">
        <v>5</v>
      </c>
      <c r="P148">
        <v>1190</v>
      </c>
      <c r="Q148">
        <v>29</v>
      </c>
      <c r="R148">
        <v>9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292</v>
      </c>
      <c r="Y148" t="s">
        <v>1225</v>
      </c>
      <c r="Z148" s="5">
        <f>E148*10+F148*(-10)+G148*5+H148*(-5)+I148*2+J148*(-2)+K148*4+L148*3+M148*1.5+N148*1.5+O148*3+P148*0.1+Q148*2+R148*2+S148*5+T148*(-8)+U148*15+V148+W148*(-4)</f>
        <v>628</v>
      </c>
      <c r="AA148" s="6">
        <f>Z148/X148</f>
        <v>19.030303030303031</v>
      </c>
      <c r="AB148" s="7">
        <f>Z148/Y148*90</f>
        <v>19.030303030303031</v>
      </c>
      <c r="AC148" s="5">
        <f>IF(B148="n",Z148*1.2*AF148,Z148*AF148)</f>
        <v>628</v>
      </c>
      <c r="AD148" s="6">
        <f>AC148/X148</f>
        <v>19.030303030303031</v>
      </c>
      <c r="AE148" s="7">
        <f>AC148/Y148*90</f>
        <v>19.030303030303031</v>
      </c>
      <c r="AF148" s="13">
        <f>IF(OR(D148="Barcelona",D148="R Madrid",D148="Bayern",D148="PSG",D148="Atletico"),1.3,IF(OR(D148="Chelsea",D148="Juventus",D148="Man City",D148="Man Utd",D148="Dortmund"),1.23,IF(OR(D148="Roma",D148="RB Leipzig",D148="Monaco",D148="Spurs",D148="Arsenal",D148="Sevilla",D148="Liverpool",D148="Nice",D148="Napoli"),1.15,1)))</f>
        <v>1</v>
      </c>
      <c r="AG148">
        <f>E148*10+G148*5+K148*4</f>
        <v>30</v>
      </c>
      <c r="AH148">
        <f>N148+M148+L148*1.5</f>
        <v>302.5</v>
      </c>
    </row>
    <row r="149" spans="1:34" x14ac:dyDescent="0.2">
      <c r="A149" t="s">
        <v>2544</v>
      </c>
      <c r="C149" t="s">
        <v>160</v>
      </c>
      <c r="D149" t="s">
        <v>1902</v>
      </c>
      <c r="E149">
        <v>1</v>
      </c>
      <c r="F149">
        <v>1</v>
      </c>
      <c r="G149">
        <v>1</v>
      </c>
      <c r="H149">
        <v>7</v>
      </c>
      <c r="I149">
        <v>8</v>
      </c>
      <c r="J149">
        <v>18</v>
      </c>
      <c r="K149">
        <v>13</v>
      </c>
      <c r="L149">
        <v>20</v>
      </c>
      <c r="M149">
        <v>195</v>
      </c>
      <c r="N149">
        <v>77</v>
      </c>
      <c r="O149">
        <v>6</v>
      </c>
      <c r="P149">
        <v>1020</v>
      </c>
      <c r="Q149">
        <v>34</v>
      </c>
      <c r="R149">
        <v>12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121</v>
      </c>
      <c r="Y149" t="s">
        <v>1225</v>
      </c>
      <c r="Z149" s="5">
        <f>E149*10+F149*(-10)+G149*5+H149*(-5)+I149*2+J149*(-2)+K149*4+L149*3+M149*1.5+N149*1.5+O149*3+P149*0.1+Q149*2+R149*2+S149*5+T149*(-8)+U149*15+V149+W149*(-4)</f>
        <v>682</v>
      </c>
      <c r="AA149" s="6">
        <f>Z149/X149</f>
        <v>20.058823529411764</v>
      </c>
      <c r="AB149" s="7">
        <f>Z149/Y149*90</f>
        <v>20.666666666666668</v>
      </c>
      <c r="AC149" s="5">
        <f>IF(B149="n",Z149*1.2*AF149,Z149*AF149)</f>
        <v>682</v>
      </c>
      <c r="AD149" s="6">
        <f>AC149/X149</f>
        <v>20.058823529411764</v>
      </c>
      <c r="AE149" s="7">
        <f>AC149/Y149*90</f>
        <v>20.666666666666668</v>
      </c>
      <c r="AF149" s="13">
        <f>IF(OR(D149="Barcelona",D149="R Madrid",D149="Bayern",D149="PSG",D149="Atletico"),1.3,IF(OR(D149="Chelsea",D149="Juventus",D149="Man City",D149="Man Utd",D149="Dortmund"),1.23,IF(OR(D149="Roma",D149="RB Leipzig",D149="Monaco",D149="Spurs",D149="Arsenal",D149="Sevilla",D149="Liverpool",D149="Nice",D149="Napoli"),1.15,1)))</f>
        <v>1</v>
      </c>
      <c r="AG149">
        <f>E149*10+G149*5+K149*4</f>
        <v>67</v>
      </c>
      <c r="AH149">
        <f>N149+M149+L149*1.5</f>
        <v>302</v>
      </c>
    </row>
    <row r="150" spans="1:34" x14ac:dyDescent="0.2">
      <c r="A150" t="s">
        <v>4235</v>
      </c>
      <c r="C150" t="s">
        <v>43</v>
      </c>
      <c r="D150" t="s">
        <v>3559</v>
      </c>
      <c r="E150">
        <v>2</v>
      </c>
      <c r="F150">
        <v>0</v>
      </c>
      <c r="G150">
        <v>0</v>
      </c>
      <c r="H150">
        <v>8</v>
      </c>
      <c r="I150">
        <v>11</v>
      </c>
      <c r="J150">
        <v>48</v>
      </c>
      <c r="K150">
        <v>6</v>
      </c>
      <c r="L150">
        <v>35</v>
      </c>
      <c r="M150">
        <v>209</v>
      </c>
      <c r="N150">
        <v>40</v>
      </c>
      <c r="O150">
        <v>6</v>
      </c>
      <c r="P150">
        <v>1006</v>
      </c>
      <c r="Q150">
        <v>51</v>
      </c>
      <c r="R150">
        <v>8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121</v>
      </c>
      <c r="Y150" t="s">
        <v>1714</v>
      </c>
      <c r="Z150" s="5">
        <f>E150*10+F150*(-10)+G150*5+H150*(-5)+I150*2+J150*(-2)+K150*4+L150*3+M150*1.5+N150*1.5+O150*3+P150*0.1+Q150*2+R150*2+S150*5+T150*(-8)+U150*15+V150+W150*(-4)</f>
        <v>645.1</v>
      </c>
      <c r="AA150" s="6">
        <f>Z150/X150</f>
        <v>18.973529411764705</v>
      </c>
      <c r="AB150" s="7">
        <f>Z150/Y150*90</f>
        <v>19.681016949152543</v>
      </c>
      <c r="AC150" s="5">
        <f>IF(B150="n",Z150*1.2*AF150,Z150*AF150)</f>
        <v>645.1</v>
      </c>
      <c r="AD150" s="6">
        <f>AC150/X150</f>
        <v>18.973529411764705</v>
      </c>
      <c r="AE150" s="7">
        <f>AC150/Y150*90</f>
        <v>19.681016949152543</v>
      </c>
      <c r="AF150" s="13">
        <f>IF(OR(D150="Barcelona",D150="R Madrid",D150="Bayern",D150="PSG",D150="Atletico"),1.3,IF(OR(D150="Chelsea",D150="Juventus",D150="Man City",D150="Man Utd",D150="Dortmund"),1.23,IF(OR(D150="Roma",D150="RB Leipzig",D150="Monaco",D150="Spurs",D150="Arsenal",D150="Sevilla",D150="Liverpool",D150="Nice",D150="Napoli"),1.15,1)))</f>
        <v>1</v>
      </c>
      <c r="AG150">
        <f>E150*10+G150*5+K150*4</f>
        <v>44</v>
      </c>
      <c r="AH150">
        <f>N150+M150+L150*1.5</f>
        <v>301.5</v>
      </c>
    </row>
    <row r="151" spans="1:34" x14ac:dyDescent="0.2">
      <c r="A151" t="s">
        <v>3234</v>
      </c>
      <c r="C151" t="s">
        <v>138</v>
      </c>
      <c r="D151" t="s">
        <v>2821</v>
      </c>
      <c r="E151">
        <v>0</v>
      </c>
      <c r="F151">
        <v>0</v>
      </c>
      <c r="G151">
        <v>2</v>
      </c>
      <c r="H151">
        <v>7</v>
      </c>
      <c r="I151">
        <v>19</v>
      </c>
      <c r="J151">
        <v>37</v>
      </c>
      <c r="K151">
        <v>4</v>
      </c>
      <c r="L151">
        <v>36</v>
      </c>
      <c r="M151">
        <v>180</v>
      </c>
      <c r="N151">
        <v>66</v>
      </c>
      <c r="O151">
        <v>5</v>
      </c>
      <c r="P151">
        <v>1371</v>
      </c>
      <c r="Q151">
        <v>27</v>
      </c>
      <c r="R151">
        <v>11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292</v>
      </c>
      <c r="Y151" t="s">
        <v>1365</v>
      </c>
      <c r="Z151" s="5">
        <f>E151*10+F151*(-10)+G151*5+H151*(-5)+I151*2+J151*(-2)+K151*4+L151*3+M151*1.5+N151*1.5+O151*3+P151*0.1+Q151*2+R151*2+S151*5+T151*(-8)+U151*15+V151+W151*(-4)</f>
        <v>660.1</v>
      </c>
      <c r="AA151" s="6">
        <f>Z151/X151</f>
        <v>20.003030303030304</v>
      </c>
      <c r="AB151" s="7">
        <f>Z151/Y151*90</f>
        <v>21.377833753148614</v>
      </c>
      <c r="AC151" s="5">
        <f>IF(B151="n",Z151*1.2*AF151,Z151*AF151)</f>
        <v>759.11500000000001</v>
      </c>
      <c r="AD151" s="6">
        <f>AC151/X151</f>
        <v>23.003484848484849</v>
      </c>
      <c r="AE151" s="7">
        <f>AC151/Y151*90</f>
        <v>24.584508816120906</v>
      </c>
      <c r="AF151" s="13">
        <f>IF(OR(D151="Barcelona",D151="R Madrid",D151="Bayern",D151="PSG",D151="Atletico"),1.3,IF(OR(D151="Chelsea",D151="Juventus",D151="Man City",D151="Man Utd",D151="Dortmund"),1.23,IF(OR(D151="Roma",D151="RB Leipzig",D151="Monaco",D151="Spurs",D151="Arsenal",D151="Sevilla",D151="Liverpool",D151="Nice",D151="Napoli"),1.15,1)))</f>
        <v>1.1499999999999999</v>
      </c>
      <c r="AG151">
        <f>E151*10+G151*5+K151*4</f>
        <v>26</v>
      </c>
      <c r="AH151">
        <f>N151+M151+L151*1.5</f>
        <v>300</v>
      </c>
    </row>
    <row r="152" spans="1:34" x14ac:dyDescent="0.2">
      <c r="A152" t="s">
        <v>3308</v>
      </c>
      <c r="C152" t="s">
        <v>138</v>
      </c>
      <c r="D152" t="s">
        <v>2770</v>
      </c>
      <c r="E152">
        <v>7</v>
      </c>
      <c r="F152">
        <v>0</v>
      </c>
      <c r="G152">
        <v>0</v>
      </c>
      <c r="H152">
        <v>4</v>
      </c>
      <c r="I152">
        <v>19</v>
      </c>
      <c r="J152">
        <v>38</v>
      </c>
      <c r="K152">
        <v>10</v>
      </c>
      <c r="L152">
        <v>24</v>
      </c>
      <c r="M152">
        <v>161</v>
      </c>
      <c r="N152">
        <v>101</v>
      </c>
      <c r="O152">
        <v>4</v>
      </c>
      <c r="P152">
        <v>814</v>
      </c>
      <c r="Q152">
        <v>35</v>
      </c>
      <c r="R152">
        <v>7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110</v>
      </c>
      <c r="Y152" t="s">
        <v>1212</v>
      </c>
      <c r="Z152" s="5">
        <f>E152*10+F152*(-10)+G152*5+H152*(-5)+I152*2+J152*(-2)+K152*4+L152*3+M152*1.5+N152*1.5+O152*3+P152*0.1+Q152*2+R152*2+S152*5+T152*(-8)+U152*15+V152+W152*(-4)</f>
        <v>694.4</v>
      </c>
      <c r="AA152" s="6">
        <f>Z152/X152</f>
        <v>23.146666666666665</v>
      </c>
      <c r="AB152" s="7">
        <f>Z152/Y152*90</f>
        <v>23.538983050847456</v>
      </c>
      <c r="AC152" s="5">
        <f>IF(B152="n",Z152*1.2*AF152,Z152*AF152)</f>
        <v>694.4</v>
      </c>
      <c r="AD152" s="6">
        <f>AC152/X152</f>
        <v>23.146666666666665</v>
      </c>
      <c r="AE152" s="7">
        <f>AC152/Y152*90</f>
        <v>23.538983050847456</v>
      </c>
      <c r="AF152" s="13">
        <f>IF(OR(D152="Barcelona",D152="R Madrid",D152="Bayern",D152="PSG",D152="Atletico"),1.3,IF(OR(D152="Chelsea",D152="Juventus",D152="Man City",D152="Man Utd",D152="Dortmund"),1.23,IF(OR(D152="Roma",D152="RB Leipzig",D152="Monaco",D152="Spurs",D152="Arsenal",D152="Sevilla",D152="Liverpool",D152="Nice",D152="Napoli"),1.15,1)))</f>
        <v>1</v>
      </c>
      <c r="AG152">
        <f>E152*10+G152*5+K152*4</f>
        <v>110</v>
      </c>
      <c r="AH152">
        <f>N152+M152+L152*1.5</f>
        <v>298</v>
      </c>
    </row>
    <row r="153" spans="1:34" x14ac:dyDescent="0.2">
      <c r="A153" t="s">
        <v>370</v>
      </c>
      <c r="C153" t="s">
        <v>26</v>
      </c>
      <c r="D153" t="s">
        <v>118</v>
      </c>
      <c r="E153">
        <v>1</v>
      </c>
      <c r="F153">
        <v>0</v>
      </c>
      <c r="G153">
        <v>1</v>
      </c>
      <c r="H153">
        <v>9</v>
      </c>
      <c r="I153">
        <v>26</v>
      </c>
      <c r="J153">
        <v>30</v>
      </c>
      <c r="K153">
        <v>4</v>
      </c>
      <c r="L153">
        <v>15</v>
      </c>
      <c r="M153">
        <v>188</v>
      </c>
      <c r="N153">
        <v>81</v>
      </c>
      <c r="O153">
        <v>5</v>
      </c>
      <c r="P153">
        <v>1679</v>
      </c>
      <c r="Q153">
        <v>51</v>
      </c>
      <c r="R153">
        <v>11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110</v>
      </c>
      <c r="Y153" t="s">
        <v>371</v>
      </c>
      <c r="Z153" s="5">
        <f>E153*10+F153*(-10)+G153*5+H153*(-5)+I153*2+J153*(-2)+K153*4+L153*3+M153*1.5+N153*1.5+O153*3+P153*0.1+Q153*2+R153*2+S153*5+T153*(-8)+U153*15+V153+W153*(-4)</f>
        <v>733.4</v>
      </c>
      <c r="AA153" s="6">
        <f>Z153/X153</f>
        <v>24.446666666666665</v>
      </c>
      <c r="AB153" s="7">
        <f>Z153/Y153*90</f>
        <v>25.465277777777779</v>
      </c>
      <c r="AC153" s="5">
        <f>IF(B153="n",Z153*1.2*AF153,Z153*AF153)</f>
        <v>902.08199999999999</v>
      </c>
      <c r="AD153" s="6">
        <f>AC153/X153</f>
        <v>30.069399999999998</v>
      </c>
      <c r="AE153" s="7">
        <f>AC153/Y153*90</f>
        <v>31.322291666666665</v>
      </c>
      <c r="AF153" s="13">
        <f>IF(OR(D153="Barcelona",D153="R Madrid",D153="Bayern",D153="PSG",D153="Atletico"),1.3,IF(OR(D153="Chelsea",D153="Juventus",D153="Man City",D153="Man Utd",D153="Dortmund"),1.23,IF(OR(D153="Roma",D153="RB Leipzig",D153="Monaco",D153="Spurs",D153="Arsenal",D153="Sevilla",D153="Liverpool",D153="Nice",D153="Napoli"),1.15,1)))</f>
        <v>1.23</v>
      </c>
      <c r="AG153">
        <f>E153*10+G153*5+K153*4</f>
        <v>31</v>
      </c>
      <c r="AH153">
        <f>N153+M153+L153*1.5</f>
        <v>291.5</v>
      </c>
    </row>
    <row r="154" spans="1:34" x14ac:dyDescent="0.2">
      <c r="A154" t="s">
        <v>2810</v>
      </c>
      <c r="C154" t="s">
        <v>138</v>
      </c>
      <c r="D154" t="s">
        <v>2791</v>
      </c>
      <c r="E154">
        <v>1</v>
      </c>
      <c r="F154">
        <v>0</v>
      </c>
      <c r="G154">
        <v>0</v>
      </c>
      <c r="H154">
        <v>8</v>
      </c>
      <c r="I154">
        <v>17</v>
      </c>
      <c r="J154">
        <v>34</v>
      </c>
      <c r="K154">
        <v>1</v>
      </c>
      <c r="L154">
        <v>16</v>
      </c>
      <c r="M154">
        <v>208</v>
      </c>
      <c r="N154">
        <v>58</v>
      </c>
      <c r="O154">
        <v>3</v>
      </c>
      <c r="P154">
        <v>1201</v>
      </c>
      <c r="Q154">
        <v>40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110</v>
      </c>
      <c r="Y154" t="s">
        <v>1212</v>
      </c>
      <c r="Z154" s="5">
        <f>E154*10+F154*(-10)+G154*5+H154*(-5)+I154*2+J154*(-2)+K154*4+L154*3+M154*1.5+N154*1.5+O154*3+P154*0.1+Q154*2+R154*2+S154*5+T154*(-8)+U154*15+V154+W154*(-4)</f>
        <v>598.1</v>
      </c>
      <c r="AA154" s="6">
        <f>Z154/X154</f>
        <v>19.936666666666667</v>
      </c>
      <c r="AB154" s="7">
        <f>Z154/Y154*90</f>
        <v>20.27457627118644</v>
      </c>
      <c r="AC154" s="5">
        <f>IF(B154="n",Z154*1.2*AF154,Z154*AF154)</f>
        <v>598.1</v>
      </c>
      <c r="AD154" s="6">
        <f>AC154/X154</f>
        <v>19.936666666666667</v>
      </c>
      <c r="AE154" s="7">
        <f>AC154/Y154*90</f>
        <v>20.27457627118644</v>
      </c>
      <c r="AF154" s="13">
        <f>IF(OR(D154="Barcelona",D154="R Madrid",D154="Bayern",D154="PSG",D154="Atletico"),1.3,IF(OR(D154="Chelsea",D154="Juventus",D154="Man City",D154="Man Utd",D154="Dortmund"),1.23,IF(OR(D154="Roma",D154="RB Leipzig",D154="Monaco",D154="Spurs",D154="Arsenal",D154="Sevilla",D154="Liverpool",D154="Nice",D154="Napoli"),1.15,1)))</f>
        <v>1</v>
      </c>
      <c r="AG154">
        <f>E154*10+G154*5+K154*4</f>
        <v>14</v>
      </c>
      <c r="AH154">
        <f>N154+M154+L154*1.5</f>
        <v>290</v>
      </c>
    </row>
    <row r="155" spans="1:34" x14ac:dyDescent="0.2">
      <c r="A155" t="s">
        <v>2444</v>
      </c>
      <c r="C155" t="s">
        <v>160</v>
      </c>
      <c r="D155" t="s">
        <v>1915</v>
      </c>
      <c r="E155">
        <v>1</v>
      </c>
      <c r="F155">
        <v>0</v>
      </c>
      <c r="G155">
        <v>0</v>
      </c>
      <c r="H155">
        <v>10</v>
      </c>
      <c r="I155">
        <v>24</v>
      </c>
      <c r="J155">
        <v>42</v>
      </c>
      <c r="K155">
        <v>7</v>
      </c>
      <c r="L155">
        <v>13</v>
      </c>
      <c r="M155">
        <v>168</v>
      </c>
      <c r="N155">
        <v>102</v>
      </c>
      <c r="O155">
        <v>7</v>
      </c>
      <c r="P155">
        <v>990</v>
      </c>
      <c r="Q155">
        <v>48</v>
      </c>
      <c r="R155">
        <v>5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52</v>
      </c>
      <c r="Y155" t="s">
        <v>2443</v>
      </c>
      <c r="Z155" s="5">
        <f>E155*10+F155*(-10)+G155*5+H155*(-5)+I155*2+J155*(-2)+K155*4+L155*3+M155*1.5+N155*1.5+O155*3+P155*0.1+Q155*2+R155*2+S155*5+T155*(-8)+U155*15+V155+W155*(-4)</f>
        <v>622</v>
      </c>
      <c r="AA155" s="6">
        <f>Z155/X155</f>
        <v>17.277777777777779</v>
      </c>
      <c r="AB155" s="7">
        <f>Z155/Y155*90</f>
        <v>18.058064516129033</v>
      </c>
      <c r="AC155" s="5">
        <f>IF(B155="n",Z155*1.2*AF155,Z155*AF155)</f>
        <v>622</v>
      </c>
      <c r="AD155" s="6">
        <f>AC155/X155</f>
        <v>17.277777777777779</v>
      </c>
      <c r="AE155" s="7">
        <f>AC155/Y155*90</f>
        <v>18.058064516129033</v>
      </c>
      <c r="AF155" s="13">
        <f>IF(OR(D155="Barcelona",D155="R Madrid",D155="Bayern",D155="PSG",D155="Atletico"),1.3,IF(OR(D155="Chelsea",D155="Juventus",D155="Man City",D155="Man Utd",D155="Dortmund"),1.23,IF(OR(D155="Roma",D155="RB Leipzig",D155="Monaco",D155="Spurs",D155="Arsenal",D155="Sevilla",D155="Liverpool",D155="Nice",D155="Napoli"),1.15,1)))</f>
        <v>1</v>
      </c>
      <c r="AG155">
        <f>E155*10+G155*5+K155*4</f>
        <v>38</v>
      </c>
      <c r="AH155">
        <f>N155+M155+L155*1.5</f>
        <v>289.5</v>
      </c>
    </row>
    <row r="156" spans="1:34" x14ac:dyDescent="0.2">
      <c r="A156" t="s">
        <v>3679</v>
      </c>
      <c r="C156" t="s">
        <v>43</v>
      </c>
      <c r="D156" t="s">
        <v>3538</v>
      </c>
      <c r="E156">
        <v>1</v>
      </c>
      <c r="F156">
        <v>0</v>
      </c>
      <c r="G156">
        <v>0</v>
      </c>
      <c r="H156">
        <v>2</v>
      </c>
      <c r="I156">
        <v>24</v>
      </c>
      <c r="J156">
        <v>16</v>
      </c>
      <c r="K156">
        <v>6</v>
      </c>
      <c r="L156">
        <v>22</v>
      </c>
      <c r="M156">
        <v>171</v>
      </c>
      <c r="N156">
        <v>82</v>
      </c>
      <c r="O156">
        <v>7</v>
      </c>
      <c r="P156">
        <v>1136</v>
      </c>
      <c r="Q156">
        <v>26</v>
      </c>
      <c r="R156">
        <v>7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184</v>
      </c>
      <c r="Y156" t="s">
        <v>3678</v>
      </c>
      <c r="Z156" s="5">
        <f>E156*10+F156*(-10)+G156*5+H156*(-5)+I156*2+J156*(-2)+K156*4+L156*3+M156*1.5+N156*1.5+O156*3+P156*0.1+Q156*2+R156*2+S156*5+T156*(-8)+U156*15+V156+W156*(-4)</f>
        <v>686.1</v>
      </c>
      <c r="AA156" s="6">
        <f>Z156/X156</f>
        <v>21.440625000000001</v>
      </c>
      <c r="AB156" s="7">
        <f>Z156/Y156*90</f>
        <v>22.029611130931144</v>
      </c>
      <c r="AC156" s="5">
        <f>IF(B156="n",Z156*1.2*AF156,Z156*AF156)</f>
        <v>686.1</v>
      </c>
      <c r="AD156" s="6">
        <f>AC156/X156</f>
        <v>21.440625000000001</v>
      </c>
      <c r="AE156" s="7">
        <f>AC156/Y156*90</f>
        <v>22.029611130931144</v>
      </c>
      <c r="AF156" s="13">
        <f>IF(OR(D156="Barcelona",D156="R Madrid",D156="Bayern",D156="PSG",D156="Atletico"),1.3,IF(OR(D156="Chelsea",D156="Juventus",D156="Man City",D156="Man Utd",D156="Dortmund"),1.23,IF(OR(D156="Roma",D156="RB Leipzig",D156="Monaco",D156="Spurs",D156="Arsenal",D156="Sevilla",D156="Liverpool",D156="Nice",D156="Napoli"),1.15,1)))</f>
        <v>1</v>
      </c>
      <c r="AG156">
        <f>E156*10+G156*5+K156*4</f>
        <v>34</v>
      </c>
      <c r="AH156">
        <f>N156+M156+L156*1.5</f>
        <v>286</v>
      </c>
    </row>
    <row r="157" spans="1:34" x14ac:dyDescent="0.2">
      <c r="A157" t="s">
        <v>697</v>
      </c>
      <c r="C157" t="s">
        <v>26</v>
      </c>
      <c r="D157" t="s">
        <v>76</v>
      </c>
      <c r="E157">
        <v>3</v>
      </c>
      <c r="F157">
        <v>1</v>
      </c>
      <c r="G157">
        <v>2</v>
      </c>
      <c r="H157">
        <v>5</v>
      </c>
      <c r="I157">
        <v>28</v>
      </c>
      <c r="J157">
        <v>13</v>
      </c>
      <c r="K157">
        <v>7</v>
      </c>
      <c r="L157">
        <v>23</v>
      </c>
      <c r="M157">
        <v>209</v>
      </c>
      <c r="N157">
        <v>41</v>
      </c>
      <c r="O157">
        <v>3</v>
      </c>
      <c r="P157">
        <v>963</v>
      </c>
      <c r="Q157">
        <v>34</v>
      </c>
      <c r="R157">
        <v>2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56</v>
      </c>
      <c r="Y157" t="s">
        <v>698</v>
      </c>
      <c r="Z157" s="5">
        <f>E157*10+F157*(-10)+G157*5+H157*(-5)+I157*2+J157*(-2)+K157*4+L157*3+M157*1.5+N157*1.5+O157*3+P157*0.1+Q157*2+R157*2+S157*5+T157*(-8)+U157*15+V157+W157*(-4)</f>
        <v>684.3</v>
      </c>
      <c r="AA157" s="6">
        <f>Z157/X157</f>
        <v>25.344444444444441</v>
      </c>
      <c r="AB157" s="7">
        <f>Z157/Y157*90</f>
        <v>27.262948207171313</v>
      </c>
      <c r="AC157" s="5">
        <f>IF(B157="n",Z157*1.2*AF157,Z157*AF157)</f>
        <v>684.3</v>
      </c>
      <c r="AD157" s="6">
        <f>AC157/X157</f>
        <v>25.344444444444441</v>
      </c>
      <c r="AE157" s="7">
        <f>AC157/Y157*90</f>
        <v>27.262948207171313</v>
      </c>
      <c r="AF157" s="13">
        <f>IF(OR(D157="Barcelona",D157="R Madrid",D157="Bayern",D157="PSG",D157="Atletico"),1.3,IF(OR(D157="Chelsea",D157="Juventus",D157="Man City",D157="Man Utd",D157="Dortmund"),1.23,IF(OR(D157="Roma",D157="RB Leipzig",D157="Monaco",D157="Spurs",D157="Arsenal",D157="Sevilla",D157="Liverpool",D157="Nice",D157="Napoli"),1.15,1)))</f>
        <v>1</v>
      </c>
      <c r="AG157">
        <f>E157*10+G157*5+K157*4</f>
        <v>68</v>
      </c>
      <c r="AH157">
        <f>N157+M157+L157*1.5</f>
        <v>284.5</v>
      </c>
    </row>
    <row r="158" spans="1:34" x14ac:dyDescent="0.2">
      <c r="A158" t="s">
        <v>109</v>
      </c>
      <c r="C158" t="s">
        <v>26</v>
      </c>
      <c r="D158" t="s">
        <v>31</v>
      </c>
      <c r="E158">
        <v>1</v>
      </c>
      <c r="F158">
        <v>0</v>
      </c>
      <c r="G158">
        <v>0</v>
      </c>
      <c r="H158">
        <v>4</v>
      </c>
      <c r="I158">
        <v>9</v>
      </c>
      <c r="J158">
        <v>14</v>
      </c>
      <c r="K158">
        <v>8</v>
      </c>
      <c r="L158">
        <v>21</v>
      </c>
      <c r="M158">
        <v>201</v>
      </c>
      <c r="N158">
        <v>52</v>
      </c>
      <c r="O158">
        <v>2</v>
      </c>
      <c r="P158">
        <v>531</v>
      </c>
      <c r="Q158">
        <v>28</v>
      </c>
      <c r="R158">
        <v>15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110</v>
      </c>
      <c r="Y158" t="s">
        <v>111</v>
      </c>
      <c r="Z158" s="5">
        <f>E158*10+F158*(-10)+G158*5+H158*(-5)+I158*2+J158*(-2)+K158*4+L158*3+M158*1.5+N158*1.5+O158*3+P158*0.1+Q158*2+R158*2+S158*5+T158*(-8)+U158*15+V158+W158*(-4)</f>
        <v>599.6</v>
      </c>
      <c r="AA158" s="6">
        <f>Z158/X158</f>
        <v>19.986666666666668</v>
      </c>
      <c r="AB158" s="7">
        <f>Z158/Y158*90</f>
        <v>21.112676056338028</v>
      </c>
      <c r="AC158" s="5">
        <f>IF(B158="n",Z158*1.2*AF158,Z158*AF158)</f>
        <v>599.6</v>
      </c>
      <c r="AD158" s="6">
        <f>AC158/X158</f>
        <v>19.986666666666668</v>
      </c>
      <c r="AE158" s="7">
        <f>AC158/Y158*90</f>
        <v>21.112676056338028</v>
      </c>
      <c r="AF158" s="13">
        <f>IF(OR(D158="Barcelona",D158="R Madrid",D158="Bayern",D158="PSG",D158="Atletico"),1.3,IF(OR(D158="Chelsea",D158="Juventus",D158="Man City",D158="Man Utd",D158="Dortmund"),1.23,IF(OR(D158="Roma",D158="RB Leipzig",D158="Monaco",D158="Spurs",D158="Arsenal",D158="Sevilla",D158="Liverpool",D158="Nice",D158="Napoli"),1.15,1)))</f>
        <v>1</v>
      </c>
      <c r="AG158">
        <f>E158*10+G158*5+K158*4</f>
        <v>42</v>
      </c>
      <c r="AH158">
        <f>N158+M158+L158*1.5</f>
        <v>284.5</v>
      </c>
    </row>
    <row r="159" spans="1:34" x14ac:dyDescent="0.2">
      <c r="A159" t="s">
        <v>3400</v>
      </c>
      <c r="C159" t="s">
        <v>138</v>
      </c>
      <c r="D159" t="s">
        <v>2740</v>
      </c>
      <c r="E159">
        <v>0</v>
      </c>
      <c r="F159">
        <v>1</v>
      </c>
      <c r="G159">
        <v>3</v>
      </c>
      <c r="H159">
        <v>3</v>
      </c>
      <c r="I159">
        <v>17</v>
      </c>
      <c r="J159">
        <v>27</v>
      </c>
      <c r="K159">
        <v>4</v>
      </c>
      <c r="L159">
        <v>25</v>
      </c>
      <c r="M159">
        <v>208</v>
      </c>
      <c r="N159">
        <v>39</v>
      </c>
      <c r="O159">
        <v>1</v>
      </c>
      <c r="P159">
        <v>1722</v>
      </c>
      <c r="Q159">
        <v>20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52</v>
      </c>
      <c r="Y159" t="s">
        <v>3399</v>
      </c>
      <c r="Z159" s="5">
        <f>E159*10+F159*(-10)+G159*5+H159*(-5)+I159*2+J159*(-2)+K159*4+L159*3+M159*1.5+N159*1.5+O159*3+P159*0.1+Q159*2+R159*2+S159*5+T159*(-8)+U159*15+V159+W159*(-4)</f>
        <v>658.7</v>
      </c>
      <c r="AA159" s="6">
        <f>Z159/X159</f>
        <v>18.297222222222224</v>
      </c>
      <c r="AB159" s="7">
        <f>Z159/Y159*90</f>
        <v>18.468224299065422</v>
      </c>
      <c r="AC159" s="5">
        <f>IF(B159="n",Z159*1.2*AF159,Z159*AF159)</f>
        <v>658.7</v>
      </c>
      <c r="AD159" s="6">
        <f>AC159/X159</f>
        <v>18.297222222222224</v>
      </c>
      <c r="AE159" s="7">
        <f>AC159/Y159*90</f>
        <v>18.468224299065422</v>
      </c>
      <c r="AF159" s="13">
        <f>IF(OR(D159="Barcelona",D159="R Madrid",D159="Bayern",D159="PSG",D159="Atletico"),1.3,IF(OR(D159="Chelsea",D159="Juventus",D159="Man City",D159="Man Utd",D159="Dortmund"),1.23,IF(OR(D159="Roma",D159="RB Leipzig",D159="Monaco",D159="Spurs",D159="Arsenal",D159="Sevilla",D159="Liverpool",D159="Nice",D159="Napoli"),1.15,1)))</f>
        <v>1</v>
      </c>
      <c r="AG159">
        <f>E159*10+G159*5+K159*4</f>
        <v>31</v>
      </c>
      <c r="AH159">
        <f>N159+M159+L159*1.5</f>
        <v>284.5</v>
      </c>
    </row>
    <row r="160" spans="1:34" x14ac:dyDescent="0.2">
      <c r="A160" t="s">
        <v>630</v>
      </c>
      <c r="C160" t="s">
        <v>26</v>
      </c>
      <c r="D160" t="s">
        <v>85</v>
      </c>
      <c r="E160">
        <v>1</v>
      </c>
      <c r="F160">
        <v>1</v>
      </c>
      <c r="G160">
        <v>1</v>
      </c>
      <c r="H160">
        <v>11</v>
      </c>
      <c r="I160">
        <v>24</v>
      </c>
      <c r="J160">
        <v>42</v>
      </c>
      <c r="K160">
        <v>9</v>
      </c>
      <c r="L160">
        <v>32</v>
      </c>
      <c r="M160">
        <v>183</v>
      </c>
      <c r="N160">
        <v>53</v>
      </c>
      <c r="O160">
        <v>7</v>
      </c>
      <c r="P160">
        <v>765</v>
      </c>
      <c r="Q160">
        <v>28</v>
      </c>
      <c r="R160">
        <v>2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292</v>
      </c>
      <c r="Y160" t="s">
        <v>631</v>
      </c>
      <c r="Z160" s="5">
        <f>E160*10+F160*(-10)+G160*5+H160*(-5)+I160*2+J160*(-2)+K160*4+L160*3+M160*1.5+N160*1.5+O160*3+P160*0.1+Q160*2+R160*2+S160*5+T160*(-8)+U160*15+V160+W160*(-4)</f>
        <v>557.5</v>
      </c>
      <c r="AA160" s="6">
        <f>Z160/X160</f>
        <v>16.893939393939394</v>
      </c>
      <c r="AB160" s="7">
        <f>Z160/Y160*90</f>
        <v>18.08759913482336</v>
      </c>
      <c r="AC160" s="5">
        <f>IF(B160="n",Z160*1.2*AF160,Z160*AF160)</f>
        <v>557.5</v>
      </c>
      <c r="AD160" s="6">
        <f>AC160/X160</f>
        <v>16.893939393939394</v>
      </c>
      <c r="AE160" s="7">
        <f>AC160/Y160*90</f>
        <v>18.08759913482336</v>
      </c>
      <c r="AF160" s="13">
        <f>IF(OR(D160="Barcelona",D160="R Madrid",D160="Bayern",D160="PSG",D160="Atletico"),1.3,IF(OR(D160="Chelsea",D160="Juventus",D160="Man City",D160="Man Utd",D160="Dortmund"),1.23,IF(OR(D160="Roma",D160="RB Leipzig",D160="Monaco",D160="Spurs",D160="Arsenal",D160="Sevilla",D160="Liverpool",D160="Nice",D160="Napoli"),1.15,1)))</f>
        <v>1</v>
      </c>
      <c r="AG160">
        <f>E160*10+G160*5+K160*4</f>
        <v>51</v>
      </c>
      <c r="AH160">
        <f>N160+M160+L160*1.5</f>
        <v>284</v>
      </c>
    </row>
    <row r="161" spans="1:34" x14ac:dyDescent="0.2">
      <c r="A161" t="s">
        <v>3609</v>
      </c>
      <c r="C161" t="s">
        <v>43</v>
      </c>
      <c r="D161" t="s">
        <v>3549</v>
      </c>
      <c r="E161">
        <v>2</v>
      </c>
      <c r="F161">
        <v>2</v>
      </c>
      <c r="G161">
        <v>1</v>
      </c>
      <c r="H161">
        <v>9</v>
      </c>
      <c r="I161">
        <v>20</v>
      </c>
      <c r="J161">
        <v>25</v>
      </c>
      <c r="K161">
        <v>2</v>
      </c>
      <c r="L161">
        <v>18</v>
      </c>
      <c r="M161">
        <v>211</v>
      </c>
      <c r="N161">
        <v>43</v>
      </c>
      <c r="O161">
        <v>6</v>
      </c>
      <c r="P161">
        <v>1038</v>
      </c>
      <c r="Q161">
        <v>54</v>
      </c>
      <c r="R161">
        <v>11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36</v>
      </c>
      <c r="Y161" t="s">
        <v>1543</v>
      </c>
      <c r="Z161" s="5">
        <f>E161*10+F161*(-10)+G161*5+H161*(-5)+I161*2+J161*(-2)+K161*4+L161*3+M161*1.5+N161*1.5+O161*3+P161*0.1+Q161*2+R161*2+S161*5+T161*(-8)+U161*15+V161+W161*(-4)</f>
        <v>644.79999999999995</v>
      </c>
      <c r="AA161" s="6">
        <f>Z161/X161</f>
        <v>20.799999999999997</v>
      </c>
      <c r="AB161" s="7">
        <f>Z161/Y161*90</f>
        <v>20.8</v>
      </c>
      <c r="AC161" s="5">
        <f>IF(B161="n",Z161*1.2*AF161,Z161*AF161)</f>
        <v>644.79999999999995</v>
      </c>
      <c r="AD161" s="6">
        <f>AC161/X161</f>
        <v>20.799999999999997</v>
      </c>
      <c r="AE161" s="7">
        <f>AC161/Y161*90</f>
        <v>20.8</v>
      </c>
      <c r="AF161" s="13">
        <f>IF(OR(D161="Barcelona",D161="R Madrid",D161="Bayern",D161="PSG",D161="Atletico"),1.3,IF(OR(D161="Chelsea",D161="Juventus",D161="Man City",D161="Man Utd",D161="Dortmund"),1.23,IF(OR(D161="Roma",D161="RB Leipzig",D161="Monaco",D161="Spurs",D161="Arsenal",D161="Sevilla",D161="Liverpool",D161="Nice",D161="Napoli"),1.15,1)))</f>
        <v>1</v>
      </c>
      <c r="AG161">
        <f>E161*10+G161*5+K161*4</f>
        <v>33</v>
      </c>
      <c r="AH161">
        <f>N161+M161+L161*1.5</f>
        <v>281</v>
      </c>
    </row>
    <row r="162" spans="1:34" x14ac:dyDescent="0.2">
      <c r="A162" t="s">
        <v>3783</v>
      </c>
      <c r="C162" t="s">
        <v>43</v>
      </c>
      <c r="D162" t="s">
        <v>44</v>
      </c>
      <c r="E162">
        <v>2</v>
      </c>
      <c r="F162">
        <v>1</v>
      </c>
      <c r="G162">
        <v>0</v>
      </c>
      <c r="H162">
        <v>8</v>
      </c>
      <c r="I162">
        <v>14</v>
      </c>
      <c r="J162">
        <v>44</v>
      </c>
      <c r="K162">
        <v>3</v>
      </c>
      <c r="L162">
        <v>20</v>
      </c>
      <c r="M162">
        <v>197</v>
      </c>
      <c r="N162">
        <v>54</v>
      </c>
      <c r="O162">
        <v>3</v>
      </c>
      <c r="P162">
        <v>1166</v>
      </c>
      <c r="Q162">
        <v>47</v>
      </c>
      <c r="R162">
        <v>3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121</v>
      </c>
      <c r="Y162" t="s">
        <v>3782</v>
      </c>
      <c r="Z162" s="5">
        <f>E162*10+F162*(-10)+G162*5+H162*(-5)+I162*2+J162*(-2)+K162*4+L162*3+M162*1.5+N162*1.5+O162*3+P162*0.1+Q162*2+R162*2+S162*5+T162*(-8)+U162*15+V162+W162*(-4)</f>
        <v>584.1</v>
      </c>
      <c r="AA162" s="6">
        <f>Z162/X162</f>
        <v>17.179411764705883</v>
      </c>
      <c r="AB162" s="7">
        <f>Z162/Y162*90</f>
        <v>17.196270853778216</v>
      </c>
      <c r="AC162" s="5">
        <f>IF(B162="n",Z162*1.2*AF162,Z162*AF162)</f>
        <v>671.71499999999992</v>
      </c>
      <c r="AD162" s="6">
        <f>AC162/X162</f>
        <v>19.756323529411763</v>
      </c>
      <c r="AE162" s="7">
        <f>AC162/Y162*90</f>
        <v>19.775711481844944</v>
      </c>
      <c r="AF162" s="13">
        <f>IF(OR(D162="Barcelona",D162="R Madrid",D162="Bayern",D162="PSG",D162="Atletico"),1.3,IF(OR(D162="Chelsea",D162="Juventus",D162="Man City",D162="Man Utd",D162="Dortmund"),1.23,IF(OR(D162="Roma",D162="RB Leipzig",D162="Monaco",D162="Spurs",D162="Arsenal",D162="Sevilla",D162="Liverpool",D162="Nice",D162="Napoli"),1.15,1)))</f>
        <v>1.1499999999999999</v>
      </c>
      <c r="AG162">
        <f>E162*10+G162*5+K162*4</f>
        <v>32</v>
      </c>
      <c r="AH162">
        <f>N162+M162+L162*1.5</f>
        <v>281</v>
      </c>
    </row>
    <row r="163" spans="1:34" x14ac:dyDescent="0.2">
      <c r="A163" t="s">
        <v>112</v>
      </c>
      <c r="C163" t="s">
        <v>26</v>
      </c>
      <c r="D163" t="s">
        <v>35</v>
      </c>
      <c r="E163">
        <v>1</v>
      </c>
      <c r="F163">
        <v>0</v>
      </c>
      <c r="G163">
        <v>1</v>
      </c>
      <c r="H163">
        <v>5</v>
      </c>
      <c r="I163">
        <v>52</v>
      </c>
      <c r="J163">
        <v>35</v>
      </c>
      <c r="K163">
        <v>2</v>
      </c>
      <c r="L163">
        <v>17</v>
      </c>
      <c r="M163">
        <v>175</v>
      </c>
      <c r="N163">
        <v>80</v>
      </c>
      <c r="O163">
        <v>20</v>
      </c>
      <c r="P163">
        <v>755</v>
      </c>
      <c r="Q163">
        <v>46</v>
      </c>
      <c r="R163">
        <v>14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113</v>
      </c>
      <c r="Y163" t="s">
        <v>114</v>
      </c>
      <c r="Z163" s="5">
        <f>E163*10+F163*(-10)+G163*5+H163*(-5)+I163*2+J163*(-2)+K163*4+L163*3+M163*1.5+N163*1.5+O163*3+P163*0.1+Q163*2+R163*2+S163*5+T163*(-8)+U163*15+V163+W163*(-4)</f>
        <v>721</v>
      </c>
      <c r="AA163" s="6">
        <f>Z163/X163</f>
        <v>19.486486486486488</v>
      </c>
      <c r="AB163" s="7">
        <f>Z163/Y163*90</f>
        <v>20.089783281733745</v>
      </c>
      <c r="AC163" s="5">
        <f>IF(B163="n",Z163*1.2*AF163,Z163*AF163)</f>
        <v>721</v>
      </c>
      <c r="AD163" s="6">
        <f>AC163/X163</f>
        <v>19.486486486486488</v>
      </c>
      <c r="AE163" s="7">
        <f>AC163/Y163*90</f>
        <v>20.089783281733745</v>
      </c>
      <c r="AF163" s="13">
        <f>IF(OR(D163="Barcelona",D163="R Madrid",D163="Bayern",D163="PSG",D163="Atletico"),1.3,IF(OR(D163="Chelsea",D163="Juventus",D163="Man City",D163="Man Utd",D163="Dortmund"),1.23,IF(OR(D163="Roma",D163="RB Leipzig",D163="Monaco",D163="Spurs",D163="Arsenal",D163="Sevilla",D163="Liverpool",D163="Nice",D163="Napoli"),1.15,1)))</f>
        <v>1</v>
      </c>
      <c r="AG163">
        <f>E163*10+G163*5+K163*4</f>
        <v>23</v>
      </c>
      <c r="AH163">
        <f>N163+M163+L163*1.5</f>
        <v>280.5</v>
      </c>
    </row>
    <row r="164" spans="1:34" x14ac:dyDescent="0.2">
      <c r="A164" t="s">
        <v>1361</v>
      </c>
      <c r="C164" t="s">
        <v>876</v>
      </c>
      <c r="D164" t="s">
        <v>1083</v>
      </c>
      <c r="E164">
        <v>0</v>
      </c>
      <c r="F164">
        <v>0</v>
      </c>
      <c r="G164">
        <v>2</v>
      </c>
      <c r="H164">
        <v>5</v>
      </c>
      <c r="I164">
        <v>23</v>
      </c>
      <c r="J164">
        <v>58</v>
      </c>
      <c r="K164">
        <v>8</v>
      </c>
      <c r="L164">
        <v>20</v>
      </c>
      <c r="M164">
        <v>168</v>
      </c>
      <c r="N164">
        <v>82</v>
      </c>
      <c r="O164">
        <v>15</v>
      </c>
      <c r="P164">
        <v>811</v>
      </c>
      <c r="Q164">
        <v>66</v>
      </c>
      <c r="R164">
        <v>7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36</v>
      </c>
      <c r="Y164" t="s">
        <v>1360</v>
      </c>
      <c r="Z164" s="5">
        <f>E164*10+F164*(-10)+G164*5+H164*(-5)+I164*2+J164*(-2)+K164*4+L164*3+M164*1.5+N164*1.5+O164*3+P164*0.1+Q164*2+R164*2+S164*5+T164*(-8)+U164*15+V164+W164*(-4)</f>
        <v>654.1</v>
      </c>
      <c r="AA164" s="6">
        <f>Z164/X164</f>
        <v>21.1</v>
      </c>
      <c r="AB164" s="7">
        <f>Z164/Y164*90</f>
        <v>21.966044776119404</v>
      </c>
      <c r="AC164" s="5">
        <f>IF(B164="n",Z164*1.2*AF164,Z164*AF164)</f>
        <v>654.1</v>
      </c>
      <c r="AD164" s="6">
        <f>AC164/X164</f>
        <v>21.1</v>
      </c>
      <c r="AE164" s="7">
        <f>AC164/Y164*90</f>
        <v>21.966044776119404</v>
      </c>
      <c r="AF164" s="13">
        <f>IF(OR(D164="Barcelona",D164="R Madrid",D164="Bayern",D164="PSG",D164="Atletico"),1.3,IF(OR(D164="Chelsea",D164="Juventus",D164="Man City",D164="Man Utd",D164="Dortmund"),1.23,IF(OR(D164="Roma",D164="RB Leipzig",D164="Monaco",D164="Spurs",D164="Arsenal",D164="Sevilla",D164="Liverpool",D164="Nice",D164="Napoli"),1.15,1)))</f>
        <v>1</v>
      </c>
      <c r="AG164">
        <f>E164*10+G164*5+K164*4</f>
        <v>42</v>
      </c>
      <c r="AH164">
        <f>N164+M164+L164*1.5</f>
        <v>280</v>
      </c>
    </row>
    <row r="165" spans="1:34" x14ac:dyDescent="0.2">
      <c r="A165" t="s">
        <v>2083</v>
      </c>
      <c r="C165" t="s">
        <v>160</v>
      </c>
      <c r="D165" t="s">
        <v>1881</v>
      </c>
      <c r="E165">
        <v>1</v>
      </c>
      <c r="F165">
        <v>1</v>
      </c>
      <c r="G165">
        <v>1</v>
      </c>
      <c r="H165">
        <v>6</v>
      </c>
      <c r="I165">
        <v>15</v>
      </c>
      <c r="J165">
        <v>22</v>
      </c>
      <c r="K165">
        <v>1</v>
      </c>
      <c r="L165">
        <v>32</v>
      </c>
      <c r="M165">
        <v>160</v>
      </c>
      <c r="N165">
        <v>70</v>
      </c>
      <c r="O165">
        <v>2</v>
      </c>
      <c r="P165">
        <v>736</v>
      </c>
      <c r="Q165">
        <v>39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184</v>
      </c>
      <c r="Y165" t="s">
        <v>2082</v>
      </c>
      <c r="Z165" s="5">
        <f>E165*10+F165*(-10)+G165*5+H165*(-5)+I165*2+J165*(-2)+K165*4+L165*3+M165*1.5+N165*1.5+O165*3+P165*0.1+Q165*2+R165*2+S165*5+T165*(-8)+U165*15+V165+W165*(-4)</f>
        <v>563.6</v>
      </c>
      <c r="AA165" s="6">
        <f>Z165/X165</f>
        <v>17.612500000000001</v>
      </c>
      <c r="AB165" s="7">
        <f>Z165/Y165*90</f>
        <v>18.593841642228739</v>
      </c>
      <c r="AC165" s="5">
        <f>IF(B165="n",Z165*1.2*AF165,Z165*AF165)</f>
        <v>732.68000000000006</v>
      </c>
      <c r="AD165" s="6">
        <f>AC165/X165</f>
        <v>22.896250000000002</v>
      </c>
      <c r="AE165" s="7">
        <f>AC165/Y165*90</f>
        <v>24.171994134897364</v>
      </c>
      <c r="AF165" s="13">
        <f>IF(OR(D165="Barcelona",D165="R Madrid",D165="Bayern",D165="PSG",D165="Atletico"),1.3,IF(OR(D165="Chelsea",D165="Juventus",D165="Man City",D165="Man Utd",D165="Dortmund"),1.23,IF(OR(D165="Roma",D165="RB Leipzig",D165="Monaco",D165="Spurs",D165="Arsenal",D165="Sevilla",D165="Liverpool",D165="Nice",D165="Napoli"),1.15,1)))</f>
        <v>1.3</v>
      </c>
      <c r="AG165">
        <f>E165*10+G165*5+K165*4</f>
        <v>19</v>
      </c>
      <c r="AH165">
        <f>N165+M165+L165*1.5</f>
        <v>278</v>
      </c>
    </row>
    <row r="166" spans="1:34" x14ac:dyDescent="0.2">
      <c r="A166" t="s">
        <v>1091</v>
      </c>
      <c r="C166" t="s">
        <v>876</v>
      </c>
      <c r="D166" t="s">
        <v>1090</v>
      </c>
      <c r="E166">
        <v>1</v>
      </c>
      <c r="F166">
        <v>0</v>
      </c>
      <c r="G166">
        <v>1</v>
      </c>
      <c r="H166">
        <v>3</v>
      </c>
      <c r="I166">
        <v>19</v>
      </c>
      <c r="J166">
        <v>27</v>
      </c>
      <c r="K166">
        <v>1</v>
      </c>
      <c r="L166">
        <v>17</v>
      </c>
      <c r="M166">
        <v>173</v>
      </c>
      <c r="N166">
        <v>77</v>
      </c>
      <c r="O166">
        <v>1</v>
      </c>
      <c r="P166">
        <v>824</v>
      </c>
      <c r="Q166">
        <v>27</v>
      </c>
      <c r="R166">
        <v>4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56</v>
      </c>
      <c r="Y166" t="s">
        <v>1089</v>
      </c>
      <c r="Z166" s="5">
        <f>E166*10+F166*(-10)+G166*5+H166*(-5)+I166*2+J166*(-2)+K166*4+L166*3+M166*1.5+N166*1.5+O166*3+P166*0.1+Q166*2+R166*2+S166*5+T166*(-8)+U166*15+V166+W166*(-4)</f>
        <v>561.4</v>
      </c>
      <c r="AA166" s="6">
        <f>Z166/X166</f>
        <v>20.792592592592591</v>
      </c>
      <c r="AB166" s="7">
        <f>Z166/Y166*90</f>
        <v>21.409322033898306</v>
      </c>
      <c r="AC166" s="5">
        <f>IF(B166="n",Z166*1.2*AF166,Z166*AF166)</f>
        <v>561.4</v>
      </c>
      <c r="AD166" s="6">
        <f>AC166/X166</f>
        <v>20.792592592592591</v>
      </c>
      <c r="AE166" s="7">
        <f>AC166/Y166*90</f>
        <v>21.409322033898306</v>
      </c>
      <c r="AF166" s="13">
        <f>IF(OR(D166="Barcelona",D166="R Madrid",D166="Bayern",D166="PSG",D166="Atletico"),1.3,IF(OR(D166="Chelsea",D166="Juventus",D166="Man City",D166="Man Utd",D166="Dortmund"),1.23,IF(OR(D166="Roma",D166="RB Leipzig",D166="Monaco",D166="Spurs",D166="Arsenal",D166="Sevilla",D166="Liverpool",D166="Nice",D166="Napoli"),1.15,1)))</f>
        <v>1</v>
      </c>
      <c r="AG166">
        <f>E166*10+G166*5+K166*4</f>
        <v>19</v>
      </c>
      <c r="AH166">
        <f>N166+M166+L166*1.5</f>
        <v>275.5</v>
      </c>
    </row>
    <row r="167" spans="1:34" x14ac:dyDescent="0.2">
      <c r="A167" t="s">
        <v>2855</v>
      </c>
      <c r="C167" t="s">
        <v>138</v>
      </c>
      <c r="D167" t="s">
        <v>2734</v>
      </c>
      <c r="E167">
        <v>1</v>
      </c>
      <c r="F167">
        <v>0</v>
      </c>
      <c r="G167">
        <v>1</v>
      </c>
      <c r="H167">
        <v>9</v>
      </c>
      <c r="I167">
        <v>16</v>
      </c>
      <c r="J167">
        <v>27</v>
      </c>
      <c r="K167">
        <v>4</v>
      </c>
      <c r="L167">
        <v>19</v>
      </c>
      <c r="M167">
        <v>169</v>
      </c>
      <c r="N167">
        <v>77</v>
      </c>
      <c r="O167">
        <v>7</v>
      </c>
      <c r="P167">
        <v>936</v>
      </c>
      <c r="Q167">
        <v>33</v>
      </c>
      <c r="R167">
        <v>5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184</v>
      </c>
      <c r="Y167" t="s">
        <v>2854</v>
      </c>
      <c r="Z167" s="5">
        <f>E167*10+F167*(-10)+G167*5+H167*(-5)+I167*2+J167*(-2)+K167*4+L167*3+M167*1.5+N167*1.5+O167*3+P167*0.1+Q167*2+R167*2+S167*5+T167*(-8)+U167*15+V167+W167*(-4)</f>
        <v>580.6</v>
      </c>
      <c r="AA167" s="6">
        <f>Z167/X167</f>
        <v>18.143750000000001</v>
      </c>
      <c r="AB167" s="7">
        <f>Z167/Y167*90</f>
        <v>18.575897618201207</v>
      </c>
      <c r="AC167" s="5">
        <f>IF(B167="n",Z167*1.2*AF167,Z167*AF167)</f>
        <v>580.6</v>
      </c>
      <c r="AD167" s="6">
        <f>AC167/X167</f>
        <v>18.143750000000001</v>
      </c>
      <c r="AE167" s="7">
        <f>AC167/Y167*90</f>
        <v>18.575897618201207</v>
      </c>
      <c r="AF167" s="13">
        <f>IF(OR(D167="Barcelona",D167="R Madrid",D167="Bayern",D167="PSG",D167="Atletico"),1.3,IF(OR(D167="Chelsea",D167="Juventus",D167="Man City",D167="Man Utd",D167="Dortmund"),1.23,IF(OR(D167="Roma",D167="RB Leipzig",D167="Monaco",D167="Spurs",D167="Arsenal",D167="Sevilla",D167="Liverpool",D167="Nice",D167="Napoli"),1.15,1)))</f>
        <v>1</v>
      </c>
      <c r="AG167">
        <f>E167*10+G167*5+K167*4</f>
        <v>31</v>
      </c>
      <c r="AH167">
        <f>N167+M167+L167*1.5</f>
        <v>274.5</v>
      </c>
    </row>
    <row r="168" spans="1:34" x14ac:dyDescent="0.2">
      <c r="A168" t="s">
        <v>3352</v>
      </c>
      <c r="C168" t="s">
        <v>138</v>
      </c>
      <c r="D168" t="s">
        <v>368</v>
      </c>
      <c r="E168">
        <v>2</v>
      </c>
      <c r="F168">
        <v>1</v>
      </c>
      <c r="G168">
        <v>0</v>
      </c>
      <c r="H168">
        <v>12</v>
      </c>
      <c r="I168">
        <v>32</v>
      </c>
      <c r="J168">
        <v>37</v>
      </c>
      <c r="K168">
        <v>6</v>
      </c>
      <c r="L168">
        <v>24</v>
      </c>
      <c r="M168">
        <v>165</v>
      </c>
      <c r="N168">
        <v>73</v>
      </c>
      <c r="O168">
        <v>21</v>
      </c>
      <c r="P168">
        <v>1717</v>
      </c>
      <c r="Q168">
        <v>34</v>
      </c>
      <c r="R168">
        <v>17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292</v>
      </c>
      <c r="Y168" t="s">
        <v>3351</v>
      </c>
      <c r="Z168" s="5">
        <f>E168*10+F168*(-10)+G168*5+H168*(-5)+I168*2+J168*(-2)+K168*4+L168*3+M168*1.5+N168*1.5+O168*3+P168*0.1+Q168*2+R168*2+S168*5+T168*(-8)+U168*15+V168+W168*(-4)</f>
        <v>729.7</v>
      </c>
      <c r="AA168" s="6">
        <f>Z168/X168</f>
        <v>22.112121212121213</v>
      </c>
      <c r="AB168" s="7">
        <f>Z168/Y168*90</f>
        <v>22.141942009440324</v>
      </c>
      <c r="AC168" s="5">
        <f>IF(B168="n",Z168*1.2*AF168,Z168*AF168)</f>
        <v>729.7</v>
      </c>
      <c r="AD168" s="6">
        <f>AC168/X168</f>
        <v>22.112121212121213</v>
      </c>
      <c r="AE168" s="7">
        <f>AC168/Y168*90</f>
        <v>22.141942009440324</v>
      </c>
      <c r="AF168" s="13">
        <f>IF(OR(D168="Barcelona",D168="R Madrid",D168="Bayern",D168="PSG",D168="Atletico"),1.3,IF(OR(D168="Chelsea",D168="Juventus",D168="Man City",D168="Man Utd",D168="Dortmund"),1.23,IF(OR(D168="Roma",D168="RB Leipzig",D168="Monaco",D168="Spurs",D168="Arsenal",D168="Sevilla",D168="Liverpool",D168="Nice",D168="Napoli"),1.15,1)))</f>
        <v>1</v>
      </c>
      <c r="AG168">
        <f>E168*10+G168*5+K168*4</f>
        <v>44</v>
      </c>
      <c r="AH168">
        <f>N168+M168+L168*1.5</f>
        <v>274</v>
      </c>
    </row>
    <row r="169" spans="1:34" x14ac:dyDescent="0.2">
      <c r="A169" t="s">
        <v>3836</v>
      </c>
      <c r="C169" t="s">
        <v>43</v>
      </c>
      <c r="D169" t="s">
        <v>3565</v>
      </c>
      <c r="E169">
        <v>0</v>
      </c>
      <c r="F169">
        <v>2</v>
      </c>
      <c r="G169">
        <v>1</v>
      </c>
      <c r="H169">
        <v>4</v>
      </c>
      <c r="I169">
        <v>33</v>
      </c>
      <c r="J169">
        <v>34</v>
      </c>
      <c r="K169">
        <v>5</v>
      </c>
      <c r="L169">
        <v>16</v>
      </c>
      <c r="M169">
        <v>164</v>
      </c>
      <c r="N169">
        <v>82</v>
      </c>
      <c r="O169">
        <v>5</v>
      </c>
      <c r="P169">
        <v>1135</v>
      </c>
      <c r="Q169">
        <v>61</v>
      </c>
      <c r="R169">
        <v>17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52</v>
      </c>
      <c r="Y169" t="s">
        <v>3835</v>
      </c>
      <c r="Z169" s="5">
        <f>E169*10+F169*(-10)+G169*5+H169*(-5)+I169*2+J169*(-2)+K169*4+L169*3+M169*1.5+N169*1.5+O169*3+P169*0.1+Q169*2+R169*2+S169*5+T169*(-8)+U169*15+V169+W169*(-4)</f>
        <v>684.5</v>
      </c>
      <c r="AA169" s="6">
        <f>Z169/X169</f>
        <v>19.013888888888889</v>
      </c>
      <c r="AB169" s="7">
        <f>Z169/Y169*90</f>
        <v>19.458307012002525</v>
      </c>
      <c r="AC169" s="5">
        <f>IF(B169="n",Z169*1.2*AF169,Z169*AF169)</f>
        <v>684.5</v>
      </c>
      <c r="AD169" s="6">
        <f>AC169/X169</f>
        <v>19.013888888888889</v>
      </c>
      <c r="AE169" s="7">
        <f>AC169/Y169*90</f>
        <v>19.458307012002525</v>
      </c>
      <c r="AF169" s="13">
        <f>IF(OR(D169="Barcelona",D169="R Madrid",D169="Bayern",D169="PSG",D169="Atletico"),1.3,IF(OR(D169="Chelsea",D169="Juventus",D169="Man City",D169="Man Utd",D169="Dortmund"),1.23,IF(OR(D169="Roma",D169="RB Leipzig",D169="Monaco",D169="Spurs",D169="Arsenal",D169="Sevilla",D169="Liverpool",D169="Nice",D169="Napoli"),1.15,1)))</f>
        <v>1</v>
      </c>
      <c r="AG169">
        <f>E169*10+G169*5+K169*4</f>
        <v>25</v>
      </c>
      <c r="AH169">
        <f>N169+M169+L169*1.5</f>
        <v>270</v>
      </c>
    </row>
    <row r="170" spans="1:34" x14ac:dyDescent="0.2">
      <c r="A170" t="s">
        <v>3213</v>
      </c>
      <c r="C170" t="s">
        <v>138</v>
      </c>
      <c r="D170" t="s">
        <v>2740</v>
      </c>
      <c r="E170">
        <v>0</v>
      </c>
      <c r="F170">
        <v>1</v>
      </c>
      <c r="G170">
        <v>0</v>
      </c>
      <c r="H170">
        <v>4</v>
      </c>
      <c r="I170">
        <v>15</v>
      </c>
      <c r="J170">
        <v>25</v>
      </c>
      <c r="K170">
        <v>2</v>
      </c>
      <c r="L170">
        <v>25</v>
      </c>
      <c r="M170">
        <v>181</v>
      </c>
      <c r="N170">
        <v>51</v>
      </c>
      <c r="O170">
        <v>4</v>
      </c>
      <c r="P170">
        <v>1601</v>
      </c>
      <c r="Q170">
        <v>32</v>
      </c>
      <c r="R170">
        <v>19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101</v>
      </c>
      <c r="Y170" t="s">
        <v>2204</v>
      </c>
      <c r="Z170" s="5">
        <f>E170*10+F170*(-10)+G170*5+H170*(-5)+I170*2+J170*(-2)+K170*4+L170*3+M170*1.5+N170*1.5+O170*3+P170*0.1+Q170*2+R170*2+S170*5+T170*(-8)+U170*15+V170+W170*(-4)</f>
        <v>655.1</v>
      </c>
      <c r="AA170" s="6">
        <f>Z170/X170</f>
        <v>18.717142857142857</v>
      </c>
      <c r="AB170" s="7">
        <f>Z170/Y170*90</f>
        <v>19.666110740493664</v>
      </c>
      <c r="AC170" s="5">
        <f>IF(B170="n",Z170*1.2*AF170,Z170*AF170)</f>
        <v>655.1</v>
      </c>
      <c r="AD170" s="6">
        <f>AC170/X170</f>
        <v>18.717142857142857</v>
      </c>
      <c r="AE170" s="7">
        <f>AC170/Y170*90</f>
        <v>19.666110740493664</v>
      </c>
      <c r="AF170" s="13">
        <f>IF(OR(D170="Barcelona",D170="R Madrid",D170="Bayern",D170="PSG",D170="Atletico"),1.3,IF(OR(D170="Chelsea",D170="Juventus",D170="Man City",D170="Man Utd",D170="Dortmund"),1.23,IF(OR(D170="Roma",D170="RB Leipzig",D170="Monaco",D170="Spurs",D170="Arsenal",D170="Sevilla",D170="Liverpool",D170="Nice",D170="Napoli"),1.15,1)))</f>
        <v>1</v>
      </c>
      <c r="AG170">
        <f>E170*10+G170*5+K170*4</f>
        <v>8</v>
      </c>
      <c r="AH170">
        <f>N170+M170+L170*1.5</f>
        <v>269.5</v>
      </c>
    </row>
    <row r="171" spans="1:34" x14ac:dyDescent="0.2">
      <c r="A171" t="s">
        <v>2464</v>
      </c>
      <c r="C171" t="s">
        <v>160</v>
      </c>
      <c r="D171" t="s">
        <v>791</v>
      </c>
      <c r="E171">
        <v>2</v>
      </c>
      <c r="F171">
        <v>1</v>
      </c>
      <c r="G171">
        <v>0</v>
      </c>
      <c r="H171">
        <v>11</v>
      </c>
      <c r="I171">
        <v>12</v>
      </c>
      <c r="J171">
        <v>40</v>
      </c>
      <c r="K171">
        <v>8</v>
      </c>
      <c r="L171">
        <v>25</v>
      </c>
      <c r="M171">
        <v>161</v>
      </c>
      <c r="N171">
        <v>69</v>
      </c>
      <c r="O171">
        <v>3</v>
      </c>
      <c r="P171">
        <v>927</v>
      </c>
      <c r="Q171">
        <v>40</v>
      </c>
      <c r="R171">
        <v>10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110</v>
      </c>
      <c r="Y171" t="s">
        <v>2463</v>
      </c>
      <c r="Z171" s="5">
        <f>E171*10+F171*(-10)+G171*5+H171*(-5)+I171*2+J171*(-2)+K171*4+L171*3+M171*1.5+N171*1.5+O171*3+P171*0.1+Q171*2+R171*2+S171*5+T171*(-8)+U171*15+V171+W171*(-4)</f>
        <v>552.70000000000005</v>
      </c>
      <c r="AA171" s="6">
        <f>Z171/X171</f>
        <v>18.423333333333336</v>
      </c>
      <c r="AB171" s="7">
        <f>Z171/Y171*90</f>
        <v>18.813540090771561</v>
      </c>
      <c r="AC171" s="5">
        <f>IF(B171="n",Z171*1.2*AF171,Z171*AF171)</f>
        <v>552.70000000000005</v>
      </c>
      <c r="AD171" s="6">
        <f>AC171/X171</f>
        <v>18.423333333333336</v>
      </c>
      <c r="AE171" s="7">
        <f>AC171/Y171*90</f>
        <v>18.813540090771561</v>
      </c>
      <c r="AF171" s="13">
        <f>IF(OR(D171="Barcelona",D171="R Madrid",D171="Bayern",D171="PSG",D171="Atletico"),1.3,IF(OR(D171="Chelsea",D171="Juventus",D171="Man City",D171="Man Utd",D171="Dortmund"),1.23,IF(OR(D171="Roma",D171="RB Leipzig",D171="Monaco",D171="Spurs",D171="Arsenal",D171="Sevilla",D171="Liverpool",D171="Nice",D171="Napoli"),1.15,1)))</f>
        <v>1</v>
      </c>
      <c r="AG171">
        <f>E171*10+G171*5+K171*4</f>
        <v>52</v>
      </c>
      <c r="AH171">
        <f>N171+M171+L171*1.5</f>
        <v>267.5</v>
      </c>
    </row>
    <row r="172" spans="1:34" x14ac:dyDescent="0.2">
      <c r="A172" t="s">
        <v>579</v>
      </c>
      <c r="C172" t="s">
        <v>26</v>
      </c>
      <c r="D172" t="s">
        <v>55</v>
      </c>
      <c r="E172">
        <v>2</v>
      </c>
      <c r="F172">
        <v>0</v>
      </c>
      <c r="G172">
        <v>1</v>
      </c>
      <c r="H172">
        <v>8</v>
      </c>
      <c r="I172">
        <v>26</v>
      </c>
      <c r="J172">
        <v>31</v>
      </c>
      <c r="K172">
        <v>6</v>
      </c>
      <c r="L172">
        <v>18</v>
      </c>
      <c r="M172">
        <v>157</v>
      </c>
      <c r="N172">
        <v>82</v>
      </c>
      <c r="O172">
        <v>6</v>
      </c>
      <c r="P172">
        <v>728</v>
      </c>
      <c r="Q172">
        <v>24</v>
      </c>
      <c r="R172">
        <v>23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36</v>
      </c>
      <c r="Y172" t="s">
        <v>256</v>
      </c>
      <c r="Z172" s="5">
        <f>E172*10+F172*(-10)+G172*5+H172*(-5)+I172*2+J172*(-2)+K172*4+L172*3+M172*1.5+N172*1.5+O172*3+P172*0.1+Q172*2+R172*2+S172*5+T172*(-8)+U172*15+V172+W172*(-4)</f>
        <v>596.29999999999995</v>
      </c>
      <c r="AA172" s="6">
        <f>Z172/X172</f>
        <v>19.235483870967741</v>
      </c>
      <c r="AB172" s="7">
        <f>Z172/Y172*90</f>
        <v>20.351535836177472</v>
      </c>
      <c r="AC172" s="5">
        <f>IF(B172="n",Z172*1.2*AF172,Z172*AF172)</f>
        <v>596.29999999999995</v>
      </c>
      <c r="AD172" s="6">
        <f>AC172/X172</f>
        <v>19.235483870967741</v>
      </c>
      <c r="AE172" s="7">
        <f>AC172/Y172*90</f>
        <v>20.351535836177472</v>
      </c>
      <c r="AF172" s="13">
        <f>IF(OR(D172="Barcelona",D172="R Madrid",D172="Bayern",D172="PSG",D172="Atletico"),1.3,IF(OR(D172="Chelsea",D172="Juventus",D172="Man City",D172="Man Utd",D172="Dortmund"),1.23,IF(OR(D172="Roma",D172="RB Leipzig",D172="Monaco",D172="Spurs",D172="Arsenal",D172="Sevilla",D172="Liverpool",D172="Nice",D172="Napoli"),1.15,1)))</f>
        <v>1</v>
      </c>
      <c r="AG172">
        <f>E172*10+G172*5+K172*4</f>
        <v>49</v>
      </c>
      <c r="AH172">
        <f>N172+M172+L172*1.5</f>
        <v>266</v>
      </c>
    </row>
    <row r="173" spans="1:34" x14ac:dyDescent="0.2">
      <c r="A173" t="s">
        <v>1747</v>
      </c>
      <c r="C173" t="s">
        <v>876</v>
      </c>
      <c r="D173" t="s">
        <v>1151</v>
      </c>
      <c r="E173">
        <v>0</v>
      </c>
      <c r="F173">
        <v>0</v>
      </c>
      <c r="G173">
        <v>0</v>
      </c>
      <c r="H173">
        <v>5</v>
      </c>
      <c r="I173">
        <v>13</v>
      </c>
      <c r="J173">
        <v>26</v>
      </c>
      <c r="K173">
        <v>8</v>
      </c>
      <c r="L173">
        <v>14</v>
      </c>
      <c r="M173">
        <v>162</v>
      </c>
      <c r="N173">
        <v>83</v>
      </c>
      <c r="O173">
        <v>7</v>
      </c>
      <c r="P173">
        <v>834</v>
      </c>
      <c r="Q173">
        <v>61</v>
      </c>
      <c r="R173">
        <v>6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292</v>
      </c>
      <c r="Y173" t="s">
        <v>1746</v>
      </c>
      <c r="Z173" s="5">
        <f>E173*10+F173*(-10)+G173*5+H173*(-5)+I173*2+J173*(-2)+K173*4+L173*3+M173*1.5+N173*1.5+O173*3+P173*0.1+Q173*2+R173*2+S173*5+T173*(-8)+U173*15+V173+W173*(-4)</f>
        <v>628.9</v>
      </c>
      <c r="AA173" s="6">
        <f>Z173/X173</f>
        <v>19.057575757575759</v>
      </c>
      <c r="AB173" s="7">
        <f>Z173/Y173*90</f>
        <v>19.063994610980128</v>
      </c>
      <c r="AC173" s="5">
        <f>IF(B173="n",Z173*1.2*AF173,Z173*AF173)</f>
        <v>628.9</v>
      </c>
      <c r="AD173" s="6">
        <f>AC173/X173</f>
        <v>19.057575757575759</v>
      </c>
      <c r="AE173" s="7">
        <f>AC173/Y173*90</f>
        <v>19.063994610980128</v>
      </c>
      <c r="AF173" s="13">
        <f>IF(OR(D173="Barcelona",D173="R Madrid",D173="Bayern",D173="PSG",D173="Atletico"),1.3,IF(OR(D173="Chelsea",D173="Juventus",D173="Man City",D173="Man Utd",D173="Dortmund"),1.23,IF(OR(D173="Roma",D173="RB Leipzig",D173="Monaco",D173="Spurs",D173="Arsenal",D173="Sevilla",D173="Liverpool",D173="Nice",D173="Napoli"),1.15,1)))</f>
        <v>1</v>
      </c>
      <c r="AG173">
        <f>E173*10+G173*5+K173*4</f>
        <v>32</v>
      </c>
      <c r="AH173">
        <f>N173+M173+L173*1.5</f>
        <v>266</v>
      </c>
    </row>
    <row r="174" spans="1:34" x14ac:dyDescent="0.2">
      <c r="A174" t="s">
        <v>2326</v>
      </c>
      <c r="C174" t="s">
        <v>160</v>
      </c>
      <c r="D174" t="s">
        <v>1933</v>
      </c>
      <c r="E174">
        <v>1</v>
      </c>
      <c r="F174">
        <v>0</v>
      </c>
      <c r="G174">
        <v>0</v>
      </c>
      <c r="H174">
        <v>2</v>
      </c>
      <c r="I174">
        <v>16</v>
      </c>
      <c r="J174">
        <v>27</v>
      </c>
      <c r="K174">
        <v>5</v>
      </c>
      <c r="L174">
        <v>15</v>
      </c>
      <c r="M174">
        <v>170</v>
      </c>
      <c r="N174">
        <v>73</v>
      </c>
      <c r="O174">
        <v>1</v>
      </c>
      <c r="P174">
        <v>1021</v>
      </c>
      <c r="Q174">
        <v>27</v>
      </c>
      <c r="R174">
        <v>9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121</v>
      </c>
      <c r="Y174" t="s">
        <v>2325</v>
      </c>
      <c r="Z174" s="5">
        <f>E174*10+F174*(-10)+G174*5+H174*(-5)+I174*2+J174*(-2)+K174*4+L174*3+M174*1.5+N174*1.5+O174*3+P174*0.1+Q174*2+R174*2+S174*5+T174*(-8)+U174*15+V174+W174*(-4)</f>
        <v>584.6</v>
      </c>
      <c r="AA174" s="6">
        <f>Z174/X174</f>
        <v>17.194117647058825</v>
      </c>
      <c r="AB174" s="7">
        <f>Z174/Y174*90</f>
        <v>18.167817679558013</v>
      </c>
      <c r="AC174" s="5">
        <f>IF(B174="n",Z174*1.2*AF174,Z174*AF174)</f>
        <v>584.6</v>
      </c>
      <c r="AD174" s="6">
        <f>AC174/X174</f>
        <v>17.194117647058825</v>
      </c>
      <c r="AE174" s="7">
        <f>AC174/Y174*90</f>
        <v>18.167817679558013</v>
      </c>
      <c r="AF174" s="13">
        <f>IF(OR(D174="Barcelona",D174="R Madrid",D174="Bayern",D174="PSG",D174="Atletico"),1.3,IF(OR(D174="Chelsea",D174="Juventus",D174="Man City",D174="Man Utd",D174="Dortmund"),1.23,IF(OR(D174="Roma",D174="RB Leipzig",D174="Monaco",D174="Spurs",D174="Arsenal",D174="Sevilla",D174="Liverpool",D174="Nice",D174="Napoli"),1.15,1)))</f>
        <v>1</v>
      </c>
      <c r="AG174">
        <f>E174*10+G174*5+K174*4</f>
        <v>30</v>
      </c>
      <c r="AH174">
        <f>N174+M174+L174*1.5</f>
        <v>265.5</v>
      </c>
    </row>
    <row r="175" spans="1:34" x14ac:dyDescent="0.2">
      <c r="A175" t="s">
        <v>1062</v>
      </c>
      <c r="C175" t="s">
        <v>26</v>
      </c>
      <c r="D175" t="s">
        <v>72</v>
      </c>
      <c r="E175">
        <v>0</v>
      </c>
      <c r="F175">
        <v>0</v>
      </c>
      <c r="G175">
        <v>1</v>
      </c>
      <c r="H175">
        <v>7</v>
      </c>
      <c r="I175">
        <v>15</v>
      </c>
      <c r="J175">
        <v>27</v>
      </c>
      <c r="K175">
        <v>3</v>
      </c>
      <c r="L175">
        <v>19</v>
      </c>
      <c r="M175">
        <v>189</v>
      </c>
      <c r="N175">
        <v>48</v>
      </c>
      <c r="O175">
        <v>1</v>
      </c>
      <c r="P175">
        <v>907</v>
      </c>
      <c r="Q175">
        <v>30</v>
      </c>
      <c r="R175">
        <v>3</v>
      </c>
      <c r="S175">
        <v>0</v>
      </c>
      <c r="T175">
        <v>0</v>
      </c>
      <c r="U175">
        <v>0</v>
      </c>
      <c r="V175">
        <v>0</v>
      </c>
      <c r="W175">
        <v>0</v>
      </c>
      <c r="X175" t="s">
        <v>56</v>
      </c>
      <c r="Y175" t="s">
        <v>315</v>
      </c>
      <c r="Z175" s="5">
        <f>E175*10+F175*(-10)+G175*5+H175*(-5)+I175*2+J175*(-2)+K175*4+L175*3+M175*1.5+N175*1.5+O175*3+P175*0.1+Q175*2+R175*2+S175*5+T175*(-8)+U175*15+V175+W175*(-4)</f>
        <v>530.20000000000005</v>
      </c>
      <c r="AA175" s="6">
        <f>Z175/X175</f>
        <v>19.63703703703704</v>
      </c>
      <c r="AB175" s="7">
        <f>Z175/Y175*90</f>
        <v>19.63703703703704</v>
      </c>
      <c r="AC175" s="5">
        <f>IF(B175="n",Z175*1.2*AF175,Z175*AF175)</f>
        <v>530.20000000000005</v>
      </c>
      <c r="AD175" s="6">
        <f>AC175/X175</f>
        <v>19.63703703703704</v>
      </c>
      <c r="AE175" s="7">
        <f>AC175/Y175*90</f>
        <v>19.63703703703704</v>
      </c>
      <c r="AF175" s="13">
        <f>IF(OR(D175="Barcelona",D175="R Madrid",D175="Bayern",D175="PSG",D175="Atletico"),1.3,IF(OR(D175="Chelsea",D175="Juventus",D175="Man City",D175="Man Utd",D175="Dortmund"),1.23,IF(OR(D175="Roma",D175="RB Leipzig",D175="Monaco",D175="Spurs",D175="Arsenal",D175="Sevilla",D175="Liverpool",D175="Nice",D175="Napoli"),1.15,1)))</f>
        <v>1</v>
      </c>
      <c r="AG175">
        <f>E175*10+G175*5+K175*4</f>
        <v>17</v>
      </c>
      <c r="AH175">
        <f>N175+M175+L175*1.5</f>
        <v>265.5</v>
      </c>
    </row>
    <row r="176" spans="1:34" x14ac:dyDescent="0.2">
      <c r="A176" t="s">
        <v>1565</v>
      </c>
      <c r="C176" t="s">
        <v>876</v>
      </c>
      <c r="D176" t="s">
        <v>1036</v>
      </c>
      <c r="E176">
        <v>5</v>
      </c>
      <c r="F176">
        <v>1</v>
      </c>
      <c r="G176">
        <v>1</v>
      </c>
      <c r="H176">
        <v>10</v>
      </c>
      <c r="I176">
        <v>20</v>
      </c>
      <c r="J176">
        <v>39</v>
      </c>
      <c r="K176">
        <v>12</v>
      </c>
      <c r="L176">
        <v>18</v>
      </c>
      <c r="M176">
        <v>147</v>
      </c>
      <c r="N176">
        <v>91</v>
      </c>
      <c r="O176">
        <v>12</v>
      </c>
      <c r="P176">
        <v>916</v>
      </c>
      <c r="Q176">
        <v>37</v>
      </c>
      <c r="R176">
        <v>4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36</v>
      </c>
      <c r="Y176" t="s">
        <v>1564</v>
      </c>
      <c r="Z176" s="5">
        <f>E176*10+F176*(-10)+G176*5+H176*(-5)+I176*2+J176*(-2)+K176*4+L176*3+M176*1.5+N176*1.5+O176*3+P176*0.1+Q176*2+R176*2+S176*5+T176*(-8)+U176*15+V176+W176*(-4)</f>
        <v>625.6</v>
      </c>
      <c r="AA176" s="6">
        <f>Z176/X176</f>
        <v>20.180645161290322</v>
      </c>
      <c r="AB176" s="7">
        <f>Z176/Y176*90</f>
        <v>20.526430915056508</v>
      </c>
      <c r="AC176" s="5">
        <f>IF(B176="n",Z176*1.2*AF176,Z176*AF176)</f>
        <v>625.6</v>
      </c>
      <c r="AD176" s="6">
        <f>AC176/X176</f>
        <v>20.180645161290322</v>
      </c>
      <c r="AE176" s="7">
        <f>AC176/Y176*90</f>
        <v>20.526430915056508</v>
      </c>
      <c r="AF176" s="13">
        <f>IF(OR(D176="Barcelona",D176="R Madrid",D176="Bayern",D176="PSG",D176="Atletico"),1.3,IF(OR(D176="Chelsea",D176="Juventus",D176="Man City",D176="Man Utd",D176="Dortmund"),1.23,IF(OR(D176="Roma",D176="RB Leipzig",D176="Monaco",D176="Spurs",D176="Arsenal",D176="Sevilla",D176="Liverpool",D176="Nice",D176="Napoli"),1.15,1)))</f>
        <v>1</v>
      </c>
      <c r="AG176">
        <f>E176*10+G176*5+K176*4</f>
        <v>103</v>
      </c>
      <c r="AH176">
        <f>N176+M176+L176*1.5</f>
        <v>265</v>
      </c>
    </row>
    <row r="177" spans="1:34" x14ac:dyDescent="0.2">
      <c r="A177" t="s">
        <v>450</v>
      </c>
      <c r="C177" t="s">
        <v>26</v>
      </c>
      <c r="D177" t="s">
        <v>198</v>
      </c>
      <c r="E177">
        <v>1</v>
      </c>
      <c r="F177">
        <v>0</v>
      </c>
      <c r="G177">
        <v>1</v>
      </c>
      <c r="H177">
        <v>4</v>
      </c>
      <c r="I177">
        <v>9</v>
      </c>
      <c r="J177">
        <v>23</v>
      </c>
      <c r="K177">
        <v>2</v>
      </c>
      <c r="L177">
        <v>24</v>
      </c>
      <c r="M177">
        <v>180</v>
      </c>
      <c r="N177">
        <v>49</v>
      </c>
      <c r="O177">
        <v>6</v>
      </c>
      <c r="P177">
        <v>771</v>
      </c>
      <c r="Q177">
        <v>37</v>
      </c>
      <c r="R177">
        <v>10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127</v>
      </c>
      <c r="Y177" t="s">
        <v>451</v>
      </c>
      <c r="Z177" s="5">
        <f>E177*10+F177*(-10)+G177*5+H177*(-5)+I177*2+J177*(-2)+K177*4+L177*3+M177*1.5+N177*1.5+O177*3+P177*0.1+Q177*2+R177*2+S177*5+T177*(-8)+U177*15+V177+W177*(-4)</f>
        <v>579.6</v>
      </c>
      <c r="AA177" s="6">
        <f>Z177/X177</f>
        <v>24.150000000000002</v>
      </c>
      <c r="AB177" s="7">
        <f>Z177/Y177*90</f>
        <v>24.150000000000002</v>
      </c>
      <c r="AC177" s="5">
        <f>IF(B177="n",Z177*1.2*AF177,Z177*AF177)</f>
        <v>579.6</v>
      </c>
      <c r="AD177" s="6">
        <f>AC177/X177</f>
        <v>24.150000000000002</v>
      </c>
      <c r="AE177" s="7">
        <f>AC177/Y177*90</f>
        <v>24.150000000000002</v>
      </c>
      <c r="AF177" s="13">
        <f>IF(OR(D177="Barcelona",D177="R Madrid",D177="Bayern",D177="PSG",D177="Atletico"),1.3,IF(OR(D177="Chelsea",D177="Juventus",D177="Man City",D177="Man Utd",D177="Dortmund"),1.23,IF(OR(D177="Roma",D177="RB Leipzig",D177="Monaco",D177="Spurs",D177="Arsenal",D177="Sevilla",D177="Liverpool",D177="Nice",D177="Napoli"),1.15,1)))</f>
        <v>1</v>
      </c>
      <c r="AG177">
        <f>E177*10+G177*5+K177*4</f>
        <v>23</v>
      </c>
      <c r="AH177">
        <f>N177+M177+L177*1.5</f>
        <v>265</v>
      </c>
    </row>
    <row r="178" spans="1:34" x14ac:dyDescent="0.2">
      <c r="A178" t="s">
        <v>1707</v>
      </c>
      <c r="C178" t="s">
        <v>876</v>
      </c>
      <c r="D178" t="s">
        <v>1076</v>
      </c>
      <c r="E178">
        <v>3</v>
      </c>
      <c r="F178">
        <v>0</v>
      </c>
      <c r="G178">
        <v>0</v>
      </c>
      <c r="H178">
        <v>5</v>
      </c>
      <c r="I178">
        <v>17</v>
      </c>
      <c r="J178">
        <v>19</v>
      </c>
      <c r="K178">
        <v>12</v>
      </c>
      <c r="L178">
        <v>20</v>
      </c>
      <c r="M178">
        <v>149</v>
      </c>
      <c r="N178">
        <v>85</v>
      </c>
      <c r="O178">
        <v>3</v>
      </c>
      <c r="P178">
        <v>870</v>
      </c>
      <c r="Q178">
        <v>33</v>
      </c>
      <c r="R178">
        <v>3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36</v>
      </c>
      <c r="Y178" t="s">
        <v>1706</v>
      </c>
      <c r="Z178" s="5">
        <f>E178*10+F178*(-10)+G178*5+H178*(-5)+I178*2+J178*(-2)+K178*4+L178*3+M178*1.5+N178*1.5+O178*3+P178*0.1+Q178*2+R178*2+S178*5+T178*(-8)+U178*15+V178+W178*(-4)</f>
        <v>628</v>
      </c>
      <c r="AA178" s="6">
        <f>Z178/X178</f>
        <v>20.258064516129032</v>
      </c>
      <c r="AB178" s="7">
        <f>Z178/Y178*90</f>
        <v>20.38961038961039</v>
      </c>
      <c r="AC178" s="5">
        <f>IF(B178="n",Z178*1.2*AF178,Z178*AF178)</f>
        <v>628</v>
      </c>
      <c r="AD178" s="6">
        <f>AC178/X178</f>
        <v>20.258064516129032</v>
      </c>
      <c r="AE178" s="7">
        <f>AC178/Y178*90</f>
        <v>20.38961038961039</v>
      </c>
      <c r="AF178" s="13">
        <f>IF(OR(D178="Barcelona",D178="R Madrid",D178="Bayern",D178="PSG",D178="Atletico"),1.3,IF(OR(D178="Chelsea",D178="Juventus",D178="Man City",D178="Man Utd",D178="Dortmund"),1.23,IF(OR(D178="Roma",D178="RB Leipzig",D178="Monaco",D178="Spurs",D178="Arsenal",D178="Sevilla",D178="Liverpool",D178="Nice",D178="Napoli"),1.15,1)))</f>
        <v>1</v>
      </c>
      <c r="AG178">
        <f>E178*10+G178*5+K178*4</f>
        <v>78</v>
      </c>
      <c r="AH178">
        <f>N178+M178+L178*1.5</f>
        <v>264</v>
      </c>
    </row>
    <row r="179" spans="1:34" x14ac:dyDescent="0.2">
      <c r="A179" t="s">
        <v>3115</v>
      </c>
      <c r="C179" t="s">
        <v>138</v>
      </c>
      <c r="D179" t="s">
        <v>2764</v>
      </c>
      <c r="E179">
        <v>0</v>
      </c>
      <c r="F179">
        <v>0</v>
      </c>
      <c r="G179">
        <v>0</v>
      </c>
      <c r="H179">
        <v>8</v>
      </c>
      <c r="I179">
        <v>31</v>
      </c>
      <c r="J179">
        <v>47</v>
      </c>
      <c r="K179">
        <v>3</v>
      </c>
      <c r="L179">
        <v>15</v>
      </c>
      <c r="M179">
        <v>170</v>
      </c>
      <c r="N179">
        <v>70</v>
      </c>
      <c r="O179">
        <v>1</v>
      </c>
      <c r="P179">
        <v>879</v>
      </c>
      <c r="Q179">
        <v>51</v>
      </c>
      <c r="R179">
        <v>7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105</v>
      </c>
      <c r="Y179" t="s">
        <v>3114</v>
      </c>
      <c r="Z179" s="5">
        <f>E179*10+F179*(-10)+G179*5+H179*(-5)+I179*2+J179*(-2)+K179*4+L179*3+M179*1.5+N179*1.5+O179*3+P179*0.1+Q179*2+R179*2+S179*5+T179*(-8)+U179*15+V179+W179*(-4)</f>
        <v>551.9</v>
      </c>
      <c r="AA179" s="6">
        <f>Z179/X179</f>
        <v>19.031034482758621</v>
      </c>
      <c r="AB179" s="7">
        <f>Z179/Y179*90</f>
        <v>21.299742710120068</v>
      </c>
      <c r="AC179" s="5">
        <f>IF(B179="n",Z179*1.2*AF179,Z179*AF179)</f>
        <v>551.9</v>
      </c>
      <c r="AD179" s="6">
        <f>AC179/X179</f>
        <v>19.031034482758621</v>
      </c>
      <c r="AE179" s="7">
        <f>AC179/Y179*90</f>
        <v>21.299742710120068</v>
      </c>
      <c r="AF179" s="13">
        <f>IF(OR(D179="Barcelona",D179="R Madrid",D179="Bayern",D179="PSG",D179="Atletico"),1.3,IF(OR(D179="Chelsea",D179="Juventus",D179="Man City",D179="Man Utd",D179="Dortmund"),1.23,IF(OR(D179="Roma",D179="RB Leipzig",D179="Monaco",D179="Spurs",D179="Arsenal",D179="Sevilla",D179="Liverpool",D179="Nice",D179="Napoli"),1.15,1)))</f>
        <v>1</v>
      </c>
      <c r="AG179">
        <f>E179*10+G179*5+K179*4</f>
        <v>12</v>
      </c>
      <c r="AH179">
        <f>N179+M179+L179*1.5</f>
        <v>262.5</v>
      </c>
    </row>
    <row r="180" spans="1:34" x14ac:dyDescent="0.2">
      <c r="A180" t="s">
        <v>958</v>
      </c>
      <c r="C180" t="s">
        <v>26</v>
      </c>
      <c r="D180" t="s">
        <v>55</v>
      </c>
      <c r="E180">
        <v>4</v>
      </c>
      <c r="F180">
        <v>0</v>
      </c>
      <c r="G180">
        <v>0</v>
      </c>
      <c r="H180">
        <v>10</v>
      </c>
      <c r="I180">
        <v>37</v>
      </c>
      <c r="J180">
        <v>54</v>
      </c>
      <c r="K180">
        <v>10</v>
      </c>
      <c r="L180">
        <v>28</v>
      </c>
      <c r="M180">
        <v>158</v>
      </c>
      <c r="N180">
        <v>62</v>
      </c>
      <c r="O180">
        <v>21</v>
      </c>
      <c r="P180">
        <v>624</v>
      </c>
      <c r="Q180">
        <v>46</v>
      </c>
      <c r="R180">
        <v>15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113</v>
      </c>
      <c r="Y180" t="s">
        <v>959</v>
      </c>
      <c r="Z180" s="5">
        <f>E180*10+F180*(-10)+G180*5+H180*(-5)+I180*2+J180*(-2)+K180*4+L180*3+M180*1.5+N180*1.5+O180*3+P180*0.1+Q180*2+R180*2+S180*5+T180*(-8)+U180*15+V180+W180*(-4)</f>
        <v>657.4</v>
      </c>
      <c r="AA180" s="6">
        <f>Z180/X180</f>
        <v>17.767567567567568</v>
      </c>
      <c r="AB180" s="7">
        <f>Z180/Y180*90</f>
        <v>18.060439560439558</v>
      </c>
      <c r="AC180" s="5">
        <f>IF(B180="n",Z180*1.2*AF180,Z180*AF180)</f>
        <v>657.4</v>
      </c>
      <c r="AD180" s="6">
        <f>AC180/X180</f>
        <v>17.767567567567568</v>
      </c>
      <c r="AE180" s="7">
        <f>AC180/Y180*90</f>
        <v>18.060439560439558</v>
      </c>
      <c r="AF180" s="13">
        <f>IF(OR(D180="Barcelona",D180="R Madrid",D180="Bayern",D180="PSG",D180="Atletico"),1.3,IF(OR(D180="Chelsea",D180="Juventus",D180="Man City",D180="Man Utd",D180="Dortmund"),1.23,IF(OR(D180="Roma",D180="RB Leipzig",D180="Monaco",D180="Spurs",D180="Arsenal",D180="Sevilla",D180="Liverpool",D180="Nice",D180="Napoli"),1.15,1)))</f>
        <v>1</v>
      </c>
      <c r="AG180">
        <f>E180*10+G180*5+K180*4</f>
        <v>80</v>
      </c>
      <c r="AH180">
        <f>N180+M180+L180*1.5</f>
        <v>262</v>
      </c>
    </row>
    <row r="181" spans="1:34" x14ac:dyDescent="0.2">
      <c r="A181" t="s">
        <v>3500</v>
      </c>
      <c r="C181" t="s">
        <v>138</v>
      </c>
      <c r="D181" t="s">
        <v>2770</v>
      </c>
      <c r="E181">
        <v>0</v>
      </c>
      <c r="F181">
        <v>0</v>
      </c>
      <c r="G181">
        <v>0</v>
      </c>
      <c r="H181">
        <v>7</v>
      </c>
      <c r="I181">
        <v>13</v>
      </c>
      <c r="J181">
        <v>47</v>
      </c>
      <c r="K181">
        <v>9</v>
      </c>
      <c r="L181">
        <v>8</v>
      </c>
      <c r="M181">
        <v>142</v>
      </c>
      <c r="N181">
        <v>106</v>
      </c>
      <c r="O181">
        <v>9</v>
      </c>
      <c r="P181">
        <v>1214</v>
      </c>
      <c r="Q181">
        <v>72</v>
      </c>
      <c r="R181">
        <v>16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184</v>
      </c>
      <c r="Y181" t="s">
        <v>3499</v>
      </c>
      <c r="Z181" s="5">
        <f>E181*10+F181*(-10)+G181*5+H181*(-5)+I181*2+J181*(-2)+K181*4+L181*3+M181*1.5+N181*1.5+O181*3+P181*0.1+Q181*2+R181*2+S181*5+T181*(-8)+U181*15+V181+W181*(-4)</f>
        <v>653.4</v>
      </c>
      <c r="AA181" s="6">
        <f>Z181/X181</f>
        <v>20.418749999999999</v>
      </c>
      <c r="AB181" s="7">
        <f>Z181/Y181*90</f>
        <v>21.588105726872246</v>
      </c>
      <c r="AC181" s="5">
        <f>IF(B181="n",Z181*1.2*AF181,Z181*AF181)</f>
        <v>653.4</v>
      </c>
      <c r="AD181" s="6">
        <f>AC181/X181</f>
        <v>20.418749999999999</v>
      </c>
      <c r="AE181" s="7">
        <f>AC181/Y181*90</f>
        <v>21.588105726872246</v>
      </c>
      <c r="AF181" s="13">
        <f>IF(OR(D181="Barcelona",D181="R Madrid",D181="Bayern",D181="PSG",D181="Atletico"),1.3,IF(OR(D181="Chelsea",D181="Juventus",D181="Man City",D181="Man Utd",D181="Dortmund"),1.23,IF(OR(D181="Roma",D181="RB Leipzig",D181="Monaco",D181="Spurs",D181="Arsenal",D181="Sevilla",D181="Liverpool",D181="Nice",D181="Napoli"),1.15,1)))</f>
        <v>1</v>
      </c>
      <c r="AG181">
        <f>E181*10+G181*5+K181*4</f>
        <v>36</v>
      </c>
      <c r="AH181">
        <f>N181+M181+L181*1.5</f>
        <v>260</v>
      </c>
    </row>
    <row r="182" spans="1:34" x14ac:dyDescent="0.2">
      <c r="A182" t="s">
        <v>582</v>
      </c>
      <c r="C182" t="s">
        <v>26</v>
      </c>
      <c r="D182" t="s">
        <v>39</v>
      </c>
      <c r="E182">
        <v>2</v>
      </c>
      <c r="F182">
        <v>0</v>
      </c>
      <c r="G182">
        <v>4</v>
      </c>
      <c r="H182">
        <v>10</v>
      </c>
      <c r="I182">
        <v>9</v>
      </c>
      <c r="J182">
        <v>29</v>
      </c>
      <c r="K182">
        <v>7</v>
      </c>
      <c r="L182">
        <v>13</v>
      </c>
      <c r="M182">
        <v>169</v>
      </c>
      <c r="N182">
        <v>71</v>
      </c>
      <c r="O182">
        <v>32</v>
      </c>
      <c r="P182">
        <v>917</v>
      </c>
      <c r="Q182">
        <v>75</v>
      </c>
      <c r="R182">
        <v>13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52</v>
      </c>
      <c r="Y182" t="s">
        <v>583</v>
      </c>
      <c r="Z182" s="5">
        <f>E182*10+F182*(-10)+G182*5+H182*(-5)+I182*2+J182*(-2)+K182*4+L182*3+M182*1.5+N182*1.5+O182*3+P182*0.1+Q182*2+R182*2+S182*5+T182*(-8)+U182*15+V182+W182*(-4)</f>
        <v>740.7</v>
      </c>
      <c r="AA182" s="6">
        <f>Z182/X182</f>
        <v>20.575000000000003</v>
      </c>
      <c r="AB182" s="7">
        <f>Z182/Y182*90</f>
        <v>21.483403158233969</v>
      </c>
      <c r="AC182" s="5">
        <f>IF(B182="n",Z182*1.2*AF182,Z182*AF182)</f>
        <v>740.7</v>
      </c>
      <c r="AD182" s="6">
        <f>AC182/X182</f>
        <v>20.575000000000003</v>
      </c>
      <c r="AE182" s="7">
        <f>AC182/Y182*90</f>
        <v>21.483403158233969</v>
      </c>
      <c r="AF182" s="13">
        <f>IF(OR(D182="Barcelona",D182="R Madrid",D182="Bayern",D182="PSG",D182="Atletico"),1.3,IF(OR(D182="Chelsea",D182="Juventus",D182="Man City",D182="Man Utd",D182="Dortmund"),1.23,IF(OR(D182="Roma",D182="RB Leipzig",D182="Monaco",D182="Spurs",D182="Arsenal",D182="Sevilla",D182="Liverpool",D182="Nice",D182="Napoli"),1.15,1)))</f>
        <v>1</v>
      </c>
      <c r="AG182">
        <f>E182*10+G182*5+K182*4</f>
        <v>68</v>
      </c>
      <c r="AH182">
        <f>N182+M182+L182*1.5</f>
        <v>259.5</v>
      </c>
    </row>
    <row r="183" spans="1:34" x14ac:dyDescent="0.2">
      <c r="A183" t="s">
        <v>3485</v>
      </c>
      <c r="C183" t="s">
        <v>138</v>
      </c>
      <c r="D183" t="s">
        <v>2781</v>
      </c>
      <c r="E183">
        <v>1</v>
      </c>
      <c r="F183">
        <v>0</v>
      </c>
      <c r="G183">
        <v>2</v>
      </c>
      <c r="H183">
        <v>12</v>
      </c>
      <c r="I183">
        <v>29</v>
      </c>
      <c r="J183">
        <v>45</v>
      </c>
      <c r="K183">
        <v>2</v>
      </c>
      <c r="L183">
        <v>10</v>
      </c>
      <c r="M183">
        <v>192</v>
      </c>
      <c r="N183">
        <v>52</v>
      </c>
      <c r="O183">
        <v>14</v>
      </c>
      <c r="P183">
        <v>707</v>
      </c>
      <c r="Q183">
        <v>45</v>
      </c>
      <c r="R183">
        <v>18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121</v>
      </c>
      <c r="Y183" t="s">
        <v>3484</v>
      </c>
      <c r="Z183" s="5">
        <f>E183*10+F183*(-10)+G183*5+H183*(-5)+I183*2+J183*(-2)+K183*4+L183*3+M183*1.5+N183*1.5+O183*3+P183*0.1+Q183*2+R183*2+S183*5+T183*(-8)+U183*15+V183+W183*(-4)</f>
        <v>570.70000000000005</v>
      </c>
      <c r="AA183" s="6">
        <f>Z183/X183</f>
        <v>16.785294117647059</v>
      </c>
      <c r="AB183" s="7">
        <f>Z183/Y183*90</f>
        <v>17.230124119423014</v>
      </c>
      <c r="AC183" s="5">
        <f>IF(B183="n",Z183*1.2*AF183,Z183*AF183)</f>
        <v>570.70000000000005</v>
      </c>
      <c r="AD183" s="6">
        <f>AC183/X183</f>
        <v>16.785294117647059</v>
      </c>
      <c r="AE183" s="7">
        <f>AC183/Y183*90</f>
        <v>17.230124119423014</v>
      </c>
      <c r="AF183" s="13">
        <f>IF(OR(D183="Barcelona",D183="R Madrid",D183="Bayern",D183="PSG",D183="Atletico"),1.3,IF(OR(D183="Chelsea",D183="Juventus",D183="Man City",D183="Man Utd",D183="Dortmund"),1.23,IF(OR(D183="Roma",D183="RB Leipzig",D183="Monaco",D183="Spurs",D183="Arsenal",D183="Sevilla",D183="Liverpool",D183="Nice",D183="Napoli"),1.15,1)))</f>
        <v>1</v>
      </c>
      <c r="AG183">
        <f>E183*10+G183*5+K183*4</f>
        <v>28</v>
      </c>
      <c r="AH183">
        <f>N183+M183+L183*1.5</f>
        <v>259</v>
      </c>
    </row>
    <row r="184" spans="1:34" x14ac:dyDescent="0.2">
      <c r="A184" t="s">
        <v>2299</v>
      </c>
      <c r="C184" t="s">
        <v>160</v>
      </c>
      <c r="D184" t="s">
        <v>1899</v>
      </c>
      <c r="E184">
        <v>2</v>
      </c>
      <c r="F184">
        <v>2</v>
      </c>
      <c r="G184">
        <v>1</v>
      </c>
      <c r="H184">
        <v>8</v>
      </c>
      <c r="I184">
        <v>11</v>
      </c>
      <c r="J184">
        <v>30</v>
      </c>
      <c r="K184">
        <v>4</v>
      </c>
      <c r="L184">
        <v>20</v>
      </c>
      <c r="M184">
        <v>162</v>
      </c>
      <c r="N184">
        <v>64</v>
      </c>
      <c r="O184">
        <v>6</v>
      </c>
      <c r="P184">
        <v>689</v>
      </c>
      <c r="Q184">
        <v>19</v>
      </c>
      <c r="R184">
        <v>4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56</v>
      </c>
      <c r="Y184" t="s">
        <v>537</v>
      </c>
      <c r="Z184" s="5">
        <f>E184*10+F184*(-10)+G184*5+H184*(-5)+I184*2+J184*(-2)+K184*4+L184*3+M184*1.5+N184*1.5+O184*3+P184*0.1+Q184*2+R184*2+S184*5+T184*(-8)+U184*15+V184+W184*(-4)</f>
        <v>474.9</v>
      </c>
      <c r="AA184" s="6">
        <f>Z184/X184</f>
        <v>17.588888888888889</v>
      </c>
      <c r="AB184" s="7">
        <f>Z184/Y184*90</f>
        <v>19.06378233719893</v>
      </c>
      <c r="AC184" s="5">
        <f>IF(B184="n",Z184*1.2*AF184,Z184*AF184)</f>
        <v>474.9</v>
      </c>
      <c r="AD184" s="6">
        <f>AC184/X184</f>
        <v>17.588888888888889</v>
      </c>
      <c r="AE184" s="7">
        <f>AC184/Y184*90</f>
        <v>19.06378233719893</v>
      </c>
      <c r="AF184" s="13">
        <f>IF(OR(D184="Barcelona",D184="R Madrid",D184="Bayern",D184="PSG",D184="Atletico"),1.3,IF(OR(D184="Chelsea",D184="Juventus",D184="Man City",D184="Man Utd",D184="Dortmund"),1.23,IF(OR(D184="Roma",D184="RB Leipzig",D184="Monaco",D184="Spurs",D184="Arsenal",D184="Sevilla",D184="Liverpool",D184="Nice",D184="Napoli"),1.15,1)))</f>
        <v>1</v>
      </c>
      <c r="AG184">
        <f>E184*10+G184*5+K184*4</f>
        <v>41</v>
      </c>
      <c r="AH184">
        <f>N184+M184+L184*1.5</f>
        <v>256</v>
      </c>
    </row>
    <row r="185" spans="1:34" x14ac:dyDescent="0.2">
      <c r="A185" t="s">
        <v>3393</v>
      </c>
      <c r="C185" t="s">
        <v>138</v>
      </c>
      <c r="D185" t="s">
        <v>2764</v>
      </c>
      <c r="E185">
        <v>2</v>
      </c>
      <c r="F185">
        <v>1</v>
      </c>
      <c r="G185">
        <v>1</v>
      </c>
      <c r="H185">
        <v>11</v>
      </c>
      <c r="I185">
        <v>22</v>
      </c>
      <c r="J185">
        <v>41</v>
      </c>
      <c r="K185">
        <v>4</v>
      </c>
      <c r="L185">
        <v>12</v>
      </c>
      <c r="M185">
        <v>164</v>
      </c>
      <c r="N185">
        <v>73</v>
      </c>
      <c r="O185">
        <v>2</v>
      </c>
      <c r="P185">
        <v>697</v>
      </c>
      <c r="Q185">
        <v>20</v>
      </c>
      <c r="R185">
        <v>5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96</v>
      </c>
      <c r="Y185" t="s">
        <v>3359</v>
      </c>
      <c r="Z185" s="5">
        <f>E185*10+F185*(-10)+G185*5+H185*(-5)+I185*2+J185*(-2)+K185*4+L185*3+M185*1.5+N185*1.5+O185*3+P185*0.1+Q185*2+R185*2+S185*5+T185*(-8)+U185*15+V185+W185*(-4)</f>
        <v>455.2</v>
      </c>
      <c r="AA185" s="6">
        <f>Z185/X185</f>
        <v>16.257142857142856</v>
      </c>
      <c r="AB185" s="7">
        <f>Z185/Y185*90</f>
        <v>17.628227194492254</v>
      </c>
      <c r="AC185" s="5">
        <f>IF(B185="n",Z185*1.2*AF185,Z185*AF185)</f>
        <v>455.2</v>
      </c>
      <c r="AD185" s="6">
        <f>AC185/X185</f>
        <v>16.257142857142856</v>
      </c>
      <c r="AE185" s="7">
        <f>AC185/Y185*90</f>
        <v>17.628227194492254</v>
      </c>
      <c r="AF185" s="13">
        <f>IF(OR(D185="Barcelona",D185="R Madrid",D185="Bayern",D185="PSG",D185="Atletico"),1.3,IF(OR(D185="Chelsea",D185="Juventus",D185="Man City",D185="Man Utd",D185="Dortmund"),1.23,IF(OR(D185="Roma",D185="RB Leipzig",D185="Monaco",D185="Spurs",D185="Arsenal",D185="Sevilla",D185="Liverpool",D185="Nice",D185="Napoli"),1.15,1)))</f>
        <v>1</v>
      </c>
      <c r="AG185">
        <f>E185*10+G185*5+K185*4</f>
        <v>41</v>
      </c>
      <c r="AH185">
        <f>N185+M185+L185*1.5</f>
        <v>255</v>
      </c>
    </row>
    <row r="186" spans="1:34" x14ac:dyDescent="0.2">
      <c r="A186" t="s">
        <v>557</v>
      </c>
      <c r="C186" t="s">
        <v>26</v>
      </c>
      <c r="D186" t="s">
        <v>31</v>
      </c>
      <c r="E186">
        <v>0</v>
      </c>
      <c r="F186">
        <v>1</v>
      </c>
      <c r="G186">
        <v>0</v>
      </c>
      <c r="H186">
        <v>5</v>
      </c>
      <c r="I186">
        <v>16</v>
      </c>
      <c r="J186">
        <v>21</v>
      </c>
      <c r="K186">
        <v>4</v>
      </c>
      <c r="L186">
        <v>23</v>
      </c>
      <c r="M186">
        <v>167</v>
      </c>
      <c r="N186">
        <v>52</v>
      </c>
      <c r="O186">
        <v>1</v>
      </c>
      <c r="P186">
        <v>472</v>
      </c>
      <c r="Q186">
        <v>16</v>
      </c>
      <c r="R186">
        <v>10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325</v>
      </c>
      <c r="Y186" t="s">
        <v>558</v>
      </c>
      <c r="Z186" s="5">
        <f>E186*10+F186*(-10)+G186*5+H186*(-5)+I186*2+J186*(-2)+K186*4+L186*3+M186*1.5+N186*1.5+O186*3+P186*0.1+Q186*2+R186*2+S186*5+T186*(-8)+U186*15+V186+W186*(-4)</f>
        <v>470.7</v>
      </c>
      <c r="AA186" s="6">
        <f>Z186/X186</f>
        <v>26.15</v>
      </c>
      <c r="AB186" s="7">
        <f>Z186/Y186*90</f>
        <v>26.86303107165504</v>
      </c>
      <c r="AC186" s="5">
        <f>IF(B186="n",Z186*1.2*AF186,Z186*AF186)</f>
        <v>470.7</v>
      </c>
      <c r="AD186" s="6">
        <f>AC186/X186</f>
        <v>26.15</v>
      </c>
      <c r="AE186" s="7">
        <f>AC186/Y186*90</f>
        <v>26.86303107165504</v>
      </c>
      <c r="AF186" s="13">
        <f>IF(OR(D186="Barcelona",D186="R Madrid",D186="Bayern",D186="PSG",D186="Atletico"),1.3,IF(OR(D186="Chelsea",D186="Juventus",D186="Man City",D186="Man Utd",D186="Dortmund"),1.23,IF(OR(D186="Roma",D186="RB Leipzig",D186="Monaco",D186="Spurs",D186="Arsenal",D186="Sevilla",D186="Liverpool",D186="Nice",D186="Napoli"),1.15,1)))</f>
        <v>1</v>
      </c>
      <c r="AG186">
        <f>E186*10+G186*5+K186*4</f>
        <v>16</v>
      </c>
      <c r="AH186">
        <f>N186+M186+L186*1.5</f>
        <v>253.5</v>
      </c>
    </row>
    <row r="187" spans="1:34" x14ac:dyDescent="0.2">
      <c r="A187" t="s">
        <v>4059</v>
      </c>
      <c r="C187" t="s">
        <v>43</v>
      </c>
      <c r="D187" t="s">
        <v>3589</v>
      </c>
      <c r="E187">
        <v>2</v>
      </c>
      <c r="F187">
        <v>1</v>
      </c>
      <c r="G187">
        <v>0</v>
      </c>
      <c r="H187">
        <v>5</v>
      </c>
      <c r="I187">
        <v>10</v>
      </c>
      <c r="J187">
        <v>41</v>
      </c>
      <c r="K187">
        <v>7</v>
      </c>
      <c r="L187">
        <v>26</v>
      </c>
      <c r="M187">
        <v>144</v>
      </c>
      <c r="N187">
        <v>70</v>
      </c>
      <c r="O187">
        <v>4</v>
      </c>
      <c r="P187">
        <v>728</v>
      </c>
      <c r="Q187">
        <v>27</v>
      </c>
      <c r="R187">
        <v>8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127</v>
      </c>
      <c r="Y187" t="s">
        <v>3404</v>
      </c>
      <c r="Z187" s="5">
        <f>E187*10+F187*(-10)+G187*5+H187*(-5)+I187*2+J187*(-2)+K187*4+L187*3+M187*1.5+N187*1.5+O187*3+P187*0.1+Q187*2+R187*2+S187*5+T187*(-8)+U187*15+V187+W187*(-4)</f>
        <v>504.8</v>
      </c>
      <c r="AA187" s="6">
        <f>Z187/X187</f>
        <v>21.033333333333335</v>
      </c>
      <c r="AB187" s="7">
        <f>Z187/Y187*90</f>
        <v>22.161951219512193</v>
      </c>
      <c r="AC187" s="5">
        <f>IF(B187="n",Z187*1.2*AF187,Z187*AF187)</f>
        <v>504.8</v>
      </c>
      <c r="AD187" s="6">
        <f>AC187/X187</f>
        <v>21.033333333333335</v>
      </c>
      <c r="AE187" s="7">
        <f>AC187/Y187*90</f>
        <v>22.161951219512193</v>
      </c>
      <c r="AF187" s="13">
        <f>IF(OR(D187="Barcelona",D187="R Madrid",D187="Bayern",D187="PSG",D187="Atletico"),1.3,IF(OR(D187="Chelsea",D187="Juventus",D187="Man City",D187="Man Utd",D187="Dortmund"),1.23,IF(OR(D187="Roma",D187="RB Leipzig",D187="Monaco",D187="Spurs",D187="Arsenal",D187="Sevilla",D187="Liverpool",D187="Nice",D187="Napoli"),1.15,1)))</f>
        <v>1</v>
      </c>
      <c r="AG187">
        <f>E187*10+G187*5+K187*4</f>
        <v>48</v>
      </c>
      <c r="AH187">
        <f>N187+M187+L187*1.5</f>
        <v>253</v>
      </c>
    </row>
    <row r="188" spans="1:34" x14ac:dyDescent="0.2">
      <c r="A188" t="s">
        <v>3367</v>
      </c>
      <c r="C188" t="s">
        <v>138</v>
      </c>
      <c r="D188" t="s">
        <v>1033</v>
      </c>
      <c r="E188">
        <v>0</v>
      </c>
      <c r="F188">
        <v>0</v>
      </c>
      <c r="G188">
        <v>0</v>
      </c>
      <c r="H188">
        <v>6</v>
      </c>
      <c r="I188">
        <v>53</v>
      </c>
      <c r="J188">
        <v>53</v>
      </c>
      <c r="K188">
        <v>5</v>
      </c>
      <c r="L188">
        <v>20</v>
      </c>
      <c r="M188">
        <v>147</v>
      </c>
      <c r="N188">
        <v>76</v>
      </c>
      <c r="O188">
        <v>8</v>
      </c>
      <c r="P188">
        <v>1372</v>
      </c>
      <c r="Q188">
        <v>55</v>
      </c>
      <c r="R188">
        <v>17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184</v>
      </c>
      <c r="Y188" t="s">
        <v>1325</v>
      </c>
      <c r="Z188" s="5">
        <f>E188*10+F188*(-10)+G188*5+H188*(-5)+I188*2+J188*(-2)+K188*4+L188*3+M188*1.5+N188*1.5+O188*3+P188*0.1+Q188*2+R188*2+S188*5+T188*(-8)+U188*15+V188+W188*(-4)</f>
        <v>689.7</v>
      </c>
      <c r="AA188" s="6">
        <f>Z188/X188</f>
        <v>21.553125000000001</v>
      </c>
      <c r="AB188" s="7">
        <f>Z188/Y188*90</f>
        <v>21.553125000000001</v>
      </c>
      <c r="AC188" s="5">
        <f>IF(B188="n",Z188*1.2*AF188,Z188*AF188)</f>
        <v>689.7</v>
      </c>
      <c r="AD188" s="6">
        <f>AC188/X188</f>
        <v>21.553125000000001</v>
      </c>
      <c r="AE188" s="7">
        <f>AC188/Y188*90</f>
        <v>21.553125000000001</v>
      </c>
      <c r="AF188" s="13">
        <f>IF(OR(D188="Barcelona",D188="R Madrid",D188="Bayern",D188="PSG",D188="Atletico"),1.3,IF(OR(D188="Chelsea",D188="Juventus",D188="Man City",D188="Man Utd",D188="Dortmund"),1.23,IF(OR(D188="Roma",D188="RB Leipzig",D188="Monaco",D188="Spurs",D188="Arsenal",D188="Sevilla",D188="Liverpool",D188="Nice",D188="Napoli"),1.15,1)))</f>
        <v>1</v>
      </c>
      <c r="AG188">
        <f>E188*10+G188*5+K188*4</f>
        <v>20</v>
      </c>
      <c r="AH188">
        <f>N188+M188+L188*1.5</f>
        <v>253</v>
      </c>
    </row>
    <row r="189" spans="1:34" x14ac:dyDescent="0.2">
      <c r="A189" t="s">
        <v>2485</v>
      </c>
      <c r="C189" t="s">
        <v>160</v>
      </c>
      <c r="D189" t="s">
        <v>1281</v>
      </c>
      <c r="E189">
        <v>4</v>
      </c>
      <c r="F189">
        <v>1</v>
      </c>
      <c r="G189">
        <v>1</v>
      </c>
      <c r="H189">
        <v>5</v>
      </c>
      <c r="I189">
        <v>31</v>
      </c>
      <c r="J189">
        <v>17</v>
      </c>
      <c r="K189">
        <v>7</v>
      </c>
      <c r="L189">
        <v>17</v>
      </c>
      <c r="M189">
        <v>134</v>
      </c>
      <c r="N189">
        <v>92</v>
      </c>
      <c r="O189">
        <v>4</v>
      </c>
      <c r="P189">
        <v>1542</v>
      </c>
      <c r="Q189">
        <v>17</v>
      </c>
      <c r="R189">
        <v>14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184</v>
      </c>
      <c r="Y189" t="s">
        <v>2484</v>
      </c>
      <c r="Z189" s="5">
        <f>E189*10+F189*(-10)+G189*5+H189*(-5)+I189*2+J189*(-2)+K189*4+L189*3+M189*1.5+N189*1.5+O189*3+P189*0.1+Q189*2+R189*2+S189*5+T189*(-8)+U189*15+V189+W189*(-4)</f>
        <v>684.2</v>
      </c>
      <c r="AA189" s="6">
        <f>Z189/X189</f>
        <v>21.381250000000001</v>
      </c>
      <c r="AB189" s="7">
        <f>Z189/Y189*90</f>
        <v>23.228215767634858</v>
      </c>
      <c r="AC189" s="5">
        <f>IF(B189="n",Z189*1.2*AF189,Z189*AF189)</f>
        <v>684.2</v>
      </c>
      <c r="AD189" s="6">
        <f>AC189/X189</f>
        <v>21.381250000000001</v>
      </c>
      <c r="AE189" s="7">
        <f>AC189/Y189*90</f>
        <v>23.228215767634858</v>
      </c>
      <c r="AF189" s="13">
        <f>IF(OR(D189="Barcelona",D189="R Madrid",D189="Bayern",D189="PSG",D189="Atletico"),1.3,IF(OR(D189="Chelsea",D189="Juventus",D189="Man City",D189="Man Utd",D189="Dortmund"),1.23,IF(OR(D189="Roma",D189="RB Leipzig",D189="Monaco",D189="Spurs",D189="Arsenal",D189="Sevilla",D189="Liverpool",D189="Nice",D189="Napoli"),1.15,1)))</f>
        <v>1</v>
      </c>
      <c r="AG189">
        <f>E189*10+G189*5+K189*4</f>
        <v>73</v>
      </c>
      <c r="AH189">
        <f>N189+M189+L189*1.5</f>
        <v>251.5</v>
      </c>
    </row>
    <row r="190" spans="1:34" x14ac:dyDescent="0.2">
      <c r="A190" t="s">
        <v>485</v>
      </c>
      <c r="C190" t="s">
        <v>26</v>
      </c>
      <c r="D190" t="s">
        <v>39</v>
      </c>
      <c r="E190">
        <v>0</v>
      </c>
      <c r="F190">
        <v>0</v>
      </c>
      <c r="G190">
        <v>2</v>
      </c>
      <c r="H190">
        <v>12</v>
      </c>
      <c r="I190">
        <v>11</v>
      </c>
      <c r="J190">
        <v>35</v>
      </c>
      <c r="K190">
        <v>0</v>
      </c>
      <c r="L190">
        <v>11</v>
      </c>
      <c r="M190">
        <v>170</v>
      </c>
      <c r="N190">
        <v>64</v>
      </c>
      <c r="O190">
        <v>9</v>
      </c>
      <c r="P190">
        <v>746</v>
      </c>
      <c r="Q190">
        <v>40</v>
      </c>
      <c r="R190">
        <v>6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101</v>
      </c>
      <c r="Y190" t="s">
        <v>486</v>
      </c>
      <c r="Z190" s="5">
        <f>E190*10+F190*(-10)+G190*5+H190*(-5)+I190*2+J190*(-2)+K190*4+L190*3+M190*1.5+N190*1.5+O190*3+P190*0.1+Q190*2+R190*2+S190*5+T190*(-8)+U190*15+V190+W190*(-4)</f>
        <v>479.6</v>
      </c>
      <c r="AA190" s="6">
        <f>Z190/X190</f>
        <v>13.702857142857143</v>
      </c>
      <c r="AB190" s="7">
        <f>Z190/Y190*90</f>
        <v>14.445783132530122</v>
      </c>
      <c r="AC190" s="5">
        <f>IF(B190="n",Z190*1.2*AF190,Z190*AF190)</f>
        <v>479.6</v>
      </c>
      <c r="AD190" s="6">
        <f>AC190/X190</f>
        <v>13.702857142857143</v>
      </c>
      <c r="AE190" s="7">
        <f>AC190/Y190*90</f>
        <v>14.445783132530122</v>
      </c>
      <c r="AF190" s="13">
        <f>IF(OR(D190="Barcelona",D190="R Madrid",D190="Bayern",D190="PSG",D190="Atletico"),1.3,IF(OR(D190="Chelsea",D190="Juventus",D190="Man City",D190="Man Utd",D190="Dortmund"),1.23,IF(OR(D190="Roma",D190="RB Leipzig",D190="Monaco",D190="Spurs",D190="Arsenal",D190="Sevilla",D190="Liverpool",D190="Nice",D190="Napoli"),1.15,1)))</f>
        <v>1</v>
      </c>
      <c r="AG190">
        <f>E190*10+G190*5+K190*4</f>
        <v>10</v>
      </c>
      <c r="AH190">
        <f>N190+M190+L190*1.5</f>
        <v>250.5</v>
      </c>
    </row>
    <row r="191" spans="1:34" x14ac:dyDescent="0.2">
      <c r="A191" t="s">
        <v>1160</v>
      </c>
      <c r="C191" t="s">
        <v>876</v>
      </c>
      <c r="D191" t="s">
        <v>1116</v>
      </c>
      <c r="E191">
        <v>2</v>
      </c>
      <c r="F191">
        <v>0</v>
      </c>
      <c r="G191">
        <v>0</v>
      </c>
      <c r="H191">
        <v>7</v>
      </c>
      <c r="I191">
        <v>39</v>
      </c>
      <c r="J191">
        <v>27</v>
      </c>
      <c r="K191">
        <v>9</v>
      </c>
      <c r="L191">
        <v>24</v>
      </c>
      <c r="M191">
        <v>143</v>
      </c>
      <c r="N191">
        <v>71</v>
      </c>
      <c r="O191">
        <v>3</v>
      </c>
      <c r="P191">
        <v>541</v>
      </c>
      <c r="Q191">
        <v>16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56</v>
      </c>
      <c r="Y191" t="s">
        <v>315</v>
      </c>
      <c r="Z191" s="5">
        <f>E191*10+F191*(-10)+G191*5+H191*(-5)+I191*2+J191*(-2)+K191*4+L191*3+M191*1.5+N191*1.5+O191*3+P191*0.1+Q191*2+R191*2+S191*5+T191*(-8)+U191*15+V191+W191*(-4)</f>
        <v>535.1</v>
      </c>
      <c r="AA191" s="6">
        <f>Z191/X191</f>
        <v>19.81851851851852</v>
      </c>
      <c r="AB191" s="7">
        <f>Z191/Y191*90</f>
        <v>19.81851851851852</v>
      </c>
      <c r="AC191" s="5">
        <f>IF(B191="n",Z191*1.2*AF191,Z191*AF191)</f>
        <v>535.1</v>
      </c>
      <c r="AD191" s="6">
        <f>AC191/X191</f>
        <v>19.81851851851852</v>
      </c>
      <c r="AE191" s="7">
        <f>AC191/Y191*90</f>
        <v>19.81851851851852</v>
      </c>
      <c r="AF191" s="13">
        <f>IF(OR(D191="Barcelona",D191="R Madrid",D191="Bayern",D191="PSG",D191="Atletico"),1.3,IF(OR(D191="Chelsea",D191="Juventus",D191="Man City",D191="Man Utd",D191="Dortmund"),1.23,IF(OR(D191="Roma",D191="RB Leipzig",D191="Monaco",D191="Spurs",D191="Arsenal",D191="Sevilla",D191="Liverpool",D191="Nice",D191="Napoli"),1.15,1)))</f>
        <v>1</v>
      </c>
      <c r="AG191">
        <f>E191*10+G191*5+K191*4</f>
        <v>56</v>
      </c>
      <c r="AH191">
        <f>N191+M191+L191*1.5</f>
        <v>250</v>
      </c>
    </row>
    <row r="192" spans="1:34" x14ac:dyDescent="0.2">
      <c r="A192" t="s">
        <v>442</v>
      </c>
      <c r="C192" t="s">
        <v>26</v>
      </c>
      <c r="D192" t="s">
        <v>143</v>
      </c>
      <c r="E192">
        <v>0</v>
      </c>
      <c r="F192">
        <v>0</v>
      </c>
      <c r="G192">
        <v>1</v>
      </c>
      <c r="H192">
        <v>7</v>
      </c>
      <c r="I192">
        <v>53</v>
      </c>
      <c r="J192">
        <v>36</v>
      </c>
      <c r="K192">
        <v>4</v>
      </c>
      <c r="L192">
        <v>12</v>
      </c>
      <c r="M192">
        <v>168</v>
      </c>
      <c r="N192">
        <v>64</v>
      </c>
      <c r="O192">
        <v>9</v>
      </c>
      <c r="P192">
        <v>938</v>
      </c>
      <c r="Q192">
        <v>66</v>
      </c>
      <c r="R192">
        <v>19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205</v>
      </c>
      <c r="Y192" t="s">
        <v>443</v>
      </c>
      <c r="Z192" s="5">
        <f>E192*10+F192*(-10)+G192*5+H192*(-5)+I192*2+J192*(-2)+K192*4+L192*3+M192*1.5+N192*1.5+O192*3+P192*0.1+Q192*2+R192*2+S192*5+T192*(-8)+U192*15+V192+W192*(-4)</f>
        <v>694.8</v>
      </c>
      <c r="AA192" s="6">
        <f>Z192/X192</f>
        <v>18.284210526315789</v>
      </c>
      <c r="AB192" s="7">
        <f>Z192/Y192*90</f>
        <v>18.300263388937662</v>
      </c>
      <c r="AC192" s="5">
        <f>IF(B192="n",Z192*1.2*AF192,Z192*AF192)</f>
        <v>694.8</v>
      </c>
      <c r="AD192" s="6">
        <f>AC192/X192</f>
        <v>18.284210526315789</v>
      </c>
      <c r="AE192" s="7">
        <f>AC192/Y192*90</f>
        <v>18.300263388937662</v>
      </c>
      <c r="AF192" s="13">
        <f>IF(OR(D192="Barcelona",D192="R Madrid",D192="Bayern",D192="PSG",D192="Atletico"),1.3,IF(OR(D192="Chelsea",D192="Juventus",D192="Man City",D192="Man Utd",D192="Dortmund"),1.23,IF(OR(D192="Roma",D192="RB Leipzig",D192="Monaco",D192="Spurs",D192="Arsenal",D192="Sevilla",D192="Liverpool",D192="Nice",D192="Napoli"),1.15,1)))</f>
        <v>1</v>
      </c>
      <c r="AG192">
        <f>E192*10+G192*5+K192*4</f>
        <v>21</v>
      </c>
      <c r="AH192">
        <f>N192+M192+L192*1.5</f>
        <v>250</v>
      </c>
    </row>
    <row r="193" spans="1:34" x14ac:dyDescent="0.2">
      <c r="A193" t="s">
        <v>888</v>
      </c>
      <c r="B193" t="s">
        <v>4305</v>
      </c>
      <c r="C193" t="s">
        <v>26</v>
      </c>
      <c r="D193" t="s">
        <v>48</v>
      </c>
      <c r="E193">
        <v>6</v>
      </c>
      <c r="F193">
        <v>0</v>
      </c>
      <c r="G193">
        <v>0</v>
      </c>
      <c r="H193">
        <v>5</v>
      </c>
      <c r="I193">
        <v>24</v>
      </c>
      <c r="J193">
        <v>33</v>
      </c>
      <c r="K193">
        <v>12</v>
      </c>
      <c r="L193">
        <v>19</v>
      </c>
      <c r="M193">
        <v>170</v>
      </c>
      <c r="N193">
        <v>51</v>
      </c>
      <c r="O193">
        <v>5</v>
      </c>
      <c r="P193">
        <v>1593</v>
      </c>
      <c r="Q193">
        <v>40</v>
      </c>
      <c r="R193">
        <v>4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113</v>
      </c>
      <c r="Y193" t="s">
        <v>889</v>
      </c>
      <c r="Z193" s="5">
        <f>E193*10+F193*(-10)+G193*5+H193*(-5)+I193*2+J193*(-2)+K193*4+L193*3+M193*1.5+N193*1.5+O193*3+P193*0.1+Q193*2+R193*2+S193*5+T193*(-8)+U193*15+V193+W193*(-4)</f>
        <v>715.8</v>
      </c>
      <c r="AA193" s="6">
        <f>Z193/X193</f>
        <v>19.345945945945946</v>
      </c>
      <c r="AB193" s="7">
        <f>Z193/Y193*90</f>
        <v>19.545509708737864</v>
      </c>
      <c r="AC193" s="5">
        <f>IF(B193="n",Z193*1.2*AF193,Z193*AF193)</f>
        <v>1056.5207999999998</v>
      </c>
      <c r="AD193" s="6">
        <f>AC193/X193</f>
        <v>28.55461621621621</v>
      </c>
      <c r="AE193" s="7">
        <f>AC193/Y193*90</f>
        <v>28.84917233009708</v>
      </c>
      <c r="AF193" s="13">
        <f>IF(OR(D193="Barcelona",D193="R Madrid",D193="Bayern",D193="PSG",D193="Atletico"),1.3,IF(OR(D193="Chelsea",D193="Juventus",D193="Man City",D193="Man Utd",D193="Dortmund"),1.23,IF(OR(D193="Roma",D193="RB Leipzig",D193="Monaco",D193="Spurs",D193="Arsenal",D193="Sevilla",D193="Liverpool",D193="Nice",D193="Napoli"),1.15,1)))</f>
        <v>1.23</v>
      </c>
      <c r="AG193">
        <f>E193*10+G193*5+K193*4</f>
        <v>108</v>
      </c>
      <c r="AH193">
        <f>N193+M193+L193*1.5</f>
        <v>249.5</v>
      </c>
    </row>
    <row r="194" spans="1:34" x14ac:dyDescent="0.2">
      <c r="A194" t="s">
        <v>1213</v>
      </c>
      <c r="C194" t="s">
        <v>876</v>
      </c>
      <c r="D194" t="s">
        <v>1090</v>
      </c>
      <c r="E194">
        <v>0</v>
      </c>
      <c r="F194">
        <v>0</v>
      </c>
      <c r="G194">
        <v>1</v>
      </c>
      <c r="H194">
        <v>5</v>
      </c>
      <c r="I194">
        <v>21</v>
      </c>
      <c r="J194">
        <v>34</v>
      </c>
      <c r="K194">
        <v>2</v>
      </c>
      <c r="L194">
        <v>13</v>
      </c>
      <c r="M194">
        <v>160</v>
      </c>
      <c r="N194">
        <v>68</v>
      </c>
      <c r="O194">
        <v>7</v>
      </c>
      <c r="P194">
        <v>966</v>
      </c>
      <c r="Q194">
        <v>32</v>
      </c>
      <c r="R194">
        <v>15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110</v>
      </c>
      <c r="Y194" t="s">
        <v>1212</v>
      </c>
      <c r="Z194" s="5">
        <f>E194*10+F194*(-10)+G194*5+H194*(-5)+I194*2+J194*(-2)+K194*4+L194*3+M194*1.5+N194*1.5+O194*3+P194*0.1+Q194*2+R194*2+S194*5+T194*(-8)+U194*15+V194+W194*(-4)</f>
        <v>554.6</v>
      </c>
      <c r="AA194" s="6">
        <f>Z194/X194</f>
        <v>18.486666666666668</v>
      </c>
      <c r="AB194" s="7">
        <f>Z194/Y194*90</f>
        <v>18.8</v>
      </c>
      <c r="AC194" s="5">
        <f>IF(B194="n",Z194*1.2*AF194,Z194*AF194)</f>
        <v>554.6</v>
      </c>
      <c r="AD194" s="6">
        <f>AC194/X194</f>
        <v>18.486666666666668</v>
      </c>
      <c r="AE194" s="7">
        <f>AC194/Y194*90</f>
        <v>18.8</v>
      </c>
      <c r="AF194" s="13">
        <f>IF(OR(D194="Barcelona",D194="R Madrid",D194="Bayern",D194="PSG",D194="Atletico"),1.3,IF(OR(D194="Chelsea",D194="Juventus",D194="Man City",D194="Man Utd",D194="Dortmund"),1.23,IF(OR(D194="Roma",D194="RB Leipzig",D194="Monaco",D194="Spurs",D194="Arsenal",D194="Sevilla",D194="Liverpool",D194="Nice",D194="Napoli"),1.15,1)))</f>
        <v>1</v>
      </c>
      <c r="AG194">
        <f>E194*10+G194*5+K194*4</f>
        <v>13</v>
      </c>
      <c r="AH194">
        <f>N194+M194+L194*1.5</f>
        <v>247.5</v>
      </c>
    </row>
    <row r="195" spans="1:34" x14ac:dyDescent="0.2">
      <c r="A195" t="s">
        <v>1391</v>
      </c>
      <c r="C195" t="s">
        <v>876</v>
      </c>
      <c r="D195" t="s">
        <v>1106</v>
      </c>
      <c r="E195">
        <v>1</v>
      </c>
      <c r="F195">
        <v>1</v>
      </c>
      <c r="G195">
        <v>2</v>
      </c>
      <c r="H195">
        <v>5</v>
      </c>
      <c r="I195">
        <v>29</v>
      </c>
      <c r="J195">
        <v>29</v>
      </c>
      <c r="K195">
        <v>4</v>
      </c>
      <c r="L195">
        <v>18</v>
      </c>
      <c r="M195">
        <v>128</v>
      </c>
      <c r="N195">
        <v>92</v>
      </c>
      <c r="O195">
        <v>8</v>
      </c>
      <c r="P195">
        <v>1207</v>
      </c>
      <c r="Q195">
        <v>29</v>
      </c>
      <c r="R195">
        <v>6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110</v>
      </c>
      <c r="Y195" t="s">
        <v>1390</v>
      </c>
      <c r="Z195" s="5">
        <f>E195*10+F195*(-10)+G195*5+H195*(-5)+I195*2+J195*(-2)+K195*4+L195*3+M195*1.5+N195*1.5+O195*3+P195*0.1+Q195*2+R195*2+S195*5+T195*(-8)+U195*15+V195+W195*(-4)</f>
        <v>599.70000000000005</v>
      </c>
      <c r="AA195" s="6">
        <f>Z195/X195</f>
        <v>19.990000000000002</v>
      </c>
      <c r="AB195" s="7">
        <f>Z195/Y195*90</f>
        <v>20.895470383275264</v>
      </c>
      <c r="AC195" s="5">
        <f>IF(B195="n",Z195*1.2*AF195,Z195*AF195)</f>
        <v>599.70000000000005</v>
      </c>
      <c r="AD195" s="6">
        <f>AC195/X195</f>
        <v>19.990000000000002</v>
      </c>
      <c r="AE195" s="7">
        <f>AC195/Y195*90</f>
        <v>20.895470383275264</v>
      </c>
      <c r="AF195" s="13">
        <f>IF(OR(D195="Barcelona",D195="R Madrid",D195="Bayern",D195="PSG",D195="Atletico"),1.3,IF(OR(D195="Chelsea",D195="Juventus",D195="Man City",D195="Man Utd",D195="Dortmund"),1.23,IF(OR(D195="Roma",D195="RB Leipzig",D195="Monaco",D195="Spurs",D195="Arsenal",D195="Sevilla",D195="Liverpool",D195="Nice",D195="Napoli"),1.15,1)))</f>
        <v>1</v>
      </c>
      <c r="AG195">
        <f>E195*10+G195*5+K195*4</f>
        <v>36</v>
      </c>
      <c r="AH195">
        <f>N195+M195+L195*1.5</f>
        <v>247</v>
      </c>
    </row>
    <row r="196" spans="1:34" x14ac:dyDescent="0.2">
      <c r="A196" t="s">
        <v>2366</v>
      </c>
      <c r="C196" t="s">
        <v>43</v>
      </c>
      <c r="D196" t="s">
        <v>728</v>
      </c>
      <c r="E196">
        <v>3</v>
      </c>
      <c r="F196">
        <v>0</v>
      </c>
      <c r="G196">
        <v>0</v>
      </c>
      <c r="H196">
        <v>5</v>
      </c>
      <c r="I196">
        <v>12</v>
      </c>
      <c r="J196">
        <v>28</v>
      </c>
      <c r="K196">
        <v>10</v>
      </c>
      <c r="L196">
        <v>11</v>
      </c>
      <c r="M196">
        <v>154</v>
      </c>
      <c r="N196">
        <v>76</v>
      </c>
      <c r="O196">
        <v>3</v>
      </c>
      <c r="P196">
        <v>914</v>
      </c>
      <c r="Q196">
        <v>17</v>
      </c>
      <c r="R196">
        <v>9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28</v>
      </c>
      <c r="Y196" t="s">
        <v>2365</v>
      </c>
      <c r="Z196" s="5">
        <f>E196*10+F196*(-10)+G196*5+H196*(-5)+I196*2+J196*(-2)+K196*4+L196*3+M196*1.5+N196*1.5+O196*3+P196*0.1+Q196*2+R196*2+S196*5+T196*(-8)+U196*15+V196+W196*(-4)</f>
        <v>543.4</v>
      </c>
      <c r="AA196" s="6">
        <f>Z196/X196</f>
        <v>21.736000000000001</v>
      </c>
      <c r="AB196" s="7">
        <f>Z196/Y196*90</f>
        <v>22.568527918781726</v>
      </c>
      <c r="AC196" s="5">
        <f>IF(B196="n",Z196*1.2*AF196,Z196*AF196)</f>
        <v>543.4</v>
      </c>
      <c r="AD196" s="6">
        <f>AC196/X196</f>
        <v>21.736000000000001</v>
      </c>
      <c r="AE196" s="7">
        <f>AC196/Y196*90</f>
        <v>22.568527918781726</v>
      </c>
      <c r="AF196" s="13">
        <f>IF(OR(D196="Barcelona",D196="R Madrid",D196="Bayern",D196="PSG",D196="Atletico"),1.3,IF(OR(D196="Chelsea",D196="Juventus",D196="Man City",D196="Man Utd",D196="Dortmund"),1.23,IF(OR(D196="Roma",D196="RB Leipzig",D196="Monaco",D196="Spurs",D196="Arsenal",D196="Sevilla",D196="Liverpool",D196="Nice",D196="Napoli"),1.15,1)))</f>
        <v>1</v>
      </c>
      <c r="AG196">
        <f>E196*10+G196*5+K196*4</f>
        <v>70</v>
      </c>
      <c r="AH196">
        <f>N196+M196+L196*1.5</f>
        <v>246.5</v>
      </c>
    </row>
    <row r="197" spans="1:34" x14ac:dyDescent="0.2">
      <c r="A197" t="s">
        <v>2366</v>
      </c>
      <c r="C197" t="s">
        <v>43</v>
      </c>
      <c r="D197" t="s">
        <v>728</v>
      </c>
      <c r="E197">
        <v>3</v>
      </c>
      <c r="F197">
        <v>0</v>
      </c>
      <c r="G197">
        <v>0</v>
      </c>
      <c r="H197">
        <v>5</v>
      </c>
      <c r="I197">
        <v>12</v>
      </c>
      <c r="J197">
        <v>28</v>
      </c>
      <c r="K197">
        <v>10</v>
      </c>
      <c r="L197">
        <v>11</v>
      </c>
      <c r="M197">
        <v>154</v>
      </c>
      <c r="N197">
        <v>76</v>
      </c>
      <c r="O197">
        <v>3</v>
      </c>
      <c r="P197">
        <v>914</v>
      </c>
      <c r="Q197">
        <v>17</v>
      </c>
      <c r="R197">
        <v>9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28</v>
      </c>
      <c r="Y197" t="s">
        <v>2365</v>
      </c>
      <c r="Z197" s="5">
        <f>E197*10+F197*(-10)+G197*5+H197*(-5)+I197*2+J197*(-2)+K197*4+L197*3+M197*1.5+N197*1.5+O197*3+P197*0.1+Q197*2+R197*2+S197*5+T197*(-8)+U197*15+V197+W197*(-4)</f>
        <v>543.4</v>
      </c>
      <c r="AA197" s="6">
        <f>Z197/X197</f>
        <v>21.736000000000001</v>
      </c>
      <c r="AB197" s="7">
        <f>Z197/Y197*90</f>
        <v>22.568527918781726</v>
      </c>
      <c r="AC197" s="5">
        <f>IF(B197="n",Z197*1.2*AF197,Z197*AF197)</f>
        <v>543.4</v>
      </c>
      <c r="AD197" s="6">
        <f>AC197/X197</f>
        <v>21.736000000000001</v>
      </c>
      <c r="AE197" s="7">
        <f>AC197/Y197*90</f>
        <v>22.568527918781726</v>
      </c>
      <c r="AF197" s="13">
        <f>IF(OR(D197="Barcelona",D197="R Madrid",D197="Bayern",D197="PSG",D197="Atletico"),1.3,IF(OR(D197="Chelsea",D197="Juventus",D197="Man City",D197="Man Utd",D197="Dortmund"),1.23,IF(OR(D197="Roma",D197="RB Leipzig",D197="Monaco",D197="Spurs",D197="Arsenal",D197="Sevilla",D197="Liverpool",D197="Nice",D197="Napoli"),1.15,1)))</f>
        <v>1</v>
      </c>
      <c r="AG197">
        <f>E197*10+G197*5+K197*4</f>
        <v>70</v>
      </c>
      <c r="AH197">
        <f>N197+M197+L197*1.5</f>
        <v>246.5</v>
      </c>
    </row>
    <row r="198" spans="1:34" x14ac:dyDescent="0.2">
      <c r="A198" t="s">
        <v>1883</v>
      </c>
      <c r="C198" t="s">
        <v>160</v>
      </c>
      <c r="D198" t="s">
        <v>1881</v>
      </c>
      <c r="E198">
        <v>3</v>
      </c>
      <c r="F198">
        <v>1</v>
      </c>
      <c r="G198">
        <v>1</v>
      </c>
      <c r="H198">
        <v>11</v>
      </c>
      <c r="I198">
        <v>31</v>
      </c>
      <c r="J198">
        <v>30</v>
      </c>
      <c r="K198">
        <v>8</v>
      </c>
      <c r="L198">
        <v>16</v>
      </c>
      <c r="M198">
        <v>143</v>
      </c>
      <c r="N198">
        <v>79</v>
      </c>
      <c r="O198">
        <v>6</v>
      </c>
      <c r="P198">
        <v>944</v>
      </c>
      <c r="Q198">
        <v>32</v>
      </c>
      <c r="R198">
        <v>13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36</v>
      </c>
      <c r="Y198" t="s">
        <v>409</v>
      </c>
      <c r="Z198" s="5">
        <f>E198*10+F198*(-10)+G198*5+H198*(-5)+I198*2+J198*(-2)+K198*4+L198*3+M198*1.5+N198*1.5+O198*3+P198*0.1+Q198*2+R198*2+S198*5+T198*(-8)+U198*15+V198+W198*(-4)</f>
        <v>587.4</v>
      </c>
      <c r="AA198" s="6">
        <f>Z198/X198</f>
        <v>18.948387096774194</v>
      </c>
      <c r="AB198" s="7">
        <f>Z198/Y198*90</f>
        <v>19.507749077490775</v>
      </c>
      <c r="AC198" s="5">
        <f>IF(B198="n",Z198*1.2*AF198,Z198*AF198)</f>
        <v>763.62</v>
      </c>
      <c r="AD198" s="6">
        <f>AC198/X198</f>
        <v>24.632903225806452</v>
      </c>
      <c r="AE198" s="7">
        <f>AC198/Y198*90</f>
        <v>25.360073800738007</v>
      </c>
      <c r="AF198" s="13">
        <f>IF(OR(D198="Barcelona",D198="R Madrid",D198="Bayern",D198="PSG",D198="Atletico"),1.3,IF(OR(D198="Chelsea",D198="Juventus",D198="Man City",D198="Man Utd",D198="Dortmund"),1.23,IF(OR(D198="Roma",D198="RB Leipzig",D198="Monaco",D198="Spurs",D198="Arsenal",D198="Sevilla",D198="Liverpool",D198="Nice",D198="Napoli"),1.15,1)))</f>
        <v>1.3</v>
      </c>
      <c r="AG198">
        <f>E198*10+G198*5+K198*4</f>
        <v>67</v>
      </c>
      <c r="AH198">
        <f>N198+M198+L198*1.5</f>
        <v>246</v>
      </c>
    </row>
    <row r="199" spans="1:34" x14ac:dyDescent="0.2">
      <c r="A199" t="s">
        <v>1864</v>
      </c>
      <c r="C199" t="s">
        <v>876</v>
      </c>
      <c r="D199" t="s">
        <v>1083</v>
      </c>
      <c r="E199">
        <v>0</v>
      </c>
      <c r="F199">
        <v>0</v>
      </c>
      <c r="G199">
        <v>0</v>
      </c>
      <c r="H199">
        <v>7</v>
      </c>
      <c r="I199">
        <v>22</v>
      </c>
      <c r="J199">
        <v>39</v>
      </c>
      <c r="K199">
        <v>1</v>
      </c>
      <c r="L199">
        <v>16</v>
      </c>
      <c r="M199">
        <v>144</v>
      </c>
      <c r="N199">
        <v>77</v>
      </c>
      <c r="O199">
        <v>10</v>
      </c>
      <c r="P199">
        <v>1058</v>
      </c>
      <c r="Q199">
        <v>33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184</v>
      </c>
      <c r="Y199" t="s">
        <v>720</v>
      </c>
      <c r="Z199" s="5">
        <f>E199*10+F199*(-10)+G199*5+H199*(-5)+I199*2+J199*(-2)+K199*4+L199*3+M199*1.5+N199*1.5+O199*3+P199*0.1+Q199*2+R199*2+S199*5+T199*(-8)+U199*15+V199+W199*(-4)</f>
        <v>536.29999999999995</v>
      </c>
      <c r="AA199" s="6">
        <f>Z199/X199</f>
        <v>16.759374999999999</v>
      </c>
      <c r="AB199" s="7">
        <f>Z199/Y199*90</f>
        <v>17.40605842048323</v>
      </c>
      <c r="AC199" s="5">
        <f>IF(B199="n",Z199*1.2*AF199,Z199*AF199)</f>
        <v>536.29999999999995</v>
      </c>
      <c r="AD199" s="6">
        <f>AC199/X199</f>
        <v>16.759374999999999</v>
      </c>
      <c r="AE199" s="7">
        <f>AC199/Y199*90</f>
        <v>17.40605842048323</v>
      </c>
      <c r="AF199" s="13">
        <f>IF(OR(D199="Barcelona",D199="R Madrid",D199="Bayern",D199="PSG",D199="Atletico"),1.3,IF(OR(D199="Chelsea",D199="Juventus",D199="Man City",D199="Man Utd",D199="Dortmund"),1.23,IF(OR(D199="Roma",D199="RB Leipzig",D199="Monaco",D199="Spurs",D199="Arsenal",D199="Sevilla",D199="Liverpool",D199="Nice",D199="Napoli"),1.15,1)))</f>
        <v>1</v>
      </c>
      <c r="AG199">
        <f>E199*10+G199*5+K199*4</f>
        <v>4</v>
      </c>
      <c r="AH199">
        <f>N199+M199+L199*1.5</f>
        <v>245</v>
      </c>
    </row>
    <row r="200" spans="1:34" x14ac:dyDescent="0.2">
      <c r="A200" t="s">
        <v>3779</v>
      </c>
      <c r="C200" t="s">
        <v>43</v>
      </c>
      <c r="D200" t="s">
        <v>3631</v>
      </c>
      <c r="E200">
        <v>1</v>
      </c>
      <c r="F200">
        <v>0</v>
      </c>
      <c r="G200">
        <v>0</v>
      </c>
      <c r="H200">
        <v>1</v>
      </c>
      <c r="I200">
        <v>21</v>
      </c>
      <c r="J200">
        <v>18</v>
      </c>
      <c r="K200">
        <v>4</v>
      </c>
      <c r="L200">
        <v>19</v>
      </c>
      <c r="M200">
        <v>161</v>
      </c>
      <c r="N200">
        <v>55</v>
      </c>
      <c r="O200">
        <v>1</v>
      </c>
      <c r="P200">
        <v>1102</v>
      </c>
      <c r="Q200">
        <v>22</v>
      </c>
      <c r="R200">
        <v>13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292</v>
      </c>
      <c r="Y200" t="s">
        <v>3778</v>
      </c>
      <c r="Z200" s="5">
        <f>E200*10+F200*(-10)+G200*5+H200*(-5)+I200*2+J200*(-2)+K200*4+L200*3+M200*1.5+N200*1.5+O200*3+P200*0.1+Q200*2+R200*2+S200*5+T200*(-8)+U200*15+V200+W200*(-4)</f>
        <v>591.20000000000005</v>
      </c>
      <c r="AA200" s="6">
        <f>Z200/X200</f>
        <v>17.915151515151518</v>
      </c>
      <c r="AB200" s="7">
        <f>Z200/Y200*90</f>
        <v>18.067232597623093</v>
      </c>
      <c r="AC200" s="5">
        <f>IF(B200="n",Z200*1.2*AF200,Z200*AF200)</f>
        <v>591.20000000000005</v>
      </c>
      <c r="AD200" s="6">
        <f>AC200/X200</f>
        <v>17.915151515151518</v>
      </c>
      <c r="AE200" s="7">
        <f>AC200/Y200*90</f>
        <v>18.067232597623093</v>
      </c>
      <c r="AF200" s="13">
        <f>IF(OR(D200="Barcelona",D200="R Madrid",D200="Bayern",D200="PSG",D200="Atletico"),1.3,IF(OR(D200="Chelsea",D200="Juventus",D200="Man City",D200="Man Utd",D200="Dortmund"),1.23,IF(OR(D200="Roma",D200="RB Leipzig",D200="Monaco",D200="Spurs",D200="Arsenal",D200="Sevilla",D200="Liverpool",D200="Nice",D200="Napoli"),1.15,1)))</f>
        <v>1</v>
      </c>
      <c r="AG200">
        <f>E200*10+G200*5+K200*4</f>
        <v>26</v>
      </c>
      <c r="AH200">
        <f>N200+M200+L200*1.5</f>
        <v>244.5</v>
      </c>
    </row>
    <row r="201" spans="1:34" x14ac:dyDescent="0.2">
      <c r="A201" t="s">
        <v>104</v>
      </c>
      <c r="C201" t="s">
        <v>26</v>
      </c>
      <c r="D201" t="s">
        <v>89</v>
      </c>
      <c r="E201">
        <v>2</v>
      </c>
      <c r="F201">
        <v>0</v>
      </c>
      <c r="G201">
        <v>2</v>
      </c>
      <c r="H201">
        <v>5</v>
      </c>
      <c r="I201">
        <v>33</v>
      </c>
      <c r="J201">
        <v>22</v>
      </c>
      <c r="K201">
        <v>12</v>
      </c>
      <c r="L201">
        <v>28</v>
      </c>
      <c r="M201">
        <v>135</v>
      </c>
      <c r="N201">
        <v>67</v>
      </c>
      <c r="O201">
        <v>10</v>
      </c>
      <c r="P201">
        <v>860</v>
      </c>
      <c r="Q201">
        <v>41</v>
      </c>
      <c r="R201">
        <v>27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105</v>
      </c>
      <c r="Y201" t="s">
        <v>106</v>
      </c>
      <c r="Z201" s="5">
        <f>E201*10+F201*(-10)+G201*5+H201*(-5)+I201*2+J201*(-2)+K201*4+L201*3+M201*1.5+N201*1.5+O201*3+P201*0.1+Q201*2+R201*2+S201*5+T201*(-8)+U201*15+V201+W201*(-4)</f>
        <v>714</v>
      </c>
      <c r="AA201" s="6">
        <f>Z201/X201</f>
        <v>24.620689655172413</v>
      </c>
      <c r="AB201" s="7">
        <f>Z201/Y201*90</f>
        <v>27.806144526179143</v>
      </c>
      <c r="AC201" s="5">
        <f>IF(B201="n",Z201*1.2*AF201,Z201*AF201)</f>
        <v>714</v>
      </c>
      <c r="AD201" s="6">
        <f>AC201/X201</f>
        <v>24.620689655172413</v>
      </c>
      <c r="AE201" s="7">
        <f>AC201/Y201*90</f>
        <v>27.806144526179143</v>
      </c>
      <c r="AF201" s="13">
        <f>IF(OR(D201="Barcelona",D201="R Madrid",D201="Bayern",D201="PSG",D201="Atletico"),1.3,IF(OR(D201="Chelsea",D201="Juventus",D201="Man City",D201="Man Utd",D201="Dortmund"),1.23,IF(OR(D201="Roma",D201="RB Leipzig",D201="Monaco",D201="Spurs",D201="Arsenal",D201="Sevilla",D201="Liverpool",D201="Nice",D201="Napoli"),1.15,1)))</f>
        <v>1</v>
      </c>
      <c r="AG201">
        <f>E201*10+G201*5+K201*4</f>
        <v>78</v>
      </c>
      <c r="AH201">
        <f>N201+M201+L201*1.5</f>
        <v>244</v>
      </c>
    </row>
    <row r="202" spans="1:34" x14ac:dyDescent="0.2">
      <c r="A202" t="s">
        <v>3263</v>
      </c>
      <c r="C202" t="s">
        <v>138</v>
      </c>
      <c r="D202" t="s">
        <v>386</v>
      </c>
      <c r="E202">
        <v>2</v>
      </c>
      <c r="F202">
        <v>5</v>
      </c>
      <c r="G202">
        <v>1</v>
      </c>
      <c r="H202">
        <v>6</v>
      </c>
      <c r="I202">
        <v>18</v>
      </c>
      <c r="J202">
        <v>30</v>
      </c>
      <c r="K202">
        <v>8</v>
      </c>
      <c r="L202">
        <v>26</v>
      </c>
      <c r="M202">
        <v>167</v>
      </c>
      <c r="N202">
        <v>37</v>
      </c>
      <c r="O202">
        <v>8</v>
      </c>
      <c r="P202">
        <v>1398</v>
      </c>
      <c r="Q202">
        <v>40</v>
      </c>
      <c r="R202">
        <v>2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110</v>
      </c>
      <c r="Y202" t="s">
        <v>1337</v>
      </c>
      <c r="Z202" s="5">
        <f>E202*10+F202*(-10)+G202*5+H202*(-5)+I202*2+J202*(-2)+K202*4+L202*3+M202*1.5+N202*1.5+O202*3+P202*0.1+Q202*2+R202*2+S202*5+T202*(-8)+U202*15+V202+W202*(-4)</f>
        <v>584.79999999999995</v>
      </c>
      <c r="AA202" s="6">
        <f>Z202/X202</f>
        <v>19.493333333333332</v>
      </c>
      <c r="AB202" s="7">
        <f>Z202/Y202*90</f>
        <v>20.321235521235522</v>
      </c>
      <c r="AC202" s="5">
        <f>IF(B202="n",Z202*1.2*AF202,Z202*AF202)</f>
        <v>584.79999999999995</v>
      </c>
      <c r="AD202" s="6">
        <f>AC202/X202</f>
        <v>19.493333333333332</v>
      </c>
      <c r="AE202" s="7">
        <f>AC202/Y202*90</f>
        <v>20.321235521235522</v>
      </c>
      <c r="AF202" s="13">
        <f>IF(OR(D202="Barcelona",D202="R Madrid",D202="Bayern",D202="PSG",D202="Atletico"),1.3,IF(OR(D202="Chelsea",D202="Juventus",D202="Man City",D202="Man Utd",D202="Dortmund"),1.23,IF(OR(D202="Roma",D202="RB Leipzig",D202="Monaco",D202="Spurs",D202="Arsenal",D202="Sevilla",D202="Liverpool",D202="Nice",D202="Napoli"),1.15,1)))</f>
        <v>1</v>
      </c>
      <c r="AG202">
        <f>E202*10+G202*5+K202*4</f>
        <v>57</v>
      </c>
      <c r="AH202">
        <f>N202+M202+L202*1.5</f>
        <v>243</v>
      </c>
    </row>
    <row r="203" spans="1:34" x14ac:dyDescent="0.2">
      <c r="A203" t="s">
        <v>3571</v>
      </c>
      <c r="C203" t="s">
        <v>43</v>
      </c>
      <c r="D203" t="s">
        <v>3570</v>
      </c>
      <c r="E203">
        <v>0</v>
      </c>
      <c r="F203">
        <v>0</v>
      </c>
      <c r="G203">
        <v>3</v>
      </c>
      <c r="H203">
        <v>5</v>
      </c>
      <c r="I203">
        <v>19</v>
      </c>
      <c r="J203">
        <v>26</v>
      </c>
      <c r="K203">
        <v>2</v>
      </c>
      <c r="L203">
        <v>25</v>
      </c>
      <c r="M203">
        <v>167</v>
      </c>
      <c r="N203">
        <v>38</v>
      </c>
      <c r="O203">
        <v>3</v>
      </c>
      <c r="P203">
        <v>1983</v>
      </c>
      <c r="Q203">
        <v>24</v>
      </c>
      <c r="R203">
        <v>7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292</v>
      </c>
      <c r="Y203" t="s">
        <v>1225</v>
      </c>
      <c r="Z203" s="5">
        <f>E203*10+F203*(-10)+G203*5+H203*(-5)+I203*2+J203*(-2)+K203*4+L203*3+M203*1.5+N203*1.5+O203*3+P203*0.1+Q203*2+R203*2+S203*5+T203*(-8)+U203*15+V203+W203*(-4)</f>
        <v>635.79999999999995</v>
      </c>
      <c r="AA203" s="6">
        <f>Z203/X203</f>
        <v>19.266666666666666</v>
      </c>
      <c r="AB203" s="7">
        <f>Z203/Y203*90</f>
        <v>19.266666666666666</v>
      </c>
      <c r="AC203" s="5">
        <f>IF(B203="n",Z203*1.2*AF203,Z203*AF203)</f>
        <v>731.16999999999985</v>
      </c>
      <c r="AD203" s="6">
        <f>AC203/X203</f>
        <v>22.156666666666663</v>
      </c>
      <c r="AE203" s="7">
        <f>AC203/Y203*90</f>
        <v>22.156666666666663</v>
      </c>
      <c r="AF203" s="13">
        <f>IF(OR(D203="Barcelona",D203="R Madrid",D203="Bayern",D203="PSG",D203="Atletico"),1.3,IF(OR(D203="Chelsea",D203="Juventus",D203="Man City",D203="Man Utd",D203="Dortmund"),1.23,IF(OR(D203="Roma",D203="RB Leipzig",D203="Monaco",D203="Spurs",D203="Arsenal",D203="Sevilla",D203="Liverpool",D203="Nice",D203="Napoli"),1.15,1)))</f>
        <v>1.1499999999999999</v>
      </c>
      <c r="AG203">
        <f>E203*10+G203*5+K203*4</f>
        <v>23</v>
      </c>
      <c r="AH203">
        <f>N203+M203+L203*1.5</f>
        <v>242.5</v>
      </c>
    </row>
    <row r="204" spans="1:34" x14ac:dyDescent="0.2">
      <c r="A204" t="s">
        <v>4231</v>
      </c>
      <c r="C204" t="s">
        <v>43</v>
      </c>
      <c r="D204" t="s">
        <v>2756</v>
      </c>
      <c r="E204">
        <v>0</v>
      </c>
      <c r="F204">
        <v>1</v>
      </c>
      <c r="G204">
        <v>0</v>
      </c>
      <c r="H204">
        <v>1</v>
      </c>
      <c r="I204">
        <v>14</v>
      </c>
      <c r="J204">
        <v>25</v>
      </c>
      <c r="K204">
        <v>5</v>
      </c>
      <c r="L204">
        <v>21</v>
      </c>
      <c r="M204">
        <v>160</v>
      </c>
      <c r="N204">
        <v>51</v>
      </c>
      <c r="O204">
        <v>4</v>
      </c>
      <c r="P204">
        <v>1056</v>
      </c>
      <c r="Q204">
        <v>14</v>
      </c>
      <c r="R204">
        <v>20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56</v>
      </c>
      <c r="Y204" t="s">
        <v>3791</v>
      </c>
      <c r="Z204" s="5">
        <f>E204*10+F204*(-10)+G204*5+H204*(-5)+I204*2+J204*(-2)+K204*4+L204*3+M204*1.5+N204*1.5+O204*3+P204*0.1+Q204*2+R204*2+S204*5+T204*(-8)+U204*15+V204+W204*(-4)</f>
        <v>548.1</v>
      </c>
      <c r="AA204" s="6">
        <f>Z204/X204</f>
        <v>20.3</v>
      </c>
      <c r="AB204" s="7">
        <f>Z204/Y204*90</f>
        <v>21.216774193548389</v>
      </c>
      <c r="AC204" s="5">
        <f>IF(B204="n",Z204*1.2*AF204,Z204*AF204)</f>
        <v>548.1</v>
      </c>
      <c r="AD204" s="6">
        <f>AC204/X204</f>
        <v>20.3</v>
      </c>
      <c r="AE204" s="7">
        <f>AC204/Y204*90</f>
        <v>21.216774193548389</v>
      </c>
      <c r="AF204" s="13">
        <f>IF(OR(D204="Barcelona",D204="R Madrid",D204="Bayern",D204="PSG",D204="Atletico"),1.3,IF(OR(D204="Chelsea",D204="Juventus",D204="Man City",D204="Man Utd",D204="Dortmund"),1.23,IF(OR(D204="Roma",D204="RB Leipzig",D204="Monaco",D204="Spurs",D204="Arsenal",D204="Sevilla",D204="Liverpool",D204="Nice",D204="Napoli"),1.15,1)))</f>
        <v>1</v>
      </c>
      <c r="AG204">
        <f>E204*10+G204*5+K204*4</f>
        <v>20</v>
      </c>
      <c r="AH204">
        <f>N204+M204+L204*1.5</f>
        <v>242.5</v>
      </c>
    </row>
    <row r="205" spans="1:34" x14ac:dyDescent="0.2">
      <c r="A205" t="s">
        <v>4222</v>
      </c>
      <c r="C205" t="s">
        <v>43</v>
      </c>
      <c r="D205" t="s">
        <v>3142</v>
      </c>
      <c r="E205">
        <v>4</v>
      </c>
      <c r="F205">
        <v>0</v>
      </c>
      <c r="G205">
        <v>1</v>
      </c>
      <c r="H205">
        <v>1</v>
      </c>
      <c r="I205">
        <v>22</v>
      </c>
      <c r="J205">
        <v>16</v>
      </c>
      <c r="K205">
        <v>9</v>
      </c>
      <c r="L205">
        <v>21</v>
      </c>
      <c r="M205">
        <v>149</v>
      </c>
      <c r="N205">
        <v>61</v>
      </c>
      <c r="O205">
        <v>5</v>
      </c>
      <c r="P205">
        <v>1157</v>
      </c>
      <c r="Q205">
        <v>37</v>
      </c>
      <c r="R205">
        <v>11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56</v>
      </c>
      <c r="Y205" t="s">
        <v>4221</v>
      </c>
      <c r="Z205" s="5">
        <f>E205*10+F205*(-10)+G205*5+H205*(-5)+I205*2+J205*(-2)+K205*4+L205*3+M205*1.5+N205*1.5+O205*3+P205*0.1+Q205*2+R205*2+S205*5+T205*(-8)+U205*15+V205+W205*(-4)</f>
        <v>692.7</v>
      </c>
      <c r="AA205" s="6">
        <f>Z205/X205</f>
        <v>25.655555555555559</v>
      </c>
      <c r="AB205" s="7">
        <f>Z205/Y205*90</f>
        <v>27.683392539964476</v>
      </c>
      <c r="AC205" s="5">
        <f>IF(B205="n",Z205*1.2*AF205,Z205*AF205)</f>
        <v>692.7</v>
      </c>
      <c r="AD205" s="6">
        <f>AC205/X205</f>
        <v>25.655555555555559</v>
      </c>
      <c r="AE205" s="7">
        <f>AC205/Y205*90</f>
        <v>27.683392539964476</v>
      </c>
      <c r="AF205" s="13">
        <f>IF(OR(D205="Barcelona",D205="R Madrid",D205="Bayern",D205="PSG",D205="Atletico"),1.3,IF(OR(D205="Chelsea",D205="Juventus",D205="Man City",D205="Man Utd",D205="Dortmund"),1.23,IF(OR(D205="Roma",D205="RB Leipzig",D205="Monaco",D205="Spurs",D205="Arsenal",D205="Sevilla",D205="Liverpool",D205="Nice",D205="Napoli"),1.15,1)))</f>
        <v>1</v>
      </c>
      <c r="AG205">
        <f>E205*10+G205*5+K205*4</f>
        <v>81</v>
      </c>
      <c r="AH205">
        <f>N205+M205+L205*1.5</f>
        <v>241.5</v>
      </c>
    </row>
    <row r="206" spans="1:34" x14ac:dyDescent="0.2">
      <c r="A206" t="s">
        <v>2929</v>
      </c>
      <c r="C206" t="s">
        <v>138</v>
      </c>
      <c r="D206" t="s">
        <v>2801</v>
      </c>
      <c r="E206">
        <v>0</v>
      </c>
      <c r="F206">
        <v>0</v>
      </c>
      <c r="G206">
        <v>0</v>
      </c>
      <c r="H206">
        <v>8</v>
      </c>
      <c r="I206">
        <v>22</v>
      </c>
      <c r="J206">
        <v>28</v>
      </c>
      <c r="K206">
        <v>0</v>
      </c>
      <c r="L206">
        <v>27</v>
      </c>
      <c r="M206">
        <v>127</v>
      </c>
      <c r="N206">
        <v>74</v>
      </c>
      <c r="O206">
        <v>4</v>
      </c>
      <c r="P206">
        <v>853</v>
      </c>
      <c r="Q206">
        <v>23</v>
      </c>
      <c r="R206">
        <v>11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90</v>
      </c>
      <c r="Y206" t="s">
        <v>2625</v>
      </c>
      <c r="Z206" s="5">
        <f>E206*10+F206*(-10)+G206*5+H206*(-5)+I206*2+J206*(-2)+K206*4+L206*3+M206*1.5+N206*1.5+O206*3+P206*0.1+Q206*2+R206*2+S206*5+T206*(-8)+U206*15+V206+W206*(-4)</f>
        <v>495.8</v>
      </c>
      <c r="AA206" s="6">
        <f>Z206/X206</f>
        <v>19.069230769230771</v>
      </c>
      <c r="AB206" s="7">
        <f>Z206/Y206*90</f>
        <v>20.375342465753427</v>
      </c>
      <c r="AC206" s="5">
        <f>IF(B206="n",Z206*1.2*AF206,Z206*AF206)</f>
        <v>495.8</v>
      </c>
      <c r="AD206" s="6">
        <f>AC206/X206</f>
        <v>19.069230769230771</v>
      </c>
      <c r="AE206" s="7">
        <f>AC206/Y206*90</f>
        <v>20.375342465753427</v>
      </c>
      <c r="AF206" s="13">
        <f>IF(OR(D206="Barcelona",D206="R Madrid",D206="Bayern",D206="PSG",D206="Atletico"),1.3,IF(OR(D206="Chelsea",D206="Juventus",D206="Man City",D206="Man Utd",D206="Dortmund"),1.23,IF(OR(D206="Roma",D206="RB Leipzig",D206="Monaco",D206="Spurs",D206="Arsenal",D206="Sevilla",D206="Liverpool",D206="Nice",D206="Napoli"),1.15,1)))</f>
        <v>1</v>
      </c>
      <c r="AG206">
        <f>E206*10+G206*5+K206*4</f>
        <v>0</v>
      </c>
      <c r="AH206">
        <f>N206+M206+L206*1.5</f>
        <v>241.5</v>
      </c>
    </row>
    <row r="207" spans="1:34" x14ac:dyDescent="0.2">
      <c r="A207" t="s">
        <v>822</v>
      </c>
      <c r="C207" t="s">
        <v>26</v>
      </c>
      <c r="D207" t="s">
        <v>147</v>
      </c>
      <c r="E207">
        <v>2</v>
      </c>
      <c r="F207">
        <v>0</v>
      </c>
      <c r="G207">
        <v>1</v>
      </c>
      <c r="H207">
        <v>6</v>
      </c>
      <c r="I207">
        <v>20</v>
      </c>
      <c r="J207">
        <v>25</v>
      </c>
      <c r="K207">
        <v>6</v>
      </c>
      <c r="L207">
        <v>15</v>
      </c>
      <c r="M207">
        <v>175</v>
      </c>
      <c r="N207">
        <v>43</v>
      </c>
      <c r="O207">
        <v>6</v>
      </c>
      <c r="P207">
        <v>1675</v>
      </c>
      <c r="Q207">
        <v>31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105</v>
      </c>
      <c r="Y207" t="s">
        <v>823</v>
      </c>
      <c r="Z207" s="5">
        <f>E207*10+F207*(-10)+G207*5+H207*(-5)+I207*2+J207*(-2)+K207*4+L207*3+M207*1.5+N207*1.5+O207*3+P207*0.1+Q207*2+R207*2+S207*5+T207*(-8)+U207*15+V207+W207*(-4)</f>
        <v>630.5</v>
      </c>
      <c r="AA207" s="6">
        <f>Z207/X207</f>
        <v>21.741379310344829</v>
      </c>
      <c r="AB207" s="7">
        <f>Z207/Y207*90</f>
        <v>22.226792009400704</v>
      </c>
      <c r="AC207" s="5">
        <f>IF(B207="n",Z207*1.2*AF207,Z207*AF207)</f>
        <v>725.07499999999993</v>
      </c>
      <c r="AD207" s="6">
        <f>AC207/X207</f>
        <v>25.002586206896549</v>
      </c>
      <c r="AE207" s="7">
        <f>AC207/Y207*90</f>
        <v>25.560810810810811</v>
      </c>
      <c r="AF207" s="13">
        <f>IF(OR(D207="Barcelona",D207="R Madrid",D207="Bayern",D207="PSG",D207="Atletico"),1.3,IF(OR(D207="Chelsea",D207="Juventus",D207="Man City",D207="Man Utd",D207="Dortmund"),1.23,IF(OR(D207="Roma",D207="RB Leipzig",D207="Monaco",D207="Spurs",D207="Arsenal",D207="Sevilla",D207="Liverpool",D207="Nice",D207="Napoli"),1.15,1)))</f>
        <v>1.1499999999999999</v>
      </c>
      <c r="AG207">
        <f>E207*10+G207*5+K207*4</f>
        <v>49</v>
      </c>
      <c r="AH207">
        <f>N207+M207+L207*1.5</f>
        <v>240.5</v>
      </c>
    </row>
    <row r="208" spans="1:34" x14ac:dyDescent="0.2">
      <c r="A208" t="s">
        <v>2143</v>
      </c>
      <c r="C208" t="s">
        <v>160</v>
      </c>
      <c r="D208" t="s">
        <v>1905</v>
      </c>
      <c r="E208">
        <v>0</v>
      </c>
      <c r="F208">
        <v>0</v>
      </c>
      <c r="G208">
        <v>1</v>
      </c>
      <c r="H208">
        <v>17</v>
      </c>
      <c r="I208">
        <v>21</v>
      </c>
      <c r="J208">
        <v>49</v>
      </c>
      <c r="K208">
        <v>2</v>
      </c>
      <c r="L208">
        <v>19</v>
      </c>
      <c r="M208">
        <v>141</v>
      </c>
      <c r="N208">
        <v>71</v>
      </c>
      <c r="O208">
        <v>4</v>
      </c>
      <c r="P208">
        <v>542</v>
      </c>
      <c r="Q208">
        <v>28</v>
      </c>
      <c r="R208">
        <v>6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56</v>
      </c>
      <c r="Y208" t="s">
        <v>1388</v>
      </c>
      <c r="Z208" s="5">
        <f>E208*10+F208*(-10)+G208*5+H208*(-5)+I208*2+J208*(-2)+K208*4+L208*3+M208*1.5+N208*1.5+O208*3+P208*0.1+Q208*2+R208*2+S208*5+T208*(-8)+U208*15+V208+W208*(-4)</f>
        <v>381.2</v>
      </c>
      <c r="AA208" s="6">
        <f>Z208/X208</f>
        <v>14.118518518518519</v>
      </c>
      <c r="AB208" s="7">
        <f>Z208/Y208*90</f>
        <v>15.44709590274651</v>
      </c>
      <c r="AC208" s="5">
        <f>IF(B208="n",Z208*1.2*AF208,Z208*AF208)</f>
        <v>381.2</v>
      </c>
      <c r="AD208" s="6">
        <f>AC208/X208</f>
        <v>14.118518518518519</v>
      </c>
      <c r="AE208" s="7">
        <f>AC208/Y208*90</f>
        <v>15.44709590274651</v>
      </c>
      <c r="AF208" s="13">
        <f>IF(OR(D208="Barcelona",D208="R Madrid",D208="Bayern",D208="PSG",D208="Atletico"),1.3,IF(OR(D208="Chelsea",D208="Juventus",D208="Man City",D208="Man Utd",D208="Dortmund"),1.23,IF(OR(D208="Roma",D208="RB Leipzig",D208="Monaco",D208="Spurs",D208="Arsenal",D208="Sevilla",D208="Liverpool",D208="Nice",D208="Napoli"),1.15,1)))</f>
        <v>1</v>
      </c>
      <c r="AG208">
        <f>E208*10+G208*5+K208*4</f>
        <v>13</v>
      </c>
      <c r="AH208">
        <f>N208+M208+L208*1.5</f>
        <v>240.5</v>
      </c>
    </row>
    <row r="209" spans="1:34" x14ac:dyDescent="0.2">
      <c r="A209" t="s">
        <v>3726</v>
      </c>
      <c r="C209" t="s">
        <v>43</v>
      </c>
      <c r="D209" t="s">
        <v>3559</v>
      </c>
      <c r="E209">
        <v>0</v>
      </c>
      <c r="F209">
        <v>0</v>
      </c>
      <c r="G209">
        <v>0</v>
      </c>
      <c r="H209">
        <v>7</v>
      </c>
      <c r="I209">
        <v>8</v>
      </c>
      <c r="J209">
        <v>37</v>
      </c>
      <c r="K209">
        <v>0</v>
      </c>
      <c r="L209">
        <v>20</v>
      </c>
      <c r="M209">
        <v>147</v>
      </c>
      <c r="N209">
        <v>62</v>
      </c>
      <c r="O209">
        <v>1</v>
      </c>
      <c r="P209">
        <v>744</v>
      </c>
      <c r="Q209">
        <v>42</v>
      </c>
      <c r="R209">
        <v>5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96</v>
      </c>
      <c r="Y209" t="s">
        <v>3725</v>
      </c>
      <c r="Z209" s="5">
        <f>E209*10+F209*(-10)+G209*5+H209*(-5)+I209*2+J209*(-2)+K209*4+L209*3+M209*1.5+N209*1.5+O209*3+P209*0.1+Q209*2+R209*2+S209*5+T209*(-8)+U209*15+V209+W209*(-4)</f>
        <v>451.9</v>
      </c>
      <c r="AA209" s="6">
        <f>Z209/X209</f>
        <v>16.139285714285712</v>
      </c>
      <c r="AB209" s="7">
        <f>Z209/Y209*90</f>
        <v>16.320626003210272</v>
      </c>
      <c r="AC209" s="5">
        <f>IF(B209="n",Z209*1.2*AF209,Z209*AF209)</f>
        <v>451.9</v>
      </c>
      <c r="AD209" s="6">
        <f>AC209/X209</f>
        <v>16.139285714285712</v>
      </c>
      <c r="AE209" s="7">
        <f>AC209/Y209*90</f>
        <v>16.320626003210272</v>
      </c>
      <c r="AF209" s="13">
        <f>IF(OR(D209="Barcelona",D209="R Madrid",D209="Bayern",D209="PSG",D209="Atletico"),1.3,IF(OR(D209="Chelsea",D209="Juventus",D209="Man City",D209="Man Utd",D209="Dortmund"),1.23,IF(OR(D209="Roma",D209="RB Leipzig",D209="Monaco",D209="Spurs",D209="Arsenal",D209="Sevilla",D209="Liverpool",D209="Nice",D209="Napoli"),1.15,1)))</f>
        <v>1</v>
      </c>
      <c r="AG209">
        <f>E209*10+G209*5+K209*4</f>
        <v>0</v>
      </c>
      <c r="AH209">
        <f>N209+M209+L209*1.5</f>
        <v>239</v>
      </c>
    </row>
    <row r="210" spans="1:34" x14ac:dyDescent="0.2">
      <c r="A210" t="s">
        <v>2031</v>
      </c>
      <c r="C210" t="s">
        <v>160</v>
      </c>
      <c r="D210" t="s">
        <v>1938</v>
      </c>
      <c r="E210">
        <v>0</v>
      </c>
      <c r="F210">
        <v>1</v>
      </c>
      <c r="G210">
        <v>2</v>
      </c>
      <c r="H210">
        <v>11</v>
      </c>
      <c r="I210">
        <v>53</v>
      </c>
      <c r="J210">
        <v>72</v>
      </c>
      <c r="K210">
        <v>2</v>
      </c>
      <c r="L210">
        <v>9</v>
      </c>
      <c r="M210">
        <v>130</v>
      </c>
      <c r="N210">
        <v>94</v>
      </c>
      <c r="O210">
        <v>17</v>
      </c>
      <c r="P210">
        <v>825</v>
      </c>
      <c r="Q210">
        <v>80</v>
      </c>
      <c r="R210">
        <v>9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52</v>
      </c>
      <c r="Y210" t="s">
        <v>2030</v>
      </c>
      <c r="Z210" s="5">
        <f>E210*10+F210*(-10)+G210*5+H210*(-5)+I210*2+J210*(-2)+K210*4+L210*3+M210*1.5+N210*1.5+O210*3+P210*0.1+Q210*2+R210*2+S210*5+T210*(-8)+U210*15+V210+W210*(-4)</f>
        <v>589.5</v>
      </c>
      <c r="AA210" s="6">
        <f>Z210/X210</f>
        <v>16.375</v>
      </c>
      <c r="AB210" s="7">
        <f>Z210/Y210*90</f>
        <v>16.853557814485388</v>
      </c>
      <c r="AC210" s="5">
        <f>IF(B210="n",Z210*1.2*AF210,Z210*AF210)</f>
        <v>589.5</v>
      </c>
      <c r="AD210" s="6">
        <f>AC210/X210</f>
        <v>16.375</v>
      </c>
      <c r="AE210" s="7">
        <f>AC210/Y210*90</f>
        <v>16.853557814485388</v>
      </c>
      <c r="AF210" s="13">
        <f>IF(OR(D210="Barcelona",D210="R Madrid",D210="Bayern",D210="PSG",D210="Atletico"),1.3,IF(OR(D210="Chelsea",D210="Juventus",D210="Man City",D210="Man Utd",D210="Dortmund"),1.23,IF(OR(D210="Roma",D210="RB Leipzig",D210="Monaco",D210="Spurs",D210="Arsenal",D210="Sevilla",D210="Liverpool",D210="Nice",D210="Napoli"),1.15,1)))</f>
        <v>1</v>
      </c>
      <c r="AG210">
        <f>E210*10+G210*5+K210*4</f>
        <v>18</v>
      </c>
      <c r="AH210">
        <f>N210+M210+L210*1.5</f>
        <v>237.5</v>
      </c>
    </row>
    <row r="211" spans="1:34" x14ac:dyDescent="0.2">
      <c r="A211" t="s">
        <v>1931</v>
      </c>
      <c r="C211" t="s">
        <v>160</v>
      </c>
      <c r="D211" t="s">
        <v>548</v>
      </c>
      <c r="E211">
        <v>1</v>
      </c>
      <c r="F211">
        <v>0</v>
      </c>
      <c r="G211">
        <v>0</v>
      </c>
      <c r="H211">
        <v>1</v>
      </c>
      <c r="I211">
        <v>12</v>
      </c>
      <c r="J211">
        <v>9</v>
      </c>
      <c r="K211">
        <v>1</v>
      </c>
      <c r="L211">
        <v>21</v>
      </c>
      <c r="M211">
        <v>147</v>
      </c>
      <c r="N211">
        <v>59</v>
      </c>
      <c r="O211">
        <v>3</v>
      </c>
      <c r="P211">
        <v>850</v>
      </c>
      <c r="Q211">
        <v>26</v>
      </c>
      <c r="R211">
        <v>8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105</v>
      </c>
      <c r="Y211" t="s">
        <v>1930</v>
      </c>
      <c r="Z211" s="5">
        <f>E211*10+F211*(-10)+G211*5+H211*(-5)+I211*2+J211*(-2)+K211*4+L211*3+M211*1.5+N211*1.5+O211*3+P211*0.1+Q211*2+R211*2+S211*5+T211*(-8)+U211*15+V211+W211*(-4)</f>
        <v>549</v>
      </c>
      <c r="AA211" s="6">
        <f>Z211/X211</f>
        <v>18.931034482758619</v>
      </c>
      <c r="AB211" s="7">
        <f>Z211/Y211*90</f>
        <v>19.859324758842444</v>
      </c>
      <c r="AC211" s="5">
        <f>IF(B211="n",Z211*1.2*AF211,Z211*AF211)</f>
        <v>549</v>
      </c>
      <c r="AD211" s="6">
        <f>AC211/X211</f>
        <v>18.931034482758619</v>
      </c>
      <c r="AE211" s="7">
        <f>AC211/Y211*90</f>
        <v>19.859324758842444</v>
      </c>
      <c r="AF211" s="13">
        <f>IF(OR(D211="Barcelona",D211="R Madrid",D211="Bayern",D211="PSG",D211="Atletico"),1.3,IF(OR(D211="Chelsea",D211="Juventus",D211="Man City",D211="Man Utd",D211="Dortmund"),1.23,IF(OR(D211="Roma",D211="RB Leipzig",D211="Monaco",D211="Spurs",D211="Arsenal",D211="Sevilla",D211="Liverpool",D211="Nice",D211="Napoli"),1.15,1)))</f>
        <v>1</v>
      </c>
      <c r="AG211">
        <f>E211*10+G211*5+K211*4</f>
        <v>14</v>
      </c>
      <c r="AH211">
        <f>N211+M211+L211*1.5</f>
        <v>237.5</v>
      </c>
    </row>
    <row r="212" spans="1:34" x14ac:dyDescent="0.2">
      <c r="A212" t="s">
        <v>4202</v>
      </c>
      <c r="C212" t="s">
        <v>43</v>
      </c>
      <c r="D212" t="s">
        <v>3565</v>
      </c>
      <c r="E212">
        <v>1</v>
      </c>
      <c r="F212">
        <v>0</v>
      </c>
      <c r="G212">
        <v>0</v>
      </c>
      <c r="H212">
        <v>7</v>
      </c>
      <c r="I212">
        <v>38</v>
      </c>
      <c r="J212">
        <v>31</v>
      </c>
      <c r="K212">
        <v>7</v>
      </c>
      <c r="L212">
        <v>22</v>
      </c>
      <c r="M212">
        <v>143</v>
      </c>
      <c r="N212">
        <v>61</v>
      </c>
      <c r="O212">
        <v>5</v>
      </c>
      <c r="P212">
        <v>721</v>
      </c>
      <c r="Q212">
        <v>33</v>
      </c>
      <c r="R212">
        <v>9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184</v>
      </c>
      <c r="Y212" t="s">
        <v>3942</v>
      </c>
      <c r="Z212" s="5">
        <f>E212*10+F212*(-10)+G212*5+H212*(-5)+I212*2+J212*(-2)+K212*4+L212*3+M212*1.5+N212*1.5+O212*3+P212*0.1+Q212*2+R212*2+S212*5+T212*(-8)+U212*15+V212+W212*(-4)</f>
        <v>560.1</v>
      </c>
      <c r="AA212" s="6">
        <f>Z212/X212</f>
        <v>17.503125000000001</v>
      </c>
      <c r="AB212" s="7">
        <f>Z212/Y212*90</f>
        <v>19.123292867981792</v>
      </c>
      <c r="AC212" s="5">
        <f>IF(B212="n",Z212*1.2*AF212,Z212*AF212)</f>
        <v>560.1</v>
      </c>
      <c r="AD212" s="6">
        <f>AC212/X212</f>
        <v>17.503125000000001</v>
      </c>
      <c r="AE212" s="7">
        <f>AC212/Y212*90</f>
        <v>19.123292867981792</v>
      </c>
      <c r="AF212" s="13">
        <f>IF(OR(D212="Barcelona",D212="R Madrid",D212="Bayern",D212="PSG",D212="Atletico"),1.3,IF(OR(D212="Chelsea",D212="Juventus",D212="Man City",D212="Man Utd",D212="Dortmund"),1.23,IF(OR(D212="Roma",D212="RB Leipzig",D212="Monaco",D212="Spurs",D212="Arsenal",D212="Sevilla",D212="Liverpool",D212="Nice",D212="Napoli"),1.15,1)))</f>
        <v>1</v>
      </c>
      <c r="AG212">
        <f>E212*10+G212*5+K212*4</f>
        <v>38</v>
      </c>
      <c r="AH212">
        <f>N212+M212+L212*1.5</f>
        <v>237</v>
      </c>
    </row>
    <row r="213" spans="1:34" x14ac:dyDescent="0.2">
      <c r="A213" t="s">
        <v>3287</v>
      </c>
      <c r="C213" t="s">
        <v>138</v>
      </c>
      <c r="D213" t="s">
        <v>2767</v>
      </c>
      <c r="E213">
        <v>0</v>
      </c>
      <c r="F213">
        <v>0</v>
      </c>
      <c r="G213">
        <v>1</v>
      </c>
      <c r="H213">
        <v>8</v>
      </c>
      <c r="I213">
        <v>12</v>
      </c>
      <c r="J213">
        <v>31</v>
      </c>
      <c r="K213">
        <v>1</v>
      </c>
      <c r="L213">
        <v>16</v>
      </c>
      <c r="M213">
        <v>134</v>
      </c>
      <c r="N213">
        <v>79</v>
      </c>
      <c r="O213">
        <v>5</v>
      </c>
      <c r="P213">
        <v>1023</v>
      </c>
      <c r="Q213">
        <v>51</v>
      </c>
      <c r="R213">
        <v>7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105</v>
      </c>
      <c r="Y213" t="s">
        <v>3286</v>
      </c>
      <c r="Z213" s="5">
        <f>E213*10+F213*(-10)+G213*5+H213*(-5)+I213*2+J213*(-2)+K213*4+L213*3+M213*1.5+N213*1.5+O213*3+P213*0.1+Q213*2+R213*2+S213*5+T213*(-8)+U213*15+V213+W213*(-4)</f>
        <v>531.79999999999995</v>
      </c>
      <c r="AA213" s="6">
        <f>Z213/X213</f>
        <v>18.337931034482757</v>
      </c>
      <c r="AB213" s="7">
        <f>Z213/Y213*90</f>
        <v>20.169405815423513</v>
      </c>
      <c r="AC213" s="5">
        <f>IF(B213="n",Z213*1.2*AF213,Z213*AF213)</f>
        <v>531.79999999999995</v>
      </c>
      <c r="AD213" s="6">
        <f>AC213/X213</f>
        <v>18.337931034482757</v>
      </c>
      <c r="AE213" s="7">
        <f>AC213/Y213*90</f>
        <v>20.169405815423513</v>
      </c>
      <c r="AF213" s="13">
        <f>IF(OR(D213="Barcelona",D213="R Madrid",D213="Bayern",D213="PSG",D213="Atletico"),1.3,IF(OR(D213="Chelsea",D213="Juventus",D213="Man City",D213="Man Utd",D213="Dortmund"),1.23,IF(OR(D213="Roma",D213="RB Leipzig",D213="Monaco",D213="Spurs",D213="Arsenal",D213="Sevilla",D213="Liverpool",D213="Nice",D213="Napoli"),1.15,1)))</f>
        <v>1</v>
      </c>
      <c r="AG213">
        <f>E213*10+G213*5+K213*4</f>
        <v>9</v>
      </c>
      <c r="AH213">
        <f>N213+M213+L213*1.5</f>
        <v>237</v>
      </c>
    </row>
    <row r="214" spans="1:34" x14ac:dyDescent="0.2">
      <c r="A214" t="s">
        <v>4109</v>
      </c>
      <c r="C214" t="s">
        <v>43</v>
      </c>
      <c r="D214" t="s">
        <v>133</v>
      </c>
      <c r="E214">
        <v>1</v>
      </c>
      <c r="F214">
        <v>0</v>
      </c>
      <c r="G214">
        <v>0</v>
      </c>
      <c r="H214">
        <v>7</v>
      </c>
      <c r="I214">
        <v>5</v>
      </c>
      <c r="J214">
        <v>27</v>
      </c>
      <c r="K214">
        <v>3</v>
      </c>
      <c r="L214">
        <v>19</v>
      </c>
      <c r="M214">
        <v>148</v>
      </c>
      <c r="N214">
        <v>60</v>
      </c>
      <c r="O214">
        <v>3</v>
      </c>
      <c r="P214">
        <v>1163</v>
      </c>
      <c r="Q214">
        <v>28</v>
      </c>
      <c r="R214">
        <v>19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96</v>
      </c>
      <c r="Y214" t="s">
        <v>4108</v>
      </c>
      <c r="Z214" s="5">
        <f>E214*10+F214*(-10)+G214*5+H214*(-5)+I214*2+J214*(-2)+K214*4+L214*3+M214*1.5+N214*1.5+O214*3+P214*0.1+Q214*2+R214*2+S214*5+T214*(-8)+U214*15+V214+W214*(-4)</f>
        <v>531.29999999999995</v>
      </c>
      <c r="AA214" s="6">
        <f>Z214/X214</f>
        <v>18.974999999999998</v>
      </c>
      <c r="AB214" s="7">
        <f>Z214/Y214*90</f>
        <v>19.95701168614357</v>
      </c>
      <c r="AC214" s="5">
        <f>IF(B214="n",Z214*1.2*AF214,Z214*AF214)</f>
        <v>531.29999999999995</v>
      </c>
      <c r="AD214" s="6">
        <f>AC214/X214</f>
        <v>18.974999999999998</v>
      </c>
      <c r="AE214" s="7">
        <f>AC214/Y214*90</f>
        <v>19.95701168614357</v>
      </c>
      <c r="AF214" s="13">
        <f>IF(OR(D214="Barcelona",D214="R Madrid",D214="Bayern",D214="PSG",D214="Atletico"),1.3,IF(OR(D214="Chelsea",D214="Juventus",D214="Man City",D214="Man Utd",D214="Dortmund"),1.23,IF(OR(D214="Roma",D214="RB Leipzig",D214="Monaco",D214="Spurs",D214="Arsenal",D214="Sevilla",D214="Liverpool",D214="Nice",D214="Napoli"),1.15,1)))</f>
        <v>1</v>
      </c>
      <c r="AG214">
        <f>E214*10+G214*5+K214*4</f>
        <v>22</v>
      </c>
      <c r="AH214">
        <f>N214+M214+L214*1.5</f>
        <v>236.5</v>
      </c>
    </row>
    <row r="215" spans="1:34" x14ac:dyDescent="0.2">
      <c r="A215" t="s">
        <v>3756</v>
      </c>
      <c r="C215" t="s">
        <v>43</v>
      </c>
      <c r="D215" t="s">
        <v>3589</v>
      </c>
      <c r="E215">
        <v>3</v>
      </c>
      <c r="F215">
        <v>2</v>
      </c>
      <c r="G215">
        <v>0</v>
      </c>
      <c r="H215">
        <v>3</v>
      </c>
      <c r="I215">
        <v>41</v>
      </c>
      <c r="J215">
        <v>29</v>
      </c>
      <c r="K215">
        <v>11</v>
      </c>
      <c r="L215">
        <v>12</v>
      </c>
      <c r="M215">
        <v>162</v>
      </c>
      <c r="N215">
        <v>55</v>
      </c>
      <c r="O215">
        <v>4</v>
      </c>
      <c r="P215">
        <v>968</v>
      </c>
      <c r="Q215">
        <v>34</v>
      </c>
      <c r="R215">
        <v>10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184</v>
      </c>
      <c r="Y215" t="s">
        <v>3755</v>
      </c>
      <c r="Z215" s="5">
        <f>E215*10+F215*(-10)+G215*5+H215*(-5)+I215*2+J215*(-2)+K215*4+L215*3+M215*1.5+N215*1.5+O215*3+P215*0.1+Q215*2+R215*2+S215*5+T215*(-8)+U215*15+V215+W215*(-4)</f>
        <v>621.29999999999995</v>
      </c>
      <c r="AA215" s="6">
        <f>Z215/X215</f>
        <v>19.415624999999999</v>
      </c>
      <c r="AB215" s="7">
        <f>Z215/Y215*90</f>
        <v>20.034754568255103</v>
      </c>
      <c r="AC215" s="5">
        <f>IF(B215="n",Z215*1.2*AF215,Z215*AF215)</f>
        <v>621.29999999999995</v>
      </c>
      <c r="AD215" s="6">
        <f>AC215/X215</f>
        <v>19.415624999999999</v>
      </c>
      <c r="AE215" s="7">
        <f>AC215/Y215*90</f>
        <v>20.034754568255103</v>
      </c>
      <c r="AF215" s="13">
        <f>IF(OR(D215="Barcelona",D215="R Madrid",D215="Bayern",D215="PSG",D215="Atletico"),1.3,IF(OR(D215="Chelsea",D215="Juventus",D215="Man City",D215="Man Utd",D215="Dortmund"),1.23,IF(OR(D215="Roma",D215="RB Leipzig",D215="Monaco",D215="Spurs",D215="Arsenal",D215="Sevilla",D215="Liverpool",D215="Nice",D215="Napoli"),1.15,1)))</f>
        <v>1</v>
      </c>
      <c r="AG215">
        <f>E215*10+G215*5+K215*4</f>
        <v>74</v>
      </c>
      <c r="AH215">
        <f>N215+M215+L215*1.5</f>
        <v>235</v>
      </c>
    </row>
    <row r="216" spans="1:34" x14ac:dyDescent="0.2">
      <c r="A216" t="s">
        <v>584</v>
      </c>
      <c r="C216" t="s">
        <v>26</v>
      </c>
      <c r="D216" t="s">
        <v>85</v>
      </c>
      <c r="E216">
        <v>1</v>
      </c>
      <c r="F216">
        <v>2</v>
      </c>
      <c r="G216">
        <v>2</v>
      </c>
      <c r="H216">
        <v>8</v>
      </c>
      <c r="I216">
        <v>24</v>
      </c>
      <c r="J216">
        <v>35</v>
      </c>
      <c r="K216">
        <v>7</v>
      </c>
      <c r="L216">
        <v>18</v>
      </c>
      <c r="M216">
        <v>148</v>
      </c>
      <c r="N216">
        <v>58</v>
      </c>
      <c r="O216">
        <v>5</v>
      </c>
      <c r="P216">
        <v>680</v>
      </c>
      <c r="Q216">
        <v>34</v>
      </c>
      <c r="R216">
        <v>2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56</v>
      </c>
      <c r="Y216" t="s">
        <v>585</v>
      </c>
      <c r="Z216" s="5">
        <f>E216*10+F216*(-10)+G216*5+H216*(-5)+I216*2+J216*(-2)+K216*4+L216*3+M216*1.5+N216*1.5+O216*3+P216*0.1+Q216*2+R216*2+S216*5+T216*(-8)+U216*15+V216+W216*(-4)</f>
        <v>484</v>
      </c>
      <c r="AA216" s="6">
        <f>Z216/X216</f>
        <v>17.925925925925927</v>
      </c>
      <c r="AB216" s="7">
        <f>Z216/Y216*90</f>
        <v>19.105263157894736</v>
      </c>
      <c r="AC216" s="5">
        <f>IF(B216="n",Z216*1.2*AF216,Z216*AF216)</f>
        <v>484</v>
      </c>
      <c r="AD216" s="6">
        <f>AC216/X216</f>
        <v>17.925925925925927</v>
      </c>
      <c r="AE216" s="7">
        <f>AC216/Y216*90</f>
        <v>19.105263157894736</v>
      </c>
      <c r="AF216" s="13">
        <f>IF(OR(D216="Barcelona",D216="R Madrid",D216="Bayern",D216="PSG",D216="Atletico"),1.3,IF(OR(D216="Chelsea",D216="Juventus",D216="Man City",D216="Man Utd",D216="Dortmund"),1.23,IF(OR(D216="Roma",D216="RB Leipzig",D216="Monaco",D216="Spurs",D216="Arsenal",D216="Sevilla",D216="Liverpool",D216="Nice",D216="Napoli"),1.15,1)))</f>
        <v>1</v>
      </c>
      <c r="AG216">
        <f>E216*10+G216*5+K216*4</f>
        <v>48</v>
      </c>
      <c r="AH216">
        <f>N216+M216+L216*1.5</f>
        <v>233</v>
      </c>
    </row>
    <row r="217" spans="1:34" x14ac:dyDescent="0.2">
      <c r="A217" t="s">
        <v>795</v>
      </c>
      <c r="C217" t="s">
        <v>26</v>
      </c>
      <c r="D217" t="s">
        <v>72</v>
      </c>
      <c r="E217">
        <v>4</v>
      </c>
      <c r="F217">
        <v>0</v>
      </c>
      <c r="G217">
        <v>0</v>
      </c>
      <c r="H217">
        <v>1</v>
      </c>
      <c r="I217">
        <v>19</v>
      </c>
      <c r="J217">
        <v>10</v>
      </c>
      <c r="K217">
        <v>6</v>
      </c>
      <c r="L217">
        <v>27</v>
      </c>
      <c r="M217">
        <v>166</v>
      </c>
      <c r="N217">
        <v>26</v>
      </c>
      <c r="O217">
        <v>5</v>
      </c>
      <c r="P217">
        <v>979</v>
      </c>
      <c r="Q217">
        <v>24</v>
      </c>
      <c r="R217">
        <v>18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56</v>
      </c>
      <c r="Y217" t="s">
        <v>315</v>
      </c>
      <c r="Z217" s="5">
        <f>E217*10+F217*(-10)+G217*5+H217*(-5)+I217*2+J217*(-2)+K217*4+L217*3+M217*1.5+N217*1.5+O217*3+P217*0.1+Q217*2+R217*2+S217*5+T217*(-8)+U217*15+V217+W217*(-4)</f>
        <v>642.9</v>
      </c>
      <c r="AA217" s="6">
        <f>Z217/X217</f>
        <v>23.81111111111111</v>
      </c>
      <c r="AB217" s="7">
        <f>Z217/Y217*90</f>
        <v>23.811111111111114</v>
      </c>
      <c r="AC217" s="5">
        <f>IF(B217="n",Z217*1.2*AF217,Z217*AF217)</f>
        <v>642.9</v>
      </c>
      <c r="AD217" s="6">
        <f>AC217/X217</f>
        <v>23.81111111111111</v>
      </c>
      <c r="AE217" s="7">
        <f>AC217/Y217*90</f>
        <v>23.811111111111114</v>
      </c>
      <c r="AF217" s="13">
        <f>IF(OR(D217="Barcelona",D217="R Madrid",D217="Bayern",D217="PSG",D217="Atletico"),1.3,IF(OR(D217="Chelsea",D217="Juventus",D217="Man City",D217="Man Utd",D217="Dortmund"),1.23,IF(OR(D217="Roma",D217="RB Leipzig",D217="Monaco",D217="Spurs",D217="Arsenal",D217="Sevilla",D217="Liverpool",D217="Nice",D217="Napoli"),1.15,1)))</f>
        <v>1</v>
      </c>
      <c r="AG217">
        <f>E217*10+G217*5+K217*4</f>
        <v>64</v>
      </c>
      <c r="AH217">
        <f>N217+M217+L217*1.5</f>
        <v>232.5</v>
      </c>
    </row>
    <row r="218" spans="1:34" x14ac:dyDescent="0.2">
      <c r="A218" t="s">
        <v>3857</v>
      </c>
      <c r="C218" t="s">
        <v>43</v>
      </c>
      <c r="D218" t="s">
        <v>800</v>
      </c>
      <c r="E218">
        <v>1</v>
      </c>
      <c r="F218">
        <v>0</v>
      </c>
      <c r="G218">
        <v>1</v>
      </c>
      <c r="H218">
        <v>3</v>
      </c>
      <c r="I218">
        <v>19</v>
      </c>
      <c r="J218">
        <v>17</v>
      </c>
      <c r="K218">
        <v>2</v>
      </c>
      <c r="L218">
        <v>17</v>
      </c>
      <c r="M218">
        <v>166</v>
      </c>
      <c r="N218">
        <v>41</v>
      </c>
      <c r="O218">
        <v>1</v>
      </c>
      <c r="P218">
        <v>652</v>
      </c>
      <c r="Q218">
        <v>17</v>
      </c>
      <c r="R218">
        <v>10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93</v>
      </c>
      <c r="Y218" t="s">
        <v>3856</v>
      </c>
      <c r="Z218" s="5">
        <f>E218*10+F218*(-10)+G218*5+H218*(-5)+I218*2+J218*(-2)+K218*4+L218*3+M218*1.5+N218*1.5+O218*3+P218*0.1+Q218*2+R218*2+S218*5+T218*(-8)+U218*15+V218+W218*(-4)</f>
        <v>495.7</v>
      </c>
      <c r="AA218" s="6">
        <f>Z218/X218</f>
        <v>21.552173913043479</v>
      </c>
      <c r="AB218" s="7">
        <f>Z218/Y218*90</f>
        <v>24.52611324903793</v>
      </c>
      <c r="AC218" s="5">
        <f>IF(B218="n",Z218*1.2*AF218,Z218*AF218)</f>
        <v>495.7</v>
      </c>
      <c r="AD218" s="6">
        <f>AC218/X218</f>
        <v>21.552173913043479</v>
      </c>
      <c r="AE218" s="7">
        <f>AC218/Y218*90</f>
        <v>24.52611324903793</v>
      </c>
      <c r="AF218" s="13">
        <f>IF(OR(D218="Barcelona",D218="R Madrid",D218="Bayern",D218="PSG",D218="Atletico"),1.3,IF(OR(D218="Chelsea",D218="Juventus",D218="Man City",D218="Man Utd",D218="Dortmund"),1.23,IF(OR(D218="Roma",D218="RB Leipzig",D218="Monaco",D218="Spurs",D218="Arsenal",D218="Sevilla",D218="Liverpool",D218="Nice",D218="Napoli"),1.15,1)))</f>
        <v>1</v>
      </c>
      <c r="AG218">
        <f>E218*10+G218*5+K218*4</f>
        <v>23</v>
      </c>
      <c r="AH218">
        <f>N218+M218+L218*1.5</f>
        <v>232.5</v>
      </c>
    </row>
    <row r="219" spans="1:34" x14ac:dyDescent="0.2">
      <c r="A219" t="s">
        <v>1846</v>
      </c>
      <c r="C219" t="s">
        <v>876</v>
      </c>
      <c r="D219" t="s">
        <v>1179</v>
      </c>
      <c r="E219">
        <v>3</v>
      </c>
      <c r="F219">
        <v>1</v>
      </c>
      <c r="G219">
        <v>1</v>
      </c>
      <c r="H219">
        <v>8</v>
      </c>
      <c r="I219">
        <v>32</v>
      </c>
      <c r="J219">
        <v>31</v>
      </c>
      <c r="K219">
        <v>11</v>
      </c>
      <c r="L219">
        <v>11</v>
      </c>
      <c r="M219">
        <v>148</v>
      </c>
      <c r="N219">
        <v>65</v>
      </c>
      <c r="O219">
        <v>2</v>
      </c>
      <c r="P219">
        <v>1080</v>
      </c>
      <c r="Q219">
        <v>57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96</v>
      </c>
      <c r="Y219" t="s">
        <v>1845</v>
      </c>
      <c r="Z219" s="5">
        <f>E219*10+F219*(-10)+G219*5+H219*(-5)+I219*2+J219*(-2)+K219*4+L219*3+M219*1.5+N219*1.5+O219*3+P219*0.1+Q219*2+R219*2+S219*5+T219*(-8)+U219*15+V219+W219*(-4)</f>
        <v>613.5</v>
      </c>
      <c r="AA219" s="6">
        <f>Z219/X219</f>
        <v>21.910714285714285</v>
      </c>
      <c r="AB219" s="7">
        <f>Z219/Y219*90</f>
        <v>21.936829558998809</v>
      </c>
      <c r="AC219" s="5">
        <f>IF(B219="n",Z219*1.2*AF219,Z219*AF219)</f>
        <v>705.52499999999998</v>
      </c>
      <c r="AD219" s="6">
        <f>AC219/X219</f>
        <v>25.197321428571428</v>
      </c>
      <c r="AE219" s="7">
        <f>AC219/Y219*90</f>
        <v>25.227353992848627</v>
      </c>
      <c r="AF219" s="13">
        <f>IF(OR(D219="Barcelona",D219="R Madrid",D219="Bayern",D219="PSG",D219="Atletico"),1.3,IF(OR(D219="Chelsea",D219="Juventus",D219="Man City",D219="Man Utd",D219="Dortmund"),1.23,IF(OR(D219="Roma",D219="RB Leipzig",D219="Monaco",D219="Spurs",D219="Arsenal",D219="Sevilla",D219="Liverpool",D219="Nice",D219="Napoli"),1.15,1)))</f>
        <v>1.1499999999999999</v>
      </c>
      <c r="AG219">
        <f>E219*10+G219*5+K219*4</f>
        <v>79</v>
      </c>
      <c r="AH219">
        <f>N219+M219+L219*1.5</f>
        <v>229.5</v>
      </c>
    </row>
    <row r="220" spans="1:34" x14ac:dyDescent="0.2">
      <c r="A220" t="s">
        <v>1120</v>
      </c>
      <c r="C220" t="s">
        <v>876</v>
      </c>
      <c r="D220" t="s">
        <v>1119</v>
      </c>
      <c r="E220">
        <v>2</v>
      </c>
      <c r="F220">
        <v>0</v>
      </c>
      <c r="G220">
        <v>0</v>
      </c>
      <c r="H220">
        <v>1</v>
      </c>
      <c r="I220">
        <v>24</v>
      </c>
      <c r="J220">
        <v>20</v>
      </c>
      <c r="K220">
        <v>4</v>
      </c>
      <c r="L220">
        <v>25</v>
      </c>
      <c r="M220">
        <v>121</v>
      </c>
      <c r="N220">
        <v>70</v>
      </c>
      <c r="O220">
        <v>4</v>
      </c>
      <c r="P220">
        <v>1729</v>
      </c>
      <c r="Q220">
        <v>36</v>
      </c>
      <c r="R220">
        <v>5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36</v>
      </c>
      <c r="Y220" t="s">
        <v>1118</v>
      </c>
      <c r="Z220" s="5">
        <f>E220*10+F220*(-10)+G220*5+H220*(-5)+I220*2+J220*(-2)+K220*4+L220*3+M220*1.5+N220*1.5+O220*3+P220*0.1+Q220*2+R220*2+S220*5+T220*(-8)+U220*15+V220+W220*(-4)</f>
        <v>667.4</v>
      </c>
      <c r="AA220" s="6">
        <f>Z220/X220</f>
        <v>21.529032258064515</v>
      </c>
      <c r="AB220" s="7">
        <f>Z220/Y220*90</f>
        <v>21.59870550161812</v>
      </c>
      <c r="AC220" s="5">
        <f>IF(B220="n",Z220*1.2*AF220,Z220*AF220)</f>
        <v>667.4</v>
      </c>
      <c r="AD220" s="6">
        <f>AC220/X220</f>
        <v>21.529032258064515</v>
      </c>
      <c r="AE220" s="7">
        <f>AC220/Y220*90</f>
        <v>21.59870550161812</v>
      </c>
      <c r="AF220" s="13">
        <f>IF(OR(D220="Barcelona",D220="R Madrid",D220="Bayern",D220="PSG",D220="Atletico"),1.3,IF(OR(D220="Chelsea",D220="Juventus",D220="Man City",D220="Man Utd",D220="Dortmund"),1.23,IF(OR(D220="Roma",D220="RB Leipzig",D220="Monaco",D220="Spurs",D220="Arsenal",D220="Sevilla",D220="Liverpool",D220="Nice",D220="Napoli"),1.15,1)))</f>
        <v>1</v>
      </c>
      <c r="AG220">
        <f>E220*10+G220*5+K220*4</f>
        <v>36</v>
      </c>
      <c r="AH220">
        <f>N220+M220+L220*1.5</f>
        <v>228.5</v>
      </c>
    </row>
    <row r="221" spans="1:34" x14ac:dyDescent="0.2">
      <c r="A221" t="s">
        <v>3055</v>
      </c>
      <c r="C221" t="s">
        <v>138</v>
      </c>
      <c r="D221" t="s">
        <v>139</v>
      </c>
      <c r="E221">
        <v>2</v>
      </c>
      <c r="F221">
        <v>0</v>
      </c>
      <c r="G221">
        <v>0</v>
      </c>
      <c r="H221">
        <v>6</v>
      </c>
      <c r="I221">
        <v>13</v>
      </c>
      <c r="J221">
        <v>43</v>
      </c>
      <c r="K221">
        <v>3</v>
      </c>
      <c r="L221">
        <v>27</v>
      </c>
      <c r="M221">
        <v>123</v>
      </c>
      <c r="N221">
        <v>64</v>
      </c>
      <c r="O221">
        <v>6</v>
      </c>
      <c r="P221">
        <v>1705</v>
      </c>
      <c r="Q221">
        <v>49</v>
      </c>
      <c r="R221">
        <v>10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96</v>
      </c>
      <c r="Y221" t="s">
        <v>3054</v>
      </c>
      <c r="Z221" s="5">
        <f>E221*10+F221*(-10)+G221*5+H221*(-5)+I221*2+J221*(-2)+K221*4+L221*3+M221*1.5+N221*1.5+O221*3+P221*0.1+Q221*2+R221*2+S221*5+T221*(-8)+U221*15+V221+W221*(-4)</f>
        <v>610</v>
      </c>
      <c r="AA221" s="6">
        <f>Z221/X221</f>
        <v>21.785714285714285</v>
      </c>
      <c r="AB221" s="7">
        <f>Z221/Y221*90</f>
        <v>22.217725617159047</v>
      </c>
      <c r="AC221" s="5">
        <f>IF(B221="n",Z221*1.2*AF221,Z221*AF221)</f>
        <v>701.5</v>
      </c>
      <c r="AD221" s="6">
        <f>AC221/X221</f>
        <v>25.053571428571427</v>
      </c>
      <c r="AE221" s="7">
        <f>AC221/Y221*90</f>
        <v>25.5503844597329</v>
      </c>
      <c r="AF221" s="13">
        <f>IF(OR(D221="Barcelona",D221="R Madrid",D221="Bayern",D221="PSG",D221="Atletico"),1.3,IF(OR(D221="Chelsea",D221="Juventus",D221="Man City",D221="Man Utd",D221="Dortmund"),1.23,IF(OR(D221="Roma",D221="RB Leipzig",D221="Monaco",D221="Spurs",D221="Arsenal",D221="Sevilla",D221="Liverpool",D221="Nice",D221="Napoli"),1.15,1)))</f>
        <v>1.1499999999999999</v>
      </c>
      <c r="AG221">
        <f>E221*10+G221*5+K221*4</f>
        <v>32</v>
      </c>
      <c r="AH221">
        <f>N221+M221+L221*1.5</f>
        <v>227.5</v>
      </c>
    </row>
    <row r="222" spans="1:34" x14ac:dyDescent="0.2">
      <c r="A222" t="s">
        <v>3317</v>
      </c>
      <c r="C222" t="s">
        <v>138</v>
      </c>
      <c r="D222" t="s">
        <v>2747</v>
      </c>
      <c r="E222">
        <v>1</v>
      </c>
      <c r="F222">
        <v>0</v>
      </c>
      <c r="G222">
        <v>1</v>
      </c>
      <c r="H222">
        <v>7</v>
      </c>
      <c r="I222">
        <v>25</v>
      </c>
      <c r="J222">
        <v>36</v>
      </c>
      <c r="K222">
        <v>4</v>
      </c>
      <c r="L222">
        <v>19</v>
      </c>
      <c r="M222">
        <v>133</v>
      </c>
      <c r="N222">
        <v>66</v>
      </c>
      <c r="O222">
        <v>4</v>
      </c>
      <c r="P222">
        <v>701</v>
      </c>
      <c r="Q222">
        <v>53</v>
      </c>
      <c r="R222">
        <v>14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105</v>
      </c>
      <c r="Y222" t="s">
        <v>3316</v>
      </c>
      <c r="Z222" s="5">
        <f>E222*10+F222*(-10)+G222*5+H222*(-5)+I222*2+J222*(-2)+K222*4+L222*3+M222*1.5+N222*1.5+O222*3+P222*0.1+Q222*2+R222*2+S222*5+T222*(-8)+U222*15+V222+W222*(-4)</f>
        <v>545.6</v>
      </c>
      <c r="AA222" s="6">
        <f>Z222/X222</f>
        <v>18.813793103448276</v>
      </c>
      <c r="AB222" s="7">
        <f>Z222/Y222*90</f>
        <v>19.264025107885448</v>
      </c>
      <c r="AC222" s="5">
        <f>IF(B222="n",Z222*1.2*AF222,Z222*AF222)</f>
        <v>545.6</v>
      </c>
      <c r="AD222" s="6">
        <f>AC222/X222</f>
        <v>18.813793103448276</v>
      </c>
      <c r="AE222" s="7">
        <f>AC222/Y222*90</f>
        <v>19.264025107885448</v>
      </c>
      <c r="AF222" s="13">
        <f>IF(OR(D222="Barcelona",D222="R Madrid",D222="Bayern",D222="PSG",D222="Atletico"),1.3,IF(OR(D222="Chelsea",D222="Juventus",D222="Man City",D222="Man Utd",D222="Dortmund"),1.23,IF(OR(D222="Roma",D222="RB Leipzig",D222="Monaco",D222="Spurs",D222="Arsenal",D222="Sevilla",D222="Liverpool",D222="Nice",D222="Napoli"),1.15,1)))</f>
        <v>1</v>
      </c>
      <c r="AG222">
        <f>E222*10+G222*5+K222*4</f>
        <v>31</v>
      </c>
      <c r="AH222">
        <f>N222+M222+L222*1.5</f>
        <v>227.5</v>
      </c>
    </row>
    <row r="223" spans="1:34" x14ac:dyDescent="0.2">
      <c r="A223" t="s">
        <v>2436</v>
      </c>
      <c r="C223" t="s">
        <v>160</v>
      </c>
      <c r="D223" t="s">
        <v>1912</v>
      </c>
      <c r="E223">
        <v>1</v>
      </c>
      <c r="F223">
        <v>0</v>
      </c>
      <c r="G223">
        <v>0</v>
      </c>
      <c r="H223">
        <v>9</v>
      </c>
      <c r="I223">
        <v>43</v>
      </c>
      <c r="J223">
        <v>37</v>
      </c>
      <c r="K223">
        <v>4</v>
      </c>
      <c r="L223">
        <v>7</v>
      </c>
      <c r="M223">
        <v>144</v>
      </c>
      <c r="N223">
        <v>72</v>
      </c>
      <c r="O223">
        <v>3</v>
      </c>
      <c r="P223">
        <v>724</v>
      </c>
      <c r="Q223">
        <v>29</v>
      </c>
      <c r="R223">
        <v>4</v>
      </c>
      <c r="S223">
        <v>0</v>
      </c>
      <c r="T223">
        <v>0</v>
      </c>
      <c r="U223">
        <v>0</v>
      </c>
      <c r="V223">
        <v>0</v>
      </c>
      <c r="W223">
        <v>0</v>
      </c>
      <c r="X223" t="s">
        <v>36</v>
      </c>
      <c r="Y223" t="s">
        <v>1619</v>
      </c>
      <c r="Z223" s="5">
        <f>E223*10+F223*(-10)+G223*5+H223*(-5)+I223*2+J223*(-2)+K223*4+L223*3+M223*1.5+N223*1.5+O223*3+P223*0.1+Q223*2+R223*2+S223*5+T223*(-8)+U223*15+V223+W223*(-4)</f>
        <v>485.4</v>
      </c>
      <c r="AA223" s="6">
        <f>Z223/X223</f>
        <v>15.658064516129032</v>
      </c>
      <c r="AB223" s="7">
        <f>Z223/Y223*90</f>
        <v>16.204005934718101</v>
      </c>
      <c r="AC223" s="5">
        <f>IF(B223="n",Z223*1.2*AF223,Z223*AF223)</f>
        <v>485.4</v>
      </c>
      <c r="AD223" s="6">
        <f>AC223/X223</f>
        <v>15.658064516129032</v>
      </c>
      <c r="AE223" s="7">
        <f>AC223/Y223*90</f>
        <v>16.204005934718101</v>
      </c>
      <c r="AF223" s="13">
        <f>IF(OR(D223="Barcelona",D223="R Madrid",D223="Bayern",D223="PSG",D223="Atletico"),1.3,IF(OR(D223="Chelsea",D223="Juventus",D223="Man City",D223="Man Utd",D223="Dortmund"),1.23,IF(OR(D223="Roma",D223="RB Leipzig",D223="Monaco",D223="Spurs",D223="Arsenal",D223="Sevilla",D223="Liverpool",D223="Nice",D223="Napoli"),1.15,1)))</f>
        <v>1</v>
      </c>
      <c r="AG223">
        <f>E223*10+G223*5+K223*4</f>
        <v>26</v>
      </c>
      <c r="AH223">
        <f>N223+M223+L223*1.5</f>
        <v>226.5</v>
      </c>
    </row>
    <row r="224" spans="1:34" x14ac:dyDescent="0.2">
      <c r="A224" t="s">
        <v>772</v>
      </c>
      <c r="C224" t="s">
        <v>26</v>
      </c>
      <c r="D224" t="s">
        <v>143</v>
      </c>
      <c r="E224">
        <v>0</v>
      </c>
      <c r="F224">
        <v>0</v>
      </c>
      <c r="G224">
        <v>2</v>
      </c>
      <c r="H224">
        <v>8</v>
      </c>
      <c r="I224">
        <v>13</v>
      </c>
      <c r="J224">
        <v>26</v>
      </c>
      <c r="K224">
        <v>1</v>
      </c>
      <c r="L224">
        <v>21</v>
      </c>
      <c r="M224">
        <v>155</v>
      </c>
      <c r="N224">
        <v>40</v>
      </c>
      <c r="O224">
        <v>4</v>
      </c>
      <c r="P224">
        <v>608</v>
      </c>
      <c r="Q224">
        <v>19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110</v>
      </c>
      <c r="Y224" t="s">
        <v>773</v>
      </c>
      <c r="Z224" s="5">
        <f>E224*10+F224*(-10)+G224*5+H224*(-5)+I224*2+J224*(-2)+K224*4+L224*3+M224*1.5+N224*1.5+O224*3+P224*0.1+Q224*2+R224*2+S224*5+T224*(-8)+U224*15+V224+W224*(-4)</f>
        <v>414.3</v>
      </c>
      <c r="AA224" s="6">
        <f>Z224/X224</f>
        <v>13.81</v>
      </c>
      <c r="AB224" s="7">
        <f>Z224/Y224*90</f>
        <v>18.340875553369408</v>
      </c>
      <c r="AC224" s="5">
        <f>IF(B224="n",Z224*1.2*AF224,Z224*AF224)</f>
        <v>414.3</v>
      </c>
      <c r="AD224" s="6">
        <f>AC224/X224</f>
        <v>13.81</v>
      </c>
      <c r="AE224" s="7">
        <f>AC224/Y224*90</f>
        <v>18.340875553369408</v>
      </c>
      <c r="AF224" s="13">
        <f>IF(OR(D224="Barcelona",D224="R Madrid",D224="Bayern",D224="PSG",D224="Atletico"),1.3,IF(OR(D224="Chelsea",D224="Juventus",D224="Man City",D224="Man Utd",D224="Dortmund"),1.23,IF(OR(D224="Roma",D224="RB Leipzig",D224="Monaco",D224="Spurs",D224="Arsenal",D224="Sevilla",D224="Liverpool",D224="Nice",D224="Napoli"),1.15,1)))</f>
        <v>1</v>
      </c>
      <c r="AG224">
        <f>E224*10+G224*5+K224*4</f>
        <v>14</v>
      </c>
      <c r="AH224">
        <f>N224+M224+L224*1.5</f>
        <v>226.5</v>
      </c>
    </row>
    <row r="225" spans="1:34" x14ac:dyDescent="0.2">
      <c r="A225" t="s">
        <v>2238</v>
      </c>
      <c r="C225" t="s">
        <v>160</v>
      </c>
      <c r="D225" t="s">
        <v>1938</v>
      </c>
      <c r="E225">
        <v>1</v>
      </c>
      <c r="F225">
        <v>0</v>
      </c>
      <c r="G225">
        <v>0</v>
      </c>
      <c r="H225">
        <v>8</v>
      </c>
      <c r="I225">
        <v>14</v>
      </c>
      <c r="J225">
        <v>41</v>
      </c>
      <c r="K225">
        <v>5</v>
      </c>
      <c r="L225">
        <v>22</v>
      </c>
      <c r="M225">
        <v>136</v>
      </c>
      <c r="N225">
        <v>56</v>
      </c>
      <c r="O225">
        <v>2</v>
      </c>
      <c r="P225">
        <v>458</v>
      </c>
      <c r="Q225">
        <v>33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28</v>
      </c>
      <c r="Y225" t="s">
        <v>2237</v>
      </c>
      <c r="Z225" s="5">
        <f>E225*10+F225*(-10)+G225*5+H225*(-5)+I225*2+J225*(-2)+K225*4+L225*3+M225*1.5+N225*1.5+O225*3+P225*0.1+Q225*2+R225*2+S225*5+T225*(-8)+U225*15+V225+W225*(-4)</f>
        <v>407.8</v>
      </c>
      <c r="AA225" s="6">
        <f>Z225/X225</f>
        <v>16.312000000000001</v>
      </c>
      <c r="AB225" s="7">
        <f>Z225/Y225*90</f>
        <v>16.751255134641717</v>
      </c>
      <c r="AC225" s="5">
        <f>IF(B225="n",Z225*1.2*AF225,Z225*AF225)</f>
        <v>407.8</v>
      </c>
      <c r="AD225" s="6">
        <f>AC225/X225</f>
        <v>16.312000000000001</v>
      </c>
      <c r="AE225" s="7">
        <f>AC225/Y225*90</f>
        <v>16.751255134641717</v>
      </c>
      <c r="AF225" s="13">
        <f>IF(OR(D225="Barcelona",D225="R Madrid",D225="Bayern",D225="PSG",D225="Atletico"),1.3,IF(OR(D225="Chelsea",D225="Juventus",D225="Man City",D225="Man Utd",D225="Dortmund"),1.23,IF(OR(D225="Roma",D225="RB Leipzig",D225="Monaco",D225="Spurs",D225="Arsenal",D225="Sevilla",D225="Liverpool",D225="Nice",D225="Napoli"),1.15,1)))</f>
        <v>1</v>
      </c>
      <c r="AG225">
        <f>E225*10+G225*5+K225*4</f>
        <v>30</v>
      </c>
      <c r="AH225">
        <f>N225+M225+L225*1.5</f>
        <v>225</v>
      </c>
    </row>
    <row r="226" spans="1:34" x14ac:dyDescent="0.2">
      <c r="A226" t="s">
        <v>2238</v>
      </c>
      <c r="C226" t="s">
        <v>160</v>
      </c>
      <c r="D226" t="s">
        <v>1938</v>
      </c>
      <c r="E226">
        <v>1</v>
      </c>
      <c r="F226">
        <v>0</v>
      </c>
      <c r="G226">
        <v>0</v>
      </c>
      <c r="H226">
        <v>8</v>
      </c>
      <c r="I226">
        <v>14</v>
      </c>
      <c r="J226">
        <v>41</v>
      </c>
      <c r="K226">
        <v>5</v>
      </c>
      <c r="L226">
        <v>22</v>
      </c>
      <c r="M226">
        <v>136</v>
      </c>
      <c r="N226">
        <v>56</v>
      </c>
      <c r="O226">
        <v>2</v>
      </c>
      <c r="P226">
        <v>458</v>
      </c>
      <c r="Q226">
        <v>33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28</v>
      </c>
      <c r="Y226" t="s">
        <v>2237</v>
      </c>
      <c r="Z226" s="5">
        <f>E226*10+F226*(-10)+G226*5+H226*(-5)+I226*2+J226*(-2)+K226*4+L226*3+M226*1.5+N226*1.5+O226*3+P226*0.1+Q226*2+R226*2+S226*5+T226*(-8)+U226*15+V226+W226*(-4)</f>
        <v>407.8</v>
      </c>
      <c r="AA226" s="6">
        <f>Z226/X226</f>
        <v>16.312000000000001</v>
      </c>
      <c r="AB226" s="7">
        <f>Z226/Y226*90</f>
        <v>16.751255134641717</v>
      </c>
      <c r="AC226" s="5">
        <f>IF(B226="n",Z226*1.2*AF226,Z226*AF226)</f>
        <v>407.8</v>
      </c>
      <c r="AD226" s="6">
        <f>AC226/X226</f>
        <v>16.312000000000001</v>
      </c>
      <c r="AE226" s="7">
        <f>AC226/Y226*90</f>
        <v>16.751255134641717</v>
      </c>
      <c r="AF226" s="13">
        <f>IF(OR(D226="Barcelona",D226="R Madrid",D226="Bayern",D226="PSG",D226="Atletico"),1.3,IF(OR(D226="Chelsea",D226="Juventus",D226="Man City",D226="Man Utd",D226="Dortmund"),1.23,IF(OR(D226="Roma",D226="RB Leipzig",D226="Monaco",D226="Spurs",D226="Arsenal",D226="Sevilla",D226="Liverpool",D226="Nice",D226="Napoli"),1.15,1)))</f>
        <v>1</v>
      </c>
      <c r="AG226">
        <f>E226*10+G226*5+K226*4</f>
        <v>30</v>
      </c>
      <c r="AH226">
        <f>N226+M226+L226*1.5</f>
        <v>225</v>
      </c>
    </row>
    <row r="227" spans="1:34" x14ac:dyDescent="0.2">
      <c r="A227" t="s">
        <v>310</v>
      </c>
      <c r="C227" t="s">
        <v>26</v>
      </c>
      <c r="D227" t="s">
        <v>59</v>
      </c>
      <c r="E227">
        <v>0</v>
      </c>
      <c r="F227">
        <v>0</v>
      </c>
      <c r="G227">
        <v>1</v>
      </c>
      <c r="H227">
        <v>5</v>
      </c>
      <c r="I227">
        <v>58</v>
      </c>
      <c r="J227">
        <v>57</v>
      </c>
      <c r="K227">
        <v>0</v>
      </c>
      <c r="L227">
        <v>21</v>
      </c>
      <c r="M227">
        <v>134</v>
      </c>
      <c r="N227">
        <v>59</v>
      </c>
      <c r="O227">
        <v>18</v>
      </c>
      <c r="P227">
        <v>991</v>
      </c>
      <c r="Q227">
        <v>83</v>
      </c>
      <c r="R227">
        <v>14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52</v>
      </c>
      <c r="Y227" t="s">
        <v>311</v>
      </c>
      <c r="Z227" s="5">
        <f>E227*10+F227*(-10)+G227*5+H227*(-5)+I227*2+J227*(-2)+K227*4+L227*3+M227*1.5+N227*1.5+O227*3+P227*0.1+Q227*2+R227*2+S227*5+T227*(-8)+U227*15+V227+W227*(-4)</f>
        <v>681.6</v>
      </c>
      <c r="AA227" s="6">
        <f>Z227/X227</f>
        <v>18.933333333333334</v>
      </c>
      <c r="AB227" s="7">
        <f>Z227/Y227*90</f>
        <v>19.443423137876387</v>
      </c>
      <c r="AC227" s="5">
        <f>IF(B227="n",Z227*1.2*AF227,Z227*AF227)</f>
        <v>681.6</v>
      </c>
      <c r="AD227" s="6">
        <f>AC227/X227</f>
        <v>18.933333333333334</v>
      </c>
      <c r="AE227" s="7">
        <f>AC227/Y227*90</f>
        <v>19.443423137876387</v>
      </c>
      <c r="AF227" s="13">
        <f>IF(OR(D227="Barcelona",D227="R Madrid",D227="Bayern",D227="PSG",D227="Atletico"),1.3,IF(OR(D227="Chelsea",D227="Juventus",D227="Man City",D227="Man Utd",D227="Dortmund"),1.23,IF(OR(D227="Roma",D227="RB Leipzig",D227="Monaco",D227="Spurs",D227="Arsenal",D227="Sevilla",D227="Liverpool",D227="Nice",D227="Napoli"),1.15,1)))</f>
        <v>1</v>
      </c>
      <c r="AG227">
        <f>E227*10+G227*5+K227*4</f>
        <v>5</v>
      </c>
      <c r="AH227">
        <f>N227+M227+L227*1.5</f>
        <v>224.5</v>
      </c>
    </row>
    <row r="228" spans="1:34" x14ac:dyDescent="0.2">
      <c r="A228" t="s">
        <v>424</v>
      </c>
      <c r="C228" t="s">
        <v>26</v>
      </c>
      <c r="D228" t="s">
        <v>118</v>
      </c>
      <c r="E228">
        <v>1</v>
      </c>
      <c r="F228">
        <v>0</v>
      </c>
      <c r="G228">
        <v>1</v>
      </c>
      <c r="H228">
        <v>6</v>
      </c>
      <c r="I228">
        <v>38</v>
      </c>
      <c r="J228">
        <v>34</v>
      </c>
      <c r="K228">
        <v>13</v>
      </c>
      <c r="L228">
        <v>10</v>
      </c>
      <c r="M228">
        <v>160</v>
      </c>
      <c r="N228">
        <v>49</v>
      </c>
      <c r="O228">
        <v>14</v>
      </c>
      <c r="P228">
        <v>1525</v>
      </c>
      <c r="Q228">
        <v>34</v>
      </c>
      <c r="R228">
        <v>23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105</v>
      </c>
      <c r="Y228" t="s">
        <v>425</v>
      </c>
      <c r="Z228" s="5">
        <f>E228*10+F228*(-10)+G228*5+H228*(-5)+I228*2+J228*(-2)+K228*4+L228*3+M228*1.5+N228*1.5+O228*3+P228*0.1+Q228*2+R228*2+S228*5+T228*(-8)+U228*15+V228+W228*(-4)</f>
        <v>697</v>
      </c>
      <c r="AA228" s="6">
        <f>Z228/X228</f>
        <v>24.03448275862069</v>
      </c>
      <c r="AB228" s="7">
        <f>Z228/Y228*90</f>
        <v>24.745562130177515</v>
      </c>
      <c r="AC228" s="5">
        <f>IF(B228="n",Z228*1.2*AF228,Z228*AF228)</f>
        <v>857.31</v>
      </c>
      <c r="AD228" s="6">
        <f>AC228/X228</f>
        <v>29.562413793103445</v>
      </c>
      <c r="AE228" s="7">
        <f>AC228/Y228*90</f>
        <v>30.437041420118344</v>
      </c>
      <c r="AF228" s="13">
        <f>IF(OR(D228="Barcelona",D228="R Madrid",D228="Bayern",D228="PSG",D228="Atletico"),1.3,IF(OR(D228="Chelsea",D228="Juventus",D228="Man City",D228="Man Utd",D228="Dortmund"),1.23,IF(OR(D228="Roma",D228="RB Leipzig",D228="Monaco",D228="Spurs",D228="Arsenal",D228="Sevilla",D228="Liverpool",D228="Nice",D228="Napoli"),1.15,1)))</f>
        <v>1.23</v>
      </c>
      <c r="AG228">
        <f>E228*10+G228*5+K228*4</f>
        <v>67</v>
      </c>
      <c r="AH228">
        <f>N228+M228+L228*1.5</f>
        <v>224</v>
      </c>
    </row>
    <row r="229" spans="1:34" x14ac:dyDescent="0.2">
      <c r="A229" t="s">
        <v>473</v>
      </c>
      <c r="C229" t="s">
        <v>26</v>
      </c>
      <c r="D229" t="s">
        <v>164</v>
      </c>
      <c r="E229">
        <v>1</v>
      </c>
      <c r="F229">
        <v>0</v>
      </c>
      <c r="G229">
        <v>0</v>
      </c>
      <c r="H229">
        <v>1</v>
      </c>
      <c r="I229">
        <v>5</v>
      </c>
      <c r="J229">
        <v>9</v>
      </c>
      <c r="K229">
        <v>11</v>
      </c>
      <c r="L229">
        <v>22</v>
      </c>
      <c r="M229">
        <v>167</v>
      </c>
      <c r="N229">
        <v>24</v>
      </c>
      <c r="O229">
        <v>7</v>
      </c>
      <c r="P229">
        <v>1222</v>
      </c>
      <c r="Q229">
        <v>32</v>
      </c>
      <c r="R229">
        <v>4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110</v>
      </c>
      <c r="Y229" t="s">
        <v>474</v>
      </c>
      <c r="Z229" s="5">
        <f>E229*10+F229*(-10)+G229*5+H229*(-5)+I229*2+J229*(-2)+K229*4+L229*3+M229*1.5+N229*1.5+O229*3+P229*0.1+Q229*2+R229*2+S229*5+T229*(-8)+U229*15+V229+W229*(-4)</f>
        <v>608.70000000000005</v>
      </c>
      <c r="AA229" s="6">
        <f>Z229/X229</f>
        <v>20.290000000000003</v>
      </c>
      <c r="AB229" s="7">
        <f>Z229/Y229*90</f>
        <v>21.062283737024224</v>
      </c>
      <c r="AC229" s="5">
        <f>IF(B229="n",Z229*1.2*AF229,Z229*AF229)</f>
        <v>700.005</v>
      </c>
      <c r="AD229" s="6">
        <f>AC229/X229</f>
        <v>23.333500000000001</v>
      </c>
      <c r="AE229" s="7">
        <f>AC229/Y229*90</f>
        <v>24.221626297577853</v>
      </c>
      <c r="AF229" s="13">
        <f>IF(OR(D229="Barcelona",D229="R Madrid",D229="Bayern",D229="PSG",D229="Atletico"),1.3,IF(OR(D229="Chelsea",D229="Juventus",D229="Man City",D229="Man Utd",D229="Dortmund"),1.23,IF(OR(D229="Roma",D229="RB Leipzig",D229="Monaco",D229="Spurs",D229="Arsenal",D229="Sevilla",D229="Liverpool",D229="Nice",D229="Napoli"),1.15,1)))</f>
        <v>1.1499999999999999</v>
      </c>
      <c r="AG229">
        <f>E229*10+G229*5+K229*4</f>
        <v>54</v>
      </c>
      <c r="AH229">
        <f>N229+M229+L229*1.5</f>
        <v>224</v>
      </c>
    </row>
    <row r="230" spans="1:34" x14ac:dyDescent="0.2">
      <c r="A230" t="s">
        <v>3675</v>
      </c>
      <c r="C230" t="s">
        <v>43</v>
      </c>
      <c r="D230" t="s">
        <v>3142</v>
      </c>
      <c r="E230">
        <v>0</v>
      </c>
      <c r="F230">
        <v>0</v>
      </c>
      <c r="G230">
        <v>2</v>
      </c>
      <c r="H230">
        <v>3</v>
      </c>
      <c r="I230">
        <v>19</v>
      </c>
      <c r="J230">
        <v>31</v>
      </c>
      <c r="K230">
        <v>3</v>
      </c>
      <c r="L230">
        <v>19</v>
      </c>
      <c r="M230">
        <v>133</v>
      </c>
      <c r="N230">
        <v>62</v>
      </c>
      <c r="O230">
        <v>7</v>
      </c>
      <c r="P230">
        <v>1016</v>
      </c>
      <c r="Q230">
        <v>25</v>
      </c>
      <c r="R230">
        <v>8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36</v>
      </c>
      <c r="Y230" t="s">
        <v>3674</v>
      </c>
      <c r="Z230" s="5">
        <f>E230*10+F230*(-10)+G230*5+H230*(-5)+I230*2+J230*(-2)+K230*4+L230*3+M230*1.5+N230*1.5+O230*3+P230*0.1+Q230*2+R230*2+S230*5+T230*(-8)+U230*15+V230+W230*(-4)</f>
        <v>521.1</v>
      </c>
      <c r="AA230" s="6">
        <f>Z230/X230</f>
        <v>16.809677419354838</v>
      </c>
      <c r="AB230" s="7">
        <f>Z230/Y230*90</f>
        <v>17.17912087912088</v>
      </c>
      <c r="AC230" s="5">
        <f>IF(B230="n",Z230*1.2*AF230,Z230*AF230)</f>
        <v>521.1</v>
      </c>
      <c r="AD230" s="6">
        <f>AC230/X230</f>
        <v>16.809677419354838</v>
      </c>
      <c r="AE230" s="7">
        <f>AC230/Y230*90</f>
        <v>17.17912087912088</v>
      </c>
      <c r="AF230" s="13">
        <f>IF(OR(D230="Barcelona",D230="R Madrid",D230="Bayern",D230="PSG",D230="Atletico"),1.3,IF(OR(D230="Chelsea",D230="Juventus",D230="Man City",D230="Man Utd",D230="Dortmund"),1.23,IF(OR(D230="Roma",D230="RB Leipzig",D230="Monaco",D230="Spurs",D230="Arsenal",D230="Sevilla",D230="Liverpool",D230="Nice",D230="Napoli"),1.15,1)))</f>
        <v>1</v>
      </c>
      <c r="AG230">
        <f>E230*10+G230*5+K230*4</f>
        <v>22</v>
      </c>
      <c r="AH230">
        <f>N230+M230+L230*1.5</f>
        <v>223.5</v>
      </c>
    </row>
    <row r="231" spans="1:34" x14ac:dyDescent="0.2">
      <c r="A231" t="s">
        <v>787</v>
      </c>
      <c r="C231" t="s">
        <v>26</v>
      </c>
      <c r="D231" t="s">
        <v>27</v>
      </c>
      <c r="E231">
        <v>0</v>
      </c>
      <c r="F231">
        <v>0</v>
      </c>
      <c r="G231">
        <v>0</v>
      </c>
      <c r="H231">
        <v>4</v>
      </c>
      <c r="I231">
        <v>25</v>
      </c>
      <c r="J231">
        <v>28</v>
      </c>
      <c r="K231">
        <v>2</v>
      </c>
      <c r="L231">
        <v>16</v>
      </c>
      <c r="M231">
        <v>136</v>
      </c>
      <c r="N231">
        <v>63</v>
      </c>
      <c r="O231">
        <v>1</v>
      </c>
      <c r="P231">
        <v>733</v>
      </c>
      <c r="Q231">
        <v>43</v>
      </c>
      <c r="R231">
        <v>15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28</v>
      </c>
      <c r="Y231" t="s">
        <v>788</v>
      </c>
      <c r="Z231" s="5">
        <f>E231*10+F231*(-10)+G231*5+H231*(-5)+I231*2+J231*(-2)+K231*4+L231*3+M231*1.5+N231*1.5+O231*3+P231*0.1+Q231*2+R231*2+S231*5+T231*(-8)+U231*15+V231+W231*(-4)</f>
        <v>520.79999999999995</v>
      </c>
      <c r="AA231" s="6">
        <f>Z231/X231</f>
        <v>20.831999999999997</v>
      </c>
      <c r="AB231" s="7">
        <f>Z231/Y231*90</f>
        <v>22.698305084745758</v>
      </c>
      <c r="AC231" s="5">
        <f>IF(B231="n",Z231*1.2*AF231,Z231*AF231)</f>
        <v>640.58399999999995</v>
      </c>
      <c r="AD231" s="6">
        <f>AC231/X231</f>
        <v>25.623359999999998</v>
      </c>
      <c r="AE231" s="7">
        <f>AC231/Y231*90</f>
        <v>27.918915254237287</v>
      </c>
      <c r="AF231" s="13">
        <f>IF(OR(D231="Barcelona",D231="R Madrid",D231="Bayern",D231="PSG",D231="Atletico"),1.3,IF(OR(D231="Chelsea",D231="Juventus",D231="Man City",D231="Man Utd",D231="Dortmund"),1.23,IF(OR(D231="Roma",D231="RB Leipzig",D231="Monaco",D231="Spurs",D231="Arsenal",D231="Sevilla",D231="Liverpool",D231="Nice",D231="Napoli"),1.15,1)))</f>
        <v>1.23</v>
      </c>
      <c r="AG231">
        <f>E231*10+G231*5+K231*4</f>
        <v>8</v>
      </c>
      <c r="AH231">
        <f>N231+M231+L231*1.5</f>
        <v>223</v>
      </c>
    </row>
    <row r="232" spans="1:34" x14ac:dyDescent="0.2">
      <c r="A232" t="s">
        <v>4062</v>
      </c>
      <c r="C232" t="s">
        <v>43</v>
      </c>
      <c r="D232" t="s">
        <v>3562</v>
      </c>
      <c r="E232">
        <v>0</v>
      </c>
      <c r="F232">
        <v>0</v>
      </c>
      <c r="G232">
        <v>1</v>
      </c>
      <c r="H232">
        <v>4</v>
      </c>
      <c r="I232">
        <v>23</v>
      </c>
      <c r="J232">
        <v>28</v>
      </c>
      <c r="K232">
        <v>0</v>
      </c>
      <c r="L232">
        <v>6</v>
      </c>
      <c r="M232">
        <v>145</v>
      </c>
      <c r="N232">
        <v>69</v>
      </c>
      <c r="O232">
        <v>17</v>
      </c>
      <c r="P232">
        <v>827</v>
      </c>
      <c r="Q232">
        <v>35</v>
      </c>
      <c r="R232">
        <v>43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121</v>
      </c>
      <c r="Y232" t="s">
        <v>859</v>
      </c>
      <c r="Z232" s="5">
        <f>E232*10+F232*(-10)+G232*5+H232*(-5)+I232*2+J232*(-2)+K232*4+L232*3+M232*1.5+N232*1.5+O232*3+P232*0.1+Q232*2+R232*2+S232*5+T232*(-8)+U232*15+V232+W232*(-4)</f>
        <v>603.70000000000005</v>
      </c>
      <c r="AA232" s="6">
        <f>Z232/X232</f>
        <v>17.755882352941178</v>
      </c>
      <c r="AB232" s="7">
        <f>Z232/Y232*90</f>
        <v>17.896245059288539</v>
      </c>
      <c r="AC232" s="5">
        <f>IF(B232="n",Z232*1.2*AF232,Z232*AF232)</f>
        <v>603.70000000000005</v>
      </c>
      <c r="AD232" s="6">
        <f>AC232/X232</f>
        <v>17.755882352941178</v>
      </c>
      <c r="AE232" s="7">
        <f>AC232/Y232*90</f>
        <v>17.896245059288539</v>
      </c>
      <c r="AF232" s="13">
        <f>IF(OR(D232="Barcelona",D232="R Madrid",D232="Bayern",D232="PSG",D232="Atletico"),1.3,IF(OR(D232="Chelsea",D232="Juventus",D232="Man City",D232="Man Utd",D232="Dortmund"),1.23,IF(OR(D232="Roma",D232="RB Leipzig",D232="Monaco",D232="Spurs",D232="Arsenal",D232="Sevilla",D232="Liverpool",D232="Nice",D232="Napoli"),1.15,1)))</f>
        <v>1</v>
      </c>
      <c r="AG232">
        <f>E232*10+G232*5+K232*4</f>
        <v>5</v>
      </c>
      <c r="AH232">
        <f>N232+M232+L232*1.5</f>
        <v>223</v>
      </c>
    </row>
    <row r="233" spans="1:34" x14ac:dyDescent="0.2">
      <c r="A233" t="s">
        <v>593</v>
      </c>
      <c r="C233" t="s">
        <v>26</v>
      </c>
      <c r="D233" t="s">
        <v>31</v>
      </c>
      <c r="E233">
        <v>0</v>
      </c>
      <c r="F233">
        <v>0</v>
      </c>
      <c r="G233">
        <v>1</v>
      </c>
      <c r="H233">
        <v>5</v>
      </c>
      <c r="I233">
        <v>9</v>
      </c>
      <c r="J233">
        <v>17</v>
      </c>
      <c r="K233">
        <v>2</v>
      </c>
      <c r="L233">
        <v>17</v>
      </c>
      <c r="M233">
        <v>154</v>
      </c>
      <c r="N233">
        <v>43</v>
      </c>
      <c r="O233">
        <v>0</v>
      </c>
      <c r="P233">
        <v>501</v>
      </c>
      <c r="Q233">
        <v>20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96</v>
      </c>
      <c r="Y233" t="s">
        <v>594</v>
      </c>
      <c r="Z233" s="5">
        <f>E233*10+F233*(-10)+G233*5+H233*(-5)+I233*2+J233*(-2)+K233*4+L233*3+M233*1.5+N233*1.5+O233*3+P233*0.1+Q233*2+R233*2+S233*5+T233*(-8)+U233*15+V233+W233*(-4)</f>
        <v>408.6</v>
      </c>
      <c r="AA233" s="6">
        <f>Z233/X233</f>
        <v>14.592857142857143</v>
      </c>
      <c r="AB233" s="7">
        <f>Z233/Y233*90</f>
        <v>17.009250693802038</v>
      </c>
      <c r="AC233" s="5">
        <f>IF(B233="n",Z233*1.2*AF233,Z233*AF233)</f>
        <v>408.6</v>
      </c>
      <c r="AD233" s="6">
        <f>AC233/X233</f>
        <v>14.592857142857143</v>
      </c>
      <c r="AE233" s="7">
        <f>AC233/Y233*90</f>
        <v>17.009250693802038</v>
      </c>
      <c r="AF233" s="13">
        <f>IF(OR(D233="Barcelona",D233="R Madrid",D233="Bayern",D233="PSG",D233="Atletico"),1.3,IF(OR(D233="Chelsea",D233="Juventus",D233="Man City",D233="Man Utd",D233="Dortmund"),1.23,IF(OR(D233="Roma",D233="RB Leipzig",D233="Monaco",D233="Spurs",D233="Arsenal",D233="Sevilla",D233="Liverpool",D233="Nice",D233="Napoli"),1.15,1)))</f>
        <v>1</v>
      </c>
      <c r="AG233">
        <f>E233*10+G233*5+K233*4</f>
        <v>13</v>
      </c>
      <c r="AH233">
        <f>N233+M233+L233*1.5</f>
        <v>222.5</v>
      </c>
    </row>
    <row r="234" spans="1:34" x14ac:dyDescent="0.2">
      <c r="A234" t="s">
        <v>1049</v>
      </c>
      <c r="C234" t="s">
        <v>26</v>
      </c>
      <c r="D234" t="s">
        <v>251</v>
      </c>
      <c r="E234">
        <v>0</v>
      </c>
      <c r="F234">
        <v>0</v>
      </c>
      <c r="G234">
        <v>2</v>
      </c>
      <c r="H234">
        <v>5</v>
      </c>
      <c r="I234">
        <v>36</v>
      </c>
      <c r="J234">
        <v>32</v>
      </c>
      <c r="K234">
        <v>3</v>
      </c>
      <c r="L234">
        <v>11</v>
      </c>
      <c r="M234">
        <v>114</v>
      </c>
      <c r="N234">
        <v>91</v>
      </c>
      <c r="O234">
        <v>10</v>
      </c>
      <c r="P234">
        <v>1478</v>
      </c>
      <c r="Q234">
        <v>62</v>
      </c>
      <c r="R234">
        <v>13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52</v>
      </c>
      <c r="Y234" t="s">
        <v>1050</v>
      </c>
      <c r="Z234" s="5">
        <f>E234*10+F234*(-10)+G234*5+H234*(-5)+I234*2+J234*(-2)+K234*4+L234*3+M234*1.5+N234*1.5+O234*3+P234*0.1+Q234*2+R234*2+S234*5+T234*(-8)+U234*15+V234+W234*(-4)</f>
        <v>673.3</v>
      </c>
      <c r="AA234" s="6">
        <f>Z234/X234</f>
        <v>18.702777777777776</v>
      </c>
      <c r="AB234" s="7">
        <f>Z234/Y234*90</f>
        <v>19.218839200761177</v>
      </c>
      <c r="AC234" s="5">
        <f>IF(B234="n",Z234*1.2*AF234,Z234*AF234)</f>
        <v>774.29499999999985</v>
      </c>
      <c r="AD234" s="6">
        <f>AC234/X234</f>
        <v>21.508194444444442</v>
      </c>
      <c r="AE234" s="7">
        <f>AC234/Y234*90</f>
        <v>22.101665080875353</v>
      </c>
      <c r="AF234" s="13">
        <f>IF(OR(D234="Barcelona",D234="R Madrid",D234="Bayern",D234="PSG",D234="Atletico"),1.3,IF(OR(D234="Chelsea",D234="Juventus",D234="Man City",D234="Man Utd",D234="Dortmund"),1.23,IF(OR(D234="Roma",D234="RB Leipzig",D234="Monaco",D234="Spurs",D234="Arsenal",D234="Sevilla",D234="Liverpool",D234="Nice",D234="Napoli"),1.15,1)))</f>
        <v>1.1499999999999999</v>
      </c>
      <c r="AG234">
        <f>E234*10+G234*5+K234*4</f>
        <v>22</v>
      </c>
      <c r="AH234">
        <f>N234+M234+L234*1.5</f>
        <v>221.5</v>
      </c>
    </row>
    <row r="235" spans="1:34" x14ac:dyDescent="0.2">
      <c r="A235" t="s">
        <v>2543</v>
      </c>
      <c r="C235" t="s">
        <v>160</v>
      </c>
      <c r="D235" t="s">
        <v>1899</v>
      </c>
      <c r="E235">
        <v>2</v>
      </c>
      <c r="F235">
        <v>0</v>
      </c>
      <c r="G235">
        <v>1</v>
      </c>
      <c r="H235">
        <v>6</v>
      </c>
      <c r="I235">
        <v>13</v>
      </c>
      <c r="J235">
        <v>21</v>
      </c>
      <c r="K235">
        <v>3</v>
      </c>
      <c r="L235">
        <v>16</v>
      </c>
      <c r="M235">
        <v>146</v>
      </c>
      <c r="N235">
        <v>51</v>
      </c>
      <c r="O235">
        <v>6</v>
      </c>
      <c r="P235">
        <v>680</v>
      </c>
      <c r="Q235">
        <v>26</v>
      </c>
      <c r="R235">
        <v>3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90</v>
      </c>
      <c r="Y235" t="s">
        <v>2542</v>
      </c>
      <c r="Z235" s="5">
        <f>E235*10+F235*(-10)+G235*5+H235*(-5)+I235*2+J235*(-2)+K235*4+L235*3+M235*1.5+N235*1.5+O235*3+P235*0.1+Q235*2+R235*2+S235*5+T235*(-8)+U235*15+V235+W235*(-4)</f>
        <v>478.5</v>
      </c>
      <c r="AA235" s="6">
        <f>Z235/X235</f>
        <v>18.403846153846153</v>
      </c>
      <c r="AB235" s="7">
        <f>Z235/Y235*90</f>
        <v>20.039553280595626</v>
      </c>
      <c r="AC235" s="5">
        <f>IF(B235="n",Z235*1.2*AF235,Z235*AF235)</f>
        <v>478.5</v>
      </c>
      <c r="AD235" s="6">
        <f>AC235/X235</f>
        <v>18.403846153846153</v>
      </c>
      <c r="AE235" s="7">
        <f>AC235/Y235*90</f>
        <v>20.039553280595626</v>
      </c>
      <c r="AF235" s="13">
        <f>IF(OR(D235="Barcelona",D235="R Madrid",D235="Bayern",D235="PSG",D235="Atletico"),1.3,IF(OR(D235="Chelsea",D235="Juventus",D235="Man City",D235="Man Utd",D235="Dortmund"),1.23,IF(OR(D235="Roma",D235="RB Leipzig",D235="Monaco",D235="Spurs",D235="Arsenal",D235="Sevilla",D235="Liverpool",D235="Nice",D235="Napoli"),1.15,1)))</f>
        <v>1</v>
      </c>
      <c r="AG235">
        <f>E235*10+G235*5+K235*4</f>
        <v>37</v>
      </c>
      <c r="AH235">
        <f>N235+M235+L235*1.5</f>
        <v>221</v>
      </c>
    </row>
    <row r="236" spans="1:34" x14ac:dyDescent="0.2">
      <c r="A236" t="s">
        <v>2624</v>
      </c>
      <c r="C236" t="s">
        <v>160</v>
      </c>
      <c r="D236" t="s">
        <v>791</v>
      </c>
      <c r="E236">
        <v>4</v>
      </c>
      <c r="F236">
        <v>0</v>
      </c>
      <c r="G236">
        <v>0</v>
      </c>
      <c r="H236">
        <v>7</v>
      </c>
      <c r="I236">
        <v>16</v>
      </c>
      <c r="J236">
        <v>23</v>
      </c>
      <c r="K236">
        <v>9</v>
      </c>
      <c r="L236">
        <v>14</v>
      </c>
      <c r="M236">
        <v>137</v>
      </c>
      <c r="N236">
        <v>62</v>
      </c>
      <c r="O236">
        <v>4</v>
      </c>
      <c r="P236">
        <v>917</v>
      </c>
      <c r="Q236">
        <v>27</v>
      </c>
      <c r="R236">
        <v>5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56</v>
      </c>
      <c r="Y236" t="s">
        <v>2623</v>
      </c>
      <c r="Z236" s="5">
        <f>E236*10+F236*(-10)+G236*5+H236*(-5)+I236*2+J236*(-2)+K236*4+L236*3+M236*1.5+N236*1.5+O236*3+P236*0.1+Q236*2+R236*2+S236*5+T236*(-8)+U236*15+V236+W236*(-4)</f>
        <v>535.20000000000005</v>
      </c>
      <c r="AA236" s="6">
        <f>Z236/X236</f>
        <v>19.822222222222223</v>
      </c>
      <c r="AB236" s="7">
        <f>Z236/Y236*90</f>
        <v>20.593415989739206</v>
      </c>
      <c r="AC236" s="5">
        <f>IF(B236="n",Z236*1.2*AF236,Z236*AF236)</f>
        <v>535.20000000000005</v>
      </c>
      <c r="AD236" s="6">
        <f>AC236/X236</f>
        <v>19.822222222222223</v>
      </c>
      <c r="AE236" s="7">
        <f>AC236/Y236*90</f>
        <v>20.593415989739206</v>
      </c>
      <c r="AF236" s="13">
        <f>IF(OR(D236="Barcelona",D236="R Madrid",D236="Bayern",D236="PSG",D236="Atletico"),1.3,IF(OR(D236="Chelsea",D236="Juventus",D236="Man City",D236="Man Utd",D236="Dortmund"),1.23,IF(OR(D236="Roma",D236="RB Leipzig",D236="Monaco",D236="Spurs",D236="Arsenal",D236="Sevilla",D236="Liverpool",D236="Nice",D236="Napoli"),1.15,1)))</f>
        <v>1</v>
      </c>
      <c r="AG236">
        <f>E236*10+G236*5+K236*4</f>
        <v>76</v>
      </c>
      <c r="AH236">
        <f>N236+M236+L236*1.5</f>
        <v>220</v>
      </c>
    </row>
    <row r="237" spans="1:34" x14ac:dyDescent="0.2">
      <c r="A237" t="s">
        <v>2275</v>
      </c>
      <c r="C237" t="s">
        <v>160</v>
      </c>
      <c r="D237" t="s">
        <v>989</v>
      </c>
      <c r="E237">
        <v>0</v>
      </c>
      <c r="F237">
        <v>0</v>
      </c>
      <c r="G237">
        <v>3</v>
      </c>
      <c r="H237">
        <v>6</v>
      </c>
      <c r="I237">
        <v>16</v>
      </c>
      <c r="J237">
        <v>46</v>
      </c>
      <c r="K237">
        <v>15</v>
      </c>
      <c r="L237">
        <v>10</v>
      </c>
      <c r="M237">
        <v>134</v>
      </c>
      <c r="N237">
        <v>71</v>
      </c>
      <c r="O237">
        <v>20</v>
      </c>
      <c r="P237">
        <v>1134</v>
      </c>
      <c r="Q237">
        <v>65</v>
      </c>
      <c r="R237">
        <v>14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52</v>
      </c>
      <c r="Y237" t="s">
        <v>53</v>
      </c>
      <c r="Z237" s="5">
        <f>E237*10+F237*(-10)+G237*5+H237*(-5)+I237*2+J237*(-2)+K237*4+L237*3+M237*1.5+N237*1.5+O237*3+P237*0.1+Q237*2+R237*2+S237*5+T237*(-8)+U237*15+V237+W237*(-4)</f>
        <v>653.9</v>
      </c>
      <c r="AA237" s="6">
        <f>Z237/X237</f>
        <v>18.163888888888888</v>
      </c>
      <c r="AB237" s="7">
        <f>Z237/Y237*90</f>
        <v>18.163888888888888</v>
      </c>
      <c r="AC237" s="5">
        <f>IF(B237="n",Z237*1.2*AF237,Z237*AF237)</f>
        <v>653.9</v>
      </c>
      <c r="AD237" s="6">
        <f>AC237/X237</f>
        <v>18.163888888888888</v>
      </c>
      <c r="AE237" s="7">
        <f>AC237/Y237*90</f>
        <v>18.163888888888888</v>
      </c>
      <c r="AF237" s="13">
        <f>IF(OR(D237="Barcelona",D237="R Madrid",D237="Bayern",D237="PSG",D237="Atletico"),1.3,IF(OR(D237="Chelsea",D237="Juventus",D237="Man City",D237="Man Utd",D237="Dortmund"),1.23,IF(OR(D237="Roma",D237="RB Leipzig",D237="Monaco",D237="Spurs",D237="Arsenal",D237="Sevilla",D237="Liverpool",D237="Nice",D237="Napoli"),1.15,1)))</f>
        <v>1</v>
      </c>
      <c r="AG237">
        <f>E237*10+G237*5+K237*4</f>
        <v>75</v>
      </c>
      <c r="AH237">
        <f>N237+M237+L237*1.5</f>
        <v>220</v>
      </c>
    </row>
    <row r="238" spans="1:34" x14ac:dyDescent="0.2">
      <c r="A238" t="s">
        <v>2865</v>
      </c>
      <c r="C238" t="s">
        <v>138</v>
      </c>
      <c r="D238" t="s">
        <v>2744</v>
      </c>
      <c r="E238">
        <v>0</v>
      </c>
      <c r="F238">
        <v>0</v>
      </c>
      <c r="G238">
        <v>0</v>
      </c>
      <c r="H238">
        <v>3</v>
      </c>
      <c r="I238">
        <v>10</v>
      </c>
      <c r="J238">
        <v>39</v>
      </c>
      <c r="K238">
        <v>3</v>
      </c>
      <c r="L238">
        <v>16</v>
      </c>
      <c r="M238">
        <v>145</v>
      </c>
      <c r="N238">
        <v>51</v>
      </c>
      <c r="O238">
        <v>3</v>
      </c>
      <c r="P238">
        <v>852</v>
      </c>
      <c r="Q238">
        <v>61</v>
      </c>
      <c r="R238">
        <v>6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36</v>
      </c>
      <c r="Y238" t="s">
        <v>2864</v>
      </c>
      <c r="Z238" s="5">
        <f>E238*10+F238*(-10)+G238*5+H238*(-5)+I238*2+J238*(-2)+K238*4+L238*3+M238*1.5+N238*1.5+O238*3+P238*0.1+Q238*2+R238*2+S238*5+T238*(-8)+U238*15+V238+W238*(-4)</f>
        <v>509.2</v>
      </c>
      <c r="AA238" s="6">
        <f>Z238/X238</f>
        <v>16.425806451612903</v>
      </c>
      <c r="AB238" s="7">
        <f>Z238/Y238*90</f>
        <v>19.48469387755102</v>
      </c>
      <c r="AC238" s="5">
        <f>IF(B238="n",Z238*1.2*AF238,Z238*AF238)</f>
        <v>509.2</v>
      </c>
      <c r="AD238" s="6">
        <f>AC238/X238</f>
        <v>16.425806451612903</v>
      </c>
      <c r="AE238" s="7">
        <f>AC238/Y238*90</f>
        <v>19.48469387755102</v>
      </c>
      <c r="AF238" s="13">
        <f>IF(OR(D238="Barcelona",D238="R Madrid",D238="Bayern",D238="PSG",D238="Atletico"),1.3,IF(OR(D238="Chelsea",D238="Juventus",D238="Man City",D238="Man Utd",D238="Dortmund"),1.23,IF(OR(D238="Roma",D238="RB Leipzig",D238="Monaco",D238="Spurs",D238="Arsenal",D238="Sevilla",D238="Liverpool",D238="Nice",D238="Napoli"),1.15,1)))</f>
        <v>1</v>
      </c>
      <c r="AG238">
        <f>E238*10+G238*5+K238*4</f>
        <v>12</v>
      </c>
      <c r="AH238">
        <f>N238+M238+L238*1.5</f>
        <v>220</v>
      </c>
    </row>
    <row r="239" spans="1:34" x14ac:dyDescent="0.2">
      <c r="A239" t="s">
        <v>3502</v>
      </c>
      <c r="C239" t="s">
        <v>138</v>
      </c>
      <c r="D239" t="s">
        <v>386</v>
      </c>
      <c r="E239">
        <v>1</v>
      </c>
      <c r="F239">
        <v>1</v>
      </c>
      <c r="G239">
        <v>1</v>
      </c>
      <c r="H239">
        <v>5</v>
      </c>
      <c r="I239">
        <v>17</v>
      </c>
      <c r="J239">
        <v>19</v>
      </c>
      <c r="K239">
        <v>4</v>
      </c>
      <c r="L239">
        <v>12</v>
      </c>
      <c r="M239">
        <v>160</v>
      </c>
      <c r="N239">
        <v>41</v>
      </c>
      <c r="O239">
        <v>8</v>
      </c>
      <c r="P239">
        <v>1320</v>
      </c>
      <c r="Q239">
        <v>19</v>
      </c>
      <c r="R239">
        <v>2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56</v>
      </c>
      <c r="Y239" t="s">
        <v>3501</v>
      </c>
      <c r="Z239" s="5">
        <f>E239*10+F239*(-10)+G239*5+H239*(-5)+I239*2+J239*(-2)+K239*4+L239*3+M239*1.5+N239*1.5+O239*3+P239*0.1+Q239*2+R239*2+S239*5+T239*(-8)+U239*15+V239+W239*(-4)</f>
        <v>527.5</v>
      </c>
      <c r="AA239" s="6">
        <f>Z239/X239</f>
        <v>19.537037037037038</v>
      </c>
      <c r="AB239" s="7">
        <f>Z239/Y239*90</f>
        <v>20.048564189189189</v>
      </c>
      <c r="AC239" s="5">
        <f>IF(B239="n",Z239*1.2*AF239,Z239*AF239)</f>
        <v>527.5</v>
      </c>
      <c r="AD239" s="6">
        <f>AC239/X239</f>
        <v>19.537037037037038</v>
      </c>
      <c r="AE239" s="7">
        <f>AC239/Y239*90</f>
        <v>20.048564189189189</v>
      </c>
      <c r="AF239" s="13">
        <f>IF(OR(D239="Barcelona",D239="R Madrid",D239="Bayern",D239="PSG",D239="Atletico"),1.3,IF(OR(D239="Chelsea",D239="Juventus",D239="Man City",D239="Man Utd",D239="Dortmund"),1.23,IF(OR(D239="Roma",D239="RB Leipzig",D239="Monaco",D239="Spurs",D239="Arsenal",D239="Sevilla",D239="Liverpool",D239="Nice",D239="Napoli"),1.15,1)))</f>
        <v>1</v>
      </c>
      <c r="AG239">
        <f>E239*10+G239*5+K239*4</f>
        <v>31</v>
      </c>
      <c r="AH239">
        <f>N239+M239+L239*1.5</f>
        <v>219</v>
      </c>
    </row>
    <row r="240" spans="1:34" x14ac:dyDescent="0.2">
      <c r="A240" t="s">
        <v>3272</v>
      </c>
      <c r="C240" t="s">
        <v>138</v>
      </c>
      <c r="D240" t="s">
        <v>2740</v>
      </c>
      <c r="E240">
        <v>0</v>
      </c>
      <c r="F240">
        <v>0</v>
      </c>
      <c r="G240">
        <v>4</v>
      </c>
      <c r="H240">
        <v>5</v>
      </c>
      <c r="I240">
        <v>12</v>
      </c>
      <c r="J240">
        <v>18</v>
      </c>
      <c r="K240">
        <v>0</v>
      </c>
      <c r="L240">
        <v>12</v>
      </c>
      <c r="M240">
        <v>145</v>
      </c>
      <c r="N240">
        <v>56</v>
      </c>
      <c r="O240">
        <v>15</v>
      </c>
      <c r="P240">
        <v>840</v>
      </c>
      <c r="Q240">
        <v>49</v>
      </c>
      <c r="R240">
        <v>19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121</v>
      </c>
      <c r="Y240" t="s">
        <v>3271</v>
      </c>
      <c r="Z240" s="5">
        <f>E240*10+F240*(-10)+G240*5+H240*(-5)+I240*2+J240*(-2)+K240*4+L240*3+M240*1.5+N240*1.5+O240*3+P240*0.1+Q240*2+R240*2+S240*5+T240*(-8)+U240*15+V240+W240*(-4)</f>
        <v>585.5</v>
      </c>
      <c r="AA240" s="6">
        <f>Z240/X240</f>
        <v>17.220588235294116</v>
      </c>
      <c r="AB240" s="7">
        <f>Z240/Y240*90</f>
        <v>18.941409058231489</v>
      </c>
      <c r="AC240" s="5">
        <f>IF(B240="n",Z240*1.2*AF240,Z240*AF240)</f>
        <v>585.5</v>
      </c>
      <c r="AD240" s="6">
        <f>AC240/X240</f>
        <v>17.220588235294116</v>
      </c>
      <c r="AE240" s="7">
        <f>AC240/Y240*90</f>
        <v>18.941409058231489</v>
      </c>
      <c r="AF240" s="13">
        <f>IF(OR(D240="Barcelona",D240="R Madrid",D240="Bayern",D240="PSG",D240="Atletico"),1.3,IF(OR(D240="Chelsea",D240="Juventus",D240="Man City",D240="Man Utd",D240="Dortmund"),1.23,IF(OR(D240="Roma",D240="RB Leipzig",D240="Monaco",D240="Spurs",D240="Arsenal",D240="Sevilla",D240="Liverpool",D240="Nice",D240="Napoli"),1.15,1)))</f>
        <v>1</v>
      </c>
      <c r="AG240">
        <f>E240*10+G240*5+K240*4</f>
        <v>20</v>
      </c>
      <c r="AH240">
        <f>N240+M240+L240*1.5</f>
        <v>219</v>
      </c>
    </row>
    <row r="241" spans="1:34" x14ac:dyDescent="0.2">
      <c r="A241" t="s">
        <v>753</v>
      </c>
      <c r="C241" t="s">
        <v>26</v>
      </c>
      <c r="D241" t="s">
        <v>62</v>
      </c>
      <c r="E241">
        <v>1</v>
      </c>
      <c r="F241">
        <v>0</v>
      </c>
      <c r="G241">
        <v>0</v>
      </c>
      <c r="H241">
        <v>2</v>
      </c>
      <c r="I241">
        <v>20</v>
      </c>
      <c r="J241">
        <v>18</v>
      </c>
      <c r="K241">
        <v>8</v>
      </c>
      <c r="L241">
        <v>15</v>
      </c>
      <c r="M241">
        <v>150</v>
      </c>
      <c r="N241">
        <v>46</v>
      </c>
      <c r="O241">
        <v>4</v>
      </c>
      <c r="P241">
        <v>947</v>
      </c>
      <c r="Q241">
        <v>21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93</v>
      </c>
      <c r="Y241" t="s">
        <v>299</v>
      </c>
      <c r="Z241" s="5">
        <f>E241*10+F241*(-10)+G241*5+H241*(-5)+I241*2+J241*(-2)+K241*4+L241*3+M241*1.5+N241*1.5+O241*3+P241*0.1+Q241*2+R241*2+S241*5+T241*(-8)+U241*15+V241+W241*(-4)</f>
        <v>525.70000000000005</v>
      </c>
      <c r="AA241" s="6">
        <f>Z241/X241</f>
        <v>22.856521739130436</v>
      </c>
      <c r="AB241" s="7">
        <f>Z241/Y241*90</f>
        <v>22.856521739130439</v>
      </c>
      <c r="AC241" s="5">
        <f>IF(B241="n",Z241*1.2*AF241,Z241*AF241)</f>
        <v>525.70000000000005</v>
      </c>
      <c r="AD241" s="6">
        <f>AC241/X241</f>
        <v>22.856521739130436</v>
      </c>
      <c r="AE241" s="7">
        <f>AC241/Y241*90</f>
        <v>22.856521739130439</v>
      </c>
      <c r="AF241" s="13">
        <f>IF(OR(D241="Barcelona",D241="R Madrid",D241="Bayern",D241="PSG",D241="Atletico"),1.3,IF(OR(D241="Chelsea",D241="Juventus",D241="Man City",D241="Man Utd",D241="Dortmund"),1.23,IF(OR(D241="Roma",D241="RB Leipzig",D241="Monaco",D241="Spurs",D241="Arsenal",D241="Sevilla",D241="Liverpool",D241="Nice",D241="Napoli"),1.15,1)))</f>
        <v>1</v>
      </c>
      <c r="AG241">
        <f>E241*10+G241*5+K241*4</f>
        <v>42</v>
      </c>
      <c r="AH241">
        <f>N241+M241+L241*1.5</f>
        <v>218.5</v>
      </c>
    </row>
    <row r="242" spans="1:34" x14ac:dyDescent="0.2">
      <c r="A242" t="s">
        <v>2097</v>
      </c>
      <c r="C242" t="s">
        <v>160</v>
      </c>
      <c r="D242" t="s">
        <v>1905</v>
      </c>
      <c r="E242">
        <v>0</v>
      </c>
      <c r="F242">
        <v>1</v>
      </c>
      <c r="G242">
        <v>0</v>
      </c>
      <c r="H242">
        <v>7</v>
      </c>
      <c r="I242">
        <v>16</v>
      </c>
      <c r="J242">
        <v>19</v>
      </c>
      <c r="K242">
        <v>2</v>
      </c>
      <c r="L242">
        <v>20</v>
      </c>
      <c r="M242">
        <v>124</v>
      </c>
      <c r="N242">
        <v>64</v>
      </c>
      <c r="O242">
        <v>3</v>
      </c>
      <c r="P242">
        <v>856</v>
      </c>
      <c r="Q242">
        <v>39</v>
      </c>
      <c r="R242">
        <v>16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36</v>
      </c>
      <c r="Y242" t="s">
        <v>720</v>
      </c>
      <c r="Z242" s="5">
        <f>E242*10+F242*(-10)+G242*5+H242*(-5)+I242*2+J242*(-2)+K242*4+L242*3+M242*1.5+N242*1.5+O242*3+P242*0.1+Q242*2+R242*2+S242*5+T242*(-8)+U242*15+V242+W242*(-4)</f>
        <v>503.6</v>
      </c>
      <c r="AA242" s="6">
        <f>Z242/X242</f>
        <v>16.245161290322581</v>
      </c>
      <c r="AB242" s="7">
        <f>Z242/Y242*90</f>
        <v>16.344752975117203</v>
      </c>
      <c r="AC242" s="5">
        <f>IF(B242="n",Z242*1.2*AF242,Z242*AF242)</f>
        <v>503.6</v>
      </c>
      <c r="AD242" s="6">
        <f>AC242/X242</f>
        <v>16.245161290322581</v>
      </c>
      <c r="AE242" s="7">
        <f>AC242/Y242*90</f>
        <v>16.344752975117203</v>
      </c>
      <c r="AF242" s="13">
        <f>IF(OR(D242="Barcelona",D242="R Madrid",D242="Bayern",D242="PSG",D242="Atletico"),1.3,IF(OR(D242="Chelsea",D242="Juventus",D242="Man City",D242="Man Utd",D242="Dortmund"),1.23,IF(OR(D242="Roma",D242="RB Leipzig",D242="Monaco",D242="Spurs",D242="Arsenal",D242="Sevilla",D242="Liverpool",D242="Nice",D242="Napoli"),1.15,1)))</f>
        <v>1</v>
      </c>
      <c r="AG242">
        <f>E242*10+G242*5+K242*4</f>
        <v>8</v>
      </c>
      <c r="AH242">
        <f>N242+M242+L242*1.5</f>
        <v>218</v>
      </c>
    </row>
    <row r="243" spans="1:34" x14ac:dyDescent="0.2">
      <c r="A243" t="s">
        <v>1780</v>
      </c>
      <c r="C243" t="s">
        <v>876</v>
      </c>
      <c r="D243" t="s">
        <v>1076</v>
      </c>
      <c r="E243">
        <v>4</v>
      </c>
      <c r="F243">
        <v>0</v>
      </c>
      <c r="G243">
        <v>0</v>
      </c>
      <c r="H243">
        <v>6</v>
      </c>
      <c r="I243">
        <v>27</v>
      </c>
      <c r="J243">
        <v>23</v>
      </c>
      <c r="K243">
        <v>15</v>
      </c>
      <c r="L243">
        <v>10</v>
      </c>
      <c r="M243">
        <v>109</v>
      </c>
      <c r="N243">
        <v>93</v>
      </c>
      <c r="O243">
        <v>17</v>
      </c>
      <c r="P243">
        <v>578</v>
      </c>
      <c r="Q243">
        <v>42</v>
      </c>
      <c r="R243">
        <v>5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56</v>
      </c>
      <c r="Y243" t="s">
        <v>1779</v>
      </c>
      <c r="Z243" s="5">
        <f>E243*10+F243*(-10)+G243*5+H243*(-5)+I243*2+J243*(-2)+K243*4+L243*3+M243*1.5+N243*1.5+O243*3+P243*0.1+Q243*2+R243*2+S243*5+T243*(-8)+U243*15+V243+W243*(-4)</f>
        <v>613.79999999999995</v>
      </c>
      <c r="AA243" s="6">
        <f>Z243/X243</f>
        <v>22.733333333333331</v>
      </c>
      <c r="AB243" s="7">
        <f>Z243/Y243*90</f>
        <v>24.6726217061188</v>
      </c>
      <c r="AC243" s="5">
        <f>IF(B243="n",Z243*1.2*AF243,Z243*AF243)</f>
        <v>613.79999999999995</v>
      </c>
      <c r="AD243" s="6">
        <f>AC243/X243</f>
        <v>22.733333333333331</v>
      </c>
      <c r="AE243" s="7">
        <f>AC243/Y243*90</f>
        <v>24.6726217061188</v>
      </c>
      <c r="AF243" s="13">
        <f>IF(OR(D243="Barcelona",D243="R Madrid",D243="Bayern",D243="PSG",D243="Atletico"),1.3,IF(OR(D243="Chelsea",D243="Juventus",D243="Man City",D243="Man Utd",D243="Dortmund"),1.23,IF(OR(D243="Roma",D243="RB Leipzig",D243="Monaco",D243="Spurs",D243="Arsenal",D243="Sevilla",D243="Liverpool",D243="Nice",D243="Napoli"),1.15,1)))</f>
        <v>1</v>
      </c>
      <c r="AG243">
        <f>E243*10+G243*5+K243*4</f>
        <v>100</v>
      </c>
      <c r="AH243">
        <f>N243+M243+L243*1.5</f>
        <v>217</v>
      </c>
    </row>
    <row r="244" spans="1:34" x14ac:dyDescent="0.2">
      <c r="A244" t="s">
        <v>775</v>
      </c>
      <c r="C244" t="s">
        <v>26</v>
      </c>
      <c r="D244" t="s">
        <v>62</v>
      </c>
      <c r="E244">
        <v>1</v>
      </c>
      <c r="F244">
        <v>1</v>
      </c>
      <c r="G244">
        <v>0</v>
      </c>
      <c r="H244">
        <v>4</v>
      </c>
      <c r="I244">
        <v>17</v>
      </c>
      <c r="J244">
        <v>18</v>
      </c>
      <c r="K244">
        <v>7</v>
      </c>
      <c r="L244">
        <v>14</v>
      </c>
      <c r="M244">
        <v>140</v>
      </c>
      <c r="N244">
        <v>56</v>
      </c>
      <c r="O244">
        <v>5</v>
      </c>
      <c r="P244">
        <v>790</v>
      </c>
      <c r="Q244">
        <v>30</v>
      </c>
      <c r="R244">
        <v>8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398</v>
      </c>
      <c r="Y244" t="s">
        <v>776</v>
      </c>
      <c r="Z244" s="5">
        <f>E244*10+F244*(-10)+G244*5+H244*(-5)+I244*2+J244*(-2)+K244*4+L244*3+M244*1.5+N244*1.5+O244*3+P244*0.1+Q244*2+R244*2+S244*5+T244*(-8)+U244*15+V244+W244*(-4)</f>
        <v>512</v>
      </c>
      <c r="AA244" s="6">
        <f>Z244/X244</f>
        <v>24.38095238095238</v>
      </c>
      <c r="AB244" s="7">
        <f>Z244/Y244*90</f>
        <v>24.881209503239742</v>
      </c>
      <c r="AC244" s="5">
        <f>IF(B244="n",Z244*1.2*AF244,Z244*AF244)</f>
        <v>512</v>
      </c>
      <c r="AD244" s="6">
        <f>AC244/X244</f>
        <v>24.38095238095238</v>
      </c>
      <c r="AE244" s="7">
        <f>AC244/Y244*90</f>
        <v>24.881209503239742</v>
      </c>
      <c r="AF244" s="13">
        <f>IF(OR(D244="Barcelona",D244="R Madrid",D244="Bayern",D244="PSG",D244="Atletico"),1.3,IF(OR(D244="Chelsea",D244="Juventus",D244="Man City",D244="Man Utd",D244="Dortmund"),1.23,IF(OR(D244="Roma",D244="RB Leipzig",D244="Monaco",D244="Spurs",D244="Arsenal",D244="Sevilla",D244="Liverpool",D244="Nice",D244="Napoli"),1.15,1)))</f>
        <v>1</v>
      </c>
      <c r="AG244">
        <f>E244*10+G244*5+K244*4</f>
        <v>38</v>
      </c>
      <c r="AH244">
        <f>N244+M244+L244*1.5</f>
        <v>217</v>
      </c>
    </row>
    <row r="245" spans="1:34" x14ac:dyDescent="0.2">
      <c r="A245" t="s">
        <v>3898</v>
      </c>
      <c r="C245" t="s">
        <v>43</v>
      </c>
      <c r="D245" t="s">
        <v>3625</v>
      </c>
      <c r="E245">
        <v>1</v>
      </c>
      <c r="F245">
        <v>0</v>
      </c>
      <c r="G245">
        <v>1</v>
      </c>
      <c r="H245">
        <v>3</v>
      </c>
      <c r="I245">
        <v>4</v>
      </c>
      <c r="J245">
        <v>21</v>
      </c>
      <c r="K245">
        <v>2</v>
      </c>
      <c r="L245">
        <v>17</v>
      </c>
      <c r="M245">
        <v>128</v>
      </c>
      <c r="N245">
        <v>63</v>
      </c>
      <c r="O245">
        <v>5</v>
      </c>
      <c r="P245">
        <v>929</v>
      </c>
      <c r="Q245">
        <v>28</v>
      </c>
      <c r="R245">
        <v>4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184</v>
      </c>
      <c r="Y245" t="s">
        <v>3711</v>
      </c>
      <c r="Z245" s="5">
        <f>E245*10+F245*(-10)+G245*5+H245*(-5)+I245*2+J245*(-2)+K245*4+L245*3+M245*1.5+N245*1.5+O245*3+P245*0.1+Q245*2+R245*2+S245*5+T245*(-8)+U245*15+V245+W245*(-4)</f>
        <v>483.4</v>
      </c>
      <c r="AA245" s="6">
        <f>Z245/X245</f>
        <v>15.106249999999999</v>
      </c>
      <c r="AB245" s="7">
        <f>Z245/Y245*90</f>
        <v>15.488074047703808</v>
      </c>
      <c r="AC245" s="5">
        <f>IF(B245="n",Z245*1.2*AF245,Z245*AF245)</f>
        <v>483.4</v>
      </c>
      <c r="AD245" s="6">
        <f>AC245/X245</f>
        <v>15.106249999999999</v>
      </c>
      <c r="AE245" s="7">
        <f>AC245/Y245*90</f>
        <v>15.488074047703808</v>
      </c>
      <c r="AF245" s="13">
        <f>IF(OR(D245="Barcelona",D245="R Madrid",D245="Bayern",D245="PSG",D245="Atletico"),1.3,IF(OR(D245="Chelsea",D245="Juventus",D245="Man City",D245="Man Utd",D245="Dortmund"),1.23,IF(OR(D245="Roma",D245="RB Leipzig",D245="Monaco",D245="Spurs",D245="Arsenal",D245="Sevilla",D245="Liverpool",D245="Nice",D245="Napoli"),1.15,1)))</f>
        <v>1</v>
      </c>
      <c r="AG245">
        <f>E245*10+G245*5+K245*4</f>
        <v>23</v>
      </c>
      <c r="AH245">
        <f>N245+M245+L245*1.5</f>
        <v>216.5</v>
      </c>
    </row>
    <row r="246" spans="1:34" x14ac:dyDescent="0.2">
      <c r="A246" t="s">
        <v>4015</v>
      </c>
      <c r="C246" t="s">
        <v>43</v>
      </c>
      <c r="D246" t="s">
        <v>3592</v>
      </c>
      <c r="E246">
        <v>1</v>
      </c>
      <c r="F246">
        <v>2</v>
      </c>
      <c r="G246">
        <v>0</v>
      </c>
      <c r="H246">
        <v>2</v>
      </c>
      <c r="I246">
        <v>21</v>
      </c>
      <c r="J246">
        <v>24</v>
      </c>
      <c r="K246">
        <v>4</v>
      </c>
      <c r="L246">
        <v>7</v>
      </c>
      <c r="M246">
        <v>137</v>
      </c>
      <c r="N246">
        <v>68</v>
      </c>
      <c r="O246">
        <v>5</v>
      </c>
      <c r="P246">
        <v>481</v>
      </c>
      <c r="Q246">
        <v>37</v>
      </c>
      <c r="R246">
        <v>7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93</v>
      </c>
      <c r="Y246" t="s">
        <v>4014</v>
      </c>
      <c r="Z246" s="5">
        <f>E246*10+F246*(-10)+G246*5+H246*(-5)+I246*2+J246*(-2)+K246*4+L246*3+M246*1.5+N246*1.5+O246*3+P246*0.1+Q246*2+R246*2+S246*5+T246*(-8)+U246*15+V246+W246*(-4)</f>
        <v>469.6</v>
      </c>
      <c r="AA246" s="6">
        <f>Z246/X246</f>
        <v>20.417391304347827</v>
      </c>
      <c r="AB246" s="7">
        <f>Z246/Y246*90</f>
        <v>23.389042612064195</v>
      </c>
      <c r="AC246" s="5">
        <f>IF(B246="n",Z246*1.2*AF246,Z246*AF246)</f>
        <v>469.6</v>
      </c>
      <c r="AD246" s="6">
        <f>AC246/X246</f>
        <v>20.417391304347827</v>
      </c>
      <c r="AE246" s="7">
        <f>AC246/Y246*90</f>
        <v>23.389042612064195</v>
      </c>
      <c r="AF246" s="13">
        <f>IF(OR(D246="Barcelona",D246="R Madrid",D246="Bayern",D246="PSG",D246="Atletico"),1.3,IF(OR(D246="Chelsea",D246="Juventus",D246="Man City",D246="Man Utd",D246="Dortmund"),1.23,IF(OR(D246="Roma",D246="RB Leipzig",D246="Monaco",D246="Spurs",D246="Arsenal",D246="Sevilla",D246="Liverpool",D246="Nice",D246="Napoli"),1.15,1)))</f>
        <v>1</v>
      </c>
      <c r="AG246">
        <f>E246*10+G246*5+K246*4</f>
        <v>26</v>
      </c>
      <c r="AH246">
        <f>N246+M246+L246*1.5</f>
        <v>215.5</v>
      </c>
    </row>
    <row r="247" spans="1:34" x14ac:dyDescent="0.2">
      <c r="A247" t="s">
        <v>897</v>
      </c>
      <c r="C247" t="s">
        <v>26</v>
      </c>
      <c r="D247" t="s">
        <v>164</v>
      </c>
      <c r="E247">
        <v>2</v>
      </c>
      <c r="F247">
        <v>0</v>
      </c>
      <c r="G247">
        <v>0</v>
      </c>
      <c r="H247">
        <v>6</v>
      </c>
      <c r="I247">
        <v>18</v>
      </c>
      <c r="J247">
        <v>24</v>
      </c>
      <c r="K247">
        <v>9</v>
      </c>
      <c r="L247">
        <v>16</v>
      </c>
      <c r="M247">
        <v>153</v>
      </c>
      <c r="N247">
        <v>38</v>
      </c>
      <c r="O247">
        <v>14</v>
      </c>
      <c r="P247">
        <v>1656</v>
      </c>
      <c r="Q247">
        <v>35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52</v>
      </c>
      <c r="Y247" t="s">
        <v>898</v>
      </c>
      <c r="Z247" s="5">
        <f>E247*10+F247*(-10)+G247*5+H247*(-5)+I247*2+J247*(-2)+K247*4+L247*3+M247*1.5+N247*1.5+O247*3+P247*0.1+Q247*2+R247*2+S247*5+T247*(-8)+U247*15+V247+W247*(-4)</f>
        <v>632.1</v>
      </c>
      <c r="AA247" s="6">
        <f>Z247/X247</f>
        <v>17.558333333333334</v>
      </c>
      <c r="AB247" s="7">
        <f>Z247/Y247*90</f>
        <v>18.695037791652975</v>
      </c>
      <c r="AC247" s="5">
        <f>IF(B247="n",Z247*1.2*AF247,Z247*AF247)</f>
        <v>726.91499999999996</v>
      </c>
      <c r="AD247" s="6">
        <f>AC247/X247</f>
        <v>20.192083333333333</v>
      </c>
      <c r="AE247" s="7">
        <f>AC247/Y247*90</f>
        <v>21.499293460400921</v>
      </c>
      <c r="AF247" s="13">
        <f>IF(OR(D247="Barcelona",D247="R Madrid",D247="Bayern",D247="PSG",D247="Atletico"),1.3,IF(OR(D247="Chelsea",D247="Juventus",D247="Man City",D247="Man Utd",D247="Dortmund"),1.23,IF(OR(D247="Roma",D247="RB Leipzig",D247="Monaco",D247="Spurs",D247="Arsenal",D247="Sevilla",D247="Liverpool",D247="Nice",D247="Napoli"),1.15,1)))</f>
        <v>1.1499999999999999</v>
      </c>
      <c r="AG247">
        <f>E247*10+G247*5+K247*4</f>
        <v>56</v>
      </c>
      <c r="AH247">
        <f>N247+M247+L247*1.5</f>
        <v>215</v>
      </c>
    </row>
    <row r="248" spans="1:34" x14ac:dyDescent="0.2">
      <c r="A248" t="s">
        <v>4132</v>
      </c>
      <c r="C248" t="s">
        <v>43</v>
      </c>
      <c r="D248" t="s">
        <v>2756</v>
      </c>
      <c r="E248">
        <v>1</v>
      </c>
      <c r="F248">
        <v>0</v>
      </c>
      <c r="G248">
        <v>1</v>
      </c>
      <c r="H248">
        <v>4</v>
      </c>
      <c r="I248">
        <v>64</v>
      </c>
      <c r="J248">
        <v>34</v>
      </c>
      <c r="K248">
        <v>12</v>
      </c>
      <c r="L248">
        <v>11</v>
      </c>
      <c r="M248">
        <v>123</v>
      </c>
      <c r="N248">
        <v>75</v>
      </c>
      <c r="O248">
        <v>22</v>
      </c>
      <c r="P248">
        <v>720</v>
      </c>
      <c r="Q248">
        <v>62</v>
      </c>
      <c r="R248">
        <v>18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205</v>
      </c>
      <c r="Y248" t="s">
        <v>443</v>
      </c>
      <c r="Z248" s="5">
        <f>E248*10+F248*(-10)+G248*5+H248*(-5)+I248*2+J248*(-2)+K248*4+L248*3+M248*1.5+N248*1.5+O248*3+P248*0.1+Q248*2+R248*2+S248*5+T248*(-8)+U248*15+V248+W248*(-4)</f>
        <v>731</v>
      </c>
      <c r="AA248" s="6">
        <f>Z248/X248</f>
        <v>19.236842105263158</v>
      </c>
      <c r="AB248" s="7">
        <f>Z248/Y248*90</f>
        <v>19.253731343283583</v>
      </c>
      <c r="AC248" s="5">
        <f>IF(B248="n",Z248*1.2*AF248,Z248*AF248)</f>
        <v>731</v>
      </c>
      <c r="AD248" s="6">
        <f>AC248/X248</f>
        <v>19.236842105263158</v>
      </c>
      <c r="AE248" s="7">
        <f>AC248/Y248*90</f>
        <v>19.253731343283583</v>
      </c>
      <c r="AF248" s="13">
        <f>IF(OR(D248="Barcelona",D248="R Madrid",D248="Bayern",D248="PSG",D248="Atletico"),1.3,IF(OR(D248="Chelsea",D248="Juventus",D248="Man City",D248="Man Utd",D248="Dortmund"),1.23,IF(OR(D248="Roma",D248="RB Leipzig",D248="Monaco",D248="Spurs",D248="Arsenal",D248="Sevilla",D248="Liverpool",D248="Nice",D248="Napoli"),1.15,1)))</f>
        <v>1</v>
      </c>
      <c r="AG248">
        <f>E248*10+G248*5+K248*4</f>
        <v>63</v>
      </c>
      <c r="AH248">
        <f>N248+M248+L248*1.5</f>
        <v>214.5</v>
      </c>
    </row>
    <row r="249" spans="1:34" x14ac:dyDescent="0.2">
      <c r="A249" t="s">
        <v>2283</v>
      </c>
      <c r="C249" t="s">
        <v>160</v>
      </c>
      <c r="D249" t="s">
        <v>989</v>
      </c>
      <c r="E249">
        <v>1</v>
      </c>
      <c r="F249">
        <v>2</v>
      </c>
      <c r="G249">
        <v>1</v>
      </c>
      <c r="H249">
        <v>4</v>
      </c>
      <c r="I249">
        <v>13</v>
      </c>
      <c r="J249">
        <v>33</v>
      </c>
      <c r="K249">
        <v>2</v>
      </c>
      <c r="L249">
        <v>21</v>
      </c>
      <c r="M249">
        <v>119</v>
      </c>
      <c r="N249">
        <v>64</v>
      </c>
      <c r="O249">
        <v>5</v>
      </c>
      <c r="P249">
        <v>1077</v>
      </c>
      <c r="Q249">
        <v>14</v>
      </c>
      <c r="R249">
        <v>5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96</v>
      </c>
      <c r="Y249" t="s">
        <v>1373</v>
      </c>
      <c r="Z249" s="5">
        <f>E249*10+F249*(-10)+G249*5+H249*(-5)+I249*2+J249*(-2)+K249*4+L249*3+M249*1.5+N249*1.5+O249*3+P249*0.1+Q249*2+R249*2+S249*5+T249*(-8)+U249*15+V249+W249*(-4)</f>
        <v>441.2</v>
      </c>
      <c r="AA249" s="6">
        <f>Z249/X249</f>
        <v>15.757142857142856</v>
      </c>
      <c r="AB249" s="7">
        <f>Z249/Y249*90</f>
        <v>16.782755705832628</v>
      </c>
      <c r="AC249" s="5">
        <f>IF(B249="n",Z249*1.2*AF249,Z249*AF249)</f>
        <v>441.2</v>
      </c>
      <c r="AD249" s="6">
        <f>AC249/X249</f>
        <v>15.757142857142856</v>
      </c>
      <c r="AE249" s="7">
        <f>AC249/Y249*90</f>
        <v>16.782755705832628</v>
      </c>
      <c r="AF249" s="13">
        <f>IF(OR(D249="Barcelona",D249="R Madrid",D249="Bayern",D249="PSG",D249="Atletico"),1.3,IF(OR(D249="Chelsea",D249="Juventus",D249="Man City",D249="Man Utd",D249="Dortmund"),1.23,IF(OR(D249="Roma",D249="RB Leipzig",D249="Monaco",D249="Spurs",D249="Arsenal",D249="Sevilla",D249="Liverpool",D249="Nice",D249="Napoli"),1.15,1)))</f>
        <v>1</v>
      </c>
      <c r="AG249">
        <f>E249*10+G249*5+K249*4</f>
        <v>23</v>
      </c>
      <c r="AH249">
        <f>N249+M249+L249*1.5</f>
        <v>214.5</v>
      </c>
    </row>
    <row r="250" spans="1:34" x14ac:dyDescent="0.2">
      <c r="A250" t="s">
        <v>4204</v>
      </c>
      <c r="C250" t="s">
        <v>43</v>
      </c>
      <c r="D250" t="s">
        <v>2271</v>
      </c>
      <c r="E250">
        <v>1</v>
      </c>
      <c r="F250">
        <v>0</v>
      </c>
      <c r="G250">
        <v>0</v>
      </c>
      <c r="H250">
        <v>7</v>
      </c>
      <c r="I250">
        <v>16</v>
      </c>
      <c r="J250">
        <v>28</v>
      </c>
      <c r="K250">
        <v>3</v>
      </c>
      <c r="L250">
        <v>7</v>
      </c>
      <c r="M250">
        <v>140</v>
      </c>
      <c r="N250">
        <v>64</v>
      </c>
      <c r="O250">
        <v>8</v>
      </c>
      <c r="P250">
        <v>593</v>
      </c>
      <c r="Q250">
        <v>58</v>
      </c>
      <c r="R250">
        <v>4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90</v>
      </c>
      <c r="Y250" t="s">
        <v>4203</v>
      </c>
      <c r="Z250" s="5">
        <f>E250*10+F250*(-10)+G250*5+H250*(-5)+I250*2+J250*(-2)+K250*4+L250*3+M250*1.5+N250*1.5+O250*3+P250*0.1+Q250*2+R250*2+S250*5+T250*(-8)+U250*15+V250+W250*(-4)</f>
        <v>497.3</v>
      </c>
      <c r="AA250" s="6">
        <f>Z250/X250</f>
        <v>19.126923076923077</v>
      </c>
      <c r="AB250" s="7">
        <f>Z250/Y250*90</f>
        <v>19.883163038649489</v>
      </c>
      <c r="AC250" s="5">
        <f>IF(B250="n",Z250*1.2*AF250,Z250*AF250)</f>
        <v>497.3</v>
      </c>
      <c r="AD250" s="6">
        <f>AC250/X250</f>
        <v>19.126923076923077</v>
      </c>
      <c r="AE250" s="7">
        <f>AC250/Y250*90</f>
        <v>19.883163038649489</v>
      </c>
      <c r="AF250" s="13">
        <f>IF(OR(D250="Barcelona",D250="R Madrid",D250="Bayern",D250="PSG",D250="Atletico"),1.3,IF(OR(D250="Chelsea",D250="Juventus",D250="Man City",D250="Man Utd",D250="Dortmund"),1.23,IF(OR(D250="Roma",D250="RB Leipzig",D250="Monaco",D250="Spurs",D250="Arsenal",D250="Sevilla",D250="Liverpool",D250="Nice",D250="Napoli"),1.15,1)))</f>
        <v>1</v>
      </c>
      <c r="AG250">
        <f>E250*10+G250*5+K250*4</f>
        <v>22</v>
      </c>
      <c r="AH250">
        <f>N250+M250+L250*1.5</f>
        <v>214.5</v>
      </c>
    </row>
    <row r="251" spans="1:34" x14ac:dyDescent="0.2">
      <c r="A251" t="s">
        <v>2286</v>
      </c>
      <c r="C251" t="s">
        <v>160</v>
      </c>
      <c r="D251" t="s">
        <v>2009</v>
      </c>
      <c r="E251">
        <v>2</v>
      </c>
      <c r="F251">
        <v>0</v>
      </c>
      <c r="G251">
        <v>0</v>
      </c>
      <c r="H251">
        <v>10</v>
      </c>
      <c r="I251">
        <v>34</v>
      </c>
      <c r="J251">
        <v>29</v>
      </c>
      <c r="K251">
        <v>7</v>
      </c>
      <c r="L251">
        <v>18</v>
      </c>
      <c r="M251">
        <v>121</v>
      </c>
      <c r="N251">
        <v>66</v>
      </c>
      <c r="O251">
        <v>6</v>
      </c>
      <c r="P251">
        <v>1273</v>
      </c>
      <c r="Q251">
        <v>41</v>
      </c>
      <c r="R251">
        <v>8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292</v>
      </c>
      <c r="Y251" t="s">
        <v>2285</v>
      </c>
      <c r="Z251" s="5">
        <f>E251*10+F251*(-10)+G251*5+H251*(-5)+I251*2+J251*(-2)+K251*4+L251*3+M251*1.5+N251*1.5+O251*3+P251*0.1+Q251*2+R251*2+S251*5+T251*(-8)+U251*15+V251+W251*(-4)</f>
        <v>585.79999999999995</v>
      </c>
      <c r="AA251" s="6">
        <f>Z251/X251</f>
        <v>17.75151515151515</v>
      </c>
      <c r="AB251" s="7">
        <f>Z251/Y251*90</f>
        <v>18.408519553072626</v>
      </c>
      <c r="AC251" s="5">
        <f>IF(B251="n",Z251*1.2*AF251,Z251*AF251)</f>
        <v>585.79999999999995</v>
      </c>
      <c r="AD251" s="6">
        <f>AC251/X251</f>
        <v>17.75151515151515</v>
      </c>
      <c r="AE251" s="7">
        <f>AC251/Y251*90</f>
        <v>18.408519553072626</v>
      </c>
      <c r="AF251" s="13">
        <f>IF(OR(D251="Barcelona",D251="R Madrid",D251="Bayern",D251="PSG",D251="Atletico"),1.3,IF(OR(D251="Chelsea",D251="Juventus",D251="Man City",D251="Man Utd",D251="Dortmund"),1.23,IF(OR(D251="Roma",D251="RB Leipzig",D251="Monaco",D251="Spurs",D251="Arsenal",D251="Sevilla",D251="Liverpool",D251="Nice",D251="Napoli"),1.15,1)))</f>
        <v>1</v>
      </c>
      <c r="AG251">
        <f>E251*10+G251*5+K251*4</f>
        <v>48</v>
      </c>
      <c r="AH251">
        <f>N251+M251+L251*1.5</f>
        <v>214</v>
      </c>
    </row>
    <row r="252" spans="1:34" x14ac:dyDescent="0.2">
      <c r="A252" t="s">
        <v>1001</v>
      </c>
      <c r="C252" t="s">
        <v>26</v>
      </c>
      <c r="D252" t="s">
        <v>147</v>
      </c>
      <c r="E252">
        <v>1</v>
      </c>
      <c r="F252">
        <v>0</v>
      </c>
      <c r="G252">
        <v>0</v>
      </c>
      <c r="H252">
        <v>3</v>
      </c>
      <c r="I252">
        <v>11</v>
      </c>
      <c r="J252">
        <v>14</v>
      </c>
      <c r="K252">
        <v>6</v>
      </c>
      <c r="L252">
        <v>12</v>
      </c>
      <c r="M252">
        <v>151</v>
      </c>
      <c r="N252">
        <v>45</v>
      </c>
      <c r="O252">
        <v>8</v>
      </c>
      <c r="P252">
        <v>1451</v>
      </c>
      <c r="Q252">
        <v>35</v>
      </c>
      <c r="R252">
        <v>10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105</v>
      </c>
      <c r="Y252" t="s">
        <v>1002</v>
      </c>
      <c r="Z252" s="5">
        <f>E252*10+F252*(-10)+G252*5+H252*(-5)+I252*2+J252*(-2)+K252*4+L252*3+M252*1.5+N252*1.5+O252*3+P252*0.1+Q252*2+R252*2+S252*5+T252*(-8)+U252*15+V252+W252*(-4)</f>
        <v>602.1</v>
      </c>
      <c r="AA252" s="6">
        <f>Z252/X252</f>
        <v>20.762068965517241</v>
      </c>
      <c r="AB252" s="7">
        <f>Z252/Y252*90</f>
        <v>22.010154346060116</v>
      </c>
      <c r="AC252" s="5">
        <f>IF(B252="n",Z252*1.2*AF252,Z252*AF252)</f>
        <v>692.41499999999996</v>
      </c>
      <c r="AD252" s="6">
        <f>AC252/X252</f>
        <v>23.876379310344827</v>
      </c>
      <c r="AE252" s="7">
        <f>AC252/Y252*90</f>
        <v>25.311677497969132</v>
      </c>
      <c r="AF252" s="13">
        <f>IF(OR(D252="Barcelona",D252="R Madrid",D252="Bayern",D252="PSG",D252="Atletico"),1.3,IF(OR(D252="Chelsea",D252="Juventus",D252="Man City",D252="Man Utd",D252="Dortmund"),1.23,IF(OR(D252="Roma",D252="RB Leipzig",D252="Monaco",D252="Spurs",D252="Arsenal",D252="Sevilla",D252="Liverpool",D252="Nice",D252="Napoli"),1.15,1)))</f>
        <v>1.1499999999999999</v>
      </c>
      <c r="AG252">
        <f>E252*10+G252*5+K252*4</f>
        <v>34</v>
      </c>
      <c r="AH252">
        <f>N252+M252+L252*1.5</f>
        <v>214</v>
      </c>
    </row>
    <row r="253" spans="1:34" x14ac:dyDescent="0.2">
      <c r="A253" t="s">
        <v>3541</v>
      </c>
      <c r="C253" t="s">
        <v>43</v>
      </c>
      <c r="D253" t="s">
        <v>3142</v>
      </c>
      <c r="E253">
        <v>0</v>
      </c>
      <c r="F253">
        <v>0</v>
      </c>
      <c r="G253">
        <v>0</v>
      </c>
      <c r="H253">
        <v>6</v>
      </c>
      <c r="I253">
        <v>7</v>
      </c>
      <c r="J253">
        <v>27</v>
      </c>
      <c r="K253">
        <v>0</v>
      </c>
      <c r="L253">
        <v>11</v>
      </c>
      <c r="M253">
        <v>150</v>
      </c>
      <c r="N253">
        <v>47</v>
      </c>
      <c r="O253">
        <v>2</v>
      </c>
      <c r="P253">
        <v>678</v>
      </c>
      <c r="Q253">
        <v>13</v>
      </c>
      <c r="R253">
        <v>5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66</v>
      </c>
      <c r="Y253" t="s">
        <v>1397</v>
      </c>
      <c r="Z253" s="5">
        <f>E253*10+F253*(-10)+G253*5+H253*(-5)+I253*2+J253*(-2)+K253*4+L253*3+M253*1.5+N253*1.5+O253*3+P253*0.1+Q253*2+R253*2+S253*5+T253*(-8)+U253*15+V253+W253*(-4)</f>
        <v>368.3</v>
      </c>
      <c r="AA253" s="6">
        <f>Z253/X253</f>
        <v>18.414999999999999</v>
      </c>
      <c r="AB253" s="7">
        <f>Z253/Y253*90</f>
        <v>19.718619869125522</v>
      </c>
      <c r="AC253" s="5">
        <f>IF(B253="n",Z253*1.2*AF253,Z253*AF253)</f>
        <v>368.3</v>
      </c>
      <c r="AD253" s="6">
        <f>AC253/X253</f>
        <v>18.414999999999999</v>
      </c>
      <c r="AE253" s="7">
        <f>AC253/Y253*90</f>
        <v>19.718619869125522</v>
      </c>
      <c r="AF253" s="13">
        <f>IF(OR(D253="Barcelona",D253="R Madrid",D253="Bayern",D253="PSG",D253="Atletico"),1.3,IF(OR(D253="Chelsea",D253="Juventus",D253="Man City",D253="Man Utd",D253="Dortmund"),1.23,IF(OR(D253="Roma",D253="RB Leipzig",D253="Monaco",D253="Spurs",D253="Arsenal",D253="Sevilla",D253="Liverpool",D253="Nice",D253="Napoli"),1.15,1)))</f>
        <v>1</v>
      </c>
      <c r="AG253">
        <f>E253*10+G253*5+K253*4</f>
        <v>0</v>
      </c>
      <c r="AH253">
        <f>N253+M253+L253*1.5</f>
        <v>213.5</v>
      </c>
    </row>
    <row r="254" spans="1:34" x14ac:dyDescent="0.2">
      <c r="A254" t="s">
        <v>510</v>
      </c>
      <c r="C254" t="s">
        <v>26</v>
      </c>
      <c r="D254" t="s">
        <v>65</v>
      </c>
      <c r="E254">
        <v>2</v>
      </c>
      <c r="F254">
        <v>0</v>
      </c>
      <c r="G254">
        <v>0</v>
      </c>
      <c r="H254">
        <v>3</v>
      </c>
      <c r="I254">
        <v>7</v>
      </c>
      <c r="J254">
        <v>7</v>
      </c>
      <c r="K254">
        <v>4</v>
      </c>
      <c r="L254">
        <v>18</v>
      </c>
      <c r="M254">
        <v>148</v>
      </c>
      <c r="N254">
        <v>38</v>
      </c>
      <c r="O254">
        <v>4</v>
      </c>
      <c r="P254">
        <v>434</v>
      </c>
      <c r="Q254">
        <v>19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187</v>
      </c>
      <c r="Y254" t="s">
        <v>511</v>
      </c>
      <c r="Z254" s="5">
        <f>E254*10+F254*(-10)+G254*5+H254*(-5)+I254*2+J254*(-2)+K254*4+L254*3+M254*1.5+N254*1.5+O254*3+P254*0.1+Q254*2+R254*2+S254*5+T254*(-8)+U254*15+V254+W254*(-4)</f>
        <v>449.4</v>
      </c>
      <c r="AA254" s="6">
        <f>Z254/X254</f>
        <v>20.427272727272726</v>
      </c>
      <c r="AB254" s="7">
        <f>Z254/Y254*90</f>
        <v>24.29189189189189</v>
      </c>
      <c r="AC254" s="5">
        <f>IF(B254="n",Z254*1.2*AF254,Z254*AF254)</f>
        <v>449.4</v>
      </c>
      <c r="AD254" s="6">
        <f>AC254/X254</f>
        <v>20.427272727272726</v>
      </c>
      <c r="AE254" s="7">
        <f>AC254/Y254*90</f>
        <v>24.29189189189189</v>
      </c>
      <c r="AF254" s="13">
        <f>IF(OR(D254="Barcelona",D254="R Madrid",D254="Bayern",D254="PSG",D254="Atletico"),1.3,IF(OR(D254="Chelsea",D254="Juventus",D254="Man City",D254="Man Utd",D254="Dortmund"),1.23,IF(OR(D254="Roma",D254="RB Leipzig",D254="Monaco",D254="Spurs",D254="Arsenal",D254="Sevilla",D254="Liverpool",D254="Nice",D254="Napoli"),1.15,1)))</f>
        <v>1</v>
      </c>
      <c r="AG254">
        <f>E254*10+G254*5+K254*4</f>
        <v>36</v>
      </c>
      <c r="AH254">
        <f>N254+M254+L254*1.5</f>
        <v>213</v>
      </c>
    </row>
    <row r="255" spans="1:34" x14ac:dyDescent="0.2">
      <c r="A255" t="s">
        <v>2792</v>
      </c>
      <c r="C255" t="s">
        <v>138</v>
      </c>
      <c r="D255" t="s">
        <v>2791</v>
      </c>
      <c r="E255">
        <v>1</v>
      </c>
      <c r="F255">
        <v>0</v>
      </c>
      <c r="G255">
        <v>3</v>
      </c>
      <c r="H255">
        <v>5</v>
      </c>
      <c r="I255">
        <v>24</v>
      </c>
      <c r="J255">
        <v>21</v>
      </c>
      <c r="K255">
        <v>4</v>
      </c>
      <c r="L255">
        <v>17</v>
      </c>
      <c r="M255">
        <v>140</v>
      </c>
      <c r="N255">
        <v>47</v>
      </c>
      <c r="O255">
        <v>0</v>
      </c>
      <c r="P255">
        <v>898</v>
      </c>
      <c r="Q255">
        <v>34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93</v>
      </c>
      <c r="Y255" t="s">
        <v>2387</v>
      </c>
      <c r="Z255" s="5">
        <f>E255*10+F255*(-10)+G255*5+H255*(-5)+I255*2+J255*(-2)+K255*4+L255*3+M255*1.5+N255*1.5+O255*3+P255*0.1+Q255*2+R255*2+S255*5+T255*(-8)+U255*15+V255+W255*(-4)</f>
        <v>511.3</v>
      </c>
      <c r="AA255" s="6">
        <f>Z255/X255</f>
        <v>22.230434782608697</v>
      </c>
      <c r="AB255" s="7">
        <f>Z255/Y255*90</f>
        <v>22.305865244789143</v>
      </c>
      <c r="AC255" s="5">
        <f>IF(B255="n",Z255*1.2*AF255,Z255*AF255)</f>
        <v>511.3</v>
      </c>
      <c r="AD255" s="6">
        <f>AC255/X255</f>
        <v>22.230434782608697</v>
      </c>
      <c r="AE255" s="7">
        <f>AC255/Y255*90</f>
        <v>22.305865244789143</v>
      </c>
      <c r="AF255" s="13">
        <f>IF(OR(D255="Barcelona",D255="R Madrid",D255="Bayern",D255="PSG",D255="Atletico"),1.3,IF(OR(D255="Chelsea",D255="Juventus",D255="Man City",D255="Man Utd",D255="Dortmund"),1.23,IF(OR(D255="Roma",D255="RB Leipzig",D255="Monaco",D255="Spurs",D255="Arsenal",D255="Sevilla",D255="Liverpool",D255="Nice",D255="Napoli"),1.15,1)))</f>
        <v>1</v>
      </c>
      <c r="AG255">
        <f>E255*10+G255*5+K255*4</f>
        <v>41</v>
      </c>
      <c r="AH255">
        <f>N255+M255+L255*1.5</f>
        <v>212.5</v>
      </c>
    </row>
    <row r="256" spans="1:34" x14ac:dyDescent="0.2">
      <c r="A256" t="s">
        <v>4298</v>
      </c>
      <c r="C256" t="s">
        <v>43</v>
      </c>
      <c r="D256" t="s">
        <v>1481</v>
      </c>
      <c r="E256">
        <v>1</v>
      </c>
      <c r="F256">
        <v>0</v>
      </c>
      <c r="G256">
        <v>0</v>
      </c>
      <c r="H256">
        <v>2</v>
      </c>
      <c r="I256">
        <v>2</v>
      </c>
      <c r="J256">
        <v>11</v>
      </c>
      <c r="K256">
        <v>2</v>
      </c>
      <c r="L256">
        <v>21</v>
      </c>
      <c r="M256">
        <v>143</v>
      </c>
      <c r="N256">
        <v>38</v>
      </c>
      <c r="O256">
        <v>3</v>
      </c>
      <c r="P256">
        <v>390</v>
      </c>
      <c r="Q256">
        <v>16</v>
      </c>
      <c r="R256">
        <v>2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187</v>
      </c>
      <c r="Y256" t="s">
        <v>4297</v>
      </c>
      <c r="Z256" s="5">
        <f>E256*10+F256*(-10)+G256*5+H256*(-5)+I256*2+J256*(-2)+K256*4+L256*3+M256*1.5+N256*1.5+O256*3+P256*0.1+Q256*2+R256*2+S256*5+T256*(-8)+U256*15+V256+W256*(-4)</f>
        <v>408.5</v>
      </c>
      <c r="AA256" s="6">
        <f>Z256/X256</f>
        <v>18.568181818181817</v>
      </c>
      <c r="AB256" s="7">
        <f>Z256/Y256*90</f>
        <v>21.741573033707866</v>
      </c>
      <c r="AC256" s="5">
        <f>IF(B256="n",Z256*1.2*AF256,Z256*AF256)</f>
        <v>408.5</v>
      </c>
      <c r="AD256" s="6">
        <f>AC256/X256</f>
        <v>18.568181818181817</v>
      </c>
      <c r="AE256" s="7">
        <f>AC256/Y256*90</f>
        <v>21.741573033707866</v>
      </c>
      <c r="AF256" s="13">
        <f>IF(OR(D256="Barcelona",D256="R Madrid",D256="Bayern",D256="PSG",D256="Atletico"),1.3,IF(OR(D256="Chelsea",D256="Juventus",D256="Man City",D256="Man Utd",D256="Dortmund"),1.23,IF(OR(D256="Roma",D256="RB Leipzig",D256="Monaco",D256="Spurs",D256="Arsenal",D256="Sevilla",D256="Liverpool",D256="Nice",D256="Napoli"),1.15,1)))</f>
        <v>1</v>
      </c>
      <c r="AG256">
        <f>E256*10+G256*5+K256*4</f>
        <v>18</v>
      </c>
      <c r="AH256">
        <f>N256+M256+L256*1.5</f>
        <v>212.5</v>
      </c>
    </row>
    <row r="257" spans="1:34" x14ac:dyDescent="0.2">
      <c r="A257" t="s">
        <v>725</v>
      </c>
      <c r="C257" t="s">
        <v>26</v>
      </c>
      <c r="D257" t="s">
        <v>85</v>
      </c>
      <c r="E257">
        <v>2</v>
      </c>
      <c r="F257">
        <v>0</v>
      </c>
      <c r="G257">
        <v>4</v>
      </c>
      <c r="H257">
        <v>14</v>
      </c>
      <c r="I257">
        <v>24</v>
      </c>
      <c r="J257">
        <v>43</v>
      </c>
      <c r="K257">
        <v>11</v>
      </c>
      <c r="L257">
        <v>11</v>
      </c>
      <c r="M257">
        <v>138</v>
      </c>
      <c r="N257">
        <v>57</v>
      </c>
      <c r="O257">
        <v>32</v>
      </c>
      <c r="P257">
        <v>829</v>
      </c>
      <c r="Q257">
        <v>45</v>
      </c>
      <c r="R257">
        <v>46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292</v>
      </c>
      <c r="Y257" t="s">
        <v>726</v>
      </c>
      <c r="Z257" s="5">
        <f>E257*10+F257*(-10)+G257*5+H257*(-5)+I257*2+J257*(-2)+K257*4+L257*3+M257*1.5+N257*1.5+O257*3+P257*0.1+Q257*2+R257*2+S257*5+T257*(-8)+U257*15+V257+W257*(-4)</f>
        <v>662.4</v>
      </c>
      <c r="AA257" s="6">
        <f>Z257/X257</f>
        <v>20.072727272727271</v>
      </c>
      <c r="AB257" s="7">
        <f>Z257/Y257*90</f>
        <v>20.521858864027536</v>
      </c>
      <c r="AC257" s="5">
        <f>IF(B257="n",Z257*1.2*AF257,Z257*AF257)</f>
        <v>662.4</v>
      </c>
      <c r="AD257" s="6">
        <f>AC257/X257</f>
        <v>20.072727272727271</v>
      </c>
      <c r="AE257" s="7">
        <f>AC257/Y257*90</f>
        <v>20.521858864027536</v>
      </c>
      <c r="AF257" s="13">
        <f>IF(OR(D257="Barcelona",D257="R Madrid",D257="Bayern",D257="PSG",D257="Atletico"),1.3,IF(OR(D257="Chelsea",D257="Juventus",D257="Man City",D257="Man Utd",D257="Dortmund"),1.23,IF(OR(D257="Roma",D257="RB Leipzig",D257="Monaco",D257="Spurs",D257="Arsenal",D257="Sevilla",D257="Liverpool",D257="Nice",D257="Napoli"),1.15,1)))</f>
        <v>1</v>
      </c>
      <c r="AG257">
        <f>E257*10+G257*5+K257*4</f>
        <v>84</v>
      </c>
      <c r="AH257">
        <f>N257+M257+L257*1.5</f>
        <v>211.5</v>
      </c>
    </row>
    <row r="258" spans="1:34" x14ac:dyDescent="0.2">
      <c r="A258" t="s">
        <v>3080</v>
      </c>
      <c r="C258" t="s">
        <v>138</v>
      </c>
      <c r="D258" t="s">
        <v>2764</v>
      </c>
      <c r="E258">
        <v>1</v>
      </c>
      <c r="F258">
        <v>2</v>
      </c>
      <c r="G258">
        <v>0</v>
      </c>
      <c r="H258">
        <v>8</v>
      </c>
      <c r="I258">
        <v>3</v>
      </c>
      <c r="J258">
        <v>18</v>
      </c>
      <c r="K258">
        <v>1</v>
      </c>
      <c r="L258">
        <v>22</v>
      </c>
      <c r="M258">
        <v>133</v>
      </c>
      <c r="N258">
        <v>44</v>
      </c>
      <c r="O258">
        <v>6</v>
      </c>
      <c r="P258">
        <v>552</v>
      </c>
      <c r="Q258">
        <v>19</v>
      </c>
      <c r="R258">
        <v>2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398</v>
      </c>
      <c r="Y258" t="s">
        <v>2766</v>
      </c>
      <c r="Z258" s="5">
        <f>E258*10+F258*(-10)+G258*5+H258*(-5)+I258*2+J258*(-2)+K258*4+L258*3+M258*1.5+N258*1.5+O258*3+P258*0.1+Q258*2+R258*2+S258*5+T258*(-8)+U258*15+V258+W258*(-4)</f>
        <v>370.7</v>
      </c>
      <c r="AA258" s="6">
        <f>Z258/X258</f>
        <v>17.652380952380952</v>
      </c>
      <c r="AB258" s="7">
        <f>Z258/Y258*90</f>
        <v>20.098192771084335</v>
      </c>
      <c r="AC258" s="5">
        <f>IF(B258="n",Z258*1.2*AF258,Z258*AF258)</f>
        <v>370.7</v>
      </c>
      <c r="AD258" s="6">
        <f>AC258/X258</f>
        <v>17.652380952380952</v>
      </c>
      <c r="AE258" s="7">
        <f>AC258/Y258*90</f>
        <v>20.098192771084335</v>
      </c>
      <c r="AF258" s="13">
        <f>IF(OR(D258="Barcelona",D258="R Madrid",D258="Bayern",D258="PSG",D258="Atletico"),1.3,IF(OR(D258="Chelsea",D258="Juventus",D258="Man City",D258="Man Utd",D258="Dortmund"),1.23,IF(OR(D258="Roma",D258="RB Leipzig",D258="Monaco",D258="Spurs",D258="Arsenal",D258="Sevilla",D258="Liverpool",D258="Nice",D258="Napoli"),1.15,1)))</f>
        <v>1</v>
      </c>
      <c r="AG258">
        <f>E258*10+G258*5+K258*4</f>
        <v>14</v>
      </c>
      <c r="AH258">
        <f>N258+M258+L258*1.5</f>
        <v>210</v>
      </c>
    </row>
    <row r="259" spans="1:34" x14ac:dyDescent="0.2">
      <c r="A259" t="s">
        <v>2108</v>
      </c>
      <c r="C259" t="s">
        <v>160</v>
      </c>
      <c r="D259" t="s">
        <v>1054</v>
      </c>
      <c r="E259">
        <v>4</v>
      </c>
      <c r="F259">
        <v>0</v>
      </c>
      <c r="G259">
        <v>2</v>
      </c>
      <c r="H259">
        <v>15</v>
      </c>
      <c r="I259">
        <v>63</v>
      </c>
      <c r="J259">
        <v>93</v>
      </c>
      <c r="K259">
        <v>15</v>
      </c>
      <c r="L259">
        <v>11</v>
      </c>
      <c r="M259">
        <v>78</v>
      </c>
      <c r="N259">
        <v>115</v>
      </c>
      <c r="O259">
        <v>11</v>
      </c>
      <c r="P259">
        <v>1342</v>
      </c>
      <c r="Q259">
        <v>85</v>
      </c>
      <c r="R259">
        <v>5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101</v>
      </c>
      <c r="Y259" t="s">
        <v>2107</v>
      </c>
      <c r="Z259" s="5">
        <f>E259*10+F259*(-10)+G259*5+H259*(-5)+I259*2+J259*(-2)+K259*4+L259*3+M259*1.5+N259*1.5+O259*3+P259*0.1+Q259*2+R259*2+S259*5+T259*(-8)+U259*15+V259+W259*(-4)</f>
        <v>644.70000000000005</v>
      </c>
      <c r="AA259" s="6">
        <f>Z259/X259</f>
        <v>18.420000000000002</v>
      </c>
      <c r="AB259" s="7">
        <f>Z259/Y259*90</f>
        <v>18.449284578696346</v>
      </c>
      <c r="AC259" s="5">
        <f>IF(B259="n",Z259*1.2*AF259,Z259*AF259)</f>
        <v>644.70000000000005</v>
      </c>
      <c r="AD259" s="6">
        <f>AC259/X259</f>
        <v>18.420000000000002</v>
      </c>
      <c r="AE259" s="7">
        <f>AC259/Y259*90</f>
        <v>18.449284578696346</v>
      </c>
      <c r="AF259" s="13">
        <f>IF(OR(D259="Barcelona",D259="R Madrid",D259="Bayern",D259="PSG",D259="Atletico"),1.3,IF(OR(D259="Chelsea",D259="Juventus",D259="Man City",D259="Man Utd",D259="Dortmund"),1.23,IF(OR(D259="Roma",D259="RB Leipzig",D259="Monaco",D259="Spurs",D259="Arsenal",D259="Sevilla",D259="Liverpool",D259="Nice",D259="Napoli"),1.15,1)))</f>
        <v>1</v>
      </c>
      <c r="AG259">
        <f>E259*10+G259*5+K259*4</f>
        <v>110</v>
      </c>
      <c r="AH259">
        <f>N259+M259+L259*1.5</f>
        <v>209.5</v>
      </c>
    </row>
    <row r="260" spans="1:34" x14ac:dyDescent="0.2">
      <c r="A260" t="s">
        <v>1554</v>
      </c>
      <c r="C260" t="s">
        <v>876</v>
      </c>
      <c r="D260" t="s">
        <v>1073</v>
      </c>
      <c r="E260">
        <v>0</v>
      </c>
      <c r="F260">
        <v>0</v>
      </c>
      <c r="G260">
        <v>1</v>
      </c>
      <c r="H260">
        <v>4</v>
      </c>
      <c r="I260">
        <v>16</v>
      </c>
      <c r="J260">
        <v>35</v>
      </c>
      <c r="K260">
        <v>2</v>
      </c>
      <c r="L260">
        <v>21</v>
      </c>
      <c r="M260">
        <v>138</v>
      </c>
      <c r="N260">
        <v>40</v>
      </c>
      <c r="O260">
        <v>3</v>
      </c>
      <c r="P260">
        <v>812</v>
      </c>
      <c r="Q260">
        <v>34</v>
      </c>
      <c r="R260">
        <v>15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127</v>
      </c>
      <c r="Y260" t="s">
        <v>299</v>
      </c>
      <c r="Z260" s="5">
        <f>E260*10+F260*(-10)+G260*5+H260*(-5)+I260*2+J260*(-2)+K260*4+L260*3+M260*1.5+N260*1.5+O260*3+P260*0.1+Q260*2+R260*2+S260*5+T260*(-8)+U260*15+V260+W260*(-4)</f>
        <v>473.2</v>
      </c>
      <c r="AA260" s="6">
        <f>Z260/X260</f>
        <v>19.716666666666665</v>
      </c>
      <c r="AB260" s="7">
        <f>Z260/Y260*90</f>
        <v>20.57391304347826</v>
      </c>
      <c r="AC260" s="5">
        <f>IF(B260="n",Z260*1.2*AF260,Z260*AF260)</f>
        <v>473.2</v>
      </c>
      <c r="AD260" s="6">
        <f>AC260/X260</f>
        <v>19.716666666666665</v>
      </c>
      <c r="AE260" s="7">
        <f>AC260/Y260*90</f>
        <v>20.57391304347826</v>
      </c>
      <c r="AF260" s="13">
        <f>IF(OR(D260="Barcelona",D260="R Madrid",D260="Bayern",D260="PSG",D260="Atletico"),1.3,IF(OR(D260="Chelsea",D260="Juventus",D260="Man City",D260="Man Utd",D260="Dortmund"),1.23,IF(OR(D260="Roma",D260="RB Leipzig",D260="Monaco",D260="Spurs",D260="Arsenal",D260="Sevilla",D260="Liverpool",D260="Nice",D260="Napoli"),1.15,1)))</f>
        <v>1</v>
      </c>
      <c r="AG260">
        <f>E260*10+G260*5+K260*4</f>
        <v>13</v>
      </c>
      <c r="AH260">
        <f>N260+M260+L260*1.5</f>
        <v>209.5</v>
      </c>
    </row>
    <row r="261" spans="1:34" x14ac:dyDescent="0.2">
      <c r="A261" t="s">
        <v>3696</v>
      </c>
      <c r="C261" t="s">
        <v>43</v>
      </c>
      <c r="D261" t="s">
        <v>133</v>
      </c>
      <c r="E261">
        <v>4</v>
      </c>
      <c r="F261">
        <v>0</v>
      </c>
      <c r="G261">
        <v>0</v>
      </c>
      <c r="H261">
        <v>2</v>
      </c>
      <c r="I261">
        <v>14</v>
      </c>
      <c r="J261">
        <v>19</v>
      </c>
      <c r="K261">
        <v>6</v>
      </c>
      <c r="L261">
        <v>16</v>
      </c>
      <c r="M261">
        <v>131</v>
      </c>
      <c r="N261">
        <v>53</v>
      </c>
      <c r="O261">
        <v>4</v>
      </c>
      <c r="P261">
        <v>1350</v>
      </c>
      <c r="Q261">
        <v>38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110</v>
      </c>
      <c r="Y261" t="s">
        <v>3695</v>
      </c>
      <c r="Z261" s="5">
        <f>E261*10+F261*(-10)+G261*5+H261*(-5)+I261*2+J261*(-2)+K261*4+L261*3+M261*1.5+N261*1.5+O261*3+P261*0.1+Q261*2+R261*2+S261*5+T261*(-8)+U261*15+V261+W261*(-4)</f>
        <v>593</v>
      </c>
      <c r="AA261" s="6">
        <f>Z261/X261</f>
        <v>19.766666666666666</v>
      </c>
      <c r="AB261" s="7">
        <f>Z261/Y261*90</f>
        <v>20.354691075514875</v>
      </c>
      <c r="AC261" s="5">
        <f>IF(B261="n",Z261*1.2*AF261,Z261*AF261)</f>
        <v>593</v>
      </c>
      <c r="AD261" s="6">
        <f>AC261/X261</f>
        <v>19.766666666666666</v>
      </c>
      <c r="AE261" s="7">
        <f>AC261/Y261*90</f>
        <v>20.354691075514875</v>
      </c>
      <c r="AF261" s="13">
        <f>IF(OR(D261="Barcelona",D261="R Madrid",D261="Bayern",D261="PSG",D261="Atletico"),1.3,IF(OR(D261="Chelsea",D261="Juventus",D261="Man City",D261="Man Utd",D261="Dortmund"),1.23,IF(OR(D261="Roma",D261="RB Leipzig",D261="Monaco",D261="Spurs",D261="Arsenal",D261="Sevilla",D261="Liverpool",D261="Nice",D261="Napoli"),1.15,1)))</f>
        <v>1</v>
      </c>
      <c r="AG261">
        <f>E261*10+G261*5+K261*4</f>
        <v>64</v>
      </c>
      <c r="AH261">
        <f>N261+M261+L261*1.5</f>
        <v>208</v>
      </c>
    </row>
    <row r="262" spans="1:34" x14ac:dyDescent="0.2">
      <c r="A262" t="s">
        <v>2306</v>
      </c>
      <c r="C262" t="s">
        <v>160</v>
      </c>
      <c r="D262" t="s">
        <v>2009</v>
      </c>
      <c r="E262">
        <v>0</v>
      </c>
      <c r="F262">
        <v>0</v>
      </c>
      <c r="G262">
        <v>0</v>
      </c>
      <c r="H262">
        <v>3</v>
      </c>
      <c r="I262">
        <v>27</v>
      </c>
      <c r="J262">
        <v>53</v>
      </c>
      <c r="K262">
        <v>2</v>
      </c>
      <c r="L262">
        <v>12</v>
      </c>
      <c r="M262">
        <v>90</v>
      </c>
      <c r="N262">
        <v>100</v>
      </c>
      <c r="O262">
        <v>7</v>
      </c>
      <c r="P262">
        <v>951</v>
      </c>
      <c r="Q262">
        <v>47</v>
      </c>
      <c r="R262">
        <v>13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90</v>
      </c>
      <c r="Y262" t="s">
        <v>2305</v>
      </c>
      <c r="Z262" s="5">
        <f>E262*10+F262*(-10)+G262*5+H262*(-5)+I262*2+J262*(-2)+K262*4+L262*3+M262*1.5+N262*1.5+O262*3+P262*0.1+Q262*2+R262*2+S262*5+T262*(-8)+U262*15+V262+W262*(-4)</f>
        <v>498.1</v>
      </c>
      <c r="AA262" s="6">
        <f>Z262/X262</f>
        <v>19.157692307692308</v>
      </c>
      <c r="AB262" s="7">
        <f>Z262/Y262*90</f>
        <v>19.739762219286657</v>
      </c>
      <c r="AC262" s="5">
        <f>IF(B262="n",Z262*1.2*AF262,Z262*AF262)</f>
        <v>498.1</v>
      </c>
      <c r="AD262" s="6">
        <f>AC262/X262</f>
        <v>19.157692307692308</v>
      </c>
      <c r="AE262" s="7">
        <f>AC262/Y262*90</f>
        <v>19.739762219286657</v>
      </c>
      <c r="AF262" s="13">
        <f>IF(OR(D262="Barcelona",D262="R Madrid",D262="Bayern",D262="PSG",D262="Atletico"),1.3,IF(OR(D262="Chelsea",D262="Juventus",D262="Man City",D262="Man Utd",D262="Dortmund"),1.23,IF(OR(D262="Roma",D262="RB Leipzig",D262="Monaco",D262="Spurs",D262="Arsenal",D262="Sevilla",D262="Liverpool",D262="Nice",D262="Napoli"),1.15,1)))</f>
        <v>1</v>
      </c>
      <c r="AG262">
        <f>E262*10+G262*5+K262*4</f>
        <v>8</v>
      </c>
      <c r="AH262">
        <f>N262+M262+L262*1.5</f>
        <v>208</v>
      </c>
    </row>
    <row r="263" spans="1:34" x14ac:dyDescent="0.2">
      <c r="A263" t="s">
        <v>541</v>
      </c>
      <c r="C263" t="s">
        <v>26</v>
      </c>
      <c r="D263" t="s">
        <v>89</v>
      </c>
      <c r="E263">
        <v>3</v>
      </c>
      <c r="F263">
        <v>0</v>
      </c>
      <c r="G263">
        <v>0</v>
      </c>
      <c r="H263">
        <v>4</v>
      </c>
      <c r="I263">
        <v>6</v>
      </c>
      <c r="J263">
        <v>13</v>
      </c>
      <c r="K263">
        <v>8</v>
      </c>
      <c r="L263">
        <v>30</v>
      </c>
      <c r="M263">
        <v>130</v>
      </c>
      <c r="N263">
        <v>32</v>
      </c>
      <c r="O263">
        <v>4</v>
      </c>
      <c r="P263">
        <v>516</v>
      </c>
      <c r="Q263">
        <v>11</v>
      </c>
      <c r="R263">
        <v>3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187</v>
      </c>
      <c r="Y263" t="s">
        <v>542</v>
      </c>
      <c r="Z263" s="5">
        <f>E263*10+F263*(-10)+G263*5+H263*(-5)+I263*2+J263*(-2)+K263*4+L263*3+M263*1.5+N263*1.5+O263*3+P263*0.1+Q263*2+R263*2+S263*5+T263*(-8)+U263*15+V263+W263*(-4)</f>
        <v>452.6</v>
      </c>
      <c r="AA263" s="6">
        <f>Z263/X263</f>
        <v>20.572727272727274</v>
      </c>
      <c r="AB263" s="7">
        <f>Z263/Y263*90</f>
        <v>23.545664739884394</v>
      </c>
      <c r="AC263" s="5">
        <f>IF(B263="n",Z263*1.2*AF263,Z263*AF263)</f>
        <v>452.6</v>
      </c>
      <c r="AD263" s="6">
        <f>AC263/X263</f>
        <v>20.572727272727274</v>
      </c>
      <c r="AE263" s="7">
        <f>AC263/Y263*90</f>
        <v>23.545664739884394</v>
      </c>
      <c r="AF263" s="13">
        <f>IF(OR(D263="Barcelona",D263="R Madrid",D263="Bayern",D263="PSG",D263="Atletico"),1.3,IF(OR(D263="Chelsea",D263="Juventus",D263="Man City",D263="Man Utd",D263="Dortmund"),1.23,IF(OR(D263="Roma",D263="RB Leipzig",D263="Monaco",D263="Spurs",D263="Arsenal",D263="Sevilla",D263="Liverpool",D263="Nice",D263="Napoli"),1.15,1)))</f>
        <v>1</v>
      </c>
      <c r="AG263">
        <f>E263*10+G263*5+K263*4</f>
        <v>62</v>
      </c>
      <c r="AH263">
        <f>N263+M263+L263*1.5</f>
        <v>207</v>
      </c>
    </row>
    <row r="264" spans="1:34" x14ac:dyDescent="0.2">
      <c r="A264" t="s">
        <v>4230</v>
      </c>
      <c r="C264" t="s">
        <v>43</v>
      </c>
      <c r="D264" t="s">
        <v>133</v>
      </c>
      <c r="E264">
        <v>0</v>
      </c>
      <c r="F264">
        <v>0</v>
      </c>
      <c r="G264">
        <v>2</v>
      </c>
      <c r="H264">
        <v>6</v>
      </c>
      <c r="I264">
        <v>19</v>
      </c>
      <c r="J264">
        <v>45</v>
      </c>
      <c r="K264">
        <v>1</v>
      </c>
      <c r="L264">
        <v>11</v>
      </c>
      <c r="M264">
        <v>123</v>
      </c>
      <c r="N264">
        <v>67</v>
      </c>
      <c r="O264">
        <v>27</v>
      </c>
      <c r="P264">
        <v>1170</v>
      </c>
      <c r="Q264">
        <v>66</v>
      </c>
      <c r="R264">
        <v>22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101</v>
      </c>
      <c r="Y264" t="s">
        <v>175</v>
      </c>
      <c r="Z264" s="5">
        <f>E264*10+F264*(-10)+G264*5+H264*(-5)+I264*2+J264*(-2)+K264*4+L264*3+M264*1.5+N264*1.5+O264*3+P264*0.1+Q264*2+R264*2+S264*5+T264*(-8)+U264*15+V264+W264*(-4)</f>
        <v>624</v>
      </c>
      <c r="AA264" s="6">
        <f>Z264/X264</f>
        <v>17.828571428571429</v>
      </c>
      <c r="AB264" s="7">
        <f>Z264/Y264*90</f>
        <v>18.645418326693228</v>
      </c>
      <c r="AC264" s="5">
        <f>IF(B264="n",Z264*1.2*AF264,Z264*AF264)</f>
        <v>624</v>
      </c>
      <c r="AD264" s="6">
        <f>AC264/X264</f>
        <v>17.828571428571429</v>
      </c>
      <c r="AE264" s="7">
        <f>AC264/Y264*90</f>
        <v>18.645418326693228</v>
      </c>
      <c r="AF264" s="13">
        <f>IF(OR(D264="Barcelona",D264="R Madrid",D264="Bayern",D264="PSG",D264="Atletico"),1.3,IF(OR(D264="Chelsea",D264="Juventus",D264="Man City",D264="Man Utd",D264="Dortmund"),1.23,IF(OR(D264="Roma",D264="RB Leipzig",D264="Monaco",D264="Spurs",D264="Arsenal",D264="Sevilla",D264="Liverpool",D264="Nice",D264="Napoli"),1.15,1)))</f>
        <v>1</v>
      </c>
      <c r="AG264">
        <f>E264*10+G264*5+K264*4</f>
        <v>14</v>
      </c>
      <c r="AH264">
        <f>N264+M264+L264*1.5</f>
        <v>206.5</v>
      </c>
    </row>
    <row r="265" spans="1:34" x14ac:dyDescent="0.2">
      <c r="A265" t="s">
        <v>3641</v>
      </c>
      <c r="C265" t="s">
        <v>43</v>
      </c>
      <c r="D265" t="s">
        <v>3559</v>
      </c>
      <c r="E265">
        <v>0</v>
      </c>
      <c r="F265">
        <v>0</v>
      </c>
      <c r="G265">
        <v>7</v>
      </c>
      <c r="H265">
        <v>2</v>
      </c>
      <c r="I265">
        <v>25</v>
      </c>
      <c r="J265">
        <v>20</v>
      </c>
      <c r="K265">
        <v>8</v>
      </c>
      <c r="L265">
        <v>10</v>
      </c>
      <c r="M265">
        <v>125</v>
      </c>
      <c r="N265">
        <v>65</v>
      </c>
      <c r="O265">
        <v>33</v>
      </c>
      <c r="P265">
        <v>1033</v>
      </c>
      <c r="Q265">
        <v>58</v>
      </c>
      <c r="R265">
        <v>25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52</v>
      </c>
      <c r="Y265" t="s">
        <v>3640</v>
      </c>
      <c r="Z265" s="5">
        <f>E265*10+F265*(-10)+G265*5+H265*(-5)+I265*2+J265*(-2)+K265*4+L265*3+M265*1.5+N265*1.5+O265*3+P265*0.1+Q265*2+R265*2+S265*5+T265*(-8)+U265*15+V265+W265*(-4)</f>
        <v>750.3</v>
      </c>
      <c r="AA265" s="6">
        <f>Z265/X265</f>
        <v>20.841666666666665</v>
      </c>
      <c r="AB265" s="7">
        <f>Z265/Y265*90</f>
        <v>21.546585832801529</v>
      </c>
      <c r="AC265" s="5">
        <f>IF(B265="n",Z265*1.2*AF265,Z265*AF265)</f>
        <v>750.3</v>
      </c>
      <c r="AD265" s="6">
        <f>AC265/X265</f>
        <v>20.841666666666665</v>
      </c>
      <c r="AE265" s="7">
        <f>AC265/Y265*90</f>
        <v>21.546585832801529</v>
      </c>
      <c r="AF265" s="13">
        <f>IF(OR(D265="Barcelona",D265="R Madrid",D265="Bayern",D265="PSG",D265="Atletico"),1.3,IF(OR(D265="Chelsea",D265="Juventus",D265="Man City",D265="Man Utd",D265="Dortmund"),1.23,IF(OR(D265="Roma",D265="RB Leipzig",D265="Monaco",D265="Spurs",D265="Arsenal",D265="Sevilla",D265="Liverpool",D265="Nice",D265="Napoli"),1.15,1)))</f>
        <v>1</v>
      </c>
      <c r="AG265">
        <f>E265*10+G265*5+K265*4</f>
        <v>67</v>
      </c>
      <c r="AH265">
        <f>N265+M265+L265*1.5</f>
        <v>205</v>
      </c>
    </row>
    <row r="266" spans="1:34" x14ac:dyDescent="0.2">
      <c r="A266" t="s">
        <v>268</v>
      </c>
      <c r="C266" t="s">
        <v>26</v>
      </c>
      <c r="D266" t="s">
        <v>65</v>
      </c>
      <c r="E266">
        <v>1</v>
      </c>
      <c r="F266">
        <v>0</v>
      </c>
      <c r="G266">
        <v>0</v>
      </c>
      <c r="H266">
        <v>3</v>
      </c>
      <c r="I266">
        <v>35</v>
      </c>
      <c r="J266">
        <v>44</v>
      </c>
      <c r="K266">
        <v>5</v>
      </c>
      <c r="L266">
        <v>7</v>
      </c>
      <c r="M266">
        <v>114</v>
      </c>
      <c r="N266">
        <v>80</v>
      </c>
      <c r="O266">
        <v>10</v>
      </c>
      <c r="P266">
        <v>879</v>
      </c>
      <c r="Q266">
        <v>53</v>
      </c>
      <c r="R266">
        <v>25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36</v>
      </c>
      <c r="Y266" t="s">
        <v>269</v>
      </c>
      <c r="Z266" s="5">
        <f>E266*10+F266*(-10)+G266*5+H266*(-5)+I266*2+J266*(-2)+K266*4+L266*3+M266*1.5+N266*1.5+O266*3+P266*0.1+Q266*2+R266*2+S266*5+T266*(-8)+U266*15+V266+W266*(-4)</f>
        <v>582.9</v>
      </c>
      <c r="AA266" s="6">
        <f>Z266/X266</f>
        <v>18.803225806451611</v>
      </c>
      <c r="AB266" s="7">
        <f>Z266/Y266*90</f>
        <v>19.265883217040027</v>
      </c>
      <c r="AC266" s="5">
        <f>IF(B266="n",Z266*1.2*AF266,Z266*AF266)</f>
        <v>582.9</v>
      </c>
      <c r="AD266" s="6">
        <f>AC266/X266</f>
        <v>18.803225806451611</v>
      </c>
      <c r="AE266" s="7">
        <f>AC266/Y266*90</f>
        <v>19.265883217040027</v>
      </c>
      <c r="AF266" s="13">
        <f>IF(OR(D266="Barcelona",D266="R Madrid",D266="Bayern",D266="PSG",D266="Atletico"),1.3,IF(OR(D266="Chelsea",D266="Juventus",D266="Man City",D266="Man Utd",D266="Dortmund"),1.23,IF(OR(D266="Roma",D266="RB Leipzig",D266="Monaco",D266="Spurs",D266="Arsenal",D266="Sevilla",D266="Liverpool",D266="Nice",D266="Napoli"),1.15,1)))</f>
        <v>1</v>
      </c>
      <c r="AG266">
        <f>E266*10+G266*5+K266*4</f>
        <v>30</v>
      </c>
      <c r="AH266">
        <f>N266+M266+L266*1.5</f>
        <v>204.5</v>
      </c>
    </row>
    <row r="267" spans="1:34" x14ac:dyDescent="0.2">
      <c r="A267" t="s">
        <v>1705</v>
      </c>
      <c r="C267" t="s">
        <v>876</v>
      </c>
      <c r="D267" t="s">
        <v>1179</v>
      </c>
      <c r="E267">
        <v>0</v>
      </c>
      <c r="F267">
        <v>0</v>
      </c>
      <c r="G267">
        <v>0</v>
      </c>
      <c r="H267">
        <v>8</v>
      </c>
      <c r="I267">
        <v>26</v>
      </c>
      <c r="J267">
        <v>48</v>
      </c>
      <c r="K267">
        <v>3</v>
      </c>
      <c r="L267">
        <v>13</v>
      </c>
      <c r="M267">
        <v>93</v>
      </c>
      <c r="N267">
        <v>92</v>
      </c>
      <c r="O267">
        <v>10</v>
      </c>
      <c r="P267">
        <v>1191</v>
      </c>
      <c r="Q267">
        <v>63</v>
      </c>
      <c r="R267">
        <v>8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292</v>
      </c>
      <c r="Y267" t="s">
        <v>1704</v>
      </c>
      <c r="Z267" s="5">
        <f>E267*10+F267*(-10)+G267*5+H267*(-5)+I267*2+J267*(-2)+K267*4+L267*3+M267*1.5+N267*1.5+O267*3+P267*0.1+Q267*2+R267*2+S267*5+T267*(-8)+U267*15+V267+W267*(-4)</f>
        <v>535.6</v>
      </c>
      <c r="AA267" s="6">
        <f>Z267/X267</f>
        <v>16.23030303030303</v>
      </c>
      <c r="AB267" s="7">
        <f>Z267/Y267*90</f>
        <v>18.162773172569707</v>
      </c>
      <c r="AC267" s="5">
        <f>IF(B267="n",Z267*1.2*AF267,Z267*AF267)</f>
        <v>615.93999999999994</v>
      </c>
      <c r="AD267" s="6">
        <f>AC267/X267</f>
        <v>18.664848484848484</v>
      </c>
      <c r="AE267" s="7">
        <f>AC267/Y267*90</f>
        <v>20.88718914845516</v>
      </c>
      <c r="AF267" s="13">
        <f>IF(OR(D267="Barcelona",D267="R Madrid",D267="Bayern",D267="PSG",D267="Atletico"),1.3,IF(OR(D267="Chelsea",D267="Juventus",D267="Man City",D267="Man Utd",D267="Dortmund"),1.23,IF(OR(D267="Roma",D267="RB Leipzig",D267="Monaco",D267="Spurs",D267="Arsenal",D267="Sevilla",D267="Liverpool",D267="Nice",D267="Napoli"),1.15,1)))</f>
        <v>1.1499999999999999</v>
      </c>
      <c r="AG267">
        <f>E267*10+G267*5+K267*4</f>
        <v>12</v>
      </c>
      <c r="AH267">
        <f>N267+M267+L267*1.5</f>
        <v>204.5</v>
      </c>
    </row>
    <row r="268" spans="1:34" x14ac:dyDescent="0.2">
      <c r="A268" t="s">
        <v>2264</v>
      </c>
      <c r="C268" t="s">
        <v>160</v>
      </c>
      <c r="D268" t="s">
        <v>1908</v>
      </c>
      <c r="E268">
        <v>1</v>
      </c>
      <c r="F268">
        <v>0</v>
      </c>
      <c r="G268">
        <v>1</v>
      </c>
      <c r="H268">
        <v>5</v>
      </c>
      <c r="I268">
        <v>13</v>
      </c>
      <c r="J268">
        <v>27</v>
      </c>
      <c r="K268">
        <v>6</v>
      </c>
      <c r="L268">
        <v>13</v>
      </c>
      <c r="M268">
        <v>103</v>
      </c>
      <c r="N268">
        <v>81</v>
      </c>
      <c r="O268">
        <v>9</v>
      </c>
      <c r="P268">
        <v>1305</v>
      </c>
      <c r="Q268">
        <v>26</v>
      </c>
      <c r="R268">
        <v>10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184</v>
      </c>
      <c r="Y268" t="s">
        <v>2263</v>
      </c>
      <c r="Z268" s="5">
        <f>E268*10+F268*(-10)+G268*5+H268*(-5)+I268*2+J268*(-2)+K268*4+L268*3+M268*1.5+N268*1.5+O268*3+P268*0.1+Q268*2+R268*2+S268*5+T268*(-8)+U268*15+V268+W268*(-4)</f>
        <v>530.5</v>
      </c>
      <c r="AA268" s="6">
        <f>Z268/X268</f>
        <v>16.578125</v>
      </c>
      <c r="AB268" s="7">
        <f>Z268/Y268*90</f>
        <v>17.057877813504824</v>
      </c>
      <c r="AC268" s="5">
        <f>IF(B268="n",Z268*1.2*AF268,Z268*AF268)</f>
        <v>530.5</v>
      </c>
      <c r="AD268" s="6">
        <f>AC268/X268</f>
        <v>16.578125</v>
      </c>
      <c r="AE268" s="7">
        <f>AC268/Y268*90</f>
        <v>17.057877813504824</v>
      </c>
      <c r="AF268" s="13">
        <f>IF(OR(D268="Barcelona",D268="R Madrid",D268="Bayern",D268="PSG",D268="Atletico"),1.3,IF(OR(D268="Chelsea",D268="Juventus",D268="Man City",D268="Man Utd",D268="Dortmund"),1.23,IF(OR(D268="Roma",D268="RB Leipzig",D268="Monaco",D268="Spurs",D268="Arsenal",D268="Sevilla",D268="Liverpool",D268="Nice",D268="Napoli"),1.15,1)))</f>
        <v>1</v>
      </c>
      <c r="AG268">
        <f>E268*10+G268*5+K268*4</f>
        <v>39</v>
      </c>
      <c r="AH268">
        <f>N268+M268+L268*1.5</f>
        <v>203.5</v>
      </c>
    </row>
    <row r="269" spans="1:34" x14ac:dyDescent="0.2">
      <c r="A269" t="s">
        <v>2268</v>
      </c>
      <c r="C269" t="s">
        <v>160</v>
      </c>
      <c r="D269" t="s">
        <v>548</v>
      </c>
      <c r="E269">
        <v>1</v>
      </c>
      <c r="F269">
        <v>1</v>
      </c>
      <c r="G269">
        <v>1</v>
      </c>
      <c r="H269">
        <v>10</v>
      </c>
      <c r="I269">
        <v>8</v>
      </c>
      <c r="J269">
        <v>31</v>
      </c>
      <c r="K269">
        <v>4</v>
      </c>
      <c r="L269">
        <v>24</v>
      </c>
      <c r="M269">
        <v>123</v>
      </c>
      <c r="N269">
        <v>44</v>
      </c>
      <c r="O269">
        <v>3</v>
      </c>
      <c r="P269">
        <v>818</v>
      </c>
      <c r="Q269">
        <v>22</v>
      </c>
      <c r="R269">
        <v>2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56</v>
      </c>
      <c r="Y269" t="s">
        <v>2267</v>
      </c>
      <c r="Z269" s="5">
        <f>E269*10+F269*(-10)+G269*5+H269*(-5)+I269*2+J269*(-2)+K269*4+L269*3+M269*1.5+N269*1.5+O269*3+P269*0.1+Q269*2+R269*2+S269*5+T269*(-8)+U269*15+V269+W269*(-4)</f>
        <v>386.3</v>
      </c>
      <c r="AA269" s="6">
        <f>Z269/X269</f>
        <v>14.307407407407409</v>
      </c>
      <c r="AB269" s="7">
        <f>Z269/Y269*90</f>
        <v>14.889507494646681</v>
      </c>
      <c r="AC269" s="5">
        <f>IF(B269="n",Z269*1.2*AF269,Z269*AF269)</f>
        <v>386.3</v>
      </c>
      <c r="AD269" s="6">
        <f>AC269/X269</f>
        <v>14.307407407407409</v>
      </c>
      <c r="AE269" s="7">
        <f>AC269/Y269*90</f>
        <v>14.889507494646681</v>
      </c>
      <c r="AF269" s="13">
        <f>IF(OR(D269="Barcelona",D269="R Madrid",D269="Bayern",D269="PSG",D269="Atletico"),1.3,IF(OR(D269="Chelsea",D269="Juventus",D269="Man City",D269="Man Utd",D269="Dortmund"),1.23,IF(OR(D269="Roma",D269="RB Leipzig",D269="Monaco",D269="Spurs",D269="Arsenal",D269="Sevilla",D269="Liverpool",D269="Nice",D269="Napoli"),1.15,1)))</f>
        <v>1</v>
      </c>
      <c r="AG269">
        <f>E269*10+G269*5+K269*4</f>
        <v>31</v>
      </c>
      <c r="AH269">
        <f>N269+M269+L269*1.5</f>
        <v>203</v>
      </c>
    </row>
    <row r="270" spans="1:34" x14ac:dyDescent="0.2">
      <c r="A270" t="s">
        <v>3023</v>
      </c>
      <c r="C270" t="s">
        <v>138</v>
      </c>
      <c r="D270" t="s">
        <v>2767</v>
      </c>
      <c r="E270">
        <v>1</v>
      </c>
      <c r="F270">
        <v>1</v>
      </c>
      <c r="G270">
        <v>0</v>
      </c>
      <c r="H270">
        <v>6</v>
      </c>
      <c r="I270">
        <v>25</v>
      </c>
      <c r="J270">
        <v>47</v>
      </c>
      <c r="K270">
        <v>8</v>
      </c>
      <c r="L270">
        <v>15</v>
      </c>
      <c r="M270">
        <v>119</v>
      </c>
      <c r="N270">
        <v>61</v>
      </c>
      <c r="O270">
        <v>12</v>
      </c>
      <c r="P270">
        <v>899</v>
      </c>
      <c r="Q270">
        <v>44</v>
      </c>
      <c r="R270">
        <v>25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184</v>
      </c>
      <c r="Y270" t="s">
        <v>3022</v>
      </c>
      <c r="Z270" s="5">
        <f>E270*10+F270*(-10)+G270*5+H270*(-5)+I270*2+J270*(-2)+K270*4+L270*3+M270*1.5+N270*1.5+O270*3+P270*0.1+Q270*2+R270*2+S270*5+T270*(-8)+U270*15+V270+W270*(-4)</f>
        <v>536.9</v>
      </c>
      <c r="AA270" s="6">
        <f>Z270/X270</f>
        <v>16.778124999999999</v>
      </c>
      <c r="AB270" s="7">
        <f>Z270/Y270*90</f>
        <v>19.89337175792507</v>
      </c>
      <c r="AC270" s="5">
        <f>IF(B270="n",Z270*1.2*AF270,Z270*AF270)</f>
        <v>536.9</v>
      </c>
      <c r="AD270" s="6">
        <f>AC270/X270</f>
        <v>16.778124999999999</v>
      </c>
      <c r="AE270" s="7">
        <f>AC270/Y270*90</f>
        <v>19.89337175792507</v>
      </c>
      <c r="AF270" s="13">
        <f>IF(OR(D270="Barcelona",D270="R Madrid",D270="Bayern",D270="PSG",D270="Atletico"),1.3,IF(OR(D270="Chelsea",D270="Juventus",D270="Man City",D270="Man Utd",D270="Dortmund"),1.23,IF(OR(D270="Roma",D270="RB Leipzig",D270="Monaco",D270="Spurs",D270="Arsenal",D270="Sevilla",D270="Liverpool",D270="Nice",D270="Napoli"),1.15,1)))</f>
        <v>1</v>
      </c>
      <c r="AG270">
        <f>E270*10+G270*5+K270*4</f>
        <v>42</v>
      </c>
      <c r="AH270">
        <f>N270+M270+L270*1.5</f>
        <v>202.5</v>
      </c>
    </row>
    <row r="271" spans="1:34" x14ac:dyDescent="0.2">
      <c r="A271" t="s">
        <v>3109</v>
      </c>
      <c r="C271" t="s">
        <v>138</v>
      </c>
      <c r="D271" t="s">
        <v>2801</v>
      </c>
      <c r="E271">
        <v>1</v>
      </c>
      <c r="F271">
        <v>0</v>
      </c>
      <c r="G271">
        <v>0</v>
      </c>
      <c r="H271">
        <v>1</v>
      </c>
      <c r="I271">
        <v>11</v>
      </c>
      <c r="J271">
        <v>9</v>
      </c>
      <c r="K271">
        <v>3</v>
      </c>
      <c r="L271">
        <v>13</v>
      </c>
      <c r="M271">
        <v>150</v>
      </c>
      <c r="N271">
        <v>33</v>
      </c>
      <c r="O271">
        <v>1</v>
      </c>
      <c r="P271">
        <v>502</v>
      </c>
      <c r="Q271">
        <v>9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66</v>
      </c>
      <c r="Y271" t="s">
        <v>3108</v>
      </c>
      <c r="Z271" s="5">
        <f>E271*10+F271*(-10)+G271*5+H271*(-5)+I271*2+J271*(-2)+K271*4+L271*3+M271*1.5+N271*1.5+O271*3+P271*0.1+Q271*2+R271*2+S271*5+T271*(-8)+U271*15+V271+W271*(-4)</f>
        <v>407.7</v>
      </c>
      <c r="AA271" s="6">
        <f>Z271/X271</f>
        <v>20.384999999999998</v>
      </c>
      <c r="AB271" s="7">
        <f>Z271/Y271*90</f>
        <v>22.011397720455907</v>
      </c>
      <c r="AC271" s="5">
        <f>IF(B271="n",Z271*1.2*AF271,Z271*AF271)</f>
        <v>407.7</v>
      </c>
      <c r="AD271" s="6">
        <f>AC271/X271</f>
        <v>20.384999999999998</v>
      </c>
      <c r="AE271" s="7">
        <f>AC271/Y271*90</f>
        <v>22.011397720455907</v>
      </c>
      <c r="AF271" s="13">
        <f>IF(OR(D271="Barcelona",D271="R Madrid",D271="Bayern",D271="PSG",D271="Atletico"),1.3,IF(OR(D271="Chelsea",D271="Juventus",D271="Man City",D271="Man Utd",D271="Dortmund"),1.23,IF(OR(D271="Roma",D271="RB Leipzig",D271="Monaco",D271="Spurs",D271="Arsenal",D271="Sevilla",D271="Liverpool",D271="Nice",D271="Napoli"),1.15,1)))</f>
        <v>1</v>
      </c>
      <c r="AG271">
        <f>E271*10+G271*5+K271*4</f>
        <v>22</v>
      </c>
      <c r="AH271">
        <f>N271+M271+L271*1.5</f>
        <v>202.5</v>
      </c>
    </row>
    <row r="272" spans="1:34" x14ac:dyDescent="0.2">
      <c r="A272" t="s">
        <v>3059</v>
      </c>
      <c r="C272" t="s">
        <v>138</v>
      </c>
      <c r="D272" t="s">
        <v>2801</v>
      </c>
      <c r="E272">
        <v>0</v>
      </c>
      <c r="F272">
        <v>0</v>
      </c>
      <c r="G272">
        <v>0</v>
      </c>
      <c r="H272">
        <v>8</v>
      </c>
      <c r="I272">
        <v>23</v>
      </c>
      <c r="J272">
        <v>34</v>
      </c>
      <c r="K272">
        <v>3</v>
      </c>
      <c r="L272">
        <v>12</v>
      </c>
      <c r="M272">
        <v>146</v>
      </c>
      <c r="N272">
        <v>38</v>
      </c>
      <c r="O272">
        <v>1</v>
      </c>
      <c r="P272">
        <v>497</v>
      </c>
      <c r="Q272">
        <v>16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398</v>
      </c>
      <c r="Y272" t="s">
        <v>2716</v>
      </c>
      <c r="Z272" s="5">
        <f>E272*10+F272*(-10)+G272*5+H272*(-5)+I272*2+J272*(-2)+K272*4+L272*3+M272*1.5+N272*1.5+O272*3+P272*0.1+Q272*2+R272*2+S272*5+T272*(-8)+U272*15+V272+W272*(-4)</f>
        <v>354.7</v>
      </c>
      <c r="AA272" s="6">
        <f>Z272/X272</f>
        <v>16.890476190476189</v>
      </c>
      <c r="AB272" s="7">
        <f>Z272/Y272*90</f>
        <v>19.976846057571962</v>
      </c>
      <c r="AC272" s="5">
        <f>IF(B272="n",Z272*1.2*AF272,Z272*AF272)</f>
        <v>354.7</v>
      </c>
      <c r="AD272" s="6">
        <f>AC272/X272</f>
        <v>16.890476190476189</v>
      </c>
      <c r="AE272" s="7">
        <f>AC272/Y272*90</f>
        <v>19.976846057571962</v>
      </c>
      <c r="AF272" s="13">
        <f>IF(OR(D272="Barcelona",D272="R Madrid",D272="Bayern",D272="PSG",D272="Atletico"),1.3,IF(OR(D272="Chelsea",D272="Juventus",D272="Man City",D272="Man Utd",D272="Dortmund"),1.23,IF(OR(D272="Roma",D272="RB Leipzig",D272="Monaco",D272="Spurs",D272="Arsenal",D272="Sevilla",D272="Liverpool",D272="Nice",D272="Napoli"),1.15,1)))</f>
        <v>1</v>
      </c>
      <c r="AG272">
        <f>E272*10+G272*5+K272*4</f>
        <v>12</v>
      </c>
      <c r="AH272">
        <f>N272+M272+L272*1.5</f>
        <v>202</v>
      </c>
    </row>
    <row r="273" spans="1:34" x14ac:dyDescent="0.2">
      <c r="A273" t="s">
        <v>1450</v>
      </c>
      <c r="C273" t="s">
        <v>876</v>
      </c>
      <c r="D273" t="s">
        <v>1087</v>
      </c>
      <c r="E273">
        <v>2</v>
      </c>
      <c r="F273">
        <v>0</v>
      </c>
      <c r="G273">
        <v>0</v>
      </c>
      <c r="H273">
        <v>5</v>
      </c>
      <c r="I273">
        <v>23</v>
      </c>
      <c r="J273">
        <v>23</v>
      </c>
      <c r="K273">
        <v>8</v>
      </c>
      <c r="L273">
        <v>13</v>
      </c>
      <c r="M273">
        <v>121</v>
      </c>
      <c r="N273">
        <v>61</v>
      </c>
      <c r="O273">
        <v>1</v>
      </c>
      <c r="P273">
        <v>1135</v>
      </c>
      <c r="Q273">
        <v>25</v>
      </c>
      <c r="R273">
        <v>4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127</v>
      </c>
      <c r="Y273" t="s">
        <v>293</v>
      </c>
      <c r="Z273" s="5">
        <f>E273*10+F273*(-10)+G273*5+H273*(-5)+I273*2+J273*(-2)+K273*4+L273*3+M273*1.5+N273*1.5+O273*3+P273*0.1+Q273*2+R273*2+S273*5+T273*(-8)+U273*15+V273+W273*(-4)</f>
        <v>513.5</v>
      </c>
      <c r="AA273" s="6">
        <f>Z273/X273</f>
        <v>21.395833333333332</v>
      </c>
      <c r="AB273" s="7">
        <f>Z273/Y273*90</f>
        <v>21.851063829787233</v>
      </c>
      <c r="AC273" s="5">
        <f>IF(B273="n",Z273*1.2*AF273,Z273*AF273)</f>
        <v>513.5</v>
      </c>
      <c r="AD273" s="6">
        <f>AC273/X273</f>
        <v>21.395833333333332</v>
      </c>
      <c r="AE273" s="7">
        <f>AC273/Y273*90</f>
        <v>21.851063829787233</v>
      </c>
      <c r="AF273" s="13">
        <f>IF(OR(D273="Barcelona",D273="R Madrid",D273="Bayern",D273="PSG",D273="Atletico"),1.3,IF(OR(D273="Chelsea",D273="Juventus",D273="Man City",D273="Man Utd",D273="Dortmund"),1.23,IF(OR(D273="Roma",D273="RB Leipzig",D273="Monaco",D273="Spurs",D273="Arsenal",D273="Sevilla",D273="Liverpool",D273="Nice",D273="Napoli"),1.15,1)))</f>
        <v>1</v>
      </c>
      <c r="AG273">
        <f>E273*10+G273*5+K273*4</f>
        <v>52</v>
      </c>
      <c r="AH273">
        <f>N273+M273+L273*1.5</f>
        <v>201.5</v>
      </c>
    </row>
    <row r="274" spans="1:34" x14ac:dyDescent="0.2">
      <c r="A274" t="s">
        <v>3434</v>
      </c>
      <c r="C274" t="s">
        <v>138</v>
      </c>
      <c r="D274" t="s">
        <v>368</v>
      </c>
      <c r="E274">
        <v>1</v>
      </c>
      <c r="F274">
        <v>2</v>
      </c>
      <c r="G274">
        <v>0</v>
      </c>
      <c r="H274">
        <v>7</v>
      </c>
      <c r="I274">
        <v>18</v>
      </c>
      <c r="J274">
        <v>26</v>
      </c>
      <c r="K274">
        <v>1</v>
      </c>
      <c r="L274">
        <v>18</v>
      </c>
      <c r="M274">
        <v>126</v>
      </c>
      <c r="N274">
        <v>48</v>
      </c>
      <c r="O274">
        <v>3</v>
      </c>
      <c r="P274">
        <v>1160</v>
      </c>
      <c r="Q274">
        <v>34</v>
      </c>
      <c r="R274">
        <v>7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90</v>
      </c>
      <c r="Y274" t="s">
        <v>3433</v>
      </c>
      <c r="Z274" s="5">
        <f>E274*10+F274*(-10)+G274*5+H274*(-5)+I274*2+J274*(-2)+K274*4+L274*3+M274*1.5+N274*1.5+O274*3+P274*0.1+Q274*2+R274*2+S274*5+T274*(-8)+U274*15+V274+W274*(-4)</f>
        <v>465</v>
      </c>
      <c r="AA274" s="6">
        <f>Z274/X274</f>
        <v>17.884615384615383</v>
      </c>
      <c r="AB274" s="7">
        <f>Z274/Y274*90</f>
        <v>18.988203266787657</v>
      </c>
      <c r="AC274" s="5">
        <f>IF(B274="n",Z274*1.2*AF274,Z274*AF274)</f>
        <v>465</v>
      </c>
      <c r="AD274" s="6">
        <f>AC274/X274</f>
        <v>17.884615384615383</v>
      </c>
      <c r="AE274" s="7">
        <f>AC274/Y274*90</f>
        <v>18.988203266787657</v>
      </c>
      <c r="AF274" s="13">
        <f>IF(OR(D274="Barcelona",D274="R Madrid",D274="Bayern",D274="PSG",D274="Atletico"),1.3,IF(OR(D274="Chelsea",D274="Juventus",D274="Man City",D274="Man Utd",D274="Dortmund"),1.23,IF(OR(D274="Roma",D274="RB Leipzig",D274="Monaco",D274="Spurs",D274="Arsenal",D274="Sevilla",D274="Liverpool",D274="Nice",D274="Napoli"),1.15,1)))</f>
        <v>1</v>
      </c>
      <c r="AG274">
        <f>E274*10+G274*5+K274*4</f>
        <v>14</v>
      </c>
      <c r="AH274">
        <f>N274+M274+L274*1.5</f>
        <v>201</v>
      </c>
    </row>
    <row r="275" spans="1:34" x14ac:dyDescent="0.2">
      <c r="A275" t="s">
        <v>3233</v>
      </c>
      <c r="C275" t="s">
        <v>138</v>
      </c>
      <c r="D275" t="s">
        <v>2773</v>
      </c>
      <c r="E275">
        <v>2</v>
      </c>
      <c r="F275">
        <v>0</v>
      </c>
      <c r="G275">
        <v>3</v>
      </c>
      <c r="H275">
        <v>3</v>
      </c>
      <c r="I275">
        <v>9</v>
      </c>
      <c r="J275">
        <v>22</v>
      </c>
      <c r="K275">
        <v>2</v>
      </c>
      <c r="L275">
        <v>14</v>
      </c>
      <c r="M275">
        <v>119</v>
      </c>
      <c r="N275">
        <v>60</v>
      </c>
      <c r="O275">
        <v>5</v>
      </c>
      <c r="P275">
        <v>1007</v>
      </c>
      <c r="Q275">
        <v>42</v>
      </c>
      <c r="R275">
        <v>9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56</v>
      </c>
      <c r="Y275" t="s">
        <v>3232</v>
      </c>
      <c r="Z275" s="5">
        <f>E275*10+F275*(-10)+G275*5+H275*(-5)+I275*2+J275*(-2)+K275*4+L275*3+M275*1.5+N275*1.5+O275*3+P275*0.1+Q275*2+R275*2+S275*5+T275*(-8)+U275*15+V275+W275*(-4)</f>
        <v>530.20000000000005</v>
      </c>
      <c r="AA275" s="6">
        <f>Z275/X275</f>
        <v>19.63703703703704</v>
      </c>
      <c r="AB275" s="7">
        <f>Z275/Y275*90</f>
        <v>21.039682539682541</v>
      </c>
      <c r="AC275" s="5">
        <f>IF(B275="n",Z275*1.2*AF275,Z275*AF275)</f>
        <v>530.20000000000005</v>
      </c>
      <c r="AD275" s="6">
        <f>AC275/X275</f>
        <v>19.63703703703704</v>
      </c>
      <c r="AE275" s="7">
        <f>AC275/Y275*90</f>
        <v>21.039682539682541</v>
      </c>
      <c r="AF275" s="13">
        <f>IF(OR(D275="Barcelona",D275="R Madrid",D275="Bayern",D275="PSG",D275="Atletico"),1.3,IF(OR(D275="Chelsea",D275="Juventus",D275="Man City",D275="Man Utd",D275="Dortmund"),1.23,IF(OR(D275="Roma",D275="RB Leipzig",D275="Monaco",D275="Spurs",D275="Arsenal",D275="Sevilla",D275="Liverpool",D275="Nice",D275="Napoli"),1.15,1)))</f>
        <v>1</v>
      </c>
      <c r="AG275">
        <f>E275*10+G275*5+K275*4</f>
        <v>43</v>
      </c>
      <c r="AH275">
        <f>N275+M275+L275*1.5</f>
        <v>200</v>
      </c>
    </row>
    <row r="276" spans="1:34" x14ac:dyDescent="0.2">
      <c r="A276" t="s">
        <v>4228</v>
      </c>
      <c r="C276" t="s">
        <v>43</v>
      </c>
      <c r="D276" t="s">
        <v>2756</v>
      </c>
      <c r="E276">
        <v>1</v>
      </c>
      <c r="F276">
        <v>0</v>
      </c>
      <c r="G276">
        <v>0</v>
      </c>
      <c r="H276">
        <v>0</v>
      </c>
      <c r="I276">
        <v>25</v>
      </c>
      <c r="J276">
        <v>16</v>
      </c>
      <c r="K276">
        <v>1</v>
      </c>
      <c r="L276">
        <v>16</v>
      </c>
      <c r="M276">
        <v>138</v>
      </c>
      <c r="N276">
        <v>38</v>
      </c>
      <c r="O276">
        <v>3</v>
      </c>
      <c r="P276">
        <v>880</v>
      </c>
      <c r="Q276">
        <v>12</v>
      </c>
      <c r="R276">
        <v>5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93</v>
      </c>
      <c r="Y276" t="s">
        <v>4227</v>
      </c>
      <c r="Z276" s="5">
        <f>E276*10+F276*(-10)+G276*5+H276*(-5)+I276*2+J276*(-2)+K276*4+L276*3+M276*1.5+N276*1.5+O276*3+P276*0.1+Q276*2+R276*2+S276*5+T276*(-8)+U276*15+V276+W276*(-4)</f>
        <v>475</v>
      </c>
      <c r="AA276" s="6">
        <f>Z276/X276</f>
        <v>20.652173913043477</v>
      </c>
      <c r="AB276" s="7">
        <f>Z276/Y276*90</f>
        <v>21.911840082009224</v>
      </c>
      <c r="AC276" s="5">
        <f>IF(B276="n",Z276*1.2*AF276,Z276*AF276)</f>
        <v>475</v>
      </c>
      <c r="AD276" s="6">
        <f>AC276/X276</f>
        <v>20.652173913043477</v>
      </c>
      <c r="AE276" s="7">
        <f>AC276/Y276*90</f>
        <v>21.911840082009224</v>
      </c>
      <c r="AF276" s="13">
        <f>IF(OR(D276="Barcelona",D276="R Madrid",D276="Bayern",D276="PSG",D276="Atletico"),1.3,IF(OR(D276="Chelsea",D276="Juventus",D276="Man City",D276="Man Utd",D276="Dortmund"),1.23,IF(OR(D276="Roma",D276="RB Leipzig",D276="Monaco",D276="Spurs",D276="Arsenal",D276="Sevilla",D276="Liverpool",D276="Nice",D276="Napoli"),1.15,1)))</f>
        <v>1</v>
      </c>
      <c r="AG276">
        <f>E276*10+G276*5+K276*4</f>
        <v>14</v>
      </c>
      <c r="AH276">
        <f>N276+M276+L276*1.5</f>
        <v>200</v>
      </c>
    </row>
    <row r="277" spans="1:34" x14ac:dyDescent="0.2">
      <c r="A277" t="s">
        <v>3971</v>
      </c>
      <c r="C277" t="s">
        <v>43</v>
      </c>
      <c r="D277" t="s">
        <v>3538</v>
      </c>
      <c r="E277">
        <v>1</v>
      </c>
      <c r="F277">
        <v>0</v>
      </c>
      <c r="G277">
        <v>1</v>
      </c>
      <c r="H277">
        <v>3</v>
      </c>
      <c r="I277">
        <v>25</v>
      </c>
      <c r="J277">
        <v>43</v>
      </c>
      <c r="K277">
        <v>7</v>
      </c>
      <c r="L277">
        <v>9</v>
      </c>
      <c r="M277">
        <v>88</v>
      </c>
      <c r="N277">
        <v>98</v>
      </c>
      <c r="O277">
        <v>21</v>
      </c>
      <c r="P277">
        <v>1497</v>
      </c>
      <c r="Q277">
        <v>72</v>
      </c>
      <c r="R277">
        <v>39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113</v>
      </c>
      <c r="Y277" t="s">
        <v>3970</v>
      </c>
      <c r="Z277" s="5">
        <f>E277*10+F277*(-10)+G277*5+H277*(-5)+I277*2+J277*(-2)+K277*4+L277*3+M277*1.5+N277*1.5+O277*3+P277*0.1+Q277*2+R277*2+S277*5+T277*(-8)+U277*15+V277+W277*(-4)</f>
        <v>732.7</v>
      </c>
      <c r="AA277" s="6">
        <f>Z277/X277</f>
        <v>19.802702702702703</v>
      </c>
      <c r="AB277" s="7">
        <f>Z277/Y277*90</f>
        <v>20.098445595854923</v>
      </c>
      <c r="AC277" s="5">
        <f>IF(B277="n",Z277*1.2*AF277,Z277*AF277)</f>
        <v>732.7</v>
      </c>
      <c r="AD277" s="6">
        <f>AC277/X277</f>
        <v>19.802702702702703</v>
      </c>
      <c r="AE277" s="7">
        <f>AC277/Y277*90</f>
        <v>20.098445595854923</v>
      </c>
      <c r="AF277" s="13">
        <f>IF(OR(D277="Barcelona",D277="R Madrid",D277="Bayern",D277="PSG",D277="Atletico"),1.3,IF(OR(D277="Chelsea",D277="Juventus",D277="Man City",D277="Man Utd",D277="Dortmund"),1.23,IF(OR(D277="Roma",D277="RB Leipzig",D277="Monaco",D277="Spurs",D277="Arsenal",D277="Sevilla",D277="Liverpool",D277="Nice",D277="Napoli"),1.15,1)))</f>
        <v>1</v>
      </c>
      <c r="AG277">
        <f>E277*10+G277*5+K277*4</f>
        <v>43</v>
      </c>
      <c r="AH277">
        <f>N277+M277+L277*1.5</f>
        <v>199.5</v>
      </c>
    </row>
    <row r="278" spans="1:34" x14ac:dyDescent="0.2">
      <c r="A278" t="s">
        <v>2635</v>
      </c>
      <c r="C278" t="s">
        <v>160</v>
      </c>
      <c r="D278" t="s">
        <v>1946</v>
      </c>
      <c r="E278">
        <v>2</v>
      </c>
      <c r="F278">
        <v>1</v>
      </c>
      <c r="G278">
        <v>0</v>
      </c>
      <c r="H278">
        <v>8</v>
      </c>
      <c r="I278">
        <v>29</v>
      </c>
      <c r="J278">
        <v>51</v>
      </c>
      <c r="K278">
        <v>7</v>
      </c>
      <c r="L278">
        <v>22</v>
      </c>
      <c r="M278">
        <v>91</v>
      </c>
      <c r="N278">
        <v>75</v>
      </c>
      <c r="O278">
        <v>7</v>
      </c>
      <c r="P278">
        <v>1093</v>
      </c>
      <c r="Q278">
        <v>65</v>
      </c>
      <c r="R278">
        <v>10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184</v>
      </c>
      <c r="Y278" t="s">
        <v>2634</v>
      </c>
      <c r="Z278" s="5">
        <f>E278*10+F278*(-10)+G278*5+H278*(-5)+I278*2+J278*(-2)+K278*4+L278*3+M278*1.5+N278*1.5+O278*3+P278*0.1+Q278*2+R278*2+S278*5+T278*(-8)+U278*15+V278+W278*(-4)</f>
        <v>549.29999999999995</v>
      </c>
      <c r="AA278" s="6">
        <f>Z278/X278</f>
        <v>17.165624999999999</v>
      </c>
      <c r="AB278" s="7">
        <f>Z278/Y278*90</f>
        <v>18.202135493372605</v>
      </c>
      <c r="AC278" s="5">
        <f>IF(B278="n",Z278*1.2*AF278,Z278*AF278)</f>
        <v>549.29999999999995</v>
      </c>
      <c r="AD278" s="6">
        <f>AC278/X278</f>
        <v>17.165624999999999</v>
      </c>
      <c r="AE278" s="7">
        <f>AC278/Y278*90</f>
        <v>18.202135493372605</v>
      </c>
      <c r="AF278" s="13">
        <f>IF(OR(D278="Barcelona",D278="R Madrid",D278="Bayern",D278="PSG",D278="Atletico"),1.3,IF(OR(D278="Chelsea",D278="Juventus",D278="Man City",D278="Man Utd",D278="Dortmund"),1.23,IF(OR(D278="Roma",D278="RB Leipzig",D278="Monaco",D278="Spurs",D278="Arsenal",D278="Sevilla",D278="Liverpool",D278="Nice",D278="Napoli"),1.15,1)))</f>
        <v>1</v>
      </c>
      <c r="AG278">
        <f>E278*10+G278*5+K278*4</f>
        <v>48</v>
      </c>
      <c r="AH278">
        <f>N278+M278+L278*1.5</f>
        <v>199</v>
      </c>
    </row>
    <row r="279" spans="1:34" x14ac:dyDescent="0.2">
      <c r="A279" t="s">
        <v>3803</v>
      </c>
      <c r="C279" t="s">
        <v>43</v>
      </c>
      <c r="D279" t="s">
        <v>728</v>
      </c>
      <c r="E279">
        <v>1</v>
      </c>
      <c r="F279">
        <v>0</v>
      </c>
      <c r="G279">
        <v>1</v>
      </c>
      <c r="H279">
        <v>5</v>
      </c>
      <c r="I279">
        <v>16</v>
      </c>
      <c r="J279">
        <v>30</v>
      </c>
      <c r="K279">
        <v>6</v>
      </c>
      <c r="L279">
        <v>5</v>
      </c>
      <c r="M279">
        <v>110</v>
      </c>
      <c r="N279">
        <v>81</v>
      </c>
      <c r="O279">
        <v>15</v>
      </c>
      <c r="P279">
        <v>1504</v>
      </c>
      <c r="Q279">
        <v>52</v>
      </c>
      <c r="R279">
        <v>27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205</v>
      </c>
      <c r="Y279" t="s">
        <v>3802</v>
      </c>
      <c r="Z279" s="5">
        <f>E279*10+F279*(-10)+G279*5+H279*(-5)+I279*2+J279*(-2)+K279*4+L279*3+M279*1.5+N279*1.5+O279*3+P279*0.1+Q279*2+R279*2+S279*5+T279*(-8)+U279*15+V279+W279*(-4)</f>
        <v>640.9</v>
      </c>
      <c r="AA279" s="6">
        <f>Z279/X279</f>
        <v>16.86578947368421</v>
      </c>
      <c r="AB279" s="7">
        <f>Z279/Y279*90</f>
        <v>17.274932614555254</v>
      </c>
      <c r="AC279" s="5">
        <f>IF(B279="n",Z279*1.2*AF279,Z279*AF279)</f>
        <v>640.9</v>
      </c>
      <c r="AD279" s="6">
        <f>AC279/X279</f>
        <v>16.86578947368421</v>
      </c>
      <c r="AE279" s="7">
        <f>AC279/Y279*90</f>
        <v>17.274932614555254</v>
      </c>
      <c r="AF279" s="13">
        <f>IF(OR(D279="Barcelona",D279="R Madrid",D279="Bayern",D279="PSG",D279="Atletico"),1.3,IF(OR(D279="Chelsea",D279="Juventus",D279="Man City",D279="Man Utd",D279="Dortmund"),1.23,IF(OR(D279="Roma",D279="RB Leipzig",D279="Monaco",D279="Spurs",D279="Arsenal",D279="Sevilla",D279="Liverpool",D279="Nice",D279="Napoli"),1.15,1)))</f>
        <v>1</v>
      </c>
      <c r="AG279">
        <f>E279*10+G279*5+K279*4</f>
        <v>39</v>
      </c>
      <c r="AH279">
        <f>N279+M279+L279*1.5</f>
        <v>198.5</v>
      </c>
    </row>
    <row r="280" spans="1:34" x14ac:dyDescent="0.2">
      <c r="A280" t="s">
        <v>3830</v>
      </c>
      <c r="C280" t="s">
        <v>43</v>
      </c>
      <c r="D280" t="s">
        <v>3549</v>
      </c>
      <c r="E280">
        <v>0</v>
      </c>
      <c r="F280">
        <v>0</v>
      </c>
      <c r="G280">
        <v>4</v>
      </c>
      <c r="H280">
        <v>3</v>
      </c>
      <c r="I280">
        <v>43</v>
      </c>
      <c r="J280">
        <v>31</v>
      </c>
      <c r="K280">
        <v>1</v>
      </c>
      <c r="L280">
        <v>5</v>
      </c>
      <c r="M280">
        <v>118</v>
      </c>
      <c r="N280">
        <v>72</v>
      </c>
      <c r="O280">
        <v>27</v>
      </c>
      <c r="P280">
        <v>977</v>
      </c>
      <c r="Q280">
        <v>61</v>
      </c>
      <c r="R280">
        <v>44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110</v>
      </c>
      <c r="Y280" t="s">
        <v>3829</v>
      </c>
      <c r="Z280" s="5">
        <f>E280*10+F280*(-10)+G280*5+H280*(-5)+I280*2+J280*(-2)+K280*4+L280*3+M280*1.5+N280*1.5+O280*3+P280*0.1+Q280*2+R280*2+S280*5+T280*(-8)+U280*15+V280+W280*(-4)</f>
        <v>721.7</v>
      </c>
      <c r="AA280" s="6">
        <f>Z280/X280</f>
        <v>24.056666666666668</v>
      </c>
      <c r="AB280" s="7">
        <f>Z280/Y280*90</f>
        <v>24.547619047619047</v>
      </c>
      <c r="AC280" s="5">
        <f>IF(B280="n",Z280*1.2*AF280,Z280*AF280)</f>
        <v>721.7</v>
      </c>
      <c r="AD280" s="6">
        <f>AC280/X280</f>
        <v>24.056666666666668</v>
      </c>
      <c r="AE280" s="7">
        <f>AC280/Y280*90</f>
        <v>24.547619047619047</v>
      </c>
      <c r="AF280" s="13">
        <f>IF(OR(D280="Barcelona",D280="R Madrid",D280="Bayern",D280="PSG",D280="Atletico"),1.3,IF(OR(D280="Chelsea",D280="Juventus",D280="Man City",D280="Man Utd",D280="Dortmund"),1.23,IF(OR(D280="Roma",D280="RB Leipzig",D280="Monaco",D280="Spurs",D280="Arsenal",D280="Sevilla",D280="Liverpool",D280="Nice",D280="Napoli"),1.15,1)))</f>
        <v>1</v>
      </c>
      <c r="AG280">
        <f>E280*10+G280*5+K280*4</f>
        <v>24</v>
      </c>
      <c r="AH280">
        <f>N280+M280+L280*1.5</f>
        <v>197.5</v>
      </c>
    </row>
    <row r="281" spans="1:34" x14ac:dyDescent="0.2">
      <c r="A281" t="s">
        <v>1529</v>
      </c>
      <c r="C281" t="s">
        <v>876</v>
      </c>
      <c r="D281" t="s">
        <v>1087</v>
      </c>
      <c r="E281">
        <v>0</v>
      </c>
      <c r="F281">
        <v>0</v>
      </c>
      <c r="G281">
        <v>0</v>
      </c>
      <c r="H281">
        <v>5</v>
      </c>
      <c r="I281">
        <v>37</v>
      </c>
      <c r="J281">
        <v>27</v>
      </c>
      <c r="K281">
        <v>4</v>
      </c>
      <c r="L281">
        <v>15</v>
      </c>
      <c r="M281">
        <v>110</v>
      </c>
      <c r="N281">
        <v>65</v>
      </c>
      <c r="O281">
        <v>3</v>
      </c>
      <c r="P281">
        <v>1268</v>
      </c>
      <c r="Q281">
        <v>32</v>
      </c>
      <c r="R281">
        <v>4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56</v>
      </c>
      <c r="Y281" t="s">
        <v>1528</v>
      </c>
      <c r="Z281" s="5">
        <f>E281*10+F281*(-10)+G281*5+H281*(-5)+I281*2+J281*(-2)+K281*4+L281*3+M281*1.5+N281*1.5+O281*3+P281*0.1+Q281*2+R281*2+S281*5+T281*(-8)+U281*15+V281+W281*(-4)</f>
        <v>526.29999999999995</v>
      </c>
      <c r="AA281" s="6">
        <f>Z281/X281</f>
        <v>19.49259259259259</v>
      </c>
      <c r="AB281" s="7">
        <f>Z281/Y281*90</f>
        <v>20.505194805194801</v>
      </c>
      <c r="AC281" s="5">
        <f>IF(B281="n",Z281*1.2*AF281,Z281*AF281)</f>
        <v>526.29999999999995</v>
      </c>
      <c r="AD281" s="6">
        <f>AC281/X281</f>
        <v>19.49259259259259</v>
      </c>
      <c r="AE281" s="7">
        <f>AC281/Y281*90</f>
        <v>20.505194805194801</v>
      </c>
      <c r="AF281" s="13">
        <f>IF(OR(D281="Barcelona",D281="R Madrid",D281="Bayern",D281="PSG",D281="Atletico"),1.3,IF(OR(D281="Chelsea",D281="Juventus",D281="Man City",D281="Man Utd",D281="Dortmund"),1.23,IF(OR(D281="Roma",D281="RB Leipzig",D281="Monaco",D281="Spurs",D281="Arsenal",D281="Sevilla",D281="Liverpool",D281="Nice",D281="Napoli"),1.15,1)))</f>
        <v>1</v>
      </c>
      <c r="AG281">
        <f>E281*10+G281*5+K281*4</f>
        <v>16</v>
      </c>
      <c r="AH281">
        <f>N281+M281+L281*1.5</f>
        <v>197.5</v>
      </c>
    </row>
    <row r="282" spans="1:34" x14ac:dyDescent="0.2">
      <c r="A282" t="s">
        <v>1947</v>
      </c>
      <c r="C282" t="s">
        <v>160</v>
      </c>
      <c r="D282" t="s">
        <v>1946</v>
      </c>
      <c r="E282">
        <v>2</v>
      </c>
      <c r="F282">
        <v>0</v>
      </c>
      <c r="G282">
        <v>1</v>
      </c>
      <c r="H282">
        <v>6</v>
      </c>
      <c r="I282">
        <v>19</v>
      </c>
      <c r="J282">
        <v>30</v>
      </c>
      <c r="K282">
        <v>12</v>
      </c>
      <c r="L282">
        <v>17</v>
      </c>
      <c r="M282">
        <v>114</v>
      </c>
      <c r="N282">
        <v>57</v>
      </c>
      <c r="O282">
        <v>1</v>
      </c>
      <c r="P282">
        <v>946</v>
      </c>
      <c r="Q282">
        <v>41</v>
      </c>
      <c r="R282">
        <v>2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28</v>
      </c>
      <c r="Y282" t="s">
        <v>1945</v>
      </c>
      <c r="Z282" s="5">
        <f>E282*10+F282*(-10)+G282*5+H282*(-5)+I282*2+J282*(-2)+K282*4+L282*3+M282*1.5+N282*1.5+O282*3+P282*0.1+Q282*2+R282*2+S282*5+T282*(-8)+U282*15+V282+W282*(-4)</f>
        <v>512.1</v>
      </c>
      <c r="AA282" s="6">
        <f>Z282/X282</f>
        <v>20.484000000000002</v>
      </c>
      <c r="AB282" s="7">
        <f>Z282/Y282*90</f>
        <v>21.170877354157099</v>
      </c>
      <c r="AC282" s="5">
        <f>IF(B282="n",Z282*1.2*AF282,Z282*AF282)</f>
        <v>512.1</v>
      </c>
      <c r="AD282" s="6">
        <f>AC282/X282</f>
        <v>20.484000000000002</v>
      </c>
      <c r="AE282" s="7">
        <f>AC282/Y282*90</f>
        <v>21.170877354157099</v>
      </c>
      <c r="AF282" s="13">
        <f>IF(OR(D282="Barcelona",D282="R Madrid",D282="Bayern",D282="PSG",D282="Atletico"),1.3,IF(OR(D282="Chelsea",D282="Juventus",D282="Man City",D282="Man Utd",D282="Dortmund"),1.23,IF(OR(D282="Roma",D282="RB Leipzig",D282="Monaco",D282="Spurs",D282="Arsenal",D282="Sevilla",D282="Liverpool",D282="Nice",D282="Napoli"),1.15,1)))</f>
        <v>1</v>
      </c>
      <c r="AG282">
        <f>E282*10+G282*5+K282*4</f>
        <v>73</v>
      </c>
      <c r="AH282">
        <f>N282+M282+L282*1.5</f>
        <v>196.5</v>
      </c>
    </row>
    <row r="283" spans="1:34" x14ac:dyDescent="0.2">
      <c r="A283" t="s">
        <v>2755</v>
      </c>
      <c r="C283" t="s">
        <v>138</v>
      </c>
      <c r="D283" t="s">
        <v>2754</v>
      </c>
      <c r="E283">
        <v>2</v>
      </c>
      <c r="F283">
        <v>0</v>
      </c>
      <c r="G283">
        <v>1</v>
      </c>
      <c r="H283">
        <v>6</v>
      </c>
      <c r="I283">
        <v>34</v>
      </c>
      <c r="J283">
        <v>19</v>
      </c>
      <c r="K283">
        <v>4</v>
      </c>
      <c r="L283">
        <v>24</v>
      </c>
      <c r="M283">
        <v>123</v>
      </c>
      <c r="N283">
        <v>37</v>
      </c>
      <c r="O283">
        <v>1</v>
      </c>
      <c r="P283">
        <v>916</v>
      </c>
      <c r="Q283">
        <v>14</v>
      </c>
      <c r="R283">
        <v>6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90</v>
      </c>
      <c r="Y283" t="s">
        <v>2753</v>
      </c>
      <c r="Z283" s="5">
        <f>E283*10+F283*(-10)+G283*5+H283*(-5)+I283*2+J283*(-2)+K283*4+L283*3+M283*1.5+N283*1.5+O283*3+P283*0.1+Q283*2+R283*2+S283*5+T283*(-8)+U283*15+V283+W283*(-4)</f>
        <v>487.6</v>
      </c>
      <c r="AA283" s="6">
        <f>Z283/X283</f>
        <v>18.753846153846155</v>
      </c>
      <c r="AB283" s="7">
        <f>Z283/Y283*90</f>
        <v>21.067690830532886</v>
      </c>
      <c r="AC283" s="5">
        <f>IF(B283="n",Z283*1.2*AF283,Z283*AF283)</f>
        <v>487.6</v>
      </c>
      <c r="AD283" s="6">
        <f>AC283/X283</f>
        <v>18.753846153846155</v>
      </c>
      <c r="AE283" s="7">
        <f>AC283/Y283*90</f>
        <v>21.067690830532886</v>
      </c>
      <c r="AF283" s="13">
        <f>IF(OR(D283="Barcelona",D283="R Madrid",D283="Bayern",D283="PSG",D283="Atletico"),1.3,IF(OR(D283="Chelsea",D283="Juventus",D283="Man City",D283="Man Utd",D283="Dortmund"),1.23,IF(OR(D283="Roma",D283="RB Leipzig",D283="Monaco",D283="Spurs",D283="Arsenal",D283="Sevilla",D283="Liverpool",D283="Nice",D283="Napoli"),1.15,1)))</f>
        <v>1</v>
      </c>
      <c r="AG283">
        <f>E283*10+G283*5+K283*4</f>
        <v>41</v>
      </c>
      <c r="AH283">
        <f>N283+M283+L283*1.5</f>
        <v>196</v>
      </c>
    </row>
    <row r="284" spans="1:34" x14ac:dyDescent="0.2">
      <c r="A284" t="s">
        <v>1353</v>
      </c>
      <c r="C284" t="s">
        <v>43</v>
      </c>
      <c r="D284" t="s">
        <v>800</v>
      </c>
      <c r="E284">
        <v>0</v>
      </c>
      <c r="F284" s="3">
        <v>0</v>
      </c>
      <c r="G284">
        <v>2</v>
      </c>
      <c r="H284">
        <v>2</v>
      </c>
      <c r="I284">
        <v>9</v>
      </c>
      <c r="J284">
        <v>34</v>
      </c>
      <c r="K284">
        <v>1</v>
      </c>
      <c r="L284">
        <v>14</v>
      </c>
      <c r="M284">
        <v>105</v>
      </c>
      <c r="N284">
        <v>70</v>
      </c>
      <c r="O284">
        <v>23</v>
      </c>
      <c r="P284">
        <v>1259</v>
      </c>
      <c r="Q284">
        <v>41</v>
      </c>
      <c r="R284">
        <v>13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101</v>
      </c>
      <c r="Y284" t="s">
        <v>1352</v>
      </c>
      <c r="Z284" s="5">
        <f>E284*10+F284*(-10)+G284*5+H284*(-5)+I284*2+J284*(-2)+K284*4+L284*3+M284*1.5+N284*1.5+O284*3+P284*0.1+Q284*2+R284*2+S284*5+T284*(-8)+U284*15+V284+W284*(-4)</f>
        <v>561.4</v>
      </c>
      <c r="AA284" s="6">
        <f>Z284/X284</f>
        <v>16.04</v>
      </c>
      <c r="AB284" s="7">
        <f>Z284/Y284*90</f>
        <v>16.340879689521344</v>
      </c>
      <c r="AC284" s="5">
        <f>IF(B284="n",Z284*1.2*AF284,Z284*AF284)</f>
        <v>561.4</v>
      </c>
      <c r="AD284" s="6">
        <f>AC284/X284</f>
        <v>16.04</v>
      </c>
      <c r="AE284" s="7">
        <f>AC284/Y284*90</f>
        <v>16.340879689521344</v>
      </c>
      <c r="AF284" s="13">
        <f>IF(OR(D284="Barcelona",D284="R Madrid",D284="Bayern",D284="PSG",D284="Atletico"),1.3,IF(OR(D284="Chelsea",D284="Juventus",D284="Man City",D284="Man Utd",D284="Dortmund"),1.23,IF(OR(D284="Roma",D284="RB Leipzig",D284="Monaco",D284="Spurs",D284="Arsenal",D284="Sevilla",D284="Liverpool",D284="Nice",D284="Napoli"),1.15,1)))</f>
        <v>1</v>
      </c>
      <c r="AG284">
        <f>E284*10+G284*5+K284*4</f>
        <v>14</v>
      </c>
      <c r="AH284">
        <f>N284+M284+L284*1.5</f>
        <v>196</v>
      </c>
    </row>
    <row r="285" spans="1:34" x14ac:dyDescent="0.2">
      <c r="A285" t="s">
        <v>1353</v>
      </c>
      <c r="C285" t="s">
        <v>43</v>
      </c>
      <c r="D285" t="s">
        <v>800</v>
      </c>
      <c r="E285">
        <v>0</v>
      </c>
      <c r="F285">
        <v>0</v>
      </c>
      <c r="G285">
        <v>2</v>
      </c>
      <c r="H285">
        <v>2</v>
      </c>
      <c r="I285">
        <v>9</v>
      </c>
      <c r="J285">
        <v>34</v>
      </c>
      <c r="K285">
        <v>1</v>
      </c>
      <c r="L285">
        <v>14</v>
      </c>
      <c r="M285">
        <v>105</v>
      </c>
      <c r="N285">
        <v>70</v>
      </c>
      <c r="O285">
        <v>23</v>
      </c>
      <c r="P285">
        <v>1259</v>
      </c>
      <c r="Q285">
        <v>41</v>
      </c>
      <c r="R285">
        <v>13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101</v>
      </c>
      <c r="Y285" t="s">
        <v>1352</v>
      </c>
      <c r="Z285" s="5">
        <f>E285*10+F285*(-10)+G285*5+H285*(-5)+I285*2+J285*(-2)+K285*4+L285*3+M285*1.5+N285*1.5+O285*3+P285*0.1+Q285*2+R285*2+S285*5+T285*(-8)+U285*15+V285+W285*(-4)</f>
        <v>561.4</v>
      </c>
      <c r="AA285" s="6">
        <f>Z285/X285</f>
        <v>16.04</v>
      </c>
      <c r="AB285" s="7">
        <f>Z285/Y285*90</f>
        <v>16.340879689521344</v>
      </c>
      <c r="AC285" s="5">
        <f>IF(B285="n",Z285*1.2*AF285,Z285*AF285)</f>
        <v>561.4</v>
      </c>
      <c r="AD285" s="6">
        <f>AC285/X285</f>
        <v>16.04</v>
      </c>
      <c r="AE285" s="7">
        <f>AC285/Y285*90</f>
        <v>16.340879689521344</v>
      </c>
      <c r="AF285" s="13">
        <f>IF(OR(D285="Barcelona",D285="R Madrid",D285="Bayern",D285="PSG",D285="Atletico"),1.3,IF(OR(D285="Chelsea",D285="Juventus",D285="Man City",D285="Man Utd",D285="Dortmund"),1.23,IF(OR(D285="Roma",D285="RB Leipzig",D285="Monaco",D285="Spurs",D285="Arsenal",D285="Sevilla",D285="Liverpool",D285="Nice",D285="Napoli"),1.15,1)))</f>
        <v>1</v>
      </c>
      <c r="AG285">
        <f>E285*10+G285*5+K285*4</f>
        <v>14</v>
      </c>
      <c r="AH285">
        <f>N285+M285+L285*1.5</f>
        <v>196</v>
      </c>
    </row>
    <row r="286" spans="1:34" x14ac:dyDescent="0.2">
      <c r="A286" t="s">
        <v>1353</v>
      </c>
      <c r="C286" t="s">
        <v>43</v>
      </c>
      <c r="D286" t="s">
        <v>800</v>
      </c>
      <c r="E286">
        <v>0</v>
      </c>
      <c r="F286">
        <v>0</v>
      </c>
      <c r="G286">
        <v>2</v>
      </c>
      <c r="H286">
        <v>2</v>
      </c>
      <c r="I286">
        <v>9</v>
      </c>
      <c r="J286">
        <v>34</v>
      </c>
      <c r="K286">
        <v>1</v>
      </c>
      <c r="L286">
        <v>14</v>
      </c>
      <c r="M286">
        <v>105</v>
      </c>
      <c r="N286">
        <v>70</v>
      </c>
      <c r="O286">
        <v>23</v>
      </c>
      <c r="P286">
        <v>1259</v>
      </c>
      <c r="Q286">
        <v>41</v>
      </c>
      <c r="R286">
        <v>13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101</v>
      </c>
      <c r="Y286" t="s">
        <v>1352</v>
      </c>
      <c r="Z286" s="5">
        <f>E286*10+F286*(-10)+G286*5+H286*(-5)+I286*2+J286*(-2)+K286*4+L286*3+M286*1.5+N286*1.5+O286*3+P286*0.1+Q286*2+R286*2+S286*5+T286*(-8)+U286*15+V286+W286*(-4)</f>
        <v>561.4</v>
      </c>
      <c r="AA286" s="6">
        <f>Z286/X286</f>
        <v>16.04</v>
      </c>
      <c r="AB286" s="7">
        <f>Z286/Y286*90</f>
        <v>16.340879689521344</v>
      </c>
      <c r="AC286" s="5">
        <f>IF(B286="n",Z286*1.2*AF286,Z286*AF286)</f>
        <v>561.4</v>
      </c>
      <c r="AD286" s="6">
        <f>AC286/X286</f>
        <v>16.04</v>
      </c>
      <c r="AE286" s="7">
        <f>AC286/Y286*90</f>
        <v>16.340879689521344</v>
      </c>
      <c r="AF286" s="13">
        <f>IF(OR(D286="Barcelona",D286="R Madrid",D286="Bayern",D286="PSG",D286="Atletico"),1.3,IF(OR(D286="Chelsea",D286="Juventus",D286="Man City",D286="Man Utd",D286="Dortmund"),1.23,IF(OR(D286="Roma",D286="RB Leipzig",D286="Monaco",D286="Spurs",D286="Arsenal",D286="Sevilla",D286="Liverpool",D286="Nice",D286="Napoli"),1.15,1)))</f>
        <v>1</v>
      </c>
      <c r="AG286">
        <f>E286*10+G286*5+K286*4</f>
        <v>14</v>
      </c>
      <c r="AH286">
        <f>N286+M286+L286*1.5</f>
        <v>196</v>
      </c>
    </row>
    <row r="287" spans="1:34" x14ac:dyDescent="0.2">
      <c r="A287" t="s">
        <v>4211</v>
      </c>
      <c r="C287" t="s">
        <v>43</v>
      </c>
      <c r="D287" t="s">
        <v>3562</v>
      </c>
      <c r="E287">
        <v>2</v>
      </c>
      <c r="F287">
        <v>0</v>
      </c>
      <c r="G287">
        <v>2</v>
      </c>
      <c r="H287">
        <v>9</v>
      </c>
      <c r="I287">
        <v>21</v>
      </c>
      <c r="J287">
        <v>25</v>
      </c>
      <c r="K287">
        <v>4</v>
      </c>
      <c r="L287">
        <v>19</v>
      </c>
      <c r="M287">
        <v>117</v>
      </c>
      <c r="N287">
        <v>50</v>
      </c>
      <c r="O287">
        <v>3</v>
      </c>
      <c r="P287">
        <v>665</v>
      </c>
      <c r="Q287">
        <v>37</v>
      </c>
      <c r="R287">
        <v>14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110</v>
      </c>
      <c r="Y287" t="s">
        <v>4210</v>
      </c>
      <c r="Z287" s="5">
        <f>E287*10+F287*(-10)+G287*5+H287*(-5)+I287*2+J287*(-2)+K287*4+L287*3+M287*1.5+N287*1.5+O287*3+P287*0.1+Q287*2+R287*2+S287*5+T287*(-8)+U287*15+V287+W287*(-4)</f>
        <v>478</v>
      </c>
      <c r="AA287" s="6">
        <f>Z287/X287</f>
        <v>15.933333333333334</v>
      </c>
      <c r="AB287" s="7">
        <f>Z287/Y287*90</f>
        <v>15.933333333333334</v>
      </c>
      <c r="AC287" s="5">
        <f>IF(B287="n",Z287*1.2*AF287,Z287*AF287)</f>
        <v>478</v>
      </c>
      <c r="AD287" s="6">
        <f>AC287/X287</f>
        <v>15.933333333333334</v>
      </c>
      <c r="AE287" s="7">
        <f>AC287/Y287*90</f>
        <v>15.933333333333334</v>
      </c>
      <c r="AF287" s="13">
        <f>IF(OR(D287="Barcelona",D287="R Madrid",D287="Bayern",D287="PSG",D287="Atletico"),1.3,IF(OR(D287="Chelsea",D287="Juventus",D287="Man City",D287="Man Utd",D287="Dortmund"),1.23,IF(OR(D287="Roma",D287="RB Leipzig",D287="Monaco",D287="Spurs",D287="Arsenal",D287="Sevilla",D287="Liverpool",D287="Nice",D287="Napoli"),1.15,1)))</f>
        <v>1</v>
      </c>
      <c r="AG287">
        <f>E287*10+G287*5+K287*4</f>
        <v>46</v>
      </c>
      <c r="AH287">
        <f>N287+M287+L287*1.5</f>
        <v>195.5</v>
      </c>
    </row>
    <row r="288" spans="1:34" x14ac:dyDescent="0.2">
      <c r="A288" t="s">
        <v>2205</v>
      </c>
      <c r="C288" t="s">
        <v>160</v>
      </c>
      <c r="D288" t="s">
        <v>1908</v>
      </c>
      <c r="E288">
        <v>3</v>
      </c>
      <c r="F288">
        <v>1</v>
      </c>
      <c r="G288">
        <v>2</v>
      </c>
      <c r="H288">
        <v>10</v>
      </c>
      <c r="I288">
        <v>34</v>
      </c>
      <c r="J288">
        <v>48</v>
      </c>
      <c r="K288">
        <v>14</v>
      </c>
      <c r="L288">
        <v>10</v>
      </c>
      <c r="M288">
        <v>120</v>
      </c>
      <c r="N288">
        <v>60</v>
      </c>
      <c r="O288">
        <v>11</v>
      </c>
      <c r="P288">
        <v>1475</v>
      </c>
      <c r="Q288">
        <v>30</v>
      </c>
      <c r="R288">
        <v>12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121</v>
      </c>
      <c r="Y288" t="s">
        <v>2204</v>
      </c>
      <c r="Z288" s="5">
        <f>E288*10+F288*(-10)+G288*5+H288*(-5)+I288*2+J288*(-2)+K288*4+L288*3+M288*1.5+N288*1.5+O288*3+P288*0.1+Q288*2+R288*2+S288*5+T288*(-8)+U288*15+V288+W288*(-4)</f>
        <v>572.5</v>
      </c>
      <c r="AA288" s="6">
        <f>Z288/X288</f>
        <v>16.838235294117649</v>
      </c>
      <c r="AB288" s="7">
        <f>Z288/Y288*90</f>
        <v>17.186457638425615</v>
      </c>
      <c r="AC288" s="5">
        <f>IF(B288="n",Z288*1.2*AF288,Z288*AF288)</f>
        <v>572.5</v>
      </c>
      <c r="AD288" s="6">
        <f>AC288/X288</f>
        <v>16.838235294117649</v>
      </c>
      <c r="AE288" s="7">
        <f>AC288/Y288*90</f>
        <v>17.186457638425615</v>
      </c>
      <c r="AF288" s="13">
        <f>IF(OR(D288="Barcelona",D288="R Madrid",D288="Bayern",D288="PSG",D288="Atletico"),1.3,IF(OR(D288="Chelsea",D288="Juventus",D288="Man City",D288="Man Utd",D288="Dortmund"),1.23,IF(OR(D288="Roma",D288="RB Leipzig",D288="Monaco",D288="Spurs",D288="Arsenal",D288="Sevilla",D288="Liverpool",D288="Nice",D288="Napoli"),1.15,1)))</f>
        <v>1</v>
      </c>
      <c r="AG288">
        <f>E288*10+G288*5+K288*4</f>
        <v>96</v>
      </c>
      <c r="AH288">
        <f>N288+M288+L288*1.5</f>
        <v>195</v>
      </c>
    </row>
    <row r="289" spans="1:34" x14ac:dyDescent="0.2">
      <c r="A289" t="s">
        <v>1936</v>
      </c>
      <c r="C289" t="s">
        <v>160</v>
      </c>
      <c r="D289" t="s">
        <v>548</v>
      </c>
      <c r="E289">
        <v>0</v>
      </c>
      <c r="F289">
        <v>0</v>
      </c>
      <c r="G289">
        <v>0</v>
      </c>
      <c r="H289">
        <v>7</v>
      </c>
      <c r="I289">
        <v>23</v>
      </c>
      <c r="J289">
        <v>26</v>
      </c>
      <c r="K289">
        <v>4</v>
      </c>
      <c r="L289">
        <v>14</v>
      </c>
      <c r="M289">
        <v>137</v>
      </c>
      <c r="N289">
        <v>37</v>
      </c>
      <c r="O289">
        <v>1</v>
      </c>
      <c r="P289">
        <v>540</v>
      </c>
      <c r="Q289">
        <v>30</v>
      </c>
      <c r="R289">
        <v>9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93</v>
      </c>
      <c r="Y289" t="s">
        <v>1935</v>
      </c>
      <c r="Z289" s="5">
        <f>E289*10+F289*(-10)+G289*5+H289*(-5)+I289*2+J289*(-2)+K289*4+L289*3+M289*1.5+N289*1.5+O289*3+P289*0.1+Q289*2+R289*2+S289*5+T289*(-8)+U289*15+V289+W289*(-4)</f>
        <v>413</v>
      </c>
      <c r="AA289" s="6">
        <f>Z289/X289</f>
        <v>17.956521739130434</v>
      </c>
      <c r="AB289" s="7">
        <f>Z289/Y289*90</f>
        <v>19.460732984293195</v>
      </c>
      <c r="AC289" s="5">
        <f>IF(B289="n",Z289*1.2*AF289,Z289*AF289)</f>
        <v>413</v>
      </c>
      <c r="AD289" s="6">
        <f>AC289/X289</f>
        <v>17.956521739130434</v>
      </c>
      <c r="AE289" s="7">
        <f>AC289/Y289*90</f>
        <v>19.460732984293195</v>
      </c>
      <c r="AF289" s="13">
        <f>IF(OR(D289="Barcelona",D289="R Madrid",D289="Bayern",D289="PSG",D289="Atletico"),1.3,IF(OR(D289="Chelsea",D289="Juventus",D289="Man City",D289="Man Utd",D289="Dortmund"),1.23,IF(OR(D289="Roma",D289="RB Leipzig",D289="Monaco",D289="Spurs",D289="Arsenal",D289="Sevilla",D289="Liverpool",D289="Nice",D289="Napoli"),1.15,1)))</f>
        <v>1</v>
      </c>
      <c r="AG289">
        <f>E289*10+G289*5+K289*4</f>
        <v>16</v>
      </c>
      <c r="AH289">
        <f>N289+M289+L289*1.5</f>
        <v>195</v>
      </c>
    </row>
    <row r="290" spans="1:34" x14ac:dyDescent="0.2">
      <c r="A290" t="s">
        <v>3496</v>
      </c>
      <c r="C290" t="s">
        <v>138</v>
      </c>
      <c r="D290" t="s">
        <v>2744</v>
      </c>
      <c r="E290">
        <v>0</v>
      </c>
      <c r="F290">
        <v>0</v>
      </c>
      <c r="G290">
        <v>2</v>
      </c>
      <c r="H290">
        <v>5</v>
      </c>
      <c r="I290">
        <v>42</v>
      </c>
      <c r="J290">
        <v>32</v>
      </c>
      <c r="K290">
        <v>1</v>
      </c>
      <c r="L290">
        <v>5</v>
      </c>
      <c r="M290">
        <v>112</v>
      </c>
      <c r="N290">
        <v>75</v>
      </c>
      <c r="O290">
        <v>12</v>
      </c>
      <c r="P290">
        <v>1198</v>
      </c>
      <c r="Q290">
        <v>44</v>
      </c>
      <c r="R290">
        <v>22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105</v>
      </c>
      <c r="Y290" t="s">
        <v>2317</v>
      </c>
      <c r="Z290" s="5">
        <f>E290*10+F290*(-10)+G290*5+H290*(-5)+I290*2+J290*(-2)+K290*4+L290*3+M290*1.5+N290*1.5+O290*3+P290*0.1+Q290*2+R290*2+S290*5+T290*(-8)+U290*15+V290+W290*(-4)</f>
        <v>592.29999999999995</v>
      </c>
      <c r="AA290" s="6">
        <f>Z290/X290</f>
        <v>20.42413793103448</v>
      </c>
      <c r="AB290" s="7">
        <f>Z290/Y290*90</f>
        <v>20.597758887171558</v>
      </c>
      <c r="AC290" s="5">
        <f>IF(B290="n",Z290*1.2*AF290,Z290*AF290)</f>
        <v>592.29999999999995</v>
      </c>
      <c r="AD290" s="6">
        <f>AC290/X290</f>
        <v>20.42413793103448</v>
      </c>
      <c r="AE290" s="7">
        <f>AC290/Y290*90</f>
        <v>20.597758887171558</v>
      </c>
      <c r="AF290" s="13">
        <f>IF(OR(D290="Barcelona",D290="R Madrid",D290="Bayern",D290="PSG",D290="Atletico"),1.3,IF(OR(D290="Chelsea",D290="Juventus",D290="Man City",D290="Man Utd",D290="Dortmund"),1.23,IF(OR(D290="Roma",D290="RB Leipzig",D290="Monaco",D290="Spurs",D290="Arsenal",D290="Sevilla",D290="Liverpool",D290="Nice",D290="Napoli"),1.15,1)))</f>
        <v>1</v>
      </c>
      <c r="AG290">
        <f>E290*10+G290*5+K290*4</f>
        <v>14</v>
      </c>
      <c r="AH290">
        <f>N290+M290+L290*1.5</f>
        <v>194.5</v>
      </c>
    </row>
    <row r="291" spans="1:34" x14ac:dyDescent="0.2">
      <c r="A291" t="s">
        <v>418</v>
      </c>
      <c r="C291" t="s">
        <v>26</v>
      </c>
      <c r="D291" t="s">
        <v>72</v>
      </c>
      <c r="E291">
        <v>1</v>
      </c>
      <c r="F291">
        <v>0</v>
      </c>
      <c r="G291">
        <v>0</v>
      </c>
      <c r="H291">
        <v>5</v>
      </c>
      <c r="I291">
        <v>22</v>
      </c>
      <c r="J291">
        <v>24</v>
      </c>
      <c r="K291">
        <v>10</v>
      </c>
      <c r="L291">
        <v>16</v>
      </c>
      <c r="M291">
        <v>131</v>
      </c>
      <c r="N291">
        <v>39</v>
      </c>
      <c r="O291">
        <v>23</v>
      </c>
      <c r="P291">
        <v>1052</v>
      </c>
      <c r="Q291">
        <v>57</v>
      </c>
      <c r="R291">
        <v>26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36</v>
      </c>
      <c r="Y291" t="s">
        <v>419</v>
      </c>
      <c r="Z291" s="5">
        <f>E291*10+F291*(-10)+G291*5+H291*(-5)+I291*2+J291*(-2)+K291*4+L291*3+M291*1.5+N291*1.5+O291*3+P291*0.1+Q291*2+R291*2+S291*5+T291*(-8)+U291*15+V291+W291*(-4)</f>
        <v>664.2</v>
      </c>
      <c r="AA291" s="6">
        <f>Z291/X291</f>
        <v>21.425806451612903</v>
      </c>
      <c r="AB291" s="7">
        <f>Z291/Y291*90</f>
        <v>22.025792188651437</v>
      </c>
      <c r="AC291" s="5">
        <f>IF(B291="n",Z291*1.2*AF291,Z291*AF291)</f>
        <v>664.2</v>
      </c>
      <c r="AD291" s="6">
        <f>AC291/X291</f>
        <v>21.425806451612903</v>
      </c>
      <c r="AE291" s="7">
        <f>AC291/Y291*90</f>
        <v>22.025792188651437</v>
      </c>
      <c r="AF291" s="13">
        <f>IF(OR(D291="Barcelona",D291="R Madrid",D291="Bayern",D291="PSG",D291="Atletico"),1.3,IF(OR(D291="Chelsea",D291="Juventus",D291="Man City",D291="Man Utd",D291="Dortmund"),1.23,IF(OR(D291="Roma",D291="RB Leipzig",D291="Monaco",D291="Spurs",D291="Arsenal",D291="Sevilla",D291="Liverpool",D291="Nice",D291="Napoli"),1.15,1)))</f>
        <v>1</v>
      </c>
      <c r="AG291">
        <f>E291*10+G291*5+K291*4</f>
        <v>50</v>
      </c>
      <c r="AH291">
        <f>N291+M291+L291*1.5</f>
        <v>194</v>
      </c>
    </row>
    <row r="292" spans="1:34" x14ac:dyDescent="0.2">
      <c r="A292" t="s">
        <v>1527</v>
      </c>
      <c r="C292" t="s">
        <v>876</v>
      </c>
      <c r="D292" t="s">
        <v>1085</v>
      </c>
      <c r="E292">
        <v>1</v>
      </c>
      <c r="F292">
        <v>1</v>
      </c>
      <c r="G292">
        <v>0</v>
      </c>
      <c r="H292">
        <v>1</v>
      </c>
      <c r="I292">
        <v>11</v>
      </c>
      <c r="J292">
        <v>21</v>
      </c>
      <c r="K292">
        <v>9</v>
      </c>
      <c r="L292">
        <v>12</v>
      </c>
      <c r="M292">
        <v>122</v>
      </c>
      <c r="N292">
        <v>54</v>
      </c>
      <c r="O292">
        <v>1</v>
      </c>
      <c r="P292">
        <v>661</v>
      </c>
      <c r="Q292">
        <v>17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86</v>
      </c>
      <c r="Y292" t="s">
        <v>1526</v>
      </c>
      <c r="Z292" s="5">
        <f>E292*10+F292*(-10)+G292*5+H292*(-5)+I292*2+J292*(-2)+K292*4+L292*3+M292*1.5+N292*1.5+O292*3+P292*0.1+Q292*2+R292*2+S292*5+T292*(-8)+U292*15+V292+W292*(-4)</f>
        <v>416.1</v>
      </c>
      <c r="AA292" s="6">
        <f>Z292/X292</f>
        <v>21.900000000000002</v>
      </c>
      <c r="AB292" s="7">
        <f>Z292/Y292*90</f>
        <v>23.073937153419593</v>
      </c>
      <c r="AC292" s="5">
        <f>IF(B292="n",Z292*1.2*AF292,Z292*AF292)</f>
        <v>416.1</v>
      </c>
      <c r="AD292" s="6">
        <f>AC292/X292</f>
        <v>21.900000000000002</v>
      </c>
      <c r="AE292" s="7">
        <f>AC292/Y292*90</f>
        <v>23.073937153419593</v>
      </c>
      <c r="AF292" s="13">
        <f>IF(OR(D292="Barcelona",D292="R Madrid",D292="Bayern",D292="PSG",D292="Atletico"),1.3,IF(OR(D292="Chelsea",D292="Juventus",D292="Man City",D292="Man Utd",D292="Dortmund"),1.23,IF(OR(D292="Roma",D292="RB Leipzig",D292="Monaco",D292="Spurs",D292="Arsenal",D292="Sevilla",D292="Liverpool",D292="Nice",D292="Napoli"),1.15,1)))</f>
        <v>1</v>
      </c>
      <c r="AG292">
        <f>E292*10+G292*5+K292*4</f>
        <v>46</v>
      </c>
      <c r="AH292">
        <f>N292+M292+L292*1.5</f>
        <v>194</v>
      </c>
    </row>
    <row r="293" spans="1:34" x14ac:dyDescent="0.2">
      <c r="A293" t="s">
        <v>414</v>
      </c>
      <c r="C293" t="s">
        <v>26</v>
      </c>
      <c r="D293" t="s">
        <v>85</v>
      </c>
      <c r="E293">
        <v>2</v>
      </c>
      <c r="F293">
        <v>0</v>
      </c>
      <c r="G293">
        <v>0</v>
      </c>
      <c r="H293">
        <v>2</v>
      </c>
      <c r="I293">
        <v>6</v>
      </c>
      <c r="J293">
        <v>19</v>
      </c>
      <c r="K293">
        <v>6</v>
      </c>
      <c r="L293">
        <v>12</v>
      </c>
      <c r="M293">
        <v>125</v>
      </c>
      <c r="N293">
        <v>51</v>
      </c>
      <c r="O293">
        <v>2</v>
      </c>
      <c r="P293">
        <v>457</v>
      </c>
      <c r="Q293">
        <v>19</v>
      </c>
      <c r="R293">
        <v>9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187</v>
      </c>
      <c r="Y293" t="s">
        <v>415</v>
      </c>
      <c r="Z293" s="5">
        <f>E293*10+F293*(-10)+G293*5+H293*(-5)+I293*2+J293*(-2)+K293*4+L293*3+M293*1.5+N293*1.5+O293*3+P293*0.1+Q293*2+R293*2+S293*5+T293*(-8)+U293*15+V293+W293*(-4)</f>
        <v>415.7</v>
      </c>
      <c r="AA293" s="6">
        <f>Z293/X293</f>
        <v>18.895454545454545</v>
      </c>
      <c r="AB293" s="7">
        <f>Z293/Y293*90</f>
        <v>20.556593406593404</v>
      </c>
      <c r="AC293" s="5">
        <f>IF(B293="n",Z293*1.2*AF293,Z293*AF293)</f>
        <v>415.7</v>
      </c>
      <c r="AD293" s="6">
        <f>AC293/X293</f>
        <v>18.895454545454545</v>
      </c>
      <c r="AE293" s="7">
        <f>AC293/Y293*90</f>
        <v>20.556593406593404</v>
      </c>
      <c r="AF293" s="13">
        <f>IF(OR(D293="Barcelona",D293="R Madrid",D293="Bayern",D293="PSG",D293="Atletico"),1.3,IF(OR(D293="Chelsea",D293="Juventus",D293="Man City",D293="Man Utd",D293="Dortmund"),1.23,IF(OR(D293="Roma",D293="RB Leipzig",D293="Monaco",D293="Spurs",D293="Arsenal",D293="Sevilla",D293="Liverpool",D293="Nice",D293="Napoli"),1.15,1)))</f>
        <v>1</v>
      </c>
      <c r="AG293">
        <f>E293*10+G293*5+K293*4</f>
        <v>44</v>
      </c>
      <c r="AH293">
        <f>N293+M293+L293*1.5</f>
        <v>194</v>
      </c>
    </row>
    <row r="294" spans="1:34" x14ac:dyDescent="0.2">
      <c r="A294" t="s">
        <v>809</v>
      </c>
      <c r="C294" t="s">
        <v>26</v>
      </c>
      <c r="D294" t="s">
        <v>27</v>
      </c>
      <c r="E294">
        <v>1</v>
      </c>
      <c r="F294">
        <v>0</v>
      </c>
      <c r="G294">
        <v>0</v>
      </c>
      <c r="H294">
        <v>5</v>
      </c>
      <c r="I294">
        <v>10</v>
      </c>
      <c r="J294">
        <v>24</v>
      </c>
      <c r="K294">
        <v>5</v>
      </c>
      <c r="L294">
        <v>6</v>
      </c>
      <c r="M294">
        <v>149</v>
      </c>
      <c r="N294">
        <v>36</v>
      </c>
      <c r="O294">
        <v>5</v>
      </c>
      <c r="P294">
        <v>804</v>
      </c>
      <c r="Q294">
        <v>21</v>
      </c>
      <c r="R294">
        <v>11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398</v>
      </c>
      <c r="Y294" t="s">
        <v>810</v>
      </c>
      <c r="Z294" s="5">
        <f>E294*10+F294*(-10)+G294*5+H294*(-5)+I294*2+J294*(-2)+K294*4+L294*3+M294*1.5+N294*1.5+O294*3+P294*0.1+Q294*2+R294*2+S294*5+T294*(-8)+U294*15+V294+W294*(-4)</f>
        <v>431.9</v>
      </c>
      <c r="AA294" s="6">
        <f>Z294/X294</f>
        <v>20.566666666666666</v>
      </c>
      <c r="AB294" s="7">
        <f>Z294/Y294*90</f>
        <v>23.374022850270595</v>
      </c>
      <c r="AC294" s="5">
        <f>IF(B294="n",Z294*1.2*AF294,Z294*AF294)</f>
        <v>531.23699999999997</v>
      </c>
      <c r="AD294" s="6">
        <f>AC294/X294</f>
        <v>25.296999999999997</v>
      </c>
      <c r="AE294" s="7">
        <f>AC294/Y294*90</f>
        <v>28.750048105832828</v>
      </c>
      <c r="AF294" s="13">
        <f>IF(OR(D294="Barcelona",D294="R Madrid",D294="Bayern",D294="PSG",D294="Atletico"),1.3,IF(OR(D294="Chelsea",D294="Juventus",D294="Man City",D294="Man Utd",D294="Dortmund"),1.23,IF(OR(D294="Roma",D294="RB Leipzig",D294="Monaco",D294="Spurs",D294="Arsenal",D294="Sevilla",D294="Liverpool",D294="Nice",D294="Napoli"),1.15,1)))</f>
        <v>1.23</v>
      </c>
      <c r="AG294">
        <f>E294*10+G294*5+K294*4</f>
        <v>30</v>
      </c>
      <c r="AH294">
        <f>N294+M294+L294*1.5</f>
        <v>194</v>
      </c>
    </row>
    <row r="295" spans="1:34" x14ac:dyDescent="0.2">
      <c r="A295" t="s">
        <v>3595</v>
      </c>
      <c r="C295" t="s">
        <v>43</v>
      </c>
      <c r="D295" t="s">
        <v>3570</v>
      </c>
      <c r="E295">
        <v>0</v>
      </c>
      <c r="F295">
        <v>0</v>
      </c>
      <c r="G295">
        <v>2</v>
      </c>
      <c r="H295">
        <v>7</v>
      </c>
      <c r="I295">
        <v>43</v>
      </c>
      <c r="J295">
        <v>27</v>
      </c>
      <c r="K295">
        <v>4</v>
      </c>
      <c r="L295">
        <v>7</v>
      </c>
      <c r="M295">
        <v>135</v>
      </c>
      <c r="N295">
        <v>48</v>
      </c>
      <c r="O295">
        <v>21</v>
      </c>
      <c r="P295">
        <v>1206</v>
      </c>
      <c r="Q295">
        <v>67</v>
      </c>
      <c r="R295">
        <v>46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292</v>
      </c>
      <c r="Y295" t="s">
        <v>3594</v>
      </c>
      <c r="Z295" s="5">
        <f>E295*10+F295*(-10)+G295*5+H295*(-5)+I295*2+J295*(-2)+K295*4+L295*3+M295*1.5+N295*1.5+O295*3+P295*0.1+Q295*2+R295*2+S295*5+T295*(-8)+U295*15+V295+W295*(-4)</f>
        <v>728.1</v>
      </c>
      <c r="AA295" s="6">
        <f>Z295/X295</f>
        <v>22.063636363636363</v>
      </c>
      <c r="AB295" s="7">
        <f>Z295/Y295*90</f>
        <v>22.840362495643081</v>
      </c>
      <c r="AC295" s="5">
        <f>IF(B295="n",Z295*1.2*AF295,Z295*AF295)</f>
        <v>837.31499999999994</v>
      </c>
      <c r="AD295" s="6">
        <f>AC295/X295</f>
        <v>25.373181818181816</v>
      </c>
      <c r="AE295" s="7">
        <f>AC295/Y295*90</f>
        <v>26.266416869989541</v>
      </c>
      <c r="AF295" s="13">
        <f>IF(OR(D295="Barcelona",D295="R Madrid",D295="Bayern",D295="PSG",D295="Atletico"),1.3,IF(OR(D295="Chelsea",D295="Juventus",D295="Man City",D295="Man Utd",D295="Dortmund"),1.23,IF(OR(D295="Roma",D295="RB Leipzig",D295="Monaco",D295="Spurs",D295="Arsenal",D295="Sevilla",D295="Liverpool",D295="Nice",D295="Napoli"),1.15,1)))</f>
        <v>1.1499999999999999</v>
      </c>
      <c r="AG295">
        <f>E295*10+G295*5+K295*4</f>
        <v>26</v>
      </c>
      <c r="AH295">
        <f>N295+M295+L295*1.5</f>
        <v>193.5</v>
      </c>
    </row>
    <row r="296" spans="1:34" x14ac:dyDescent="0.2">
      <c r="A296" t="s">
        <v>4178</v>
      </c>
      <c r="C296" t="s">
        <v>43</v>
      </c>
      <c r="D296" t="s">
        <v>3549</v>
      </c>
      <c r="E296">
        <v>1</v>
      </c>
      <c r="F296">
        <v>0</v>
      </c>
      <c r="G296">
        <v>0</v>
      </c>
      <c r="H296">
        <v>3</v>
      </c>
      <c r="I296">
        <v>12</v>
      </c>
      <c r="J296">
        <v>30</v>
      </c>
      <c r="K296">
        <v>4</v>
      </c>
      <c r="L296">
        <v>12</v>
      </c>
      <c r="M296">
        <v>135</v>
      </c>
      <c r="N296">
        <v>40</v>
      </c>
      <c r="O296">
        <v>2</v>
      </c>
      <c r="P296">
        <v>717</v>
      </c>
      <c r="Q296">
        <v>29</v>
      </c>
      <c r="R296">
        <v>4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28</v>
      </c>
      <c r="Y296" t="s">
        <v>4177</v>
      </c>
      <c r="Z296" s="5">
        <f>E296*10+F296*(-10)+G296*5+H296*(-5)+I296*2+J296*(-2)+K296*4+L296*3+M296*1.5+N296*1.5+O296*3+P296*0.1+Q296*2+R296*2+S296*5+T296*(-8)+U296*15+V296+W296*(-4)</f>
        <v>417.2</v>
      </c>
      <c r="AA296" s="6">
        <f>Z296/X296</f>
        <v>16.687999999999999</v>
      </c>
      <c r="AB296" s="7">
        <f>Z296/Y296*90</f>
        <v>17.769995267392332</v>
      </c>
      <c r="AC296" s="5">
        <f>IF(B296="n",Z296*1.2*AF296,Z296*AF296)</f>
        <v>417.2</v>
      </c>
      <c r="AD296" s="6">
        <f>AC296/X296</f>
        <v>16.687999999999999</v>
      </c>
      <c r="AE296" s="7">
        <f>AC296/Y296*90</f>
        <v>17.769995267392332</v>
      </c>
      <c r="AF296" s="13">
        <f>IF(OR(D296="Barcelona",D296="R Madrid",D296="Bayern",D296="PSG",D296="Atletico"),1.3,IF(OR(D296="Chelsea",D296="Juventus",D296="Man City",D296="Man Utd",D296="Dortmund"),1.23,IF(OR(D296="Roma",D296="RB Leipzig",D296="Monaco",D296="Spurs",D296="Arsenal",D296="Sevilla",D296="Liverpool",D296="Nice",D296="Napoli"),1.15,1)))</f>
        <v>1</v>
      </c>
      <c r="AG296">
        <f>E296*10+G296*5+K296*4</f>
        <v>26</v>
      </c>
      <c r="AH296">
        <f>N296+M296+L296*1.5</f>
        <v>193</v>
      </c>
    </row>
    <row r="297" spans="1:34" x14ac:dyDescent="0.2">
      <c r="A297" t="s">
        <v>4130</v>
      </c>
      <c r="C297" t="s">
        <v>43</v>
      </c>
      <c r="D297" t="s">
        <v>3549</v>
      </c>
      <c r="E297">
        <v>0</v>
      </c>
      <c r="F297">
        <v>0</v>
      </c>
      <c r="G297">
        <v>0</v>
      </c>
      <c r="H297">
        <v>5</v>
      </c>
      <c r="I297">
        <v>29</v>
      </c>
      <c r="J297">
        <v>37</v>
      </c>
      <c r="K297">
        <v>0</v>
      </c>
      <c r="L297">
        <v>22</v>
      </c>
      <c r="M297">
        <v>107</v>
      </c>
      <c r="N297">
        <v>53</v>
      </c>
      <c r="O297">
        <v>12</v>
      </c>
      <c r="P297">
        <v>1331</v>
      </c>
      <c r="Q297">
        <v>67</v>
      </c>
      <c r="R297">
        <v>27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110</v>
      </c>
      <c r="Y297" t="s">
        <v>4129</v>
      </c>
      <c r="Z297" s="5">
        <f>E297*10+F297*(-10)+G297*5+H297*(-5)+I297*2+J297*(-2)+K297*4+L297*3+M297*1.5+N297*1.5+O297*3+P297*0.1+Q297*2+R297*2+S297*5+T297*(-8)+U297*15+V297+W297*(-4)</f>
        <v>622.1</v>
      </c>
      <c r="AA297" s="6">
        <f>Z297/X297</f>
        <v>20.736666666666668</v>
      </c>
      <c r="AB297" s="7">
        <f>Z297/Y297*90</f>
        <v>21.517678708685629</v>
      </c>
      <c r="AC297" s="5">
        <f>IF(B297="n",Z297*1.2*AF297,Z297*AF297)</f>
        <v>622.1</v>
      </c>
      <c r="AD297" s="6">
        <f>AC297/X297</f>
        <v>20.736666666666668</v>
      </c>
      <c r="AE297" s="7">
        <f>AC297/Y297*90</f>
        <v>21.517678708685629</v>
      </c>
      <c r="AF297" s="13">
        <f>IF(OR(D297="Barcelona",D297="R Madrid",D297="Bayern",D297="PSG",D297="Atletico"),1.3,IF(OR(D297="Chelsea",D297="Juventus",D297="Man City",D297="Man Utd",D297="Dortmund"),1.23,IF(OR(D297="Roma",D297="RB Leipzig",D297="Monaco",D297="Spurs",D297="Arsenal",D297="Sevilla",D297="Liverpool",D297="Nice",D297="Napoli"),1.15,1)))</f>
        <v>1</v>
      </c>
      <c r="AG297">
        <f>E297*10+G297*5+K297*4</f>
        <v>0</v>
      </c>
      <c r="AH297">
        <f>N297+M297+L297*1.5</f>
        <v>193</v>
      </c>
    </row>
    <row r="298" spans="1:34" x14ac:dyDescent="0.2">
      <c r="A298" t="s">
        <v>4029</v>
      </c>
      <c r="C298" t="s">
        <v>43</v>
      </c>
      <c r="D298" t="s">
        <v>620</v>
      </c>
      <c r="E298">
        <v>1</v>
      </c>
      <c r="F298">
        <v>0</v>
      </c>
      <c r="G298">
        <v>0</v>
      </c>
      <c r="H298">
        <v>4</v>
      </c>
      <c r="I298">
        <v>16</v>
      </c>
      <c r="J298">
        <v>18</v>
      </c>
      <c r="K298">
        <v>6</v>
      </c>
      <c r="L298">
        <v>14</v>
      </c>
      <c r="M298">
        <v>135</v>
      </c>
      <c r="N298">
        <v>36</v>
      </c>
      <c r="O298">
        <v>3</v>
      </c>
      <c r="P298">
        <v>944</v>
      </c>
      <c r="Q298">
        <v>22</v>
      </c>
      <c r="R298">
        <v>5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187</v>
      </c>
      <c r="Y298" t="s">
        <v>3919</v>
      </c>
      <c r="Z298" s="5">
        <f>E298*10+F298*(-10)+G298*5+H298*(-5)+I298*2+J298*(-2)+K298*4+L298*3+M298*1.5+N298*1.5+O298*3+P298*0.1+Q298*2+R298*2+S298*5+T298*(-8)+U298*15+V298+W298*(-4)</f>
        <v>465.9</v>
      </c>
      <c r="AA298" s="6">
        <f>Z298/X298</f>
        <v>21.177272727272726</v>
      </c>
      <c r="AB298" s="7">
        <f>Z298/Y298*90</f>
        <v>22.256369426751593</v>
      </c>
      <c r="AC298" s="5">
        <f>IF(B298="n",Z298*1.2*AF298,Z298*AF298)</f>
        <v>465.9</v>
      </c>
      <c r="AD298" s="6">
        <f>AC298/X298</f>
        <v>21.177272727272726</v>
      </c>
      <c r="AE298" s="7">
        <f>AC298/Y298*90</f>
        <v>22.256369426751593</v>
      </c>
      <c r="AF298" s="13">
        <f>IF(OR(D298="Barcelona",D298="R Madrid",D298="Bayern",D298="PSG",D298="Atletico"),1.3,IF(OR(D298="Chelsea",D298="Juventus",D298="Man City",D298="Man Utd",D298="Dortmund"),1.23,IF(OR(D298="Roma",D298="RB Leipzig",D298="Monaco",D298="Spurs",D298="Arsenal",D298="Sevilla",D298="Liverpool",D298="Nice",D298="Napoli"),1.15,1)))</f>
        <v>1</v>
      </c>
      <c r="AG298">
        <f>E298*10+G298*5+K298*4</f>
        <v>34</v>
      </c>
      <c r="AH298">
        <f>N298+M298+L298*1.5</f>
        <v>192</v>
      </c>
    </row>
    <row r="299" spans="1:34" x14ac:dyDescent="0.2">
      <c r="A299" t="s">
        <v>1489</v>
      </c>
      <c r="C299" t="s">
        <v>876</v>
      </c>
      <c r="D299" t="s">
        <v>1076</v>
      </c>
      <c r="E299">
        <v>3</v>
      </c>
      <c r="F299">
        <v>0</v>
      </c>
      <c r="G299">
        <v>2</v>
      </c>
      <c r="H299">
        <v>4</v>
      </c>
      <c r="I299">
        <v>24</v>
      </c>
      <c r="J299">
        <v>21</v>
      </c>
      <c r="K299">
        <v>6</v>
      </c>
      <c r="L299">
        <v>12</v>
      </c>
      <c r="M299">
        <v>94</v>
      </c>
      <c r="N299">
        <v>79</v>
      </c>
      <c r="O299">
        <v>10</v>
      </c>
      <c r="P299">
        <v>887</v>
      </c>
      <c r="Q299">
        <v>40</v>
      </c>
      <c r="R299">
        <v>9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36</v>
      </c>
      <c r="Y299" t="s">
        <v>1488</v>
      </c>
      <c r="Z299" s="5">
        <f>E299*10+F299*(-10)+G299*5+H299*(-5)+I299*2+J299*(-2)+K299*4+L299*3+M299*1.5+N299*1.5+O299*3+P299*0.1+Q299*2+R299*2+S299*5+T299*(-8)+U299*15+V299+W299*(-4)</f>
        <v>562.20000000000005</v>
      </c>
      <c r="AA299" s="6">
        <f>Z299/X299</f>
        <v>18.135483870967743</v>
      </c>
      <c r="AB299" s="7">
        <f>Z299/Y299*90</f>
        <v>18.312703583061889</v>
      </c>
      <c r="AC299" s="5">
        <f>IF(B299="n",Z299*1.2*AF299,Z299*AF299)</f>
        <v>562.20000000000005</v>
      </c>
      <c r="AD299" s="6">
        <f>AC299/X299</f>
        <v>18.135483870967743</v>
      </c>
      <c r="AE299" s="7">
        <f>AC299/Y299*90</f>
        <v>18.312703583061889</v>
      </c>
      <c r="AF299" s="13">
        <f>IF(OR(D299="Barcelona",D299="R Madrid",D299="Bayern",D299="PSG",D299="Atletico"),1.3,IF(OR(D299="Chelsea",D299="Juventus",D299="Man City",D299="Man Utd",D299="Dortmund"),1.23,IF(OR(D299="Roma",D299="RB Leipzig",D299="Monaco",D299="Spurs",D299="Arsenal",D299="Sevilla",D299="Liverpool",D299="Nice",D299="Napoli"),1.15,1)))</f>
        <v>1</v>
      </c>
      <c r="AG299">
        <f>E299*10+G299*5+K299*4</f>
        <v>64</v>
      </c>
      <c r="AH299">
        <f>N299+M299+L299*1.5</f>
        <v>191</v>
      </c>
    </row>
    <row r="300" spans="1:34" x14ac:dyDescent="0.2">
      <c r="A300" t="s">
        <v>207</v>
      </c>
      <c r="C300" t="s">
        <v>26</v>
      </c>
      <c r="D300" t="s">
        <v>31</v>
      </c>
      <c r="E300">
        <v>1</v>
      </c>
      <c r="F300">
        <v>0</v>
      </c>
      <c r="G300">
        <v>0</v>
      </c>
      <c r="H300">
        <v>8</v>
      </c>
      <c r="I300">
        <v>12</v>
      </c>
      <c r="J300">
        <v>25</v>
      </c>
      <c r="K300">
        <v>5</v>
      </c>
      <c r="L300">
        <v>16</v>
      </c>
      <c r="M300">
        <v>115</v>
      </c>
      <c r="N300">
        <v>52</v>
      </c>
      <c r="O300">
        <v>25</v>
      </c>
      <c r="P300">
        <v>482</v>
      </c>
      <c r="Q300">
        <v>40</v>
      </c>
      <c r="R300">
        <v>9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56</v>
      </c>
      <c r="Y300" t="s">
        <v>208</v>
      </c>
      <c r="Z300" s="5">
        <f>E300*10+F300*(-10)+G300*5+H300*(-5)+I300*2+J300*(-2)+K300*4+L300*3+M300*1.5+N300*1.5+O300*3+P300*0.1+Q300*2+R300*2+S300*5+T300*(-8)+U300*15+V300+W300*(-4)</f>
        <v>483.7</v>
      </c>
      <c r="AA300" s="6">
        <f>Z300/X300</f>
        <v>17.914814814814815</v>
      </c>
      <c r="AB300" s="7">
        <f>Z300/Y300*90</f>
        <v>19.135384615384616</v>
      </c>
      <c r="AC300" s="5">
        <f>IF(B300="n",Z300*1.2*AF300,Z300*AF300)</f>
        <v>483.7</v>
      </c>
      <c r="AD300" s="6">
        <f>AC300/X300</f>
        <v>17.914814814814815</v>
      </c>
      <c r="AE300" s="7">
        <f>AC300/Y300*90</f>
        <v>19.135384615384616</v>
      </c>
      <c r="AF300" s="13">
        <f>IF(OR(D300="Barcelona",D300="R Madrid",D300="Bayern",D300="PSG",D300="Atletico"),1.3,IF(OR(D300="Chelsea",D300="Juventus",D300="Man City",D300="Man Utd",D300="Dortmund"),1.23,IF(OR(D300="Roma",D300="RB Leipzig",D300="Monaco",D300="Spurs",D300="Arsenal",D300="Sevilla",D300="Liverpool",D300="Nice",D300="Napoli"),1.15,1)))</f>
        <v>1</v>
      </c>
      <c r="AG300">
        <f>E300*10+G300*5+K300*4</f>
        <v>30</v>
      </c>
      <c r="AH300">
        <f>N300+M300+L300*1.5</f>
        <v>191</v>
      </c>
    </row>
    <row r="301" spans="1:34" x14ac:dyDescent="0.2">
      <c r="A301" t="s">
        <v>432</v>
      </c>
      <c r="C301" t="s">
        <v>26</v>
      </c>
      <c r="D301" t="s">
        <v>143</v>
      </c>
      <c r="E301">
        <v>0</v>
      </c>
      <c r="F301">
        <v>0</v>
      </c>
      <c r="G301">
        <v>2</v>
      </c>
      <c r="H301">
        <v>4</v>
      </c>
      <c r="I301">
        <v>9</v>
      </c>
      <c r="J301">
        <v>19</v>
      </c>
      <c r="K301">
        <v>0</v>
      </c>
      <c r="L301">
        <v>14</v>
      </c>
      <c r="M301">
        <v>143</v>
      </c>
      <c r="N301">
        <v>27</v>
      </c>
      <c r="O301">
        <v>6</v>
      </c>
      <c r="P301">
        <v>432</v>
      </c>
      <c r="Q301">
        <v>34</v>
      </c>
      <c r="R301">
        <v>3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105</v>
      </c>
      <c r="Y301" t="s">
        <v>433</v>
      </c>
      <c r="Z301" s="5">
        <f>E301*10+F301*(-10)+G301*5+H301*(-5)+I301*2+J301*(-2)+K301*4+L301*3+M301*1.5+N301*1.5+O301*3+P301*0.1+Q301*2+R301*2+S301*5+T301*(-8)+U301*15+V301+W301*(-4)</f>
        <v>402.2</v>
      </c>
      <c r="AA301" s="6">
        <f>Z301/X301</f>
        <v>13.86896551724138</v>
      </c>
      <c r="AB301" s="7">
        <f>Z301/Y301*90</f>
        <v>16.946629213483146</v>
      </c>
      <c r="AC301" s="5">
        <f>IF(B301="n",Z301*1.2*AF301,Z301*AF301)</f>
        <v>402.2</v>
      </c>
      <c r="AD301" s="6">
        <f>AC301/X301</f>
        <v>13.86896551724138</v>
      </c>
      <c r="AE301" s="7">
        <f>AC301/Y301*90</f>
        <v>16.946629213483146</v>
      </c>
      <c r="AF301" s="13">
        <f>IF(OR(D301="Barcelona",D301="R Madrid",D301="Bayern",D301="PSG",D301="Atletico"),1.3,IF(OR(D301="Chelsea",D301="Juventus",D301="Man City",D301="Man Utd",D301="Dortmund"),1.23,IF(OR(D301="Roma",D301="RB Leipzig",D301="Monaco",D301="Spurs",D301="Arsenal",D301="Sevilla",D301="Liverpool",D301="Nice",D301="Napoli"),1.15,1)))</f>
        <v>1</v>
      </c>
      <c r="AG301">
        <f>E301*10+G301*5+K301*4</f>
        <v>10</v>
      </c>
      <c r="AH301">
        <f>N301+M301+L301*1.5</f>
        <v>191</v>
      </c>
    </row>
    <row r="302" spans="1:34" x14ac:dyDescent="0.2">
      <c r="A302" t="s">
        <v>2976</v>
      </c>
      <c r="C302" t="s">
        <v>138</v>
      </c>
      <c r="D302" t="s">
        <v>2767</v>
      </c>
      <c r="E302">
        <v>0</v>
      </c>
      <c r="F302">
        <v>2</v>
      </c>
      <c r="G302">
        <v>1</v>
      </c>
      <c r="H302">
        <v>12</v>
      </c>
      <c r="I302">
        <v>20</v>
      </c>
      <c r="J302">
        <v>31</v>
      </c>
      <c r="K302">
        <v>1</v>
      </c>
      <c r="L302">
        <v>14</v>
      </c>
      <c r="M302">
        <v>117</v>
      </c>
      <c r="N302">
        <v>53</v>
      </c>
      <c r="O302">
        <v>0</v>
      </c>
      <c r="P302">
        <v>804</v>
      </c>
      <c r="Q302">
        <v>33</v>
      </c>
      <c r="R302">
        <v>3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127</v>
      </c>
      <c r="Y302" t="s">
        <v>2975</v>
      </c>
      <c r="Z302" s="5">
        <f>E302*10+F302*(-10)+G302*5+H302*(-5)+I302*2+J302*(-2)+K302*4+L302*3+M302*1.5+N302*1.5+O302*3+P302*0.1+Q302*2+R302*2+S302*5+T302*(-8)+U302*15+V302+W302*(-4)</f>
        <v>356.4</v>
      </c>
      <c r="AA302" s="6">
        <f>Z302/X302</f>
        <v>14.85</v>
      </c>
      <c r="AB302" s="7">
        <f>Z302/Y302*90</f>
        <v>16.714955706096926</v>
      </c>
      <c r="AC302" s="5">
        <f>IF(B302="n",Z302*1.2*AF302,Z302*AF302)</f>
        <v>356.4</v>
      </c>
      <c r="AD302" s="6">
        <f>AC302/X302</f>
        <v>14.85</v>
      </c>
      <c r="AE302" s="7">
        <f>AC302/Y302*90</f>
        <v>16.714955706096926</v>
      </c>
      <c r="AF302" s="13">
        <f>IF(OR(D302="Barcelona",D302="R Madrid",D302="Bayern",D302="PSG",D302="Atletico"),1.3,IF(OR(D302="Chelsea",D302="Juventus",D302="Man City",D302="Man Utd",D302="Dortmund"),1.23,IF(OR(D302="Roma",D302="RB Leipzig",D302="Monaco",D302="Spurs",D302="Arsenal",D302="Sevilla",D302="Liverpool",D302="Nice",D302="Napoli"),1.15,1)))</f>
        <v>1</v>
      </c>
      <c r="AG302">
        <f>E302*10+G302*5+K302*4</f>
        <v>9</v>
      </c>
      <c r="AH302">
        <f>N302+M302+L302*1.5</f>
        <v>191</v>
      </c>
    </row>
    <row r="303" spans="1:34" x14ac:dyDescent="0.2">
      <c r="A303" t="s">
        <v>3141</v>
      </c>
      <c r="C303" t="s">
        <v>138</v>
      </c>
      <c r="D303" t="s">
        <v>2764</v>
      </c>
      <c r="E303">
        <v>0</v>
      </c>
      <c r="F303">
        <v>0</v>
      </c>
      <c r="G303">
        <v>1</v>
      </c>
      <c r="H303">
        <v>3</v>
      </c>
      <c r="I303">
        <v>16</v>
      </c>
      <c r="J303">
        <v>14</v>
      </c>
      <c r="K303">
        <v>3</v>
      </c>
      <c r="L303">
        <v>13</v>
      </c>
      <c r="M303">
        <v>122</v>
      </c>
      <c r="N303">
        <v>49</v>
      </c>
      <c r="O303">
        <v>0</v>
      </c>
      <c r="P303">
        <v>618</v>
      </c>
      <c r="Q303">
        <v>16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187</v>
      </c>
      <c r="Y303" t="s">
        <v>3140</v>
      </c>
      <c r="Z303" s="5">
        <f>E303*10+F303*(-10)+G303*5+H303*(-5)+I303*2+J303*(-2)+K303*4+L303*3+M303*1.5+N303*1.5+O303*3+P303*0.1+Q303*2+R303*2+S303*5+T303*(-8)+U303*15+V303+W303*(-4)</f>
        <v>397.3</v>
      </c>
      <c r="AA303" s="6">
        <f>Z303/X303</f>
        <v>18.059090909090909</v>
      </c>
      <c r="AB303" s="7">
        <f>Z303/Y303*90</f>
        <v>19.454298150163222</v>
      </c>
      <c r="AC303" s="5">
        <f>IF(B303="n",Z303*1.2*AF303,Z303*AF303)</f>
        <v>397.3</v>
      </c>
      <c r="AD303" s="6">
        <f>AC303/X303</f>
        <v>18.059090909090909</v>
      </c>
      <c r="AE303" s="7">
        <f>AC303/Y303*90</f>
        <v>19.454298150163222</v>
      </c>
      <c r="AF303" s="13">
        <f>IF(OR(D303="Barcelona",D303="R Madrid",D303="Bayern",D303="PSG",D303="Atletico"),1.3,IF(OR(D303="Chelsea",D303="Juventus",D303="Man City",D303="Man Utd",D303="Dortmund"),1.23,IF(OR(D303="Roma",D303="RB Leipzig",D303="Monaco",D303="Spurs",D303="Arsenal",D303="Sevilla",D303="Liverpool",D303="Nice",D303="Napoli"),1.15,1)))</f>
        <v>1</v>
      </c>
      <c r="AG303">
        <f>E303*10+G303*5+K303*4</f>
        <v>17</v>
      </c>
      <c r="AH303">
        <f>N303+M303+L303*1.5</f>
        <v>190.5</v>
      </c>
    </row>
    <row r="304" spans="1:34" x14ac:dyDescent="0.2">
      <c r="A304" t="s">
        <v>693</v>
      </c>
      <c r="C304" t="s">
        <v>26</v>
      </c>
      <c r="D304" t="s">
        <v>27</v>
      </c>
      <c r="E304">
        <v>0</v>
      </c>
      <c r="F304">
        <v>0</v>
      </c>
      <c r="G304">
        <v>0</v>
      </c>
      <c r="H304">
        <v>2</v>
      </c>
      <c r="I304">
        <v>11</v>
      </c>
      <c r="J304">
        <v>9</v>
      </c>
      <c r="K304">
        <v>2</v>
      </c>
      <c r="L304">
        <v>15</v>
      </c>
      <c r="M304">
        <v>139</v>
      </c>
      <c r="N304">
        <v>29</v>
      </c>
      <c r="O304">
        <v>2</v>
      </c>
      <c r="P304">
        <v>701</v>
      </c>
      <c r="Q304">
        <v>25</v>
      </c>
      <c r="R304">
        <v>5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325</v>
      </c>
      <c r="Y304" t="s">
        <v>694</v>
      </c>
      <c r="Z304" s="5">
        <f>E304*10+F304*(-10)+G304*5+H304*(-5)+I304*2+J304*(-2)+K304*4+L304*3+M304*1.5+N304*1.5+O304*3+P304*0.1+Q304*2+R304*2+S304*5+T304*(-8)+U304*15+V304+W304*(-4)</f>
        <v>435.1</v>
      </c>
      <c r="AA304" s="6">
        <f>Z304/X304</f>
        <v>24.172222222222224</v>
      </c>
      <c r="AB304" s="7">
        <f>Z304/Y304*90</f>
        <v>24.72159090909091</v>
      </c>
      <c r="AC304" s="5">
        <f>IF(B304="n",Z304*1.2*AF304,Z304*AF304)</f>
        <v>535.173</v>
      </c>
      <c r="AD304" s="6">
        <f>AC304/X304</f>
        <v>29.731833333333334</v>
      </c>
      <c r="AE304" s="7">
        <f>AC304/Y304*90</f>
        <v>30.407556818181821</v>
      </c>
      <c r="AF304" s="13">
        <f>IF(OR(D304="Barcelona",D304="R Madrid",D304="Bayern",D304="PSG",D304="Atletico"),1.3,IF(OR(D304="Chelsea",D304="Juventus",D304="Man City",D304="Man Utd",D304="Dortmund"),1.23,IF(OR(D304="Roma",D304="RB Leipzig",D304="Monaco",D304="Spurs",D304="Arsenal",D304="Sevilla",D304="Liverpool",D304="Nice",D304="Napoli"),1.15,1)))</f>
        <v>1.23</v>
      </c>
      <c r="AG304">
        <f>E304*10+G304*5+K304*4</f>
        <v>8</v>
      </c>
      <c r="AH304">
        <f>N304+M304+L304*1.5</f>
        <v>190.5</v>
      </c>
    </row>
    <row r="305" spans="1:34" x14ac:dyDescent="0.2">
      <c r="A305" t="s">
        <v>1524</v>
      </c>
      <c r="C305" t="s">
        <v>876</v>
      </c>
      <c r="D305" t="s">
        <v>1179</v>
      </c>
      <c r="E305">
        <v>2</v>
      </c>
      <c r="F305">
        <v>0</v>
      </c>
      <c r="G305">
        <v>1</v>
      </c>
      <c r="H305">
        <v>6</v>
      </c>
      <c r="I305">
        <v>14</v>
      </c>
      <c r="J305">
        <v>22</v>
      </c>
      <c r="K305">
        <v>4</v>
      </c>
      <c r="L305">
        <v>6</v>
      </c>
      <c r="M305">
        <v>119</v>
      </c>
      <c r="N305">
        <v>62</v>
      </c>
      <c r="O305">
        <v>0</v>
      </c>
      <c r="P305">
        <v>916</v>
      </c>
      <c r="Q305">
        <v>32</v>
      </c>
      <c r="R305">
        <v>3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28</v>
      </c>
      <c r="Y305" t="s">
        <v>1309</v>
      </c>
      <c r="Z305" s="5">
        <f>E305*10+F305*(-10)+G305*5+H305*(-5)+I305*2+J305*(-2)+K305*4+L305*3+M305*1.5+N305*1.5+O305*3+P305*0.1+Q305*2+R305*2+S305*5+T305*(-8)+U305*15+V305+W305*(-4)</f>
        <v>446.1</v>
      </c>
      <c r="AA305" s="6">
        <f>Z305/X305</f>
        <v>17.844000000000001</v>
      </c>
      <c r="AB305" s="7">
        <f>Z305/Y305*90</f>
        <v>19.136796949475691</v>
      </c>
      <c r="AC305" s="5">
        <f>IF(B305="n",Z305*1.2*AF305,Z305*AF305)</f>
        <v>513.01499999999999</v>
      </c>
      <c r="AD305" s="6">
        <f>AC305/X305</f>
        <v>20.520599999999998</v>
      </c>
      <c r="AE305" s="7">
        <f>AC305/Y305*90</f>
        <v>22.007316491897043</v>
      </c>
      <c r="AF305" s="13">
        <f>IF(OR(D305="Barcelona",D305="R Madrid",D305="Bayern",D305="PSG",D305="Atletico"),1.3,IF(OR(D305="Chelsea",D305="Juventus",D305="Man City",D305="Man Utd",D305="Dortmund"),1.23,IF(OR(D305="Roma",D305="RB Leipzig",D305="Monaco",D305="Spurs",D305="Arsenal",D305="Sevilla",D305="Liverpool",D305="Nice",D305="Napoli"),1.15,1)))</f>
        <v>1.1499999999999999</v>
      </c>
      <c r="AG305">
        <f>E305*10+G305*5+K305*4</f>
        <v>41</v>
      </c>
      <c r="AH305">
        <f>N305+M305+L305*1.5</f>
        <v>190</v>
      </c>
    </row>
    <row r="306" spans="1:34" x14ac:dyDescent="0.2">
      <c r="A306" t="s">
        <v>1797</v>
      </c>
      <c r="C306" t="s">
        <v>876</v>
      </c>
      <c r="D306" t="s">
        <v>1183</v>
      </c>
      <c r="E306">
        <v>2</v>
      </c>
      <c r="F306">
        <v>0</v>
      </c>
      <c r="G306">
        <v>2</v>
      </c>
      <c r="H306">
        <v>4</v>
      </c>
      <c r="I306">
        <v>22</v>
      </c>
      <c r="J306">
        <v>16</v>
      </c>
      <c r="K306">
        <v>8</v>
      </c>
      <c r="L306">
        <v>17</v>
      </c>
      <c r="M306">
        <v>90</v>
      </c>
      <c r="N306">
        <v>74</v>
      </c>
      <c r="O306">
        <v>6</v>
      </c>
      <c r="P306">
        <v>2007</v>
      </c>
      <c r="Q306">
        <v>46</v>
      </c>
      <c r="R306">
        <v>7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292</v>
      </c>
      <c r="Y306" t="s">
        <v>1796</v>
      </c>
      <c r="Z306" s="5">
        <f>E306*10+F306*(-10)+G306*5+H306*(-5)+I306*2+J306*(-2)+K306*4+L306*3+M306*1.5+N306*1.5+O306*3+P306*0.1+Q306*2+R306*2+S306*5+T306*(-8)+U306*15+V306+W306*(-4)</f>
        <v>675.7</v>
      </c>
      <c r="AA306" s="6">
        <f>Z306/X306</f>
        <v>20.475757575757576</v>
      </c>
      <c r="AB306" s="7">
        <f>Z306/Y306*90</f>
        <v>21.079029462738301</v>
      </c>
      <c r="AC306" s="5">
        <f>IF(B306="n",Z306*1.2*AF306,Z306*AF306)</f>
        <v>675.7</v>
      </c>
      <c r="AD306" s="6">
        <f>AC306/X306</f>
        <v>20.475757575757576</v>
      </c>
      <c r="AE306" s="7">
        <f>AC306/Y306*90</f>
        <v>21.079029462738301</v>
      </c>
      <c r="AF306" s="13">
        <f>IF(OR(D306="Barcelona",D306="R Madrid",D306="Bayern",D306="PSG",D306="Atletico"),1.3,IF(OR(D306="Chelsea",D306="Juventus",D306="Man City",D306="Man Utd",D306="Dortmund"),1.23,IF(OR(D306="Roma",D306="RB Leipzig",D306="Monaco",D306="Spurs",D306="Arsenal",D306="Sevilla",D306="Liverpool",D306="Nice",D306="Napoli"),1.15,1)))</f>
        <v>1</v>
      </c>
      <c r="AG306">
        <f>E306*10+G306*5+K306*4</f>
        <v>62</v>
      </c>
      <c r="AH306">
        <f>N306+M306+L306*1.5</f>
        <v>189.5</v>
      </c>
    </row>
    <row r="307" spans="1:34" x14ac:dyDescent="0.2">
      <c r="A307" t="s">
        <v>3954</v>
      </c>
      <c r="C307" t="s">
        <v>43</v>
      </c>
      <c r="D307" t="s">
        <v>800</v>
      </c>
      <c r="E307">
        <v>1</v>
      </c>
      <c r="F307">
        <v>0</v>
      </c>
      <c r="G307">
        <v>0</v>
      </c>
      <c r="H307">
        <v>2</v>
      </c>
      <c r="I307">
        <v>30</v>
      </c>
      <c r="J307">
        <v>28</v>
      </c>
      <c r="K307">
        <v>8</v>
      </c>
      <c r="L307">
        <v>19</v>
      </c>
      <c r="M307">
        <v>117</v>
      </c>
      <c r="N307">
        <v>43</v>
      </c>
      <c r="O307">
        <v>3</v>
      </c>
      <c r="P307">
        <v>781</v>
      </c>
      <c r="Q307">
        <v>39</v>
      </c>
      <c r="R307">
        <v>9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56</v>
      </c>
      <c r="Y307" t="s">
        <v>3637</v>
      </c>
      <c r="Z307" s="5">
        <f>E307*10+F307*(-10)+G307*5+H307*(-5)+I307*2+J307*(-2)+K307*4+L307*3+M307*1.5+N307*1.5+O307*3+P307*0.1+Q307*2+R307*2+S307*5+T307*(-8)+U307*15+V307+W307*(-4)</f>
        <v>516.1</v>
      </c>
      <c r="AA307" s="6">
        <f>Z307/X307</f>
        <v>19.114814814814817</v>
      </c>
      <c r="AB307" s="7">
        <f>Z307/Y307*90</f>
        <v>19.960893854748605</v>
      </c>
      <c r="AC307" s="5">
        <f>IF(B307="n",Z307*1.2*AF307,Z307*AF307)</f>
        <v>516.1</v>
      </c>
      <c r="AD307" s="6">
        <f>AC307/X307</f>
        <v>19.114814814814817</v>
      </c>
      <c r="AE307" s="7">
        <f>AC307/Y307*90</f>
        <v>19.960893854748605</v>
      </c>
      <c r="AF307" s="13">
        <f>IF(OR(D307="Barcelona",D307="R Madrid",D307="Bayern",D307="PSG",D307="Atletico"),1.3,IF(OR(D307="Chelsea",D307="Juventus",D307="Man City",D307="Man Utd",D307="Dortmund"),1.23,IF(OR(D307="Roma",D307="RB Leipzig",D307="Monaco",D307="Spurs",D307="Arsenal",D307="Sevilla",D307="Liverpool",D307="Nice",D307="Napoli"),1.15,1)))</f>
        <v>1</v>
      </c>
      <c r="AG307">
        <f>E307*10+G307*5+K307*4</f>
        <v>42</v>
      </c>
      <c r="AH307">
        <f>N307+M307+L307*1.5</f>
        <v>188.5</v>
      </c>
    </row>
    <row r="308" spans="1:34" x14ac:dyDescent="0.2">
      <c r="A308" t="s">
        <v>3451</v>
      </c>
      <c r="C308" t="s">
        <v>138</v>
      </c>
      <c r="D308" t="s">
        <v>2778</v>
      </c>
      <c r="E308">
        <v>1</v>
      </c>
      <c r="F308">
        <v>0</v>
      </c>
      <c r="G308">
        <v>1</v>
      </c>
      <c r="H308">
        <v>12</v>
      </c>
      <c r="I308">
        <v>52</v>
      </c>
      <c r="J308">
        <v>55</v>
      </c>
      <c r="K308">
        <v>4</v>
      </c>
      <c r="L308">
        <v>7</v>
      </c>
      <c r="M308">
        <v>115</v>
      </c>
      <c r="N308">
        <v>62</v>
      </c>
      <c r="O308">
        <v>15</v>
      </c>
      <c r="P308">
        <v>489</v>
      </c>
      <c r="Q308">
        <v>45</v>
      </c>
      <c r="R308">
        <v>22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36</v>
      </c>
      <c r="Y308" t="s">
        <v>3450</v>
      </c>
      <c r="Z308" s="5">
        <f>E308*10+F308*(-10)+G308*5+H308*(-5)+I308*2+J308*(-2)+K308*4+L308*3+M308*1.5+N308*1.5+O308*3+P308*0.1+Q308*2+R308*2+S308*5+T308*(-8)+U308*15+V308+W308*(-4)</f>
        <v>479.4</v>
      </c>
      <c r="AA308" s="6">
        <f>Z308/X308</f>
        <v>15.464516129032257</v>
      </c>
      <c r="AB308" s="7">
        <f>Z308/Y308*90</f>
        <v>16.847325263568919</v>
      </c>
      <c r="AC308" s="5">
        <f>IF(B308="n",Z308*1.2*AF308,Z308*AF308)</f>
        <v>479.4</v>
      </c>
      <c r="AD308" s="6">
        <f>AC308/X308</f>
        <v>15.464516129032257</v>
      </c>
      <c r="AE308" s="7">
        <f>AC308/Y308*90</f>
        <v>16.847325263568919</v>
      </c>
      <c r="AF308" s="13">
        <f>IF(OR(D308="Barcelona",D308="R Madrid",D308="Bayern",D308="PSG",D308="Atletico"),1.3,IF(OR(D308="Chelsea",D308="Juventus",D308="Man City",D308="Man Utd",D308="Dortmund"),1.23,IF(OR(D308="Roma",D308="RB Leipzig",D308="Monaco",D308="Spurs",D308="Arsenal",D308="Sevilla",D308="Liverpool",D308="Nice",D308="Napoli"),1.15,1)))</f>
        <v>1</v>
      </c>
      <c r="AG308">
        <f>E308*10+G308*5+K308*4</f>
        <v>31</v>
      </c>
      <c r="AH308">
        <f>N308+M308+L308*1.5</f>
        <v>187.5</v>
      </c>
    </row>
    <row r="309" spans="1:34" x14ac:dyDescent="0.2">
      <c r="A309" t="s">
        <v>1458</v>
      </c>
      <c r="C309" t="s">
        <v>876</v>
      </c>
      <c r="D309" t="s">
        <v>1106</v>
      </c>
      <c r="E309">
        <v>0</v>
      </c>
      <c r="F309">
        <v>0</v>
      </c>
      <c r="G309">
        <v>0</v>
      </c>
      <c r="H309">
        <v>13</v>
      </c>
      <c r="I309">
        <v>16</v>
      </c>
      <c r="J309">
        <v>48</v>
      </c>
      <c r="K309">
        <v>5</v>
      </c>
      <c r="L309">
        <v>7</v>
      </c>
      <c r="M309">
        <v>70</v>
      </c>
      <c r="N309">
        <v>107</v>
      </c>
      <c r="O309">
        <v>14</v>
      </c>
      <c r="P309">
        <v>1142</v>
      </c>
      <c r="Q309">
        <v>50</v>
      </c>
      <c r="R309">
        <v>14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96</v>
      </c>
      <c r="Y309" t="s">
        <v>1457</v>
      </c>
      <c r="Z309" s="5">
        <f>E309*10+F309*(-10)+G309*5+H309*(-5)+I309*2+J309*(-2)+K309*4+L309*3+M309*1.5+N309*1.5+O309*3+P309*0.1+Q309*2+R309*2+S309*5+T309*(-8)+U309*15+V309+W309*(-4)</f>
        <v>461.7</v>
      </c>
      <c r="AA309" s="6">
        <f>Z309/X309</f>
        <v>16.489285714285714</v>
      </c>
      <c r="AB309" s="7">
        <f>Z309/Y309*90</f>
        <v>16.960408163265306</v>
      </c>
      <c r="AC309" s="5">
        <f>IF(B309="n",Z309*1.2*AF309,Z309*AF309)</f>
        <v>461.7</v>
      </c>
      <c r="AD309" s="6">
        <f>AC309/X309</f>
        <v>16.489285714285714</v>
      </c>
      <c r="AE309" s="7">
        <f>AC309/Y309*90</f>
        <v>16.960408163265306</v>
      </c>
      <c r="AF309" s="13">
        <f>IF(OR(D309="Barcelona",D309="R Madrid",D309="Bayern",D309="PSG",D309="Atletico"),1.3,IF(OR(D309="Chelsea",D309="Juventus",D309="Man City",D309="Man Utd",D309="Dortmund"),1.23,IF(OR(D309="Roma",D309="RB Leipzig",D309="Monaco",D309="Spurs",D309="Arsenal",D309="Sevilla",D309="Liverpool",D309="Nice",D309="Napoli"),1.15,1)))</f>
        <v>1</v>
      </c>
      <c r="AG309">
        <f>E309*10+G309*5+K309*4</f>
        <v>20</v>
      </c>
      <c r="AH309">
        <f>N309+M309+L309*1.5</f>
        <v>187.5</v>
      </c>
    </row>
    <row r="310" spans="1:34" x14ac:dyDescent="0.2">
      <c r="A310" t="s">
        <v>3824</v>
      </c>
      <c r="C310" t="s">
        <v>43</v>
      </c>
      <c r="D310" t="s">
        <v>2271</v>
      </c>
      <c r="E310">
        <v>1</v>
      </c>
      <c r="F310">
        <v>1</v>
      </c>
      <c r="G310">
        <v>0</v>
      </c>
      <c r="H310">
        <v>1</v>
      </c>
      <c r="I310">
        <v>7</v>
      </c>
      <c r="J310">
        <v>13</v>
      </c>
      <c r="K310">
        <v>4</v>
      </c>
      <c r="L310">
        <v>16</v>
      </c>
      <c r="M310">
        <v>113</v>
      </c>
      <c r="N310">
        <v>50</v>
      </c>
      <c r="O310">
        <v>4</v>
      </c>
      <c r="P310">
        <v>529</v>
      </c>
      <c r="Q310">
        <v>22</v>
      </c>
      <c r="R310">
        <v>5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187</v>
      </c>
      <c r="Y310" t="s">
        <v>3522</v>
      </c>
      <c r="Z310" s="5">
        <f>E310*10+F310*(-10)+G310*5+H310*(-5)+I310*2+J310*(-2)+K310*4+L310*3+M310*1.5+N310*1.5+O310*3+P310*0.1+Q310*2+R310*2+S310*5+T310*(-8)+U310*15+V310+W310*(-4)</f>
        <v>410.4</v>
      </c>
      <c r="AA310" s="6">
        <f>Z310/X310</f>
        <v>18.654545454545453</v>
      </c>
      <c r="AB310" s="7">
        <f>Z310/Y310*90</f>
        <v>20.019512195121948</v>
      </c>
      <c r="AC310" s="5">
        <f>IF(B310="n",Z310*1.2*AF310,Z310*AF310)</f>
        <v>410.4</v>
      </c>
      <c r="AD310" s="6">
        <f>AC310/X310</f>
        <v>18.654545454545453</v>
      </c>
      <c r="AE310" s="7">
        <f>AC310/Y310*90</f>
        <v>20.019512195121948</v>
      </c>
      <c r="AF310" s="13">
        <f>IF(OR(D310="Barcelona",D310="R Madrid",D310="Bayern",D310="PSG",D310="Atletico"),1.3,IF(OR(D310="Chelsea",D310="Juventus",D310="Man City",D310="Man Utd",D310="Dortmund"),1.23,IF(OR(D310="Roma",D310="RB Leipzig",D310="Monaco",D310="Spurs",D310="Arsenal",D310="Sevilla",D310="Liverpool",D310="Nice",D310="Napoli"),1.15,1)))</f>
        <v>1</v>
      </c>
      <c r="AG310">
        <f>E310*10+G310*5+K310*4</f>
        <v>26</v>
      </c>
      <c r="AH310">
        <f>N310+M310+L310*1.5</f>
        <v>187</v>
      </c>
    </row>
    <row r="311" spans="1:34" x14ac:dyDescent="0.2">
      <c r="A311" t="s">
        <v>1806</v>
      </c>
      <c r="C311" t="s">
        <v>876</v>
      </c>
      <c r="D311" t="s">
        <v>1106</v>
      </c>
      <c r="E311">
        <v>1</v>
      </c>
      <c r="F311">
        <v>0</v>
      </c>
      <c r="G311">
        <v>0</v>
      </c>
      <c r="H311">
        <v>4</v>
      </c>
      <c r="I311">
        <v>8</v>
      </c>
      <c r="J311">
        <v>18</v>
      </c>
      <c r="K311">
        <v>1</v>
      </c>
      <c r="L311">
        <v>10</v>
      </c>
      <c r="M311">
        <v>101</v>
      </c>
      <c r="N311">
        <v>70</v>
      </c>
      <c r="O311">
        <v>3</v>
      </c>
      <c r="P311">
        <v>1032</v>
      </c>
      <c r="Q311">
        <v>22</v>
      </c>
      <c r="R311">
        <v>6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28</v>
      </c>
      <c r="Y311" t="s">
        <v>623</v>
      </c>
      <c r="Z311" s="5">
        <f>E311*10+F311*(-10)+G311*5+H311*(-5)+I311*2+J311*(-2)+K311*4+L311*3+M311*1.5+N311*1.5+O311*3+P311*0.1+Q311*2+R311*2+S311*5+T311*(-8)+U311*15+V311+W311*(-4)</f>
        <v>428.7</v>
      </c>
      <c r="AA311" s="6">
        <f>Z311/X311</f>
        <v>17.148</v>
      </c>
      <c r="AB311" s="7">
        <f>Z311/Y311*90</f>
        <v>18.756927564414195</v>
      </c>
      <c r="AC311" s="5">
        <f>IF(B311="n",Z311*1.2*AF311,Z311*AF311)</f>
        <v>428.7</v>
      </c>
      <c r="AD311" s="6">
        <f>AC311/X311</f>
        <v>17.148</v>
      </c>
      <c r="AE311" s="7">
        <f>AC311/Y311*90</f>
        <v>18.756927564414195</v>
      </c>
      <c r="AF311" s="13">
        <f>IF(OR(D311="Barcelona",D311="R Madrid",D311="Bayern",D311="PSG",D311="Atletico"),1.3,IF(OR(D311="Chelsea",D311="Juventus",D311="Man City",D311="Man Utd",D311="Dortmund"),1.23,IF(OR(D311="Roma",D311="RB Leipzig",D311="Monaco",D311="Spurs",D311="Arsenal",D311="Sevilla",D311="Liverpool",D311="Nice",D311="Napoli"),1.15,1)))</f>
        <v>1</v>
      </c>
      <c r="AG311">
        <f>E311*10+G311*5+K311*4</f>
        <v>14</v>
      </c>
      <c r="AH311">
        <f>N311+M311+L311*1.5</f>
        <v>186</v>
      </c>
    </row>
    <row r="312" spans="1:34" x14ac:dyDescent="0.2">
      <c r="A312" t="s">
        <v>255</v>
      </c>
      <c r="C312" t="s">
        <v>26</v>
      </c>
      <c r="D312" t="s">
        <v>55</v>
      </c>
      <c r="E312">
        <v>0</v>
      </c>
      <c r="F312">
        <v>0</v>
      </c>
      <c r="G312">
        <v>2</v>
      </c>
      <c r="H312">
        <v>8</v>
      </c>
      <c r="I312">
        <v>17</v>
      </c>
      <c r="J312">
        <v>49</v>
      </c>
      <c r="K312">
        <v>2</v>
      </c>
      <c r="L312">
        <v>9</v>
      </c>
      <c r="M312">
        <v>112</v>
      </c>
      <c r="N312">
        <v>60</v>
      </c>
      <c r="O312">
        <v>9</v>
      </c>
      <c r="P312">
        <v>519</v>
      </c>
      <c r="Q312">
        <v>56</v>
      </c>
      <c r="R312">
        <v>30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184</v>
      </c>
      <c r="Y312" t="s">
        <v>256</v>
      </c>
      <c r="Z312" s="5">
        <f>E312*10+F312*(-10)+G312*5+H312*(-5)+I312*2+J312*(-2)+K312*4+L312*3+M312*1.5+N312*1.5+O312*3+P312*0.1+Q312*2+R312*2+S312*5+T312*(-8)+U312*15+V312+W312*(-4)</f>
        <v>449.9</v>
      </c>
      <c r="AA312" s="6">
        <f>Z312/X312</f>
        <v>14.059374999999999</v>
      </c>
      <c r="AB312" s="7">
        <f>Z312/Y312*90</f>
        <v>15.354948805460749</v>
      </c>
      <c r="AC312" s="5">
        <f>IF(B312="n",Z312*1.2*AF312,Z312*AF312)</f>
        <v>449.9</v>
      </c>
      <c r="AD312" s="6">
        <f>AC312/X312</f>
        <v>14.059374999999999</v>
      </c>
      <c r="AE312" s="7">
        <f>AC312/Y312*90</f>
        <v>15.354948805460749</v>
      </c>
      <c r="AF312" s="13">
        <f>IF(OR(D312="Barcelona",D312="R Madrid",D312="Bayern",D312="PSG",D312="Atletico"),1.3,IF(OR(D312="Chelsea",D312="Juventus",D312="Man City",D312="Man Utd",D312="Dortmund"),1.23,IF(OR(D312="Roma",D312="RB Leipzig",D312="Monaco",D312="Spurs",D312="Arsenal",D312="Sevilla",D312="Liverpool",D312="Nice",D312="Napoli"),1.15,1)))</f>
        <v>1</v>
      </c>
      <c r="AG312">
        <f>E312*10+G312*5+K312*4</f>
        <v>18</v>
      </c>
      <c r="AH312">
        <f>N312+M312+L312*1.5</f>
        <v>185.5</v>
      </c>
    </row>
    <row r="313" spans="1:34" x14ac:dyDescent="0.2">
      <c r="A313" t="s">
        <v>3292</v>
      </c>
      <c r="C313" t="s">
        <v>138</v>
      </c>
      <c r="D313" t="s">
        <v>2732</v>
      </c>
      <c r="E313">
        <v>1</v>
      </c>
      <c r="F313">
        <v>0</v>
      </c>
      <c r="G313">
        <v>4</v>
      </c>
      <c r="H313">
        <v>11</v>
      </c>
      <c r="I313">
        <v>31</v>
      </c>
      <c r="J313">
        <v>41</v>
      </c>
      <c r="K313">
        <v>9</v>
      </c>
      <c r="L313">
        <v>8</v>
      </c>
      <c r="M313">
        <v>131</v>
      </c>
      <c r="N313">
        <v>42</v>
      </c>
      <c r="O313">
        <v>23</v>
      </c>
      <c r="P313">
        <v>977</v>
      </c>
      <c r="Q313">
        <v>60</v>
      </c>
      <c r="R313">
        <v>23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101</v>
      </c>
      <c r="Y313" t="s">
        <v>3291</v>
      </c>
      <c r="Z313" s="5">
        <f>E313*10+F313*(-10)+G313*5+H313*(-5)+I313*2+J313*(-2)+K313*4+L313*3+M313*1.5+N313*1.5+O313*3+P313*0.1+Q313*2+R313*2+S313*5+T313*(-8)+U313*15+V313+W313*(-4)</f>
        <v>607.20000000000005</v>
      </c>
      <c r="AA313" s="6">
        <f>Z313/X313</f>
        <v>17.348571428571429</v>
      </c>
      <c r="AB313" s="7">
        <f>Z313/Y313*90</f>
        <v>18.295279544693674</v>
      </c>
      <c r="AC313" s="5">
        <f>IF(B313="n",Z313*1.2*AF313,Z313*AF313)</f>
        <v>607.20000000000005</v>
      </c>
      <c r="AD313" s="6">
        <f>AC313/X313</f>
        <v>17.348571428571429</v>
      </c>
      <c r="AE313" s="7">
        <f>AC313/Y313*90</f>
        <v>18.295279544693674</v>
      </c>
      <c r="AF313" s="13">
        <f>IF(OR(D313="Barcelona",D313="R Madrid",D313="Bayern",D313="PSG",D313="Atletico"),1.3,IF(OR(D313="Chelsea",D313="Juventus",D313="Man City",D313="Man Utd",D313="Dortmund"),1.23,IF(OR(D313="Roma",D313="RB Leipzig",D313="Monaco",D313="Spurs",D313="Arsenal",D313="Sevilla",D313="Liverpool",D313="Nice",D313="Napoli"),1.15,1)))</f>
        <v>1</v>
      </c>
      <c r="AG313">
        <f>E313*10+G313*5+K313*4</f>
        <v>66</v>
      </c>
      <c r="AH313">
        <f>N313+M313+L313*1.5</f>
        <v>185</v>
      </c>
    </row>
    <row r="314" spans="1:34" x14ac:dyDescent="0.2">
      <c r="A314" t="s">
        <v>168</v>
      </c>
      <c r="C314" t="s">
        <v>26</v>
      </c>
      <c r="D314" t="s">
        <v>143</v>
      </c>
      <c r="E314">
        <v>3</v>
      </c>
      <c r="F314">
        <v>0</v>
      </c>
      <c r="G314">
        <v>0</v>
      </c>
      <c r="H314">
        <v>4</v>
      </c>
      <c r="I314">
        <v>9</v>
      </c>
      <c r="J314">
        <v>11</v>
      </c>
      <c r="K314">
        <v>4</v>
      </c>
      <c r="L314">
        <v>14</v>
      </c>
      <c r="M314">
        <v>127</v>
      </c>
      <c r="N314">
        <v>37</v>
      </c>
      <c r="O314">
        <v>2</v>
      </c>
      <c r="P314">
        <v>546</v>
      </c>
      <c r="Q314">
        <v>18</v>
      </c>
      <c r="R314">
        <v>2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127</v>
      </c>
      <c r="Y314" t="s">
        <v>169</v>
      </c>
      <c r="Z314" s="5">
        <f>E314*10+F314*(-10)+G314*5+H314*(-5)+I314*2+J314*(-2)+K314*4+L314*3+M314*1.5+N314*1.5+O314*3+P314*0.1+Q314*2+R314*2+S314*5+T314*(-8)+U314*15+V314+W314*(-4)</f>
        <v>410.6</v>
      </c>
      <c r="AA314" s="6">
        <f>Z314/X314</f>
        <v>17.108333333333334</v>
      </c>
      <c r="AB314" s="7">
        <f>Z314/Y314*90</f>
        <v>18.663636363636364</v>
      </c>
      <c r="AC314" s="5">
        <f>IF(B314="n",Z314*1.2*AF314,Z314*AF314)</f>
        <v>410.6</v>
      </c>
      <c r="AD314" s="6">
        <f>AC314/X314</f>
        <v>17.108333333333334</v>
      </c>
      <c r="AE314" s="7">
        <f>AC314/Y314*90</f>
        <v>18.663636363636364</v>
      </c>
      <c r="AF314" s="13">
        <f>IF(OR(D314="Barcelona",D314="R Madrid",D314="Bayern",D314="PSG",D314="Atletico"),1.3,IF(OR(D314="Chelsea",D314="Juventus",D314="Man City",D314="Man Utd",D314="Dortmund"),1.23,IF(OR(D314="Roma",D314="RB Leipzig",D314="Monaco",D314="Spurs",D314="Arsenal",D314="Sevilla",D314="Liverpool",D314="Nice",D314="Napoli"),1.15,1)))</f>
        <v>1</v>
      </c>
      <c r="AG314">
        <f>E314*10+G314*5+K314*4</f>
        <v>46</v>
      </c>
      <c r="AH314">
        <f>N314+M314+L314*1.5</f>
        <v>185</v>
      </c>
    </row>
    <row r="315" spans="1:34" x14ac:dyDescent="0.2">
      <c r="A315" t="s">
        <v>1310</v>
      </c>
      <c r="C315" t="s">
        <v>876</v>
      </c>
      <c r="D315" t="s">
        <v>1070</v>
      </c>
      <c r="E315">
        <v>1</v>
      </c>
      <c r="F315">
        <v>0</v>
      </c>
      <c r="G315">
        <v>0</v>
      </c>
      <c r="H315">
        <v>6</v>
      </c>
      <c r="I315">
        <v>8</v>
      </c>
      <c r="J315">
        <v>31</v>
      </c>
      <c r="K315">
        <v>5</v>
      </c>
      <c r="L315">
        <v>18</v>
      </c>
      <c r="M315">
        <v>97</v>
      </c>
      <c r="N315">
        <v>61</v>
      </c>
      <c r="O315">
        <v>2</v>
      </c>
      <c r="P315">
        <v>1018</v>
      </c>
      <c r="Q315">
        <v>24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28</v>
      </c>
      <c r="Y315" t="s">
        <v>1309</v>
      </c>
      <c r="Z315" s="5">
        <f>E315*10+F315*(-10)+G315*5+H315*(-5)+I315*2+J315*(-2)+K315*4+L315*3+M315*1.5+N315*1.5+O315*3+P315*0.1+Q315*2+R315*2+S315*5+T315*(-8)+U315*15+V315+W315*(-4)</f>
        <v>402.8</v>
      </c>
      <c r="AA315" s="6">
        <f>Z315/X315</f>
        <v>16.112000000000002</v>
      </c>
      <c r="AB315" s="7">
        <f>Z315/Y315*90</f>
        <v>17.279313632030505</v>
      </c>
      <c r="AC315" s="5">
        <f>IF(B315="n",Z315*1.2*AF315,Z315*AF315)</f>
        <v>402.8</v>
      </c>
      <c r="AD315" s="6">
        <f>AC315/X315</f>
        <v>16.112000000000002</v>
      </c>
      <c r="AE315" s="7">
        <f>AC315/Y315*90</f>
        <v>17.279313632030505</v>
      </c>
      <c r="AF315" s="13">
        <f>IF(OR(D315="Barcelona",D315="R Madrid",D315="Bayern",D315="PSG",D315="Atletico"),1.3,IF(OR(D315="Chelsea",D315="Juventus",D315="Man City",D315="Man Utd",D315="Dortmund"),1.23,IF(OR(D315="Roma",D315="RB Leipzig",D315="Monaco",D315="Spurs",D315="Arsenal",D315="Sevilla",D315="Liverpool",D315="Nice",D315="Napoli"),1.15,1)))</f>
        <v>1</v>
      </c>
      <c r="AG315">
        <f>E315*10+G315*5+K315*4</f>
        <v>30</v>
      </c>
      <c r="AH315">
        <f>N315+M315+L315*1.5</f>
        <v>185</v>
      </c>
    </row>
    <row r="316" spans="1:34" x14ac:dyDescent="0.2">
      <c r="A316" t="s">
        <v>4194</v>
      </c>
      <c r="C316" t="s">
        <v>43</v>
      </c>
      <c r="D316" t="s">
        <v>800</v>
      </c>
      <c r="E316">
        <v>0</v>
      </c>
      <c r="F316">
        <v>2</v>
      </c>
      <c r="G316">
        <v>0</v>
      </c>
      <c r="H316">
        <v>4</v>
      </c>
      <c r="I316">
        <v>22</v>
      </c>
      <c r="J316">
        <v>26</v>
      </c>
      <c r="K316">
        <v>3</v>
      </c>
      <c r="L316">
        <v>6</v>
      </c>
      <c r="M316">
        <v>120</v>
      </c>
      <c r="N316">
        <v>56</v>
      </c>
      <c r="O316">
        <v>8</v>
      </c>
      <c r="P316">
        <v>891</v>
      </c>
      <c r="Q316">
        <v>44</v>
      </c>
      <c r="R316">
        <v>15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28</v>
      </c>
      <c r="Y316" t="s">
        <v>4115</v>
      </c>
      <c r="Z316" s="5">
        <f>E316*10+F316*(-10)+G316*5+H316*(-5)+I316*2+J316*(-2)+K316*4+L316*3+M316*1.5+N316*1.5+O316*3+P316*0.1+Q316*2+R316*2+S316*5+T316*(-8)+U316*15+V316+W316*(-4)</f>
        <v>477.1</v>
      </c>
      <c r="AA316" s="6">
        <f>Z316/X316</f>
        <v>19.084</v>
      </c>
      <c r="AB316" s="7">
        <f>Z316/Y316*90</f>
        <v>23.374523679912905</v>
      </c>
      <c r="AC316" s="5">
        <f>IF(B316="n",Z316*1.2*AF316,Z316*AF316)</f>
        <v>477.1</v>
      </c>
      <c r="AD316" s="6">
        <f>AC316/X316</f>
        <v>19.084</v>
      </c>
      <c r="AE316" s="7">
        <f>AC316/Y316*90</f>
        <v>23.374523679912905</v>
      </c>
      <c r="AF316" s="13">
        <f>IF(OR(D316="Barcelona",D316="R Madrid",D316="Bayern",D316="PSG",D316="Atletico"),1.3,IF(OR(D316="Chelsea",D316="Juventus",D316="Man City",D316="Man Utd",D316="Dortmund"),1.23,IF(OR(D316="Roma",D316="RB Leipzig",D316="Monaco",D316="Spurs",D316="Arsenal",D316="Sevilla",D316="Liverpool",D316="Nice",D316="Napoli"),1.15,1)))</f>
        <v>1</v>
      </c>
      <c r="AG316">
        <f>E316*10+G316*5+K316*4</f>
        <v>12</v>
      </c>
      <c r="AH316">
        <f>N316+M316+L316*1.5</f>
        <v>185</v>
      </c>
    </row>
    <row r="317" spans="1:34" x14ac:dyDescent="0.2">
      <c r="A317" t="s">
        <v>3888</v>
      </c>
      <c r="C317" t="s">
        <v>43</v>
      </c>
      <c r="D317" t="s">
        <v>3559</v>
      </c>
      <c r="E317">
        <v>3</v>
      </c>
      <c r="F317">
        <v>0</v>
      </c>
      <c r="G317">
        <v>0</v>
      </c>
      <c r="H317">
        <v>5</v>
      </c>
      <c r="I317">
        <v>30</v>
      </c>
      <c r="J317">
        <v>35</v>
      </c>
      <c r="K317">
        <v>13</v>
      </c>
      <c r="L317">
        <v>9</v>
      </c>
      <c r="M317">
        <v>94</v>
      </c>
      <c r="N317">
        <v>77</v>
      </c>
      <c r="O317">
        <v>20</v>
      </c>
      <c r="P317">
        <v>1488</v>
      </c>
      <c r="Q317">
        <v>62</v>
      </c>
      <c r="R317">
        <v>16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205</v>
      </c>
      <c r="Y317" t="s">
        <v>3887</v>
      </c>
      <c r="Z317" s="5">
        <f>E317*10+F317*(-10)+G317*5+H317*(-5)+I317*2+J317*(-2)+K317*4+L317*3+M317*1.5+N317*1.5+O317*3+P317*0.1+Q317*2+R317*2+S317*5+T317*(-8)+U317*15+V317+W317*(-4)</f>
        <v>695.3</v>
      </c>
      <c r="AA317" s="6">
        <f>Z317/X317</f>
        <v>18.297368421052632</v>
      </c>
      <c r="AB317" s="7">
        <f>Z317/Y317*90</f>
        <v>18.585387585387583</v>
      </c>
      <c r="AC317" s="5">
        <f>IF(B317="n",Z317*1.2*AF317,Z317*AF317)</f>
        <v>695.3</v>
      </c>
      <c r="AD317" s="6">
        <f>AC317/X317</f>
        <v>18.297368421052632</v>
      </c>
      <c r="AE317" s="7">
        <f>AC317/Y317*90</f>
        <v>18.585387585387583</v>
      </c>
      <c r="AF317" s="13">
        <f>IF(OR(D317="Barcelona",D317="R Madrid",D317="Bayern",D317="PSG",D317="Atletico"),1.3,IF(OR(D317="Chelsea",D317="Juventus",D317="Man City",D317="Man Utd",D317="Dortmund"),1.23,IF(OR(D317="Roma",D317="RB Leipzig",D317="Monaco",D317="Spurs",D317="Arsenal",D317="Sevilla",D317="Liverpool",D317="Nice",D317="Napoli"),1.15,1)))</f>
        <v>1</v>
      </c>
      <c r="AG317">
        <f>E317*10+G317*5+K317*4</f>
        <v>82</v>
      </c>
      <c r="AH317">
        <f>N317+M317+L317*1.5</f>
        <v>184.5</v>
      </c>
    </row>
    <row r="318" spans="1:34" x14ac:dyDescent="0.2">
      <c r="A318" t="s">
        <v>4175</v>
      </c>
      <c r="C318" t="s">
        <v>43</v>
      </c>
      <c r="D318" t="s">
        <v>3570</v>
      </c>
      <c r="E318">
        <v>2</v>
      </c>
      <c r="F318">
        <v>0</v>
      </c>
      <c r="G318">
        <v>1</v>
      </c>
      <c r="H318">
        <v>1</v>
      </c>
      <c r="I318">
        <v>20</v>
      </c>
      <c r="J318">
        <v>10</v>
      </c>
      <c r="K318">
        <v>5</v>
      </c>
      <c r="L318">
        <v>13</v>
      </c>
      <c r="M318">
        <v>133</v>
      </c>
      <c r="N318">
        <v>32</v>
      </c>
      <c r="O318">
        <v>2</v>
      </c>
      <c r="P318">
        <v>1210</v>
      </c>
      <c r="Q318">
        <v>26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187</v>
      </c>
      <c r="Y318" t="s">
        <v>2099</v>
      </c>
      <c r="Z318" s="5">
        <f>E318*10+F318*(-10)+G318*5+H318*(-5)+I318*2+J318*(-2)+K318*4+L318*3+M318*1.5+N318*1.5+O318*3+P318*0.1+Q318*2+R318*2+S318*5+T318*(-8)+U318*15+V318+W318*(-4)</f>
        <v>525.5</v>
      </c>
      <c r="AA318" s="6">
        <f>Z318/X318</f>
        <v>23.886363636363637</v>
      </c>
      <c r="AB318" s="7">
        <f>Z318/Y318*90</f>
        <v>25.454790096878366</v>
      </c>
      <c r="AC318" s="5">
        <f>IF(B318="n",Z318*1.2*AF318,Z318*AF318)</f>
        <v>604.32499999999993</v>
      </c>
      <c r="AD318" s="6">
        <f>AC318/X318</f>
        <v>27.469318181818178</v>
      </c>
      <c r="AE318" s="7">
        <f>AC318/Y318*90</f>
        <v>29.273008611410116</v>
      </c>
      <c r="AF318" s="13">
        <f>IF(OR(D318="Barcelona",D318="R Madrid",D318="Bayern",D318="PSG",D318="Atletico"),1.3,IF(OR(D318="Chelsea",D318="Juventus",D318="Man City",D318="Man Utd",D318="Dortmund"),1.23,IF(OR(D318="Roma",D318="RB Leipzig",D318="Monaco",D318="Spurs",D318="Arsenal",D318="Sevilla",D318="Liverpool",D318="Nice",D318="Napoli"),1.15,1)))</f>
        <v>1.1499999999999999</v>
      </c>
      <c r="AG318">
        <f>E318*10+G318*5+K318*4</f>
        <v>45</v>
      </c>
      <c r="AH318">
        <f>N318+M318+L318*1.5</f>
        <v>184.5</v>
      </c>
    </row>
    <row r="319" spans="1:34" x14ac:dyDescent="0.2">
      <c r="A319" t="s">
        <v>2661</v>
      </c>
      <c r="C319" t="s">
        <v>160</v>
      </c>
      <c r="D319" t="s">
        <v>989</v>
      </c>
      <c r="E319">
        <v>1</v>
      </c>
      <c r="F319">
        <v>1</v>
      </c>
      <c r="G319">
        <v>3</v>
      </c>
      <c r="H319">
        <v>13</v>
      </c>
      <c r="I319">
        <v>45</v>
      </c>
      <c r="J319">
        <v>41</v>
      </c>
      <c r="K319">
        <v>6</v>
      </c>
      <c r="L319">
        <v>13</v>
      </c>
      <c r="M319">
        <v>114</v>
      </c>
      <c r="N319">
        <v>50</v>
      </c>
      <c r="O319">
        <v>18</v>
      </c>
      <c r="P319">
        <v>1043</v>
      </c>
      <c r="Q319">
        <v>55</v>
      </c>
      <c r="R319">
        <v>19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36</v>
      </c>
      <c r="Y319" t="s">
        <v>2660</v>
      </c>
      <c r="Z319" s="5">
        <f>E319*10+F319*(-10)+G319*5+H319*(-5)+I319*2+J319*(-2)+K319*4+L319*3+M319*1.5+N319*1.5+O319*3+P319*0.1+Q319*2+R319*2+S319*5+T319*(-8)+U319*15+V319+W319*(-4)</f>
        <v>573.29999999999995</v>
      </c>
      <c r="AA319" s="6">
        <f>Z319/X319</f>
        <v>18.493548387096773</v>
      </c>
      <c r="AB319" s="7">
        <f>Z319/Y319*90</f>
        <v>19.209605361131793</v>
      </c>
      <c r="AC319" s="5">
        <f>IF(B319="n",Z319*1.2*AF319,Z319*AF319)</f>
        <v>573.29999999999995</v>
      </c>
      <c r="AD319" s="6">
        <f>AC319/X319</f>
        <v>18.493548387096773</v>
      </c>
      <c r="AE319" s="7">
        <f>AC319/Y319*90</f>
        <v>19.209605361131793</v>
      </c>
      <c r="AF319" s="13">
        <f>IF(OR(D319="Barcelona",D319="R Madrid",D319="Bayern",D319="PSG",D319="Atletico"),1.3,IF(OR(D319="Chelsea",D319="Juventus",D319="Man City",D319="Man Utd",D319="Dortmund"),1.23,IF(OR(D319="Roma",D319="RB Leipzig",D319="Monaco",D319="Spurs",D319="Arsenal",D319="Sevilla",D319="Liverpool",D319="Nice",D319="Napoli"),1.15,1)))</f>
        <v>1</v>
      </c>
      <c r="AG319">
        <f>E319*10+G319*5+K319*4</f>
        <v>49</v>
      </c>
      <c r="AH319">
        <f>N319+M319+L319*1.5</f>
        <v>183.5</v>
      </c>
    </row>
    <row r="320" spans="1:34" x14ac:dyDescent="0.2">
      <c r="A320" t="s">
        <v>3619</v>
      </c>
      <c r="C320" t="s">
        <v>43</v>
      </c>
      <c r="D320" t="s">
        <v>2271</v>
      </c>
      <c r="E320">
        <v>1</v>
      </c>
      <c r="F320">
        <v>0</v>
      </c>
      <c r="G320">
        <v>1</v>
      </c>
      <c r="H320">
        <v>8</v>
      </c>
      <c r="I320">
        <v>37</v>
      </c>
      <c r="J320">
        <v>30</v>
      </c>
      <c r="K320">
        <v>5</v>
      </c>
      <c r="L320">
        <v>9</v>
      </c>
      <c r="M320">
        <v>117</v>
      </c>
      <c r="N320">
        <v>53</v>
      </c>
      <c r="O320">
        <v>4</v>
      </c>
      <c r="P320">
        <v>751</v>
      </c>
      <c r="Q320">
        <v>48</v>
      </c>
      <c r="R320">
        <v>28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110</v>
      </c>
      <c r="Y320" t="s">
        <v>3618</v>
      </c>
      <c r="Z320" s="5">
        <f>E320*10+F320*(-10)+G320*5+H320*(-5)+I320*2+J320*(-2)+K320*4+L320*3+M320*1.5+N320*1.5+O320*3+P320*0.1+Q320*2+R320*2+S320*5+T320*(-8)+U320*15+V320+W320*(-4)</f>
        <v>530.1</v>
      </c>
      <c r="AA320" s="6">
        <f>Z320/X320</f>
        <v>17.670000000000002</v>
      </c>
      <c r="AB320" s="7">
        <f>Z320/Y320*90</f>
        <v>18.571039314908525</v>
      </c>
      <c r="AC320" s="5">
        <f>IF(B320="n",Z320*1.2*AF320,Z320*AF320)</f>
        <v>530.1</v>
      </c>
      <c r="AD320" s="6">
        <f>AC320/X320</f>
        <v>17.670000000000002</v>
      </c>
      <c r="AE320" s="7">
        <f>AC320/Y320*90</f>
        <v>18.571039314908525</v>
      </c>
      <c r="AF320" s="13">
        <f>IF(OR(D320="Barcelona",D320="R Madrid",D320="Bayern",D320="PSG",D320="Atletico"),1.3,IF(OR(D320="Chelsea",D320="Juventus",D320="Man City",D320="Man Utd",D320="Dortmund"),1.23,IF(OR(D320="Roma",D320="RB Leipzig",D320="Monaco",D320="Spurs",D320="Arsenal",D320="Sevilla",D320="Liverpool",D320="Nice",D320="Napoli"),1.15,1)))</f>
        <v>1</v>
      </c>
      <c r="AG320">
        <f>E320*10+G320*5+K320*4</f>
        <v>35</v>
      </c>
      <c r="AH320">
        <f>N320+M320+L320*1.5</f>
        <v>183.5</v>
      </c>
    </row>
    <row r="321" spans="1:34" x14ac:dyDescent="0.2">
      <c r="A321" t="s">
        <v>1205</v>
      </c>
      <c r="C321" t="s">
        <v>876</v>
      </c>
      <c r="D321" t="s">
        <v>1090</v>
      </c>
      <c r="E321">
        <v>1</v>
      </c>
      <c r="F321">
        <v>0</v>
      </c>
      <c r="G321">
        <v>3</v>
      </c>
      <c r="H321">
        <v>5</v>
      </c>
      <c r="I321">
        <v>36</v>
      </c>
      <c r="J321">
        <v>37</v>
      </c>
      <c r="K321">
        <v>2</v>
      </c>
      <c r="L321">
        <v>13</v>
      </c>
      <c r="M321">
        <v>100</v>
      </c>
      <c r="N321">
        <v>64</v>
      </c>
      <c r="O321">
        <v>11</v>
      </c>
      <c r="P321">
        <v>528</v>
      </c>
      <c r="Q321">
        <v>53</v>
      </c>
      <c r="R321">
        <v>14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56</v>
      </c>
      <c r="Y321" t="s">
        <v>1204</v>
      </c>
      <c r="Z321" s="5">
        <f>E321*10+F321*(-10)+G321*5+H321*(-5)+I321*2+J321*(-2)+K321*4+L321*3+M321*1.5+N321*1.5+O321*3+P321*0.1+Q321*2+R321*2+S321*5+T321*(-8)+U321*15+V321+W321*(-4)</f>
        <v>510.8</v>
      </c>
      <c r="AA321" s="6">
        <f>Z321/X321</f>
        <v>18.918518518518518</v>
      </c>
      <c r="AB321" s="7">
        <f>Z321/Y321*90</f>
        <v>21.623706491063029</v>
      </c>
      <c r="AC321" s="5">
        <f>IF(B321="n",Z321*1.2*AF321,Z321*AF321)</f>
        <v>510.8</v>
      </c>
      <c r="AD321" s="6">
        <f>AC321/X321</f>
        <v>18.918518518518518</v>
      </c>
      <c r="AE321" s="7">
        <f>AC321/Y321*90</f>
        <v>21.623706491063029</v>
      </c>
      <c r="AF321" s="13">
        <f>IF(OR(D321="Barcelona",D321="R Madrid",D321="Bayern",D321="PSG",D321="Atletico"),1.3,IF(OR(D321="Chelsea",D321="Juventus",D321="Man City",D321="Man Utd",D321="Dortmund"),1.23,IF(OR(D321="Roma",D321="RB Leipzig",D321="Monaco",D321="Spurs",D321="Arsenal",D321="Sevilla",D321="Liverpool",D321="Nice",D321="Napoli"),1.15,1)))</f>
        <v>1</v>
      </c>
      <c r="AG321">
        <f>E321*10+G321*5+K321*4</f>
        <v>33</v>
      </c>
      <c r="AH321">
        <f>N321+M321+L321*1.5</f>
        <v>183.5</v>
      </c>
    </row>
    <row r="322" spans="1:34" x14ac:dyDescent="0.2">
      <c r="A322" t="s">
        <v>1209</v>
      </c>
      <c r="C322" t="s">
        <v>876</v>
      </c>
      <c r="D322" t="s">
        <v>1183</v>
      </c>
      <c r="E322">
        <v>2</v>
      </c>
      <c r="F322">
        <v>0</v>
      </c>
      <c r="G322">
        <v>3</v>
      </c>
      <c r="H322">
        <v>10</v>
      </c>
      <c r="I322">
        <v>31</v>
      </c>
      <c r="J322">
        <v>53</v>
      </c>
      <c r="K322">
        <v>7</v>
      </c>
      <c r="L322">
        <v>14</v>
      </c>
      <c r="M322">
        <v>82</v>
      </c>
      <c r="N322">
        <v>80</v>
      </c>
      <c r="O322">
        <v>4</v>
      </c>
      <c r="P322">
        <v>1266</v>
      </c>
      <c r="Q322">
        <v>53</v>
      </c>
      <c r="R322">
        <v>5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28</v>
      </c>
      <c r="Y322" t="s">
        <v>1208</v>
      </c>
      <c r="Z322" s="5">
        <f>E322*10+F322*(-10)+G322*5+H322*(-5)+I322*2+J322*(-2)+K322*4+L322*3+M322*1.5+N322*1.5+O322*3+P322*0.1+Q322*2+R322*2+S322*5+T322*(-8)+U322*15+V322+W322*(-4)</f>
        <v>508.6</v>
      </c>
      <c r="AA322" s="6">
        <f>Z322/X322</f>
        <v>20.344000000000001</v>
      </c>
      <c r="AB322" s="7">
        <f>Z322/Y322*90</f>
        <v>21.35977601493234</v>
      </c>
      <c r="AC322" s="5">
        <f>IF(B322="n",Z322*1.2*AF322,Z322*AF322)</f>
        <v>508.6</v>
      </c>
      <c r="AD322" s="6">
        <f>AC322/X322</f>
        <v>20.344000000000001</v>
      </c>
      <c r="AE322" s="7">
        <f>AC322/Y322*90</f>
        <v>21.35977601493234</v>
      </c>
      <c r="AF322" s="13">
        <f>IF(OR(D322="Barcelona",D322="R Madrid",D322="Bayern",D322="PSG",D322="Atletico"),1.3,IF(OR(D322="Chelsea",D322="Juventus",D322="Man City",D322="Man Utd",D322="Dortmund"),1.23,IF(OR(D322="Roma",D322="RB Leipzig",D322="Monaco",D322="Spurs",D322="Arsenal",D322="Sevilla",D322="Liverpool",D322="Nice",D322="Napoli"),1.15,1)))</f>
        <v>1</v>
      </c>
      <c r="AG322">
        <f>E322*10+G322*5+K322*4</f>
        <v>63</v>
      </c>
      <c r="AH322">
        <f>N322+M322+L322*1.5</f>
        <v>183</v>
      </c>
    </row>
    <row r="323" spans="1:34" x14ac:dyDescent="0.2">
      <c r="A323" t="s">
        <v>135</v>
      </c>
      <c r="C323" t="s">
        <v>26</v>
      </c>
      <c r="D323" t="s">
        <v>62</v>
      </c>
      <c r="E323">
        <v>1</v>
      </c>
      <c r="F323">
        <v>0</v>
      </c>
      <c r="G323">
        <v>0</v>
      </c>
      <c r="H323">
        <v>11</v>
      </c>
      <c r="I323">
        <v>35</v>
      </c>
      <c r="J323">
        <v>66</v>
      </c>
      <c r="K323">
        <v>9</v>
      </c>
      <c r="L323">
        <v>14</v>
      </c>
      <c r="M323">
        <v>70</v>
      </c>
      <c r="N323">
        <v>92</v>
      </c>
      <c r="O323">
        <v>17</v>
      </c>
      <c r="P323">
        <v>1720</v>
      </c>
      <c r="Q323">
        <v>92</v>
      </c>
      <c r="R323">
        <v>29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101</v>
      </c>
      <c r="Y323" t="s">
        <v>136</v>
      </c>
      <c r="Z323" s="5">
        <f>E323*10+F323*(-10)+G323*5+H323*(-5)+I323*2+J323*(-2)+K323*4+L323*3+M323*1.5+N323*1.5+O323*3+P323*0.1+Q323*2+R323*2+S323*5+T323*(-8)+U323*15+V323+W323*(-4)</f>
        <v>679</v>
      </c>
      <c r="AA323" s="6">
        <f>Z323/X323</f>
        <v>19.399999999999999</v>
      </c>
      <c r="AB323" s="7">
        <f>Z323/Y323*90</f>
        <v>19.899055682188212</v>
      </c>
      <c r="AC323" s="5">
        <f>IF(B323="n",Z323*1.2*AF323,Z323*AF323)</f>
        <v>679</v>
      </c>
      <c r="AD323" s="6">
        <f>AC323/X323</f>
        <v>19.399999999999999</v>
      </c>
      <c r="AE323" s="7">
        <f>AC323/Y323*90</f>
        <v>19.899055682188212</v>
      </c>
      <c r="AF323" s="13">
        <f>IF(OR(D323="Barcelona",D323="R Madrid",D323="Bayern",D323="PSG",D323="Atletico"),1.3,IF(OR(D323="Chelsea",D323="Juventus",D323="Man City",D323="Man Utd",D323="Dortmund"),1.23,IF(OR(D323="Roma",D323="RB Leipzig",D323="Monaco",D323="Spurs",D323="Arsenal",D323="Sevilla",D323="Liverpool",D323="Nice",D323="Napoli"),1.15,1)))</f>
        <v>1</v>
      </c>
      <c r="AG323">
        <f>E323*10+G323*5+K323*4</f>
        <v>46</v>
      </c>
      <c r="AH323">
        <f>N323+M323+L323*1.5</f>
        <v>183</v>
      </c>
    </row>
    <row r="324" spans="1:34" x14ac:dyDescent="0.2">
      <c r="A324" t="s">
        <v>2021</v>
      </c>
      <c r="C324" t="s">
        <v>160</v>
      </c>
      <c r="D324" t="s">
        <v>161</v>
      </c>
      <c r="E324">
        <v>1</v>
      </c>
      <c r="F324">
        <v>1</v>
      </c>
      <c r="G324">
        <v>1</v>
      </c>
      <c r="H324">
        <v>6</v>
      </c>
      <c r="I324">
        <v>15</v>
      </c>
      <c r="J324">
        <v>31</v>
      </c>
      <c r="K324">
        <v>3</v>
      </c>
      <c r="L324">
        <v>13</v>
      </c>
      <c r="M324">
        <v>86</v>
      </c>
      <c r="N324">
        <v>77</v>
      </c>
      <c r="O324">
        <v>5</v>
      </c>
      <c r="P324">
        <v>908</v>
      </c>
      <c r="Q324">
        <v>34</v>
      </c>
      <c r="R324">
        <v>5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56</v>
      </c>
      <c r="Y324" t="s">
        <v>451</v>
      </c>
      <c r="Z324" s="5">
        <f>E324*10+F324*(-10)+G324*5+H324*(-5)+I324*2+J324*(-2)+K324*4+L324*3+M324*1.5+N324*1.5+O324*3+P324*0.1+Q324*2+R324*2+S324*5+T324*(-8)+U324*15+V324+W324*(-4)</f>
        <v>422.3</v>
      </c>
      <c r="AA324" s="6">
        <f>Z324/X324</f>
        <v>15.640740740740741</v>
      </c>
      <c r="AB324" s="7">
        <f>Z324/Y324*90</f>
        <v>17.595833333333335</v>
      </c>
      <c r="AC324" s="5">
        <f>IF(B324="n",Z324*1.2*AF324,Z324*AF324)</f>
        <v>485.64499999999998</v>
      </c>
      <c r="AD324" s="6">
        <f>AC324/X324</f>
        <v>17.986851851851853</v>
      </c>
      <c r="AE324" s="7">
        <f>AC324/Y324*90</f>
        <v>20.235208333333333</v>
      </c>
      <c r="AF324" s="13">
        <f>IF(OR(D324="Barcelona",D324="R Madrid",D324="Bayern",D324="PSG",D324="Atletico"),1.3,IF(OR(D324="Chelsea",D324="Juventus",D324="Man City",D324="Man Utd",D324="Dortmund"),1.23,IF(OR(D324="Roma",D324="RB Leipzig",D324="Monaco",D324="Spurs",D324="Arsenal",D324="Sevilla",D324="Liverpool",D324="Nice",D324="Napoli"),1.15,1)))</f>
        <v>1.1499999999999999</v>
      </c>
      <c r="AG324">
        <f>E324*10+G324*5+K324*4</f>
        <v>27</v>
      </c>
      <c r="AH324">
        <f>N324+M324+L324*1.5</f>
        <v>182.5</v>
      </c>
    </row>
    <row r="325" spans="1:34" x14ac:dyDescent="0.2">
      <c r="A325" t="s">
        <v>3785</v>
      </c>
      <c r="C325" t="s">
        <v>43</v>
      </c>
      <c r="D325" t="s">
        <v>2756</v>
      </c>
      <c r="E325">
        <v>1</v>
      </c>
      <c r="F325">
        <v>1</v>
      </c>
      <c r="G325">
        <v>0</v>
      </c>
      <c r="H325">
        <v>7</v>
      </c>
      <c r="I325">
        <v>32</v>
      </c>
      <c r="J325">
        <v>46</v>
      </c>
      <c r="K325">
        <v>3</v>
      </c>
      <c r="L325">
        <v>11</v>
      </c>
      <c r="M325">
        <v>107</v>
      </c>
      <c r="N325">
        <v>59</v>
      </c>
      <c r="O325">
        <v>15</v>
      </c>
      <c r="P325">
        <v>749</v>
      </c>
      <c r="Q325">
        <v>19</v>
      </c>
      <c r="R325">
        <v>8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96</v>
      </c>
      <c r="Y325" t="s">
        <v>3784</v>
      </c>
      <c r="Z325" s="5">
        <f>E325*10+F325*(-10)+G325*5+H325*(-5)+I325*2+J325*(-2)+K325*4+L325*3+M325*1.5+N325*1.5+O325*3+P325*0.1+Q325*2+R325*2+S325*5+T325*(-8)+U325*15+V325+W325*(-4)</f>
        <v>404.9</v>
      </c>
      <c r="AA325" s="6">
        <f>Z325/X325</f>
        <v>14.460714285714285</v>
      </c>
      <c r="AB325" s="7">
        <f>Z325/Y325*90</f>
        <v>15.639914163090127</v>
      </c>
      <c r="AC325" s="5">
        <f>IF(B325="n",Z325*1.2*AF325,Z325*AF325)</f>
        <v>404.9</v>
      </c>
      <c r="AD325" s="6">
        <f>AC325/X325</f>
        <v>14.460714285714285</v>
      </c>
      <c r="AE325" s="7">
        <f>AC325/Y325*90</f>
        <v>15.639914163090127</v>
      </c>
      <c r="AF325" s="13">
        <f>IF(OR(D325="Barcelona",D325="R Madrid",D325="Bayern",D325="PSG",D325="Atletico"),1.3,IF(OR(D325="Chelsea",D325="Juventus",D325="Man City",D325="Man Utd",D325="Dortmund"),1.23,IF(OR(D325="Roma",D325="RB Leipzig",D325="Monaco",D325="Spurs",D325="Arsenal",D325="Sevilla",D325="Liverpool",D325="Nice",D325="Napoli"),1.15,1)))</f>
        <v>1</v>
      </c>
      <c r="AG325">
        <f>E325*10+G325*5+K325*4</f>
        <v>22</v>
      </c>
      <c r="AH325">
        <f>N325+M325+L325*1.5</f>
        <v>182.5</v>
      </c>
    </row>
    <row r="326" spans="1:34" x14ac:dyDescent="0.2">
      <c r="A326" t="s">
        <v>2169</v>
      </c>
      <c r="C326" t="s">
        <v>160</v>
      </c>
      <c r="D326" t="s">
        <v>1888</v>
      </c>
      <c r="E326">
        <v>7</v>
      </c>
      <c r="F326">
        <v>1</v>
      </c>
      <c r="G326">
        <v>0</v>
      </c>
      <c r="H326">
        <v>8</v>
      </c>
      <c r="I326">
        <v>37</v>
      </c>
      <c r="J326">
        <v>34</v>
      </c>
      <c r="K326">
        <v>12</v>
      </c>
      <c r="L326">
        <v>16</v>
      </c>
      <c r="M326">
        <v>98</v>
      </c>
      <c r="N326">
        <v>60</v>
      </c>
      <c r="O326">
        <v>6</v>
      </c>
      <c r="P326">
        <v>1487</v>
      </c>
      <c r="Q326">
        <v>32</v>
      </c>
      <c r="R326">
        <v>6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96</v>
      </c>
      <c r="Y326" t="s">
        <v>2168</v>
      </c>
      <c r="Z326" s="5">
        <f>E326*10+F326*(-10)+G326*5+H326*(-5)+I326*2+J326*(-2)+K326*4+L326*3+M326*1.5+N326*1.5+O326*3+P326*0.1+Q326*2+R326*2+S326*5+T326*(-8)+U326*15+V326+W326*(-4)</f>
        <v>601.70000000000005</v>
      </c>
      <c r="AA326" s="6">
        <f>Z326/X326</f>
        <v>21.489285714285717</v>
      </c>
      <c r="AB326" s="7">
        <f>Z326/Y326*90</f>
        <v>21.774427020506636</v>
      </c>
      <c r="AC326" s="5">
        <f>IF(B326="n",Z326*1.2*AF326,Z326*AF326)</f>
        <v>782.21</v>
      </c>
      <c r="AD326" s="6">
        <f>AC326/X326</f>
        <v>27.936071428571431</v>
      </c>
      <c r="AE326" s="7">
        <f>AC326/Y326*90</f>
        <v>28.306755126658626</v>
      </c>
      <c r="AF326" s="13">
        <f>IF(OR(D326="Barcelona",D326="R Madrid",D326="Bayern",D326="PSG",D326="Atletico"),1.3,IF(OR(D326="Chelsea",D326="Juventus",D326="Man City",D326="Man Utd",D326="Dortmund"),1.23,IF(OR(D326="Roma",D326="RB Leipzig",D326="Monaco",D326="Spurs",D326="Arsenal",D326="Sevilla",D326="Liverpool",D326="Nice",D326="Napoli"),1.15,1)))</f>
        <v>1.3</v>
      </c>
      <c r="AG326">
        <f>E326*10+G326*5+K326*4</f>
        <v>118</v>
      </c>
      <c r="AH326">
        <f>N326+M326+L326*1.5</f>
        <v>182</v>
      </c>
    </row>
    <row r="327" spans="1:34" x14ac:dyDescent="0.2">
      <c r="A327" t="s">
        <v>1111</v>
      </c>
      <c r="C327" t="s">
        <v>876</v>
      </c>
      <c r="D327" t="s">
        <v>877</v>
      </c>
      <c r="E327">
        <v>1</v>
      </c>
      <c r="F327">
        <v>1</v>
      </c>
      <c r="G327">
        <v>0</v>
      </c>
      <c r="H327">
        <v>6</v>
      </c>
      <c r="I327">
        <v>7</v>
      </c>
      <c r="J327">
        <v>34</v>
      </c>
      <c r="K327">
        <v>3</v>
      </c>
      <c r="L327">
        <v>17</v>
      </c>
      <c r="M327">
        <v>121</v>
      </c>
      <c r="N327">
        <v>35</v>
      </c>
      <c r="O327">
        <v>5</v>
      </c>
      <c r="P327">
        <v>775</v>
      </c>
      <c r="Q327">
        <v>14</v>
      </c>
      <c r="R327">
        <v>3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66</v>
      </c>
      <c r="Y327" t="s">
        <v>1110</v>
      </c>
      <c r="Z327" s="5">
        <f>E327*10+F327*(-10)+G327*5+H327*(-5)+I327*2+J327*(-2)+K327*4+L327*3+M327*1.5+N327*1.5+O327*3+P327*0.1+Q327*2+R327*2+S327*5+T327*(-8)+U327*15+V327+W327*(-4)</f>
        <v>339.5</v>
      </c>
      <c r="AA327" s="6">
        <f>Z327/X327</f>
        <v>16.975000000000001</v>
      </c>
      <c r="AB327" s="7">
        <f>Z327/Y327*90</f>
        <v>17.805944055944057</v>
      </c>
      <c r="AC327" s="5">
        <f>IF(B327="n",Z327*1.2*AF327,Z327*AF327)</f>
        <v>339.5</v>
      </c>
      <c r="AD327" s="6">
        <f>AC327/X327</f>
        <v>16.975000000000001</v>
      </c>
      <c r="AE327" s="7">
        <f>AC327/Y327*90</f>
        <v>17.805944055944057</v>
      </c>
      <c r="AF327" s="13">
        <f>IF(OR(D327="Barcelona",D327="R Madrid",D327="Bayern",D327="PSG",D327="Atletico"),1.3,IF(OR(D327="Chelsea",D327="Juventus",D327="Man City",D327="Man Utd",D327="Dortmund"),1.23,IF(OR(D327="Roma",D327="RB Leipzig",D327="Monaco",D327="Spurs",D327="Arsenal",D327="Sevilla",D327="Liverpool",D327="Nice",D327="Napoli"),1.15,1)))</f>
        <v>1</v>
      </c>
      <c r="AG327">
        <f>E327*10+G327*5+K327*4</f>
        <v>22</v>
      </c>
      <c r="AH327">
        <f>N327+M327+L327*1.5</f>
        <v>181.5</v>
      </c>
    </row>
    <row r="328" spans="1:34" x14ac:dyDescent="0.2">
      <c r="A328" t="s">
        <v>2386</v>
      </c>
      <c r="C328" t="s">
        <v>160</v>
      </c>
      <c r="D328" t="s">
        <v>1938</v>
      </c>
      <c r="E328">
        <v>0</v>
      </c>
      <c r="F328">
        <v>0</v>
      </c>
      <c r="G328">
        <v>0</v>
      </c>
      <c r="H328">
        <v>4</v>
      </c>
      <c r="I328">
        <v>15</v>
      </c>
      <c r="J328">
        <v>21</v>
      </c>
      <c r="K328">
        <v>0</v>
      </c>
      <c r="L328">
        <v>7</v>
      </c>
      <c r="M328">
        <v>109</v>
      </c>
      <c r="N328">
        <v>62</v>
      </c>
      <c r="O328">
        <v>1</v>
      </c>
      <c r="P328">
        <v>415</v>
      </c>
      <c r="Q328">
        <v>35</v>
      </c>
      <c r="R328">
        <v>6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187</v>
      </c>
      <c r="Y328" t="s">
        <v>2385</v>
      </c>
      <c r="Z328" s="5">
        <f>E328*10+F328*(-10)+G328*5+H328*(-5)+I328*2+J328*(-2)+K328*4+L328*3+M328*1.5+N328*1.5+O328*3+P328*0.1+Q328*2+R328*2+S328*5+T328*(-8)+U328*15+V328+W328*(-4)</f>
        <v>372</v>
      </c>
      <c r="AA328" s="6">
        <f>Z328/X328</f>
        <v>16.90909090909091</v>
      </c>
      <c r="AB328" s="7">
        <f>Z328/Y328*90</f>
        <v>17.884615384615383</v>
      </c>
      <c r="AC328" s="5">
        <f>IF(B328="n",Z328*1.2*AF328,Z328*AF328)</f>
        <v>372</v>
      </c>
      <c r="AD328" s="6">
        <f>AC328/X328</f>
        <v>16.90909090909091</v>
      </c>
      <c r="AE328" s="7">
        <f>AC328/Y328*90</f>
        <v>17.884615384615383</v>
      </c>
      <c r="AF328" s="13">
        <f>IF(OR(D328="Barcelona",D328="R Madrid",D328="Bayern",D328="PSG",D328="Atletico"),1.3,IF(OR(D328="Chelsea",D328="Juventus",D328="Man City",D328="Man Utd",D328="Dortmund"),1.23,IF(OR(D328="Roma",D328="RB Leipzig",D328="Monaco",D328="Spurs",D328="Arsenal",D328="Sevilla",D328="Liverpool",D328="Nice",D328="Napoli"),1.15,1)))</f>
        <v>1</v>
      </c>
      <c r="AG328">
        <f>E328*10+G328*5+K328*4</f>
        <v>0</v>
      </c>
      <c r="AH328">
        <f>N328+M328+L328*1.5</f>
        <v>181.5</v>
      </c>
    </row>
    <row r="329" spans="1:34" x14ac:dyDescent="0.2">
      <c r="A329" t="s">
        <v>3455</v>
      </c>
      <c r="C329" t="s">
        <v>138</v>
      </c>
      <c r="D329" t="s">
        <v>2738</v>
      </c>
      <c r="E329">
        <v>3</v>
      </c>
      <c r="F329">
        <v>0</v>
      </c>
      <c r="G329">
        <v>0</v>
      </c>
      <c r="H329">
        <v>5</v>
      </c>
      <c r="I329">
        <v>16</v>
      </c>
      <c r="J329">
        <v>27</v>
      </c>
      <c r="K329">
        <v>5</v>
      </c>
      <c r="L329">
        <v>13</v>
      </c>
      <c r="M329">
        <v>101</v>
      </c>
      <c r="N329">
        <v>60</v>
      </c>
      <c r="O329">
        <v>10</v>
      </c>
      <c r="P329">
        <v>1585</v>
      </c>
      <c r="Q329">
        <v>21</v>
      </c>
      <c r="R329">
        <v>4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105</v>
      </c>
      <c r="Y329" t="s">
        <v>3537</v>
      </c>
      <c r="Z329" s="5">
        <f>E329*10+F329*(-10)+G329*5+H329*(-5)+I329*2+J329*(-2)+K329*4+L329*3+M329*1.5+N329*1.5+O329*3+P329*0.1+Q329*2+R329*2+S329*5+T329*(-8)+U329*15+V329+W329*(-4)</f>
        <v>522</v>
      </c>
      <c r="AA329" s="6">
        <f>Z329/X329</f>
        <v>18</v>
      </c>
      <c r="AB329" s="7">
        <f>Z329/Y329*90</f>
        <v>19.509966777408639</v>
      </c>
      <c r="AC329" s="5">
        <f>IF(B329="n",Z329*1.2*AF329,Z329*AF329)</f>
        <v>642.05999999999995</v>
      </c>
      <c r="AD329" s="6">
        <f>AC329/X329</f>
        <v>22.139999999999997</v>
      </c>
      <c r="AE329" s="7">
        <f>AC329/Y329*90</f>
        <v>23.997259136212623</v>
      </c>
      <c r="AF329" s="13">
        <f>IF(OR(D329="Barcelona",D329="R Madrid",D329="Bayern",D329="PSG",D329="Atletico"),1.3,IF(OR(D329="Chelsea",D329="Juventus",D329="Man City",D329="Man Utd",D329="Dortmund"),1.23,IF(OR(D329="Roma",D329="RB Leipzig",D329="Monaco",D329="Spurs",D329="Arsenal",D329="Sevilla",D329="Liverpool",D329="Nice",D329="Napoli"),1.15,1)))</f>
        <v>1.23</v>
      </c>
      <c r="AG329">
        <f>E329*10+G329*5+K329*4</f>
        <v>50</v>
      </c>
      <c r="AH329">
        <f>N329+M329+L329*1.5</f>
        <v>180.5</v>
      </c>
    </row>
    <row r="330" spans="1:34" x14ac:dyDescent="0.2">
      <c r="A330" t="s">
        <v>1786</v>
      </c>
      <c r="C330" t="s">
        <v>876</v>
      </c>
      <c r="D330" t="s">
        <v>877</v>
      </c>
      <c r="E330">
        <v>0</v>
      </c>
      <c r="F330">
        <v>1</v>
      </c>
      <c r="G330">
        <v>0</v>
      </c>
      <c r="H330">
        <v>7</v>
      </c>
      <c r="I330">
        <v>40</v>
      </c>
      <c r="J330">
        <v>51</v>
      </c>
      <c r="K330">
        <v>8</v>
      </c>
      <c r="L330">
        <v>15</v>
      </c>
      <c r="M330">
        <v>65</v>
      </c>
      <c r="N330">
        <v>92</v>
      </c>
      <c r="O330">
        <v>4</v>
      </c>
      <c r="P330">
        <v>1047</v>
      </c>
      <c r="Q330">
        <v>45</v>
      </c>
      <c r="R330">
        <v>10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56</v>
      </c>
      <c r="Y330" t="s">
        <v>1785</v>
      </c>
      <c r="Z330" s="5">
        <f>E330*10+F330*(-10)+G330*5+H330*(-5)+I330*2+J330*(-2)+K330*4+L330*3+M330*1.5+N330*1.5+O330*3+P330*0.1+Q330*2+R330*2+S330*5+T330*(-8)+U330*15+V330+W330*(-4)</f>
        <v>472.2</v>
      </c>
      <c r="AA330" s="6">
        <f>Z330/X330</f>
        <v>17.488888888888887</v>
      </c>
      <c r="AB330" s="7">
        <f>Z330/Y330*90</f>
        <v>18.138284250960307</v>
      </c>
      <c r="AC330" s="5">
        <f>IF(B330="n",Z330*1.2*AF330,Z330*AF330)</f>
        <v>472.2</v>
      </c>
      <c r="AD330" s="6">
        <f>AC330/X330</f>
        <v>17.488888888888887</v>
      </c>
      <c r="AE330" s="7">
        <f>AC330/Y330*90</f>
        <v>18.138284250960307</v>
      </c>
      <c r="AF330" s="13">
        <f>IF(OR(D330="Barcelona",D330="R Madrid",D330="Bayern",D330="PSG",D330="Atletico"),1.3,IF(OR(D330="Chelsea",D330="Juventus",D330="Man City",D330="Man Utd",D330="Dortmund"),1.23,IF(OR(D330="Roma",D330="RB Leipzig",D330="Monaco",D330="Spurs",D330="Arsenal",D330="Sevilla",D330="Liverpool",D330="Nice",D330="Napoli"),1.15,1)))</f>
        <v>1</v>
      </c>
      <c r="AG330">
        <f>E330*10+G330*5+K330*4</f>
        <v>32</v>
      </c>
      <c r="AH330">
        <f>N330+M330+L330*1.5</f>
        <v>179.5</v>
      </c>
    </row>
    <row r="331" spans="1:34" x14ac:dyDescent="0.2">
      <c r="A331" t="s">
        <v>1521</v>
      </c>
      <c r="C331" t="s">
        <v>876</v>
      </c>
      <c r="D331" t="s">
        <v>1076</v>
      </c>
      <c r="E331">
        <v>2</v>
      </c>
      <c r="F331">
        <v>0</v>
      </c>
      <c r="G331">
        <v>1</v>
      </c>
      <c r="H331">
        <v>4</v>
      </c>
      <c r="I331">
        <v>6</v>
      </c>
      <c r="J331">
        <v>29</v>
      </c>
      <c r="K331">
        <v>4</v>
      </c>
      <c r="L331">
        <v>7</v>
      </c>
      <c r="M331">
        <v>110</v>
      </c>
      <c r="N331">
        <v>58</v>
      </c>
      <c r="O331">
        <v>4</v>
      </c>
      <c r="P331">
        <v>460</v>
      </c>
      <c r="Q331">
        <v>27</v>
      </c>
      <c r="R331">
        <v>4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325</v>
      </c>
      <c r="Y331" t="s">
        <v>1210</v>
      </c>
      <c r="Z331" s="5">
        <f>E331*10+F331*(-10)+G331*5+H331*(-5)+I331*2+J331*(-2)+K331*4+L331*3+M331*1.5+N331*1.5+O331*3+P331*0.1+Q331*2+R331*2+S331*5+T331*(-8)+U331*15+V331+W331*(-4)</f>
        <v>368</v>
      </c>
      <c r="AA331" s="6">
        <f>Z331/X331</f>
        <v>20.444444444444443</v>
      </c>
      <c r="AB331" s="7">
        <f>Z331/Y331*90</f>
        <v>21.409179056237878</v>
      </c>
      <c r="AC331" s="5">
        <f>IF(B331="n",Z331*1.2*AF331,Z331*AF331)</f>
        <v>368</v>
      </c>
      <c r="AD331" s="6">
        <f>AC331/X331</f>
        <v>20.444444444444443</v>
      </c>
      <c r="AE331" s="7">
        <f>AC331/Y331*90</f>
        <v>21.409179056237878</v>
      </c>
      <c r="AF331" s="13">
        <f>IF(OR(D331="Barcelona",D331="R Madrid",D331="Bayern",D331="PSG",D331="Atletico"),1.3,IF(OR(D331="Chelsea",D331="Juventus",D331="Man City",D331="Man Utd",D331="Dortmund"),1.23,IF(OR(D331="Roma",D331="RB Leipzig",D331="Monaco",D331="Spurs",D331="Arsenal",D331="Sevilla",D331="Liverpool",D331="Nice",D331="Napoli"),1.15,1)))</f>
        <v>1</v>
      </c>
      <c r="AG331">
        <f>E331*10+G331*5+K331*4</f>
        <v>41</v>
      </c>
      <c r="AH331">
        <f>N331+M331+L331*1.5</f>
        <v>178.5</v>
      </c>
    </row>
    <row r="332" spans="1:34" x14ac:dyDescent="0.2">
      <c r="A332" t="s">
        <v>1760</v>
      </c>
      <c r="C332" t="s">
        <v>876</v>
      </c>
      <c r="D332" t="s">
        <v>1070</v>
      </c>
      <c r="E332">
        <v>0</v>
      </c>
      <c r="F332">
        <v>0</v>
      </c>
      <c r="G332">
        <v>2</v>
      </c>
      <c r="H332">
        <v>1</v>
      </c>
      <c r="I332">
        <v>34</v>
      </c>
      <c r="J332">
        <v>28</v>
      </c>
      <c r="K332">
        <v>2</v>
      </c>
      <c r="L332">
        <v>6</v>
      </c>
      <c r="M332">
        <v>68</v>
      </c>
      <c r="N332">
        <v>101</v>
      </c>
      <c r="O332">
        <v>16</v>
      </c>
      <c r="P332">
        <v>929</v>
      </c>
      <c r="Q332">
        <v>73</v>
      </c>
      <c r="R332">
        <v>32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105</v>
      </c>
      <c r="Y332" t="s">
        <v>1759</v>
      </c>
      <c r="Z332" s="5">
        <f>E332*10+F332*(-10)+G332*5+H332*(-5)+I332*2+J332*(-2)+K332*4+L332*3+M332*1.5+N332*1.5+O332*3+P332*0.1+Q332*2+R332*2+S332*5+T332*(-8)+U332*15+V332+W332*(-4)</f>
        <v>647.4</v>
      </c>
      <c r="AA332" s="6">
        <f>Z332/X332</f>
        <v>22.324137931034482</v>
      </c>
      <c r="AB332" s="7">
        <f>Z332/Y332*90</f>
        <v>24.017312448474854</v>
      </c>
      <c r="AC332" s="5">
        <f>IF(B332="n",Z332*1.2*AF332,Z332*AF332)</f>
        <v>647.4</v>
      </c>
      <c r="AD332" s="6">
        <f>AC332/X332</f>
        <v>22.324137931034482</v>
      </c>
      <c r="AE332" s="7">
        <f>AC332/Y332*90</f>
        <v>24.017312448474854</v>
      </c>
      <c r="AF332" s="13">
        <f>IF(OR(D332="Barcelona",D332="R Madrid",D332="Bayern",D332="PSG",D332="Atletico"),1.3,IF(OR(D332="Chelsea",D332="Juventus",D332="Man City",D332="Man Utd",D332="Dortmund"),1.23,IF(OR(D332="Roma",D332="RB Leipzig",D332="Monaco",D332="Spurs",D332="Arsenal",D332="Sevilla",D332="Liverpool",D332="Nice",D332="Napoli"),1.15,1)))</f>
        <v>1</v>
      </c>
      <c r="AG332">
        <f>E332*10+G332*5+K332*4</f>
        <v>18</v>
      </c>
      <c r="AH332">
        <f>N332+M332+L332*1.5</f>
        <v>178</v>
      </c>
    </row>
    <row r="333" spans="1:34" x14ac:dyDescent="0.2">
      <c r="A333" t="s">
        <v>2579</v>
      </c>
      <c r="C333" t="s">
        <v>160</v>
      </c>
      <c r="D333" t="s">
        <v>989</v>
      </c>
      <c r="E333">
        <v>0</v>
      </c>
      <c r="F333">
        <v>0</v>
      </c>
      <c r="G333">
        <v>2</v>
      </c>
      <c r="H333">
        <v>6</v>
      </c>
      <c r="I333">
        <v>9</v>
      </c>
      <c r="J333">
        <v>24</v>
      </c>
      <c r="K333">
        <v>0</v>
      </c>
      <c r="L333">
        <v>21</v>
      </c>
      <c r="M333">
        <v>112</v>
      </c>
      <c r="N333">
        <v>34</v>
      </c>
      <c r="O333">
        <v>2</v>
      </c>
      <c r="P333">
        <v>673</v>
      </c>
      <c r="Q333">
        <v>36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 t="s">
        <v>93</v>
      </c>
      <c r="Y333" t="s">
        <v>2578</v>
      </c>
      <c r="Z333" s="5">
        <f>E333*10+F333*(-10)+G333*5+H333*(-5)+I333*2+J333*(-2)+K333*4+L333*3+M333*1.5+N333*1.5+O333*3+P333*0.1+Q333*2+R333*2+S333*5+T333*(-8)+U333*15+V333+W333*(-4)</f>
        <v>379.3</v>
      </c>
      <c r="AA333" s="6">
        <f>Z333/X333</f>
        <v>16.491304347826087</v>
      </c>
      <c r="AB333" s="7">
        <f>Z333/Y333*90</f>
        <v>16.52323330106486</v>
      </c>
      <c r="AC333" s="5">
        <f>IF(B333="n",Z333*1.2*AF333,Z333*AF333)</f>
        <v>379.3</v>
      </c>
      <c r="AD333" s="6">
        <f>AC333/X333</f>
        <v>16.491304347826087</v>
      </c>
      <c r="AE333" s="7">
        <f>AC333/Y333*90</f>
        <v>16.52323330106486</v>
      </c>
      <c r="AF333" s="13">
        <f>IF(OR(D333="Barcelona",D333="R Madrid",D333="Bayern",D333="PSG",D333="Atletico"),1.3,IF(OR(D333="Chelsea",D333="Juventus",D333="Man City",D333="Man Utd",D333="Dortmund"),1.23,IF(OR(D333="Roma",D333="RB Leipzig",D333="Monaco",D333="Spurs",D333="Arsenal",D333="Sevilla",D333="Liverpool",D333="Nice",D333="Napoli"),1.15,1)))</f>
        <v>1</v>
      </c>
      <c r="AG333">
        <f>E333*10+G333*5+K333*4</f>
        <v>10</v>
      </c>
      <c r="AH333">
        <f>N333+M333+L333*1.5</f>
        <v>177.5</v>
      </c>
    </row>
    <row r="334" spans="1:34" x14ac:dyDescent="0.2">
      <c r="A334" t="s">
        <v>1667</v>
      </c>
      <c r="C334" t="s">
        <v>876</v>
      </c>
      <c r="D334" t="s">
        <v>1036</v>
      </c>
      <c r="E334">
        <v>0</v>
      </c>
      <c r="F334">
        <v>0</v>
      </c>
      <c r="G334">
        <v>0</v>
      </c>
      <c r="H334">
        <v>4</v>
      </c>
      <c r="I334">
        <v>41</v>
      </c>
      <c r="J334">
        <v>30</v>
      </c>
      <c r="K334">
        <v>5</v>
      </c>
      <c r="L334">
        <v>12</v>
      </c>
      <c r="M334">
        <v>72</v>
      </c>
      <c r="N334">
        <v>87</v>
      </c>
      <c r="O334">
        <v>20</v>
      </c>
      <c r="P334">
        <v>732</v>
      </c>
      <c r="Q334">
        <v>69</v>
      </c>
      <c r="R334">
        <v>19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184</v>
      </c>
      <c r="Y334" t="s">
        <v>1666</v>
      </c>
      <c r="Z334" s="5">
        <f>E334*10+F334*(-10)+G334*5+H334*(-5)+I334*2+J334*(-2)+K334*4+L334*3+M334*1.5+N334*1.5+O334*3+P334*0.1+Q334*2+R334*2+S334*5+T334*(-8)+U334*15+V334+W334*(-4)</f>
        <v>605.70000000000005</v>
      </c>
      <c r="AA334" s="6">
        <f>Z334/X334</f>
        <v>18.928125000000001</v>
      </c>
      <c r="AB334" s="7">
        <f>Z334/Y334*90</f>
        <v>19.45503211991435</v>
      </c>
      <c r="AC334" s="5">
        <f>IF(B334="n",Z334*1.2*AF334,Z334*AF334)</f>
        <v>605.70000000000005</v>
      </c>
      <c r="AD334" s="6">
        <f>AC334/X334</f>
        <v>18.928125000000001</v>
      </c>
      <c r="AE334" s="7">
        <f>AC334/Y334*90</f>
        <v>19.45503211991435</v>
      </c>
      <c r="AF334" s="13">
        <f>IF(OR(D334="Barcelona",D334="R Madrid",D334="Bayern",D334="PSG",D334="Atletico"),1.3,IF(OR(D334="Chelsea",D334="Juventus",D334="Man City",D334="Man Utd",D334="Dortmund"),1.23,IF(OR(D334="Roma",D334="RB Leipzig",D334="Monaco",D334="Spurs",D334="Arsenal",D334="Sevilla",D334="Liverpool",D334="Nice",D334="Napoli"),1.15,1)))</f>
        <v>1</v>
      </c>
      <c r="AG334">
        <f>E334*10+G334*5+K334*4</f>
        <v>20</v>
      </c>
      <c r="AH334">
        <f>N334+M334+L334*1.5</f>
        <v>177</v>
      </c>
    </row>
    <row r="335" spans="1:34" x14ac:dyDescent="0.2">
      <c r="A335" t="s">
        <v>3769</v>
      </c>
      <c r="C335" t="s">
        <v>43</v>
      </c>
      <c r="D335" t="s">
        <v>3589</v>
      </c>
      <c r="E335">
        <v>0</v>
      </c>
      <c r="F335">
        <v>0</v>
      </c>
      <c r="G335">
        <v>1</v>
      </c>
      <c r="H335">
        <v>2</v>
      </c>
      <c r="I335">
        <v>26</v>
      </c>
      <c r="J335">
        <v>29</v>
      </c>
      <c r="K335">
        <v>3</v>
      </c>
      <c r="L335">
        <v>12</v>
      </c>
      <c r="M335">
        <v>87</v>
      </c>
      <c r="N335">
        <v>72</v>
      </c>
      <c r="O335">
        <v>16</v>
      </c>
      <c r="P335">
        <v>719</v>
      </c>
      <c r="Q335">
        <v>73</v>
      </c>
      <c r="R335">
        <v>39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56</v>
      </c>
      <c r="Y335" t="s">
        <v>3768</v>
      </c>
      <c r="Z335" s="5">
        <f>E335*10+F335*(-10)+G335*5+H335*(-5)+I335*2+J335*(-2)+K335*4+L335*3+M335*1.5+N335*1.5+O335*3+P335*0.1+Q335*2+R335*2+S335*5+T335*(-8)+U335*15+V335+W335*(-4)</f>
        <v>619.4</v>
      </c>
      <c r="AA335" s="6">
        <f>Z335/X335</f>
        <v>22.94074074074074</v>
      </c>
      <c r="AB335" s="7">
        <f>Z335/Y335*90</f>
        <v>23.275991649269312</v>
      </c>
      <c r="AC335" s="5">
        <f>IF(B335="n",Z335*1.2*AF335,Z335*AF335)</f>
        <v>619.4</v>
      </c>
      <c r="AD335" s="6">
        <f>AC335/X335</f>
        <v>22.94074074074074</v>
      </c>
      <c r="AE335" s="7">
        <f>AC335/Y335*90</f>
        <v>23.275991649269312</v>
      </c>
      <c r="AF335" s="13">
        <f>IF(OR(D335="Barcelona",D335="R Madrid",D335="Bayern",D335="PSG",D335="Atletico"),1.3,IF(OR(D335="Chelsea",D335="Juventus",D335="Man City",D335="Man Utd",D335="Dortmund"),1.23,IF(OR(D335="Roma",D335="RB Leipzig",D335="Monaco",D335="Spurs",D335="Arsenal",D335="Sevilla",D335="Liverpool",D335="Nice",D335="Napoli"),1.15,1)))</f>
        <v>1</v>
      </c>
      <c r="AG335">
        <f>E335*10+G335*5+K335*4</f>
        <v>17</v>
      </c>
      <c r="AH335">
        <f>N335+M335+L335*1.5</f>
        <v>177</v>
      </c>
    </row>
    <row r="336" spans="1:34" x14ac:dyDescent="0.2">
      <c r="A336" t="s">
        <v>1385</v>
      </c>
      <c r="C336" t="s">
        <v>876</v>
      </c>
      <c r="D336" t="s">
        <v>1087</v>
      </c>
      <c r="E336">
        <v>1</v>
      </c>
      <c r="F336">
        <v>0</v>
      </c>
      <c r="G336">
        <v>0</v>
      </c>
      <c r="H336">
        <v>6</v>
      </c>
      <c r="I336">
        <v>35</v>
      </c>
      <c r="J336">
        <v>41</v>
      </c>
      <c r="K336">
        <v>6</v>
      </c>
      <c r="L336">
        <v>25</v>
      </c>
      <c r="M336">
        <v>71</v>
      </c>
      <c r="N336">
        <v>68</v>
      </c>
      <c r="O336">
        <v>4</v>
      </c>
      <c r="P336">
        <v>1014</v>
      </c>
      <c r="Q336">
        <v>51</v>
      </c>
      <c r="R336">
        <v>2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56</v>
      </c>
      <c r="Y336" t="s">
        <v>1384</v>
      </c>
      <c r="Z336" s="5">
        <f>E336*10+F336*(-10)+G336*5+H336*(-5)+I336*2+J336*(-2)+K336*4+L336*3+M336*1.5+N336*1.5+O336*3+P336*0.1+Q336*2+R336*2+S336*5+T336*(-8)+U336*15+V336+W336*(-4)</f>
        <v>494.9</v>
      </c>
      <c r="AA336" s="6">
        <f>Z336/X336</f>
        <v>18.329629629629629</v>
      </c>
      <c r="AB336" s="7">
        <f>Z336/Y336*90</f>
        <v>18.953617021276592</v>
      </c>
      <c r="AC336" s="5">
        <f>IF(B336="n",Z336*1.2*AF336,Z336*AF336)</f>
        <v>494.9</v>
      </c>
      <c r="AD336" s="6">
        <f>AC336/X336</f>
        <v>18.329629629629629</v>
      </c>
      <c r="AE336" s="7">
        <f>AC336/Y336*90</f>
        <v>18.953617021276592</v>
      </c>
      <c r="AF336" s="13">
        <f>IF(OR(D336="Barcelona",D336="R Madrid",D336="Bayern",D336="PSG",D336="Atletico"),1.3,IF(OR(D336="Chelsea",D336="Juventus",D336="Man City",D336="Man Utd",D336="Dortmund"),1.23,IF(OR(D336="Roma",D336="RB Leipzig",D336="Monaco",D336="Spurs",D336="Arsenal",D336="Sevilla",D336="Liverpool",D336="Nice",D336="Napoli"),1.15,1)))</f>
        <v>1</v>
      </c>
      <c r="AG336">
        <f>E336*10+G336*5+K336*4</f>
        <v>34</v>
      </c>
      <c r="AH336">
        <f>N336+M336+L336*1.5</f>
        <v>176.5</v>
      </c>
    </row>
    <row r="337" spans="1:34" x14ac:dyDescent="0.2">
      <c r="A337" t="s">
        <v>901</v>
      </c>
      <c r="C337" t="s">
        <v>26</v>
      </c>
      <c r="D337" t="s">
        <v>89</v>
      </c>
      <c r="E337">
        <v>1</v>
      </c>
      <c r="F337">
        <v>0</v>
      </c>
      <c r="G337">
        <v>2</v>
      </c>
      <c r="H337">
        <v>5</v>
      </c>
      <c r="I337">
        <v>10</v>
      </c>
      <c r="J337">
        <v>18</v>
      </c>
      <c r="K337">
        <v>2</v>
      </c>
      <c r="L337">
        <v>15</v>
      </c>
      <c r="M337">
        <v>95</v>
      </c>
      <c r="N337">
        <v>59</v>
      </c>
      <c r="O337">
        <v>17</v>
      </c>
      <c r="P337">
        <v>920</v>
      </c>
      <c r="Q337">
        <v>36</v>
      </c>
      <c r="R337">
        <v>26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292</v>
      </c>
      <c r="Y337" t="s">
        <v>902</v>
      </c>
      <c r="Z337" s="5">
        <f>E337*10+F337*(-10)+G337*5+H337*(-5)+I337*2+J337*(-2)+K337*4+L337*3+M337*1.5+N337*1.5+O337*3+P337*0.1+Q337*2+R337*2+S337*5+T337*(-8)+U337*15+V337+W337*(-4)</f>
        <v>530</v>
      </c>
      <c r="AA337" s="6">
        <f>Z337/X337</f>
        <v>16.060606060606062</v>
      </c>
      <c r="AB337" s="7">
        <f>Z337/Y337*90</f>
        <v>17.415115005476451</v>
      </c>
      <c r="AC337" s="5">
        <f>IF(B337="n",Z337*1.2*AF337,Z337*AF337)</f>
        <v>530</v>
      </c>
      <c r="AD337" s="6">
        <f>AC337/X337</f>
        <v>16.060606060606062</v>
      </c>
      <c r="AE337" s="7">
        <f>AC337/Y337*90</f>
        <v>17.415115005476451</v>
      </c>
      <c r="AF337" s="13">
        <f>IF(OR(D337="Barcelona",D337="R Madrid",D337="Bayern",D337="PSG",D337="Atletico"),1.3,IF(OR(D337="Chelsea",D337="Juventus",D337="Man City",D337="Man Utd",D337="Dortmund"),1.23,IF(OR(D337="Roma",D337="RB Leipzig",D337="Monaco",D337="Spurs",D337="Arsenal",D337="Sevilla",D337="Liverpool",D337="Nice",D337="Napoli"),1.15,1)))</f>
        <v>1</v>
      </c>
      <c r="AG337">
        <f>E337*10+G337*5+K337*4</f>
        <v>28</v>
      </c>
      <c r="AH337">
        <f>N337+M337+L337*1.5</f>
        <v>176.5</v>
      </c>
    </row>
    <row r="338" spans="1:34" x14ac:dyDescent="0.2">
      <c r="A338" t="s">
        <v>2003</v>
      </c>
      <c r="C338" t="s">
        <v>160</v>
      </c>
      <c r="D338" t="s">
        <v>548</v>
      </c>
      <c r="E338">
        <v>0</v>
      </c>
      <c r="F338">
        <v>1</v>
      </c>
      <c r="G338">
        <v>6</v>
      </c>
      <c r="H338">
        <v>3</v>
      </c>
      <c r="I338">
        <v>46</v>
      </c>
      <c r="J338">
        <v>21</v>
      </c>
      <c r="K338">
        <v>8</v>
      </c>
      <c r="L338">
        <v>8</v>
      </c>
      <c r="M338">
        <v>101</v>
      </c>
      <c r="N338">
        <v>63</v>
      </c>
      <c r="O338">
        <v>43</v>
      </c>
      <c r="P338">
        <v>912</v>
      </c>
      <c r="Q338">
        <v>48</v>
      </c>
      <c r="R338">
        <v>25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121</v>
      </c>
      <c r="Y338" t="s">
        <v>2002</v>
      </c>
      <c r="Z338" s="5">
        <f>E338*10+F338*(-10)+G338*5+H338*(-5)+I338*2+J338*(-2)+K338*4+L338*3+M338*1.5+N338*1.5+O338*3+P338*0.1+Q338*2+R338*2+S338*5+T338*(-8)+U338*15+V338+W338*(-4)</f>
        <v>723.2</v>
      </c>
      <c r="AA338" s="6">
        <f>Z338/X338</f>
        <v>21.27058823529412</v>
      </c>
      <c r="AB338" s="7">
        <f>Z338/Y338*90</f>
        <v>22.011498140006765</v>
      </c>
      <c r="AC338" s="5">
        <f>IF(B338="n",Z338*1.2*AF338,Z338*AF338)</f>
        <v>723.2</v>
      </c>
      <c r="AD338" s="6">
        <f>AC338/X338</f>
        <v>21.27058823529412</v>
      </c>
      <c r="AE338" s="7">
        <f>AC338/Y338*90</f>
        <v>22.011498140006765</v>
      </c>
      <c r="AF338" s="13">
        <f>IF(OR(D338="Barcelona",D338="R Madrid",D338="Bayern",D338="PSG",D338="Atletico"),1.3,IF(OR(D338="Chelsea",D338="Juventus",D338="Man City",D338="Man Utd",D338="Dortmund"),1.23,IF(OR(D338="Roma",D338="RB Leipzig",D338="Monaco",D338="Spurs",D338="Arsenal",D338="Sevilla",D338="Liverpool",D338="Nice",D338="Napoli"),1.15,1)))</f>
        <v>1</v>
      </c>
      <c r="AG338">
        <f>E338*10+G338*5+K338*4</f>
        <v>62</v>
      </c>
      <c r="AH338">
        <f>N338+M338+L338*1.5</f>
        <v>176</v>
      </c>
    </row>
    <row r="339" spans="1:34" x14ac:dyDescent="0.2">
      <c r="A339" t="s">
        <v>3188</v>
      </c>
      <c r="C339" t="s">
        <v>138</v>
      </c>
      <c r="D339" t="s">
        <v>2773</v>
      </c>
      <c r="E339">
        <v>1</v>
      </c>
      <c r="F339">
        <v>0</v>
      </c>
      <c r="G339">
        <v>0</v>
      </c>
      <c r="H339">
        <v>3</v>
      </c>
      <c r="I339">
        <v>8</v>
      </c>
      <c r="J339">
        <v>35</v>
      </c>
      <c r="K339">
        <v>3</v>
      </c>
      <c r="L339">
        <v>10</v>
      </c>
      <c r="M339">
        <v>122</v>
      </c>
      <c r="N339">
        <v>39</v>
      </c>
      <c r="O339">
        <v>4</v>
      </c>
      <c r="P339">
        <v>682</v>
      </c>
      <c r="Q339">
        <v>15</v>
      </c>
      <c r="R339">
        <v>4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28</v>
      </c>
      <c r="Y339" t="s">
        <v>3187</v>
      </c>
      <c r="Z339" s="5">
        <f>E339*10+F339*(-10)+G339*5+H339*(-5)+I339*2+J339*(-2)+K339*4+L339*3+M339*1.5+N339*1.5+O339*3+P339*0.1+Q339*2+R339*2+S339*5+T339*(-8)+U339*15+V339+W339*(-4)</f>
        <v>342.7</v>
      </c>
      <c r="AA339" s="6">
        <f>Z339/X339</f>
        <v>13.708</v>
      </c>
      <c r="AB339" s="7">
        <f>Z339/Y339*90</f>
        <v>17.67507163323782</v>
      </c>
      <c r="AC339" s="5">
        <f>IF(B339="n",Z339*1.2*AF339,Z339*AF339)</f>
        <v>342.7</v>
      </c>
      <c r="AD339" s="6">
        <f>AC339/X339</f>
        <v>13.708</v>
      </c>
      <c r="AE339" s="7">
        <f>AC339/Y339*90</f>
        <v>17.67507163323782</v>
      </c>
      <c r="AF339" s="13">
        <f>IF(OR(D339="Barcelona",D339="R Madrid",D339="Bayern",D339="PSG",D339="Atletico"),1.3,IF(OR(D339="Chelsea",D339="Juventus",D339="Man City",D339="Man Utd",D339="Dortmund"),1.23,IF(OR(D339="Roma",D339="RB Leipzig",D339="Monaco",D339="Spurs",D339="Arsenal",D339="Sevilla",D339="Liverpool",D339="Nice",D339="Napoli"),1.15,1)))</f>
        <v>1</v>
      </c>
      <c r="AG339">
        <f>E339*10+G339*5+K339*4</f>
        <v>22</v>
      </c>
      <c r="AH339">
        <f>N339+M339+L339*1.5</f>
        <v>176</v>
      </c>
    </row>
    <row r="340" spans="1:34" x14ac:dyDescent="0.2">
      <c r="A340" t="s">
        <v>3873</v>
      </c>
      <c r="C340" t="s">
        <v>43</v>
      </c>
      <c r="D340" t="s">
        <v>1481</v>
      </c>
      <c r="E340">
        <v>0</v>
      </c>
      <c r="F340">
        <v>1</v>
      </c>
      <c r="G340">
        <v>0</v>
      </c>
      <c r="H340">
        <v>4</v>
      </c>
      <c r="I340">
        <v>8</v>
      </c>
      <c r="J340">
        <v>17</v>
      </c>
      <c r="K340">
        <v>3</v>
      </c>
      <c r="L340">
        <v>12</v>
      </c>
      <c r="M340">
        <v>116</v>
      </c>
      <c r="N340">
        <v>42</v>
      </c>
      <c r="O340">
        <v>0</v>
      </c>
      <c r="P340">
        <v>460</v>
      </c>
      <c r="Q340">
        <v>19</v>
      </c>
      <c r="R340">
        <v>3</v>
      </c>
      <c r="S340">
        <v>0</v>
      </c>
      <c r="T340">
        <v>0</v>
      </c>
      <c r="U340">
        <v>0</v>
      </c>
      <c r="V340">
        <v>0</v>
      </c>
      <c r="W340">
        <v>0</v>
      </c>
      <c r="X340" t="s">
        <v>187</v>
      </c>
      <c r="Y340" t="s">
        <v>896</v>
      </c>
      <c r="Z340" s="5">
        <f>E340*10+F340*(-10)+G340*5+H340*(-5)+I340*2+J340*(-2)+K340*4+L340*3+M340*1.5+N340*1.5+O340*3+P340*0.1+Q340*2+R340*2+S340*5+T340*(-8)+U340*15+V340+W340*(-4)</f>
        <v>327</v>
      </c>
      <c r="AA340" s="6">
        <f>Z340/X340</f>
        <v>14.863636363636363</v>
      </c>
      <c r="AB340" s="7">
        <f>Z340/Y340*90</f>
        <v>15.670926517571885</v>
      </c>
      <c r="AC340" s="5">
        <f>IF(B340="n",Z340*1.2*AF340,Z340*AF340)</f>
        <v>327</v>
      </c>
      <c r="AD340" s="6">
        <f>AC340/X340</f>
        <v>14.863636363636363</v>
      </c>
      <c r="AE340" s="7">
        <f>AC340/Y340*90</f>
        <v>15.670926517571885</v>
      </c>
      <c r="AF340" s="13">
        <f>IF(OR(D340="Barcelona",D340="R Madrid",D340="Bayern",D340="PSG",D340="Atletico"),1.3,IF(OR(D340="Chelsea",D340="Juventus",D340="Man City",D340="Man Utd",D340="Dortmund"),1.23,IF(OR(D340="Roma",D340="RB Leipzig",D340="Monaco",D340="Spurs",D340="Arsenal",D340="Sevilla",D340="Liverpool",D340="Nice",D340="Napoli"),1.15,1)))</f>
        <v>1</v>
      </c>
      <c r="AG340">
        <f>E340*10+G340*5+K340*4</f>
        <v>12</v>
      </c>
      <c r="AH340">
        <f>N340+M340+L340*1.5</f>
        <v>176</v>
      </c>
    </row>
    <row r="341" spans="1:34" x14ac:dyDescent="0.2">
      <c r="A341" t="s">
        <v>1608</v>
      </c>
      <c r="C341" t="s">
        <v>876</v>
      </c>
      <c r="D341" t="s">
        <v>1139</v>
      </c>
      <c r="E341">
        <v>2</v>
      </c>
      <c r="F341">
        <v>0</v>
      </c>
      <c r="G341">
        <v>0</v>
      </c>
      <c r="H341">
        <v>6</v>
      </c>
      <c r="I341">
        <v>13</v>
      </c>
      <c r="J341">
        <v>18</v>
      </c>
      <c r="K341">
        <v>4</v>
      </c>
      <c r="L341">
        <v>11</v>
      </c>
      <c r="M341">
        <v>110</v>
      </c>
      <c r="N341">
        <v>49</v>
      </c>
      <c r="O341">
        <v>1</v>
      </c>
      <c r="P341">
        <v>269</v>
      </c>
      <c r="Q341">
        <v>25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73</v>
      </c>
      <c r="Y341" t="s">
        <v>1607</v>
      </c>
      <c r="Z341" s="5">
        <f>E341*10+F341*(-10)+G341*5+H341*(-5)+I341*2+J341*(-2)+K341*4+L341*3+M341*1.5+N341*1.5+O341*3+P341*0.1+Q341*2+R341*2+S341*5+T341*(-8)+U341*15+V341+W341*(-4)</f>
        <v>349.4</v>
      </c>
      <c r="AA341" s="6">
        <f>Z341/X341</f>
        <v>23.293333333333333</v>
      </c>
      <c r="AB341" s="7">
        <f>Z341/Y341*90</f>
        <v>24.376744186046512</v>
      </c>
      <c r="AC341" s="5">
        <f>IF(B341="n",Z341*1.2*AF341,Z341*AF341)</f>
        <v>349.4</v>
      </c>
      <c r="AD341" s="6">
        <f>AC341/X341</f>
        <v>23.293333333333333</v>
      </c>
      <c r="AE341" s="7">
        <f>AC341/Y341*90</f>
        <v>24.376744186046512</v>
      </c>
      <c r="AF341" s="13">
        <f>IF(OR(D341="Barcelona",D341="R Madrid",D341="Bayern",D341="PSG",D341="Atletico"),1.3,IF(OR(D341="Chelsea",D341="Juventus",D341="Man City",D341="Man Utd",D341="Dortmund"),1.23,IF(OR(D341="Roma",D341="RB Leipzig",D341="Monaco",D341="Spurs",D341="Arsenal",D341="Sevilla",D341="Liverpool",D341="Nice",D341="Napoli"),1.15,1)))</f>
        <v>1</v>
      </c>
      <c r="AG341">
        <f>E341*10+G341*5+K341*4</f>
        <v>36</v>
      </c>
      <c r="AH341">
        <f>N341+M341+L341*1.5</f>
        <v>175.5</v>
      </c>
    </row>
    <row r="342" spans="1:34" x14ac:dyDescent="0.2">
      <c r="A342" t="s">
        <v>2934</v>
      </c>
      <c r="C342" t="s">
        <v>138</v>
      </c>
      <c r="D342" t="s">
        <v>2747</v>
      </c>
      <c r="E342">
        <v>0</v>
      </c>
      <c r="F342">
        <v>0</v>
      </c>
      <c r="G342">
        <v>0</v>
      </c>
      <c r="H342">
        <v>5</v>
      </c>
      <c r="I342">
        <v>4</v>
      </c>
      <c r="J342">
        <v>23</v>
      </c>
      <c r="K342">
        <v>0</v>
      </c>
      <c r="L342">
        <v>32</v>
      </c>
      <c r="M342">
        <v>90</v>
      </c>
      <c r="N342">
        <v>37</v>
      </c>
      <c r="O342">
        <v>2</v>
      </c>
      <c r="P342">
        <v>587</v>
      </c>
      <c r="Q342">
        <v>24</v>
      </c>
      <c r="R342">
        <v>5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86</v>
      </c>
      <c r="Y342" t="s">
        <v>2459</v>
      </c>
      <c r="Z342" s="5">
        <f>E342*10+F342*(-10)+G342*5+H342*(-5)+I342*2+J342*(-2)+K342*4+L342*3+M342*1.5+N342*1.5+O342*3+P342*0.1+Q342*2+R342*2+S342*5+T342*(-8)+U342*15+V342+W342*(-4)</f>
        <v>346.2</v>
      </c>
      <c r="AA342" s="6">
        <f>Z342/X342</f>
        <v>18.221052631578946</v>
      </c>
      <c r="AB342" s="7">
        <f>Z342/Y342*90</f>
        <v>18.447602131438721</v>
      </c>
      <c r="AC342" s="5">
        <f>IF(B342="n",Z342*1.2*AF342,Z342*AF342)</f>
        <v>346.2</v>
      </c>
      <c r="AD342" s="6">
        <f>AC342/X342</f>
        <v>18.221052631578946</v>
      </c>
      <c r="AE342" s="7">
        <f>AC342/Y342*90</f>
        <v>18.447602131438721</v>
      </c>
      <c r="AF342" s="13">
        <f>IF(OR(D342="Barcelona",D342="R Madrid",D342="Bayern",D342="PSG",D342="Atletico"),1.3,IF(OR(D342="Chelsea",D342="Juventus",D342="Man City",D342="Man Utd",D342="Dortmund"),1.23,IF(OR(D342="Roma",D342="RB Leipzig",D342="Monaco",D342="Spurs",D342="Arsenal",D342="Sevilla",D342="Liverpool",D342="Nice",D342="Napoli"),1.15,1)))</f>
        <v>1</v>
      </c>
      <c r="AG342">
        <f>E342*10+G342*5+K342*4</f>
        <v>0</v>
      </c>
      <c r="AH342">
        <f>N342+M342+L342*1.5</f>
        <v>175</v>
      </c>
    </row>
    <row r="343" spans="1:34" x14ac:dyDescent="0.2">
      <c r="A343" t="s">
        <v>2699</v>
      </c>
      <c r="C343" t="s">
        <v>160</v>
      </c>
      <c r="D343" t="s">
        <v>1054</v>
      </c>
      <c r="E343">
        <v>2</v>
      </c>
      <c r="F343">
        <v>1</v>
      </c>
      <c r="G343">
        <v>0</v>
      </c>
      <c r="H343">
        <v>2</v>
      </c>
      <c r="I343">
        <v>15</v>
      </c>
      <c r="J343">
        <v>32</v>
      </c>
      <c r="K343">
        <v>6</v>
      </c>
      <c r="L343">
        <v>7</v>
      </c>
      <c r="M343">
        <v>86</v>
      </c>
      <c r="N343">
        <v>77</v>
      </c>
      <c r="O343">
        <v>3</v>
      </c>
      <c r="P343">
        <v>623</v>
      </c>
      <c r="Q343">
        <v>28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28</v>
      </c>
      <c r="Y343" t="s">
        <v>2698</v>
      </c>
      <c r="Z343" s="5">
        <f>E343*10+F343*(-10)+G343*5+H343*(-5)+I343*2+J343*(-2)+K343*4+L343*3+M343*1.5+N343*1.5+O343*3+P343*0.1+Q343*2+R343*2+S343*5+T343*(-8)+U343*15+V343+W343*(-4)</f>
        <v>384.8</v>
      </c>
      <c r="AA343" s="6">
        <f>Z343/X343</f>
        <v>15.392000000000001</v>
      </c>
      <c r="AB343" s="7">
        <f>Z343/Y343*90</f>
        <v>17.076923076923077</v>
      </c>
      <c r="AC343" s="5">
        <f>IF(B343="n",Z343*1.2*AF343,Z343*AF343)</f>
        <v>384.8</v>
      </c>
      <c r="AD343" s="6">
        <f>AC343/X343</f>
        <v>15.392000000000001</v>
      </c>
      <c r="AE343" s="7">
        <f>AC343/Y343*90</f>
        <v>17.076923076923077</v>
      </c>
      <c r="AF343" s="13">
        <f>IF(OR(D343="Barcelona",D343="R Madrid",D343="Bayern",D343="PSG",D343="Atletico"),1.3,IF(OR(D343="Chelsea",D343="Juventus",D343="Man City",D343="Man Utd",D343="Dortmund"),1.23,IF(OR(D343="Roma",D343="RB Leipzig",D343="Monaco",D343="Spurs",D343="Arsenal",D343="Sevilla",D343="Liverpool",D343="Nice",D343="Napoli"),1.15,1)))</f>
        <v>1</v>
      </c>
      <c r="AG343">
        <f>E343*10+G343*5+K343*4</f>
        <v>44</v>
      </c>
      <c r="AH343">
        <f>N343+M343+L343*1.5</f>
        <v>173.5</v>
      </c>
    </row>
    <row r="344" spans="1:34" x14ac:dyDescent="0.2">
      <c r="A344" t="s">
        <v>742</v>
      </c>
      <c r="C344" t="s">
        <v>26</v>
      </c>
      <c r="D344" t="s">
        <v>124</v>
      </c>
      <c r="E344">
        <v>4</v>
      </c>
      <c r="F344">
        <v>0</v>
      </c>
      <c r="G344">
        <v>3</v>
      </c>
      <c r="H344">
        <v>1</v>
      </c>
      <c r="I344">
        <v>26</v>
      </c>
      <c r="J344">
        <v>12</v>
      </c>
      <c r="K344">
        <v>9</v>
      </c>
      <c r="L344">
        <v>14</v>
      </c>
      <c r="M344">
        <v>100</v>
      </c>
      <c r="N344">
        <v>52</v>
      </c>
      <c r="O344">
        <v>25</v>
      </c>
      <c r="P344">
        <v>1285</v>
      </c>
      <c r="Q344">
        <v>41</v>
      </c>
      <c r="R344">
        <v>31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121</v>
      </c>
      <c r="Y344" t="s">
        <v>743</v>
      </c>
      <c r="Z344" s="5">
        <f>E344*10+F344*(-10)+G344*5+H344*(-5)+I344*2+J344*(-2)+K344*4+L344*3+M344*1.5+N344*1.5+O344*3+P344*0.1+Q344*2+R344*2+S344*5+T344*(-8)+U344*15+V344+W344*(-4)</f>
        <v>731.5</v>
      </c>
      <c r="AA344" s="6">
        <f>Z344/X344</f>
        <v>21.514705882352942</v>
      </c>
      <c r="AB344" s="7">
        <f>Z344/Y344*90</f>
        <v>21.514705882352942</v>
      </c>
      <c r="AC344" s="5">
        <f>IF(B344="n",Z344*1.2*AF344,Z344*AF344)</f>
        <v>731.5</v>
      </c>
      <c r="AD344" s="6">
        <f>AC344/X344</f>
        <v>21.514705882352942</v>
      </c>
      <c r="AE344" s="7">
        <f>AC344/Y344*90</f>
        <v>21.514705882352942</v>
      </c>
      <c r="AF344" s="13">
        <f>IF(OR(D344="Barcelona",D344="R Madrid",D344="Bayern",D344="PSG",D344="Atletico"),1.3,IF(OR(D344="Chelsea",D344="Juventus",D344="Man City",D344="Man Utd",D344="Dortmund"),1.23,IF(OR(D344="Roma",D344="RB Leipzig",D344="Monaco",D344="Spurs",D344="Arsenal",D344="Sevilla",D344="Liverpool",D344="Nice",D344="Napoli"),1.15,1)))</f>
        <v>1</v>
      </c>
      <c r="AG344">
        <f>E344*10+G344*5+K344*4</f>
        <v>91</v>
      </c>
      <c r="AH344">
        <f>N344+M344+L344*1.5</f>
        <v>173</v>
      </c>
    </row>
    <row r="345" spans="1:34" x14ac:dyDescent="0.2">
      <c r="A345" t="s">
        <v>3593</v>
      </c>
      <c r="C345" t="s">
        <v>43</v>
      </c>
      <c r="D345" t="s">
        <v>3592</v>
      </c>
      <c r="E345">
        <v>1</v>
      </c>
      <c r="F345">
        <v>4</v>
      </c>
      <c r="G345">
        <v>0</v>
      </c>
      <c r="H345">
        <v>8</v>
      </c>
      <c r="I345">
        <v>35</v>
      </c>
      <c r="J345">
        <v>54</v>
      </c>
      <c r="K345">
        <v>8</v>
      </c>
      <c r="L345">
        <v>10</v>
      </c>
      <c r="M345">
        <v>62</v>
      </c>
      <c r="N345">
        <v>96</v>
      </c>
      <c r="O345">
        <v>12</v>
      </c>
      <c r="P345">
        <v>821</v>
      </c>
      <c r="Q345">
        <v>46</v>
      </c>
      <c r="R345">
        <v>14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105</v>
      </c>
      <c r="Y345" t="s">
        <v>3591</v>
      </c>
      <c r="Z345" s="5">
        <f>E345*10+F345*(-10)+G345*5+H345*(-5)+I345*2+J345*(-2)+K345*4+L345*3+M345*1.5+N345*1.5+O345*3+P345*0.1+Q345*2+R345*2+S345*5+T345*(-8)+U345*15+V345+W345*(-4)</f>
        <v>429.1</v>
      </c>
      <c r="AA345" s="6">
        <f>Z345/X345</f>
        <v>14.796551724137931</v>
      </c>
      <c r="AB345" s="7">
        <f>Z345/Y345*90</f>
        <v>16.233291298865069</v>
      </c>
      <c r="AC345" s="5">
        <f>IF(B345="n",Z345*1.2*AF345,Z345*AF345)</f>
        <v>429.1</v>
      </c>
      <c r="AD345" s="6">
        <f>AC345/X345</f>
        <v>14.796551724137931</v>
      </c>
      <c r="AE345" s="7">
        <f>AC345/Y345*90</f>
        <v>16.233291298865069</v>
      </c>
      <c r="AF345" s="13">
        <f>IF(OR(D345="Barcelona",D345="R Madrid",D345="Bayern",D345="PSG",D345="Atletico"),1.3,IF(OR(D345="Chelsea",D345="Juventus",D345="Man City",D345="Man Utd",D345="Dortmund"),1.23,IF(OR(D345="Roma",D345="RB Leipzig",D345="Monaco",D345="Spurs",D345="Arsenal",D345="Sevilla",D345="Liverpool",D345="Nice",D345="Napoli"),1.15,1)))</f>
        <v>1</v>
      </c>
      <c r="AG345">
        <f>E345*10+G345*5+K345*4</f>
        <v>42</v>
      </c>
      <c r="AH345">
        <f>N345+M345+L345*1.5</f>
        <v>173</v>
      </c>
    </row>
    <row r="346" spans="1:34" x14ac:dyDescent="0.2">
      <c r="A346" t="s">
        <v>471</v>
      </c>
      <c r="C346" t="s">
        <v>26</v>
      </c>
      <c r="D346" t="s">
        <v>27</v>
      </c>
      <c r="E346">
        <v>1</v>
      </c>
      <c r="F346">
        <v>0</v>
      </c>
      <c r="G346">
        <v>2</v>
      </c>
      <c r="H346">
        <v>2</v>
      </c>
      <c r="I346">
        <v>15</v>
      </c>
      <c r="J346">
        <v>14</v>
      </c>
      <c r="K346">
        <v>5</v>
      </c>
      <c r="L346">
        <v>8</v>
      </c>
      <c r="M346">
        <v>117</v>
      </c>
      <c r="N346">
        <v>44</v>
      </c>
      <c r="O346">
        <v>25</v>
      </c>
      <c r="P346">
        <v>863</v>
      </c>
      <c r="Q346">
        <v>33</v>
      </c>
      <c r="R346">
        <v>7</v>
      </c>
      <c r="S346">
        <v>0</v>
      </c>
      <c r="T346">
        <v>0</v>
      </c>
      <c r="U346">
        <v>0</v>
      </c>
      <c r="V346">
        <v>0</v>
      </c>
      <c r="W346">
        <v>0</v>
      </c>
      <c r="X346" t="s">
        <v>93</v>
      </c>
      <c r="Y346" t="s">
        <v>472</v>
      </c>
      <c r="Z346" s="5">
        <f>E346*10+F346*(-10)+G346*5+H346*(-5)+I346*2+J346*(-2)+K346*4+L346*3+M346*1.5+N346*1.5+O346*3+P346*0.1+Q346*2+R346*2+S346*5+T346*(-8)+U346*15+V346+W346*(-4)</f>
        <v>538.79999999999995</v>
      </c>
      <c r="AA346" s="6">
        <f>Z346/X346</f>
        <v>23.426086956521736</v>
      </c>
      <c r="AB346" s="7">
        <f>Z346/Y346*90</f>
        <v>26.498360655737702</v>
      </c>
      <c r="AC346" s="5">
        <f>IF(B346="n",Z346*1.2*AF346,Z346*AF346)</f>
        <v>662.72399999999993</v>
      </c>
      <c r="AD346" s="6">
        <f>AC346/X346</f>
        <v>28.814086956521738</v>
      </c>
      <c r="AE346" s="7">
        <f>AC346/Y346*90</f>
        <v>32.592983606557375</v>
      </c>
      <c r="AF346" s="13">
        <f>IF(OR(D346="Barcelona",D346="R Madrid",D346="Bayern",D346="PSG",D346="Atletico"),1.3,IF(OR(D346="Chelsea",D346="Juventus",D346="Man City",D346="Man Utd",D346="Dortmund"),1.23,IF(OR(D346="Roma",D346="RB Leipzig",D346="Monaco",D346="Spurs",D346="Arsenal",D346="Sevilla",D346="Liverpool",D346="Nice",D346="Napoli"),1.15,1)))</f>
        <v>1.23</v>
      </c>
      <c r="AG346">
        <f>E346*10+G346*5+K346*4</f>
        <v>40</v>
      </c>
      <c r="AH346">
        <f>N346+M346+L346*1.5</f>
        <v>173</v>
      </c>
    </row>
    <row r="347" spans="1:34" x14ac:dyDescent="0.2">
      <c r="A347" t="s">
        <v>1226</v>
      </c>
      <c r="C347" t="s">
        <v>876</v>
      </c>
      <c r="D347" t="s">
        <v>1083</v>
      </c>
      <c r="E347">
        <v>1</v>
      </c>
      <c r="F347">
        <v>0</v>
      </c>
      <c r="G347">
        <v>2</v>
      </c>
      <c r="H347">
        <v>6</v>
      </c>
      <c r="I347">
        <v>69</v>
      </c>
      <c r="J347">
        <v>28</v>
      </c>
      <c r="K347">
        <v>6</v>
      </c>
      <c r="L347">
        <v>11</v>
      </c>
      <c r="M347">
        <v>73</v>
      </c>
      <c r="N347">
        <v>83</v>
      </c>
      <c r="O347">
        <v>35</v>
      </c>
      <c r="P347">
        <v>1101</v>
      </c>
      <c r="Q347">
        <v>54</v>
      </c>
      <c r="R347">
        <v>31</v>
      </c>
      <c r="S347">
        <v>0</v>
      </c>
      <c r="T347">
        <v>0</v>
      </c>
      <c r="U347">
        <v>0</v>
      </c>
      <c r="V347">
        <v>0</v>
      </c>
      <c r="W347">
        <v>0</v>
      </c>
      <c r="X347" t="s">
        <v>292</v>
      </c>
      <c r="Y347" t="s">
        <v>1225</v>
      </c>
      <c r="Z347" s="5">
        <f>E347*10+F347*(-10)+G347*5+H347*(-5)+I347*2+J347*(-2)+K347*4+L347*3+M347*1.5+N347*1.5+O347*3+P347*0.1+Q347*2+R347*2+S347*5+T347*(-8)+U347*15+V347+W347*(-4)</f>
        <v>748.1</v>
      </c>
      <c r="AA347" s="6">
        <f>Z347/X347</f>
        <v>22.669696969696972</v>
      </c>
      <c r="AB347" s="7">
        <f>Z347/Y347*90</f>
        <v>22.669696969696968</v>
      </c>
      <c r="AC347" s="5">
        <f>IF(B347="n",Z347*1.2*AF347,Z347*AF347)</f>
        <v>748.1</v>
      </c>
      <c r="AD347" s="6">
        <f>AC347/X347</f>
        <v>22.669696969696972</v>
      </c>
      <c r="AE347" s="7">
        <f>AC347/Y347*90</f>
        <v>22.669696969696968</v>
      </c>
      <c r="AF347" s="13">
        <f>IF(OR(D347="Barcelona",D347="R Madrid",D347="Bayern",D347="PSG",D347="Atletico"),1.3,IF(OR(D347="Chelsea",D347="Juventus",D347="Man City",D347="Man Utd",D347="Dortmund"),1.23,IF(OR(D347="Roma",D347="RB Leipzig",D347="Monaco",D347="Spurs",D347="Arsenal",D347="Sevilla",D347="Liverpool",D347="Nice",D347="Napoli"),1.15,1)))</f>
        <v>1</v>
      </c>
      <c r="AG347">
        <f>E347*10+G347*5+K347*4</f>
        <v>44</v>
      </c>
      <c r="AH347">
        <f>N347+M347+L347*1.5</f>
        <v>172.5</v>
      </c>
    </row>
    <row r="348" spans="1:34" x14ac:dyDescent="0.2">
      <c r="A348" t="s">
        <v>2455</v>
      </c>
      <c r="C348" t="s">
        <v>160</v>
      </c>
      <c r="D348" t="s">
        <v>1905</v>
      </c>
      <c r="E348">
        <v>0</v>
      </c>
      <c r="F348">
        <v>1</v>
      </c>
      <c r="G348">
        <v>0</v>
      </c>
      <c r="H348">
        <v>7</v>
      </c>
      <c r="I348">
        <v>37</v>
      </c>
      <c r="J348">
        <v>42</v>
      </c>
      <c r="K348">
        <v>3</v>
      </c>
      <c r="L348">
        <v>7</v>
      </c>
      <c r="M348">
        <v>105</v>
      </c>
      <c r="N348">
        <v>57</v>
      </c>
      <c r="O348">
        <v>8</v>
      </c>
      <c r="P348">
        <v>595</v>
      </c>
      <c r="Q348">
        <v>31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28</v>
      </c>
      <c r="Y348" t="s">
        <v>433</v>
      </c>
      <c r="Z348" s="5">
        <f>E348*10+F348*(-10)+G348*5+H348*(-5)+I348*2+J348*(-2)+K348*4+L348*3+M348*1.5+N348*1.5+O348*3+P348*0.1+Q348*2+R348*2+S348*5+T348*(-8)+U348*15+V348+W348*(-4)</f>
        <v>366.5</v>
      </c>
      <c r="AA348" s="6">
        <f>Z348/X348</f>
        <v>14.66</v>
      </c>
      <c r="AB348" s="7">
        <f>Z348/Y348*90</f>
        <v>15.442415730337078</v>
      </c>
      <c r="AC348" s="5">
        <f>IF(B348="n",Z348*1.2*AF348,Z348*AF348)</f>
        <v>366.5</v>
      </c>
      <c r="AD348" s="6">
        <f>AC348/X348</f>
        <v>14.66</v>
      </c>
      <c r="AE348" s="7">
        <f>AC348/Y348*90</f>
        <v>15.442415730337078</v>
      </c>
      <c r="AF348" s="13">
        <f>IF(OR(D348="Barcelona",D348="R Madrid",D348="Bayern",D348="PSG",D348="Atletico"),1.3,IF(OR(D348="Chelsea",D348="Juventus",D348="Man City",D348="Man Utd",D348="Dortmund"),1.23,IF(OR(D348="Roma",D348="RB Leipzig",D348="Monaco",D348="Spurs",D348="Arsenal",D348="Sevilla",D348="Liverpool",D348="Nice",D348="Napoli"),1.15,1)))</f>
        <v>1</v>
      </c>
      <c r="AG348">
        <f>E348*10+G348*5+K348*4</f>
        <v>12</v>
      </c>
      <c r="AH348">
        <f>N348+M348+L348*1.5</f>
        <v>172.5</v>
      </c>
    </row>
    <row r="349" spans="1:34" x14ac:dyDescent="0.2">
      <c r="A349" t="s">
        <v>991</v>
      </c>
      <c r="C349" t="s">
        <v>26</v>
      </c>
      <c r="D349" t="s">
        <v>118</v>
      </c>
      <c r="E349">
        <v>0</v>
      </c>
      <c r="F349">
        <v>0</v>
      </c>
      <c r="G349">
        <v>0</v>
      </c>
      <c r="H349">
        <v>1</v>
      </c>
      <c r="I349">
        <v>9</v>
      </c>
      <c r="J349">
        <v>8</v>
      </c>
      <c r="K349">
        <v>2</v>
      </c>
      <c r="L349">
        <v>13</v>
      </c>
      <c r="M349">
        <v>112</v>
      </c>
      <c r="N349">
        <v>41</v>
      </c>
      <c r="O349">
        <v>4</v>
      </c>
      <c r="P349">
        <v>1317</v>
      </c>
      <c r="Q349">
        <v>20</v>
      </c>
      <c r="R349">
        <v>21</v>
      </c>
      <c r="S349">
        <v>0</v>
      </c>
      <c r="T349">
        <v>0</v>
      </c>
      <c r="U349">
        <v>0</v>
      </c>
      <c r="V349">
        <v>0</v>
      </c>
      <c r="W349">
        <v>0</v>
      </c>
      <c r="X349" t="s">
        <v>56</v>
      </c>
      <c r="Y349" t="s">
        <v>992</v>
      </c>
      <c r="Z349" s="5">
        <f>E349*10+F349*(-10)+G349*5+H349*(-5)+I349*2+J349*(-2)+K349*4+L349*3+M349*1.5+N349*1.5+O349*3+P349*0.1+Q349*2+R349*2+S349*5+T349*(-8)+U349*15+V349+W349*(-4)</f>
        <v>499.20000000000005</v>
      </c>
      <c r="AA349" s="6">
        <f>Z349/X349</f>
        <v>18.488888888888891</v>
      </c>
      <c r="AB349" s="7">
        <f>Z349/Y349*90</f>
        <v>22.186666666666671</v>
      </c>
      <c r="AC349" s="5">
        <f>IF(B349="n",Z349*1.2*AF349,Z349*AF349)</f>
        <v>614.01600000000008</v>
      </c>
      <c r="AD349" s="6">
        <f>AC349/X349</f>
        <v>22.741333333333337</v>
      </c>
      <c r="AE349" s="7">
        <f>AC349/Y349*90</f>
        <v>27.289600000000004</v>
      </c>
      <c r="AF349" s="13">
        <f>IF(OR(D349="Barcelona",D349="R Madrid",D349="Bayern",D349="PSG",D349="Atletico"),1.3,IF(OR(D349="Chelsea",D349="Juventus",D349="Man City",D349="Man Utd",D349="Dortmund"),1.23,IF(OR(D349="Roma",D349="RB Leipzig",D349="Monaco",D349="Spurs",D349="Arsenal",D349="Sevilla",D349="Liverpool",D349="Nice",D349="Napoli"),1.15,1)))</f>
        <v>1.23</v>
      </c>
      <c r="AG349">
        <f>E349*10+G349*5+K349*4</f>
        <v>8</v>
      </c>
      <c r="AH349">
        <f>N349+M349+L349*1.5</f>
        <v>172.5</v>
      </c>
    </row>
    <row r="350" spans="1:34" x14ac:dyDescent="0.2">
      <c r="A350" t="s">
        <v>1663</v>
      </c>
      <c r="C350" t="s">
        <v>876</v>
      </c>
      <c r="D350" t="s">
        <v>1151</v>
      </c>
      <c r="E350">
        <v>4</v>
      </c>
      <c r="F350">
        <v>0</v>
      </c>
      <c r="G350">
        <v>5</v>
      </c>
      <c r="H350">
        <v>10</v>
      </c>
      <c r="I350">
        <v>17</v>
      </c>
      <c r="J350">
        <v>34</v>
      </c>
      <c r="K350">
        <v>29</v>
      </c>
      <c r="L350">
        <v>4</v>
      </c>
      <c r="M350">
        <v>70</v>
      </c>
      <c r="N350">
        <v>96</v>
      </c>
      <c r="O350">
        <v>49</v>
      </c>
      <c r="P350">
        <v>591</v>
      </c>
      <c r="Q350">
        <v>48</v>
      </c>
      <c r="R350">
        <v>13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36</v>
      </c>
      <c r="Y350" t="s">
        <v>1662</v>
      </c>
      <c r="Z350" s="5">
        <f>E350*10+F350*(-10)+G350*5+H350*(-5)+I350*2+J350*(-2)+K350*4+L350*3+M350*1.5+N350*1.5+O350*3+P350*0.1+Q350*2+R350*2+S350*5+T350*(-8)+U350*15+V350+W350*(-4)</f>
        <v>686.1</v>
      </c>
      <c r="AA350" s="6">
        <f>Z350/X350</f>
        <v>22.13225806451613</v>
      </c>
      <c r="AB350" s="7">
        <f>Z350/Y350*90</f>
        <v>22.585588880760792</v>
      </c>
      <c r="AC350" s="5">
        <f>IF(B350="n",Z350*1.2*AF350,Z350*AF350)</f>
        <v>686.1</v>
      </c>
      <c r="AD350" s="6">
        <f>AC350/X350</f>
        <v>22.13225806451613</v>
      </c>
      <c r="AE350" s="7">
        <f>AC350/Y350*90</f>
        <v>22.585588880760792</v>
      </c>
      <c r="AF350" s="13">
        <f>IF(OR(D350="Barcelona",D350="R Madrid",D350="Bayern",D350="PSG",D350="Atletico"),1.3,IF(OR(D350="Chelsea",D350="Juventus",D350="Man City",D350="Man Utd",D350="Dortmund"),1.23,IF(OR(D350="Roma",D350="RB Leipzig",D350="Monaco",D350="Spurs",D350="Arsenal",D350="Sevilla",D350="Liverpool",D350="Nice",D350="Napoli"),1.15,1)))</f>
        <v>1</v>
      </c>
      <c r="AG350">
        <f>E350*10+G350*5+K350*4</f>
        <v>181</v>
      </c>
      <c r="AH350">
        <f>N350+M350+L350*1.5</f>
        <v>172</v>
      </c>
    </row>
    <row r="351" spans="1:34" x14ac:dyDescent="0.2">
      <c r="A351" t="s">
        <v>844</v>
      </c>
      <c r="C351" t="s">
        <v>26</v>
      </c>
      <c r="D351" t="s">
        <v>89</v>
      </c>
      <c r="E351">
        <v>0</v>
      </c>
      <c r="F351">
        <v>1</v>
      </c>
      <c r="G351">
        <v>2</v>
      </c>
      <c r="H351">
        <v>3</v>
      </c>
      <c r="I351">
        <v>13</v>
      </c>
      <c r="J351">
        <v>22</v>
      </c>
      <c r="K351">
        <v>3</v>
      </c>
      <c r="L351">
        <v>8</v>
      </c>
      <c r="M351">
        <v>110</v>
      </c>
      <c r="N351">
        <v>50</v>
      </c>
      <c r="O351">
        <v>25</v>
      </c>
      <c r="P351">
        <v>1031</v>
      </c>
      <c r="Q351">
        <v>35</v>
      </c>
      <c r="R351">
        <v>11</v>
      </c>
      <c r="S351">
        <v>0</v>
      </c>
      <c r="T351">
        <v>0</v>
      </c>
      <c r="U351">
        <v>0</v>
      </c>
      <c r="V351">
        <v>0</v>
      </c>
      <c r="W351">
        <v>0</v>
      </c>
      <c r="X351" t="s">
        <v>292</v>
      </c>
      <c r="Y351" t="s">
        <v>845</v>
      </c>
      <c r="Z351" s="5">
        <f>E351*10+F351*(-10)+G351*5+H351*(-5)+I351*2+J351*(-2)+K351*4+L351*3+M351*1.5+N351*1.5+O351*3+P351*0.1+Q351*2+R351*2+S351*5+T351*(-8)+U351*15+V351+W351*(-4)</f>
        <v>513.1</v>
      </c>
      <c r="AA351" s="6">
        <f>Z351/X351</f>
        <v>15.548484848484849</v>
      </c>
      <c r="AB351" s="7">
        <f>Z351/Y351*90</f>
        <v>18.245357566179379</v>
      </c>
      <c r="AC351" s="5">
        <f>IF(B351="n",Z351*1.2*AF351,Z351*AF351)</f>
        <v>513.1</v>
      </c>
      <c r="AD351" s="6">
        <f>AC351/X351</f>
        <v>15.548484848484849</v>
      </c>
      <c r="AE351" s="7">
        <f>AC351/Y351*90</f>
        <v>18.245357566179379</v>
      </c>
      <c r="AF351" s="13">
        <f>IF(OR(D351="Barcelona",D351="R Madrid",D351="Bayern",D351="PSG",D351="Atletico"),1.3,IF(OR(D351="Chelsea",D351="Juventus",D351="Man City",D351="Man Utd",D351="Dortmund"),1.23,IF(OR(D351="Roma",D351="RB Leipzig",D351="Monaco",D351="Spurs",D351="Arsenal",D351="Sevilla",D351="Liverpool",D351="Nice",D351="Napoli"),1.15,1)))</f>
        <v>1</v>
      </c>
      <c r="AG351">
        <f>E351*10+G351*5+K351*4</f>
        <v>22</v>
      </c>
      <c r="AH351">
        <f>N351+M351+L351*1.5</f>
        <v>172</v>
      </c>
    </row>
    <row r="352" spans="1:34" x14ac:dyDescent="0.2">
      <c r="A352" t="s">
        <v>940</v>
      </c>
      <c r="C352" t="s">
        <v>26</v>
      </c>
      <c r="D352" t="s">
        <v>124</v>
      </c>
      <c r="E352">
        <v>1</v>
      </c>
      <c r="F352">
        <v>0</v>
      </c>
      <c r="G352">
        <v>5</v>
      </c>
      <c r="H352">
        <v>6</v>
      </c>
      <c r="I352">
        <v>70</v>
      </c>
      <c r="J352">
        <v>43</v>
      </c>
      <c r="K352">
        <v>9</v>
      </c>
      <c r="L352">
        <v>13</v>
      </c>
      <c r="M352">
        <v>96</v>
      </c>
      <c r="N352">
        <v>56</v>
      </c>
      <c r="O352">
        <v>25</v>
      </c>
      <c r="P352">
        <v>1199</v>
      </c>
      <c r="Q352">
        <v>59</v>
      </c>
      <c r="R352">
        <v>37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52</v>
      </c>
      <c r="Y352" t="s">
        <v>941</v>
      </c>
      <c r="Z352" s="5">
        <f>E352*10+F352*(-10)+G352*5+H352*(-5)+I352*2+J352*(-2)+K352*4+L352*3+M352*1.5+N352*1.5+O352*3+P352*0.1+Q352*2+R352*2+S352*5+T352*(-8)+U352*15+V352+W352*(-4)</f>
        <v>748.9</v>
      </c>
      <c r="AA352" s="6">
        <f>Z352/X352</f>
        <v>20.802777777777777</v>
      </c>
      <c r="AB352" s="7">
        <f>Z352/Y352*90</f>
        <v>21.735246694614641</v>
      </c>
      <c r="AC352" s="5">
        <f>IF(B352="n",Z352*1.2*AF352,Z352*AF352)</f>
        <v>748.9</v>
      </c>
      <c r="AD352" s="6">
        <f>AC352/X352</f>
        <v>20.802777777777777</v>
      </c>
      <c r="AE352" s="7">
        <f>AC352/Y352*90</f>
        <v>21.735246694614641</v>
      </c>
      <c r="AF352" s="13">
        <f>IF(OR(D352="Barcelona",D352="R Madrid",D352="Bayern",D352="PSG",D352="Atletico"),1.3,IF(OR(D352="Chelsea",D352="Juventus",D352="Man City",D352="Man Utd",D352="Dortmund"),1.23,IF(OR(D352="Roma",D352="RB Leipzig",D352="Monaco",D352="Spurs",D352="Arsenal",D352="Sevilla",D352="Liverpool",D352="Nice",D352="Napoli"),1.15,1)))</f>
        <v>1</v>
      </c>
      <c r="AG352">
        <f>E352*10+G352*5+K352*4</f>
        <v>71</v>
      </c>
      <c r="AH352">
        <f>N352+M352+L352*1.5</f>
        <v>171.5</v>
      </c>
    </row>
    <row r="353" spans="1:34" x14ac:dyDescent="0.2">
      <c r="A353" t="s">
        <v>3838</v>
      </c>
      <c r="C353" t="s">
        <v>43</v>
      </c>
      <c r="D353" t="s">
        <v>2271</v>
      </c>
      <c r="E353">
        <v>0</v>
      </c>
      <c r="F353">
        <v>1</v>
      </c>
      <c r="G353">
        <v>1</v>
      </c>
      <c r="H353">
        <v>1</v>
      </c>
      <c r="I353">
        <v>18</v>
      </c>
      <c r="J353">
        <v>13</v>
      </c>
      <c r="K353">
        <v>4</v>
      </c>
      <c r="L353">
        <v>15</v>
      </c>
      <c r="M353">
        <v>108</v>
      </c>
      <c r="N353">
        <v>41</v>
      </c>
      <c r="O353">
        <v>0</v>
      </c>
      <c r="P353">
        <v>411</v>
      </c>
      <c r="Q353">
        <v>16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66</v>
      </c>
      <c r="Y353" t="s">
        <v>518</v>
      </c>
      <c r="Z353" s="5">
        <f>E353*10+F353*(-10)+G353*5+H353*(-5)+I353*2+J353*(-2)+K353*4+L353*3+M353*1.5+N353*1.5+O353*3+P353*0.1+Q353*2+R353*2+S353*5+T353*(-8)+U353*15+V353+W353*(-4)</f>
        <v>357.6</v>
      </c>
      <c r="AA353" s="6">
        <f>Z353/X353</f>
        <v>17.880000000000003</v>
      </c>
      <c r="AB353" s="7">
        <f>Z353/Y353*90</f>
        <v>19.928173374613007</v>
      </c>
      <c r="AC353" s="5">
        <f>IF(B353="n",Z353*1.2*AF353,Z353*AF353)</f>
        <v>357.6</v>
      </c>
      <c r="AD353" s="6">
        <f>AC353/X353</f>
        <v>17.880000000000003</v>
      </c>
      <c r="AE353" s="7">
        <f>AC353/Y353*90</f>
        <v>19.928173374613007</v>
      </c>
      <c r="AF353" s="13">
        <f>IF(OR(D353="Barcelona",D353="R Madrid",D353="Bayern",D353="PSG",D353="Atletico"),1.3,IF(OR(D353="Chelsea",D353="Juventus",D353="Man City",D353="Man Utd",D353="Dortmund"),1.23,IF(OR(D353="Roma",D353="RB Leipzig",D353="Monaco",D353="Spurs",D353="Arsenal",D353="Sevilla",D353="Liverpool",D353="Nice",D353="Napoli"),1.15,1)))</f>
        <v>1</v>
      </c>
      <c r="AG353">
        <f>E353*10+G353*5+K353*4</f>
        <v>21</v>
      </c>
      <c r="AH353">
        <f>N353+M353+L353*1.5</f>
        <v>171.5</v>
      </c>
    </row>
    <row r="354" spans="1:34" x14ac:dyDescent="0.2">
      <c r="A354" t="s">
        <v>2191</v>
      </c>
      <c r="C354" t="s">
        <v>160</v>
      </c>
      <c r="D354" t="s">
        <v>1946</v>
      </c>
      <c r="E354">
        <v>0</v>
      </c>
      <c r="F354">
        <v>2</v>
      </c>
      <c r="G354">
        <v>0</v>
      </c>
      <c r="H354">
        <v>4</v>
      </c>
      <c r="I354">
        <v>3</v>
      </c>
      <c r="J354">
        <v>19</v>
      </c>
      <c r="K354">
        <v>1</v>
      </c>
      <c r="L354">
        <v>13</v>
      </c>
      <c r="M354">
        <v>91</v>
      </c>
      <c r="N354">
        <v>61</v>
      </c>
      <c r="O354">
        <v>3</v>
      </c>
      <c r="P354">
        <v>928</v>
      </c>
      <c r="Q354">
        <v>41</v>
      </c>
      <c r="R354">
        <v>3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28</v>
      </c>
      <c r="Y354" t="s">
        <v>2190</v>
      </c>
      <c r="Z354" s="5">
        <f>E354*10+F354*(-10)+G354*5+H354*(-5)+I354*2+J354*(-2)+K354*4+L354*3+M354*1.5+N354*1.5+O354*3+P354*0.1+Q354*2+R354*2+S354*5+T354*(-8)+U354*15+V354+W354*(-4)</f>
        <v>388.8</v>
      </c>
      <c r="AA354" s="6">
        <f>Z354/X354</f>
        <v>15.552</v>
      </c>
      <c r="AB354" s="7">
        <f>Z354/Y354*90</f>
        <v>18.282131661442005</v>
      </c>
      <c r="AC354" s="5">
        <f>IF(B354="n",Z354*1.2*AF354,Z354*AF354)</f>
        <v>388.8</v>
      </c>
      <c r="AD354" s="6">
        <f>AC354/X354</f>
        <v>15.552</v>
      </c>
      <c r="AE354" s="7">
        <f>AC354/Y354*90</f>
        <v>18.282131661442005</v>
      </c>
      <c r="AF354" s="13">
        <f>IF(OR(D354="Barcelona",D354="R Madrid",D354="Bayern",D354="PSG",D354="Atletico"),1.3,IF(OR(D354="Chelsea",D354="Juventus",D354="Man City",D354="Man Utd",D354="Dortmund"),1.23,IF(OR(D354="Roma",D354="RB Leipzig",D354="Monaco",D354="Spurs",D354="Arsenal",D354="Sevilla",D354="Liverpool",D354="Nice",D354="Napoli"),1.15,1)))</f>
        <v>1</v>
      </c>
      <c r="AG354">
        <f>E354*10+G354*5+K354*4</f>
        <v>4</v>
      </c>
      <c r="AH354">
        <f>N354+M354+L354*1.5</f>
        <v>171.5</v>
      </c>
    </row>
    <row r="355" spans="1:34" x14ac:dyDescent="0.2">
      <c r="A355" t="s">
        <v>2167</v>
      </c>
      <c r="C355" t="s">
        <v>160</v>
      </c>
      <c r="D355" t="s">
        <v>1915</v>
      </c>
      <c r="E355">
        <v>2</v>
      </c>
      <c r="F355">
        <v>0</v>
      </c>
      <c r="G355">
        <v>1</v>
      </c>
      <c r="H355">
        <v>4</v>
      </c>
      <c r="I355">
        <v>9</v>
      </c>
      <c r="J355">
        <v>30</v>
      </c>
      <c r="K355">
        <v>8</v>
      </c>
      <c r="L355">
        <v>24</v>
      </c>
      <c r="M355">
        <v>79</v>
      </c>
      <c r="N355">
        <v>56</v>
      </c>
      <c r="O355">
        <v>2</v>
      </c>
      <c r="P355">
        <v>844</v>
      </c>
      <c r="Q355">
        <v>35</v>
      </c>
      <c r="R355">
        <v>9</v>
      </c>
      <c r="S355">
        <v>0</v>
      </c>
      <c r="T355">
        <v>0</v>
      </c>
      <c r="U355">
        <v>0</v>
      </c>
      <c r="V355">
        <v>0</v>
      </c>
      <c r="W355">
        <v>0</v>
      </c>
      <c r="X355" t="s">
        <v>90</v>
      </c>
      <c r="Y355" t="s">
        <v>2166</v>
      </c>
      <c r="Z355" s="5">
        <f>E355*10+F355*(-10)+G355*5+H355*(-5)+I355*2+J355*(-2)+K355*4+L355*3+M355*1.5+N355*1.5+O355*3+P355*0.1+Q355*2+R355*2+S355*5+T355*(-8)+U355*15+V355+W355*(-4)</f>
        <v>447.9</v>
      </c>
      <c r="AA355" s="6">
        <f>Z355/X355</f>
        <v>17.226923076923075</v>
      </c>
      <c r="AB355" s="7">
        <f>Z355/Y355*90</f>
        <v>18.199097065462752</v>
      </c>
      <c r="AC355" s="5">
        <f>IF(B355="n",Z355*1.2*AF355,Z355*AF355)</f>
        <v>447.9</v>
      </c>
      <c r="AD355" s="6">
        <f>AC355/X355</f>
        <v>17.226923076923075</v>
      </c>
      <c r="AE355" s="7">
        <f>AC355/Y355*90</f>
        <v>18.199097065462752</v>
      </c>
      <c r="AF355" s="13">
        <f>IF(OR(D355="Barcelona",D355="R Madrid",D355="Bayern",D355="PSG",D355="Atletico"),1.3,IF(OR(D355="Chelsea",D355="Juventus",D355="Man City",D355="Man Utd",D355="Dortmund"),1.23,IF(OR(D355="Roma",D355="RB Leipzig",D355="Monaco",D355="Spurs",D355="Arsenal",D355="Sevilla",D355="Liverpool",D355="Nice",D355="Napoli"),1.15,1)))</f>
        <v>1</v>
      </c>
      <c r="AG355">
        <f>E355*10+G355*5+K355*4</f>
        <v>57</v>
      </c>
      <c r="AH355">
        <f>N355+M355+L355*1.5</f>
        <v>171</v>
      </c>
    </row>
    <row r="356" spans="1:34" x14ac:dyDescent="0.2">
      <c r="A356" t="s">
        <v>2915</v>
      </c>
      <c r="C356" t="s">
        <v>138</v>
      </c>
      <c r="D356" t="s">
        <v>2778</v>
      </c>
      <c r="E356">
        <v>0</v>
      </c>
      <c r="F356">
        <v>0</v>
      </c>
      <c r="G356">
        <v>0</v>
      </c>
      <c r="H356">
        <v>4</v>
      </c>
      <c r="I356">
        <v>3</v>
      </c>
      <c r="J356">
        <v>20</v>
      </c>
      <c r="K356">
        <v>3</v>
      </c>
      <c r="L356">
        <v>6</v>
      </c>
      <c r="M356">
        <v>108</v>
      </c>
      <c r="N356">
        <v>54</v>
      </c>
      <c r="O356">
        <v>13</v>
      </c>
      <c r="P356">
        <v>486</v>
      </c>
      <c r="Q356">
        <v>31</v>
      </c>
      <c r="R356">
        <v>16</v>
      </c>
      <c r="S356">
        <v>0</v>
      </c>
      <c r="T356">
        <v>0</v>
      </c>
      <c r="U356">
        <v>0</v>
      </c>
      <c r="V356">
        <v>0</v>
      </c>
      <c r="W356">
        <v>0</v>
      </c>
      <c r="X356" t="s">
        <v>105</v>
      </c>
      <c r="Y356" t="s">
        <v>2914</v>
      </c>
      <c r="Z356" s="5">
        <f>E356*10+F356*(-10)+G356*5+H356*(-5)+I356*2+J356*(-2)+K356*4+L356*3+M356*1.5+N356*1.5+O356*3+P356*0.1+Q356*2+R356*2+S356*5+T356*(-8)+U356*15+V356+W356*(-4)</f>
        <v>400.6</v>
      </c>
      <c r="AA356" s="6">
        <f>Z356/X356</f>
        <v>13.813793103448276</v>
      </c>
      <c r="AB356" s="7">
        <f>Z356/Y356*90</f>
        <v>15.540517241379312</v>
      </c>
      <c r="AC356" s="5">
        <f>IF(B356="n",Z356*1.2*AF356,Z356*AF356)</f>
        <v>400.6</v>
      </c>
      <c r="AD356" s="6">
        <f>AC356/X356</f>
        <v>13.813793103448276</v>
      </c>
      <c r="AE356" s="7">
        <f>AC356/Y356*90</f>
        <v>15.540517241379312</v>
      </c>
      <c r="AF356" s="13">
        <f>IF(OR(D356="Barcelona",D356="R Madrid",D356="Bayern",D356="PSG",D356="Atletico"),1.3,IF(OR(D356="Chelsea",D356="Juventus",D356="Man City",D356="Man Utd",D356="Dortmund"),1.23,IF(OR(D356="Roma",D356="RB Leipzig",D356="Monaco",D356="Spurs",D356="Arsenal",D356="Sevilla",D356="Liverpool",D356="Nice",D356="Napoli"),1.15,1)))</f>
        <v>1</v>
      </c>
      <c r="AG356">
        <f>E356*10+G356*5+K356*4</f>
        <v>12</v>
      </c>
      <c r="AH356">
        <f>N356+M356+L356*1.5</f>
        <v>171</v>
      </c>
    </row>
    <row r="357" spans="1:34" x14ac:dyDescent="0.2">
      <c r="A357" t="s">
        <v>1523</v>
      </c>
      <c r="C357" t="s">
        <v>876</v>
      </c>
      <c r="D357" t="s">
        <v>1183</v>
      </c>
      <c r="E357">
        <v>0</v>
      </c>
      <c r="F357">
        <v>0</v>
      </c>
      <c r="G357">
        <v>0</v>
      </c>
      <c r="H357">
        <v>6</v>
      </c>
      <c r="I357">
        <v>27</v>
      </c>
      <c r="J357">
        <v>22</v>
      </c>
      <c r="K357">
        <v>0</v>
      </c>
      <c r="L357">
        <v>17</v>
      </c>
      <c r="M357">
        <v>100</v>
      </c>
      <c r="N357">
        <v>45</v>
      </c>
      <c r="O357">
        <v>9</v>
      </c>
      <c r="P357">
        <v>1940</v>
      </c>
      <c r="Q357">
        <v>29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0</v>
      </c>
      <c r="X357" t="s">
        <v>36</v>
      </c>
      <c r="Y357" t="s">
        <v>1522</v>
      </c>
      <c r="Z357" s="5">
        <f>E357*10+F357*(-10)+G357*5+H357*(-5)+I357*2+J357*(-2)+K357*4+L357*3+M357*1.5+N357*1.5+O357*3+P357*0.1+Q357*2+R357*2+S357*5+T357*(-8)+U357*15+V357+W357*(-4)</f>
        <v>531.5</v>
      </c>
      <c r="AA357" s="6">
        <f>Z357/X357</f>
        <v>17.14516129032258</v>
      </c>
      <c r="AB357" s="7">
        <f>Z357/Y357*90</f>
        <v>18.433526011560694</v>
      </c>
      <c r="AC357" s="5">
        <f>IF(B357="n",Z357*1.2*AF357,Z357*AF357)</f>
        <v>531.5</v>
      </c>
      <c r="AD357" s="6">
        <f>AC357/X357</f>
        <v>17.14516129032258</v>
      </c>
      <c r="AE357" s="7">
        <f>AC357/Y357*90</f>
        <v>18.433526011560694</v>
      </c>
      <c r="AF357" s="13">
        <f>IF(OR(D357="Barcelona",D357="R Madrid",D357="Bayern",D357="PSG",D357="Atletico"),1.3,IF(OR(D357="Chelsea",D357="Juventus",D357="Man City",D357="Man Utd",D357="Dortmund"),1.23,IF(OR(D357="Roma",D357="RB Leipzig",D357="Monaco",D357="Spurs",D357="Arsenal",D357="Sevilla",D357="Liverpool",D357="Nice",D357="Napoli"),1.15,1)))</f>
        <v>1</v>
      </c>
      <c r="AG357">
        <f>E357*10+G357*5+K357*4</f>
        <v>0</v>
      </c>
      <c r="AH357">
        <f>N357+M357+L357*1.5</f>
        <v>170.5</v>
      </c>
    </row>
    <row r="358" spans="1:34" x14ac:dyDescent="0.2">
      <c r="A358" t="s">
        <v>3089</v>
      </c>
      <c r="C358" t="s">
        <v>138</v>
      </c>
      <c r="D358" t="s">
        <v>2801</v>
      </c>
      <c r="E358">
        <v>0</v>
      </c>
      <c r="F358">
        <v>0</v>
      </c>
      <c r="G358">
        <v>0</v>
      </c>
      <c r="H358">
        <v>10</v>
      </c>
      <c r="I358">
        <v>51</v>
      </c>
      <c r="J358">
        <v>60</v>
      </c>
      <c r="K358">
        <v>9</v>
      </c>
      <c r="L358">
        <v>25</v>
      </c>
      <c r="M358">
        <v>80</v>
      </c>
      <c r="N358">
        <v>52</v>
      </c>
      <c r="O358">
        <v>9</v>
      </c>
      <c r="P358">
        <v>1580</v>
      </c>
      <c r="Q358">
        <v>50</v>
      </c>
      <c r="R358">
        <v>10</v>
      </c>
      <c r="S358">
        <v>0</v>
      </c>
      <c r="T358">
        <v>0</v>
      </c>
      <c r="U358">
        <v>0</v>
      </c>
      <c r="V358">
        <v>0</v>
      </c>
      <c r="W358">
        <v>0</v>
      </c>
      <c r="X358" t="s">
        <v>101</v>
      </c>
      <c r="Y358" t="s">
        <v>2325</v>
      </c>
      <c r="Z358" s="5">
        <f>E358*10+F358*(-10)+G358*5+H358*(-5)+I358*2+J358*(-2)+K358*4+L358*3+M358*1.5+N358*1.5+O358*3+P358*0.1+Q358*2+R358*2+S358*5+T358*(-8)+U358*15+V358+W358*(-4)</f>
        <v>546</v>
      </c>
      <c r="AA358" s="6">
        <f>Z358/X358</f>
        <v>15.6</v>
      </c>
      <c r="AB358" s="7">
        <f>Z358/Y358*90</f>
        <v>16.968232044198896</v>
      </c>
      <c r="AC358" s="5">
        <f>IF(B358="n",Z358*1.2*AF358,Z358*AF358)</f>
        <v>546</v>
      </c>
      <c r="AD358" s="6">
        <f>AC358/X358</f>
        <v>15.6</v>
      </c>
      <c r="AE358" s="7">
        <f>AC358/Y358*90</f>
        <v>16.968232044198896</v>
      </c>
      <c r="AF358" s="13">
        <f>IF(OR(D358="Barcelona",D358="R Madrid",D358="Bayern",D358="PSG",D358="Atletico"),1.3,IF(OR(D358="Chelsea",D358="Juventus",D358="Man City",D358="Man Utd",D358="Dortmund"),1.23,IF(OR(D358="Roma",D358="RB Leipzig",D358="Monaco",D358="Spurs",D358="Arsenal",D358="Sevilla",D358="Liverpool",D358="Nice",D358="Napoli"),1.15,1)))</f>
        <v>1</v>
      </c>
      <c r="AG358">
        <f>E358*10+G358*5+K358*4</f>
        <v>36</v>
      </c>
      <c r="AH358">
        <f>N358+M358+L358*1.5</f>
        <v>169.5</v>
      </c>
    </row>
    <row r="359" spans="1:34" x14ac:dyDescent="0.2">
      <c r="A359" t="s">
        <v>3673</v>
      </c>
      <c r="C359" t="s">
        <v>43</v>
      </c>
      <c r="D359" t="s">
        <v>3538</v>
      </c>
      <c r="E359">
        <v>1</v>
      </c>
      <c r="F359">
        <v>1</v>
      </c>
      <c r="G359">
        <v>0</v>
      </c>
      <c r="H359">
        <v>2</v>
      </c>
      <c r="I359">
        <v>18</v>
      </c>
      <c r="J359">
        <v>22</v>
      </c>
      <c r="K359">
        <v>2</v>
      </c>
      <c r="L359">
        <v>9</v>
      </c>
      <c r="M359">
        <v>101</v>
      </c>
      <c r="N359">
        <v>55</v>
      </c>
      <c r="O359">
        <v>2</v>
      </c>
      <c r="P359">
        <v>733</v>
      </c>
      <c r="Q359">
        <v>17</v>
      </c>
      <c r="R359">
        <v>6</v>
      </c>
      <c r="S359">
        <v>0</v>
      </c>
      <c r="T359">
        <v>0</v>
      </c>
      <c r="U359">
        <v>0</v>
      </c>
      <c r="V359">
        <v>0</v>
      </c>
      <c r="W359">
        <v>0</v>
      </c>
      <c r="X359" t="s">
        <v>127</v>
      </c>
      <c r="Y359" t="s">
        <v>3672</v>
      </c>
      <c r="Z359" s="5">
        <f>E359*10+F359*(-10)+G359*5+H359*(-5)+I359*2+J359*(-2)+K359*4+L359*3+M359*1.5+N359*1.5+O359*3+P359*0.1+Q359*2+R359*2+S359*5+T359*(-8)+U359*15+V359+W359*(-4)</f>
        <v>376.3</v>
      </c>
      <c r="AA359" s="6">
        <f>Z359/X359</f>
        <v>15.679166666666667</v>
      </c>
      <c r="AB359" s="7">
        <f>Z359/Y359*90</f>
        <v>18.649229074889867</v>
      </c>
      <c r="AC359" s="5">
        <f>IF(B359="n",Z359*1.2*AF359,Z359*AF359)</f>
        <v>376.3</v>
      </c>
      <c r="AD359" s="6">
        <f>AC359/X359</f>
        <v>15.679166666666667</v>
      </c>
      <c r="AE359" s="7">
        <f>AC359/Y359*90</f>
        <v>18.649229074889867</v>
      </c>
      <c r="AF359" s="13">
        <f>IF(OR(D359="Barcelona",D359="R Madrid",D359="Bayern",D359="PSG",D359="Atletico"),1.3,IF(OR(D359="Chelsea",D359="Juventus",D359="Man City",D359="Man Utd",D359="Dortmund"),1.23,IF(OR(D359="Roma",D359="RB Leipzig",D359="Monaco",D359="Spurs",D359="Arsenal",D359="Sevilla",D359="Liverpool",D359="Nice",D359="Napoli"),1.15,1)))</f>
        <v>1</v>
      </c>
      <c r="AG359">
        <f>E359*10+G359*5+K359*4</f>
        <v>18</v>
      </c>
      <c r="AH359">
        <f>N359+M359+L359*1.5</f>
        <v>169.5</v>
      </c>
    </row>
    <row r="360" spans="1:34" x14ac:dyDescent="0.2">
      <c r="A360" t="s">
        <v>305</v>
      </c>
      <c r="C360" t="s">
        <v>26</v>
      </c>
      <c r="D360" t="s">
        <v>198</v>
      </c>
      <c r="E360">
        <v>0</v>
      </c>
      <c r="F360">
        <v>0</v>
      </c>
      <c r="G360">
        <v>2</v>
      </c>
      <c r="H360">
        <v>4</v>
      </c>
      <c r="I360">
        <v>24</v>
      </c>
      <c r="J360">
        <v>28</v>
      </c>
      <c r="K360">
        <v>2</v>
      </c>
      <c r="L360">
        <v>10</v>
      </c>
      <c r="M360">
        <v>97</v>
      </c>
      <c r="N360">
        <v>57</v>
      </c>
      <c r="O360">
        <v>9</v>
      </c>
      <c r="P360">
        <v>587</v>
      </c>
      <c r="Q360">
        <v>48</v>
      </c>
      <c r="R360">
        <v>33</v>
      </c>
      <c r="S360">
        <v>0</v>
      </c>
      <c r="T360">
        <v>0</v>
      </c>
      <c r="U360">
        <v>0</v>
      </c>
      <c r="V360">
        <v>0</v>
      </c>
      <c r="W360">
        <v>0</v>
      </c>
      <c r="X360" t="s">
        <v>127</v>
      </c>
      <c r="Y360" t="s">
        <v>306</v>
      </c>
      <c r="Z360" s="5">
        <f>E360*10+F360*(-10)+G360*5+H360*(-5)+I360*2+J360*(-2)+K360*4+L360*3+M360*1.5+N360*1.5+O360*3+P360*0.1+Q360*2+R360*2+S360*5+T360*(-8)+U360*15+V360+W360*(-4)</f>
        <v>498.7</v>
      </c>
      <c r="AA360" s="6">
        <f>Z360/X360</f>
        <v>20.779166666666665</v>
      </c>
      <c r="AB360" s="7">
        <f>Z360/Y360*90</f>
        <v>22.806402439024392</v>
      </c>
      <c r="AC360" s="5">
        <f>IF(B360="n",Z360*1.2*AF360,Z360*AF360)</f>
        <v>498.7</v>
      </c>
      <c r="AD360" s="6">
        <f>AC360/X360</f>
        <v>20.779166666666665</v>
      </c>
      <c r="AE360" s="7">
        <f>AC360/Y360*90</f>
        <v>22.806402439024392</v>
      </c>
      <c r="AF360" s="13">
        <f>IF(OR(D360="Barcelona",D360="R Madrid",D360="Bayern",D360="PSG",D360="Atletico"),1.3,IF(OR(D360="Chelsea",D360="Juventus",D360="Man City",D360="Man Utd",D360="Dortmund"),1.23,IF(OR(D360="Roma",D360="RB Leipzig",D360="Monaco",D360="Spurs",D360="Arsenal",D360="Sevilla",D360="Liverpool",D360="Nice",D360="Napoli"),1.15,1)))</f>
        <v>1</v>
      </c>
      <c r="AG360">
        <f>E360*10+G360*5+K360*4</f>
        <v>18</v>
      </c>
      <c r="AH360">
        <f>N360+M360+L360*1.5</f>
        <v>169</v>
      </c>
    </row>
    <row r="361" spans="1:34" x14ac:dyDescent="0.2">
      <c r="A361" t="s">
        <v>657</v>
      </c>
      <c r="C361" t="s">
        <v>26</v>
      </c>
      <c r="D361" t="s">
        <v>198</v>
      </c>
      <c r="E361">
        <v>0</v>
      </c>
      <c r="F361">
        <v>0</v>
      </c>
      <c r="G361">
        <v>0</v>
      </c>
      <c r="H361">
        <v>5</v>
      </c>
      <c r="I361">
        <v>20</v>
      </c>
      <c r="J361">
        <v>27</v>
      </c>
      <c r="K361">
        <v>0</v>
      </c>
      <c r="L361">
        <v>12</v>
      </c>
      <c r="M361">
        <v>91</v>
      </c>
      <c r="N361">
        <v>60</v>
      </c>
      <c r="O361">
        <v>9</v>
      </c>
      <c r="P361">
        <v>803</v>
      </c>
      <c r="Q361">
        <v>53</v>
      </c>
      <c r="R361">
        <v>16</v>
      </c>
      <c r="S361">
        <v>0</v>
      </c>
      <c r="T361">
        <v>0</v>
      </c>
      <c r="U361">
        <v>0</v>
      </c>
      <c r="V361">
        <v>0</v>
      </c>
      <c r="W361">
        <v>0</v>
      </c>
      <c r="X361" t="s">
        <v>90</v>
      </c>
      <c r="Y361" t="s">
        <v>658</v>
      </c>
      <c r="Z361" s="5">
        <f>E361*10+F361*(-10)+G361*5+H361*(-5)+I361*2+J361*(-2)+K361*4+L361*3+M361*1.5+N361*1.5+O361*3+P361*0.1+Q361*2+R361*2+S361*5+T361*(-8)+U361*15+V361+W361*(-4)</f>
        <v>468.8</v>
      </c>
      <c r="AA361" s="6">
        <f>Z361/X361</f>
        <v>18.030769230769231</v>
      </c>
      <c r="AB361" s="7">
        <f>Z361/Y361*90</f>
        <v>19.239398084815321</v>
      </c>
      <c r="AC361" s="5">
        <f>IF(B361="n",Z361*1.2*AF361,Z361*AF361)</f>
        <v>468.8</v>
      </c>
      <c r="AD361" s="6">
        <f>AC361/X361</f>
        <v>18.030769230769231</v>
      </c>
      <c r="AE361" s="7">
        <f>AC361/Y361*90</f>
        <v>19.239398084815321</v>
      </c>
      <c r="AF361" s="13">
        <f>IF(OR(D361="Barcelona",D361="R Madrid",D361="Bayern",D361="PSG",D361="Atletico"),1.3,IF(OR(D361="Chelsea",D361="Juventus",D361="Man City",D361="Man Utd",D361="Dortmund"),1.23,IF(OR(D361="Roma",D361="RB Leipzig",D361="Monaco",D361="Spurs",D361="Arsenal",D361="Sevilla",D361="Liverpool",D361="Nice",D361="Napoli"),1.15,1)))</f>
        <v>1</v>
      </c>
      <c r="AG361">
        <f>E361*10+G361*5+K361*4</f>
        <v>0</v>
      </c>
      <c r="AH361">
        <f>N361+M361+L361*1.5</f>
        <v>169</v>
      </c>
    </row>
    <row r="362" spans="1:34" x14ac:dyDescent="0.2">
      <c r="A362" t="s">
        <v>2945</v>
      </c>
      <c r="C362" t="s">
        <v>138</v>
      </c>
      <c r="D362" t="s">
        <v>2732</v>
      </c>
      <c r="E362">
        <v>2</v>
      </c>
      <c r="F362">
        <v>0</v>
      </c>
      <c r="G362">
        <v>0</v>
      </c>
      <c r="H362">
        <v>8</v>
      </c>
      <c r="I362">
        <v>17</v>
      </c>
      <c r="J362">
        <v>24</v>
      </c>
      <c r="K362">
        <v>2</v>
      </c>
      <c r="L362">
        <v>16</v>
      </c>
      <c r="M362">
        <v>105</v>
      </c>
      <c r="N362">
        <v>39</v>
      </c>
      <c r="O362">
        <v>3</v>
      </c>
      <c r="P362">
        <v>525</v>
      </c>
      <c r="Q362">
        <v>23</v>
      </c>
      <c r="R362">
        <v>12</v>
      </c>
      <c r="S362">
        <v>0</v>
      </c>
      <c r="T362">
        <v>0</v>
      </c>
      <c r="U362">
        <v>0</v>
      </c>
      <c r="V362">
        <v>0</v>
      </c>
      <c r="W362">
        <v>0</v>
      </c>
      <c r="X362" t="s">
        <v>86</v>
      </c>
      <c r="Y362" t="s">
        <v>337</v>
      </c>
      <c r="Z362" s="5">
        <f>E362*10+F362*(-10)+G362*5+H362*(-5)+I362*2+J362*(-2)+K362*4+L362*3+M362*1.5+N362*1.5+O362*3+P362*0.1+Q362*2+R362*2+S362*5+T362*(-8)+U362*15+V362+W362*(-4)</f>
        <v>369.5</v>
      </c>
      <c r="AA362" s="6">
        <f>Z362/X362</f>
        <v>19.44736842105263</v>
      </c>
      <c r="AB362" s="7">
        <f>Z362/Y362*90</f>
        <v>21.249201277955272</v>
      </c>
      <c r="AC362" s="5">
        <f>IF(B362="n",Z362*1.2*AF362,Z362*AF362)</f>
        <v>369.5</v>
      </c>
      <c r="AD362" s="6">
        <f>AC362/X362</f>
        <v>19.44736842105263</v>
      </c>
      <c r="AE362" s="7">
        <f>AC362/Y362*90</f>
        <v>21.249201277955272</v>
      </c>
      <c r="AF362" s="13">
        <f>IF(OR(D362="Barcelona",D362="R Madrid",D362="Bayern",D362="PSG",D362="Atletico"),1.3,IF(OR(D362="Chelsea",D362="Juventus",D362="Man City",D362="Man Utd",D362="Dortmund"),1.23,IF(OR(D362="Roma",D362="RB Leipzig",D362="Monaco",D362="Spurs",D362="Arsenal",D362="Sevilla",D362="Liverpool",D362="Nice",D362="Napoli"),1.15,1)))</f>
        <v>1</v>
      </c>
      <c r="AG362">
        <f>E362*10+G362*5+K362*4</f>
        <v>28</v>
      </c>
      <c r="AH362">
        <f>N362+M362+L362*1.5</f>
        <v>168</v>
      </c>
    </row>
    <row r="363" spans="1:34" x14ac:dyDescent="0.2">
      <c r="A363" t="s">
        <v>2373</v>
      </c>
      <c r="C363" t="s">
        <v>160</v>
      </c>
      <c r="D363" t="s">
        <v>1908</v>
      </c>
      <c r="E363">
        <v>3</v>
      </c>
      <c r="F363">
        <v>0</v>
      </c>
      <c r="G363">
        <v>2</v>
      </c>
      <c r="H363">
        <v>9</v>
      </c>
      <c r="I363">
        <v>41</v>
      </c>
      <c r="J363">
        <v>39</v>
      </c>
      <c r="K363">
        <v>12</v>
      </c>
      <c r="L363">
        <v>9</v>
      </c>
      <c r="M363">
        <v>87</v>
      </c>
      <c r="N363">
        <v>65</v>
      </c>
      <c r="O363">
        <v>21</v>
      </c>
      <c r="P363">
        <v>1326</v>
      </c>
      <c r="Q363">
        <v>51</v>
      </c>
      <c r="R363">
        <v>35</v>
      </c>
      <c r="S363">
        <v>0</v>
      </c>
      <c r="T363">
        <v>0</v>
      </c>
      <c r="U363">
        <v>0</v>
      </c>
      <c r="V363">
        <v>0</v>
      </c>
      <c r="W363">
        <v>0</v>
      </c>
      <c r="X363" t="s">
        <v>101</v>
      </c>
      <c r="Y363" t="s">
        <v>2372</v>
      </c>
      <c r="Z363" s="5">
        <f>E363*10+F363*(-10)+G363*5+H363*(-5)+I363*2+J363*(-2)+K363*4+L363*3+M363*1.5+N363*1.5+O363*3+P363*0.1+Q363*2+R363*2+S363*5+T363*(-8)+U363*15+V363+W363*(-4)</f>
        <v>669.6</v>
      </c>
      <c r="AA363" s="6">
        <f>Z363/X363</f>
        <v>19.131428571428572</v>
      </c>
      <c r="AB363" s="7">
        <f>Z363/Y363*90</f>
        <v>19.515544041450777</v>
      </c>
      <c r="AC363" s="5">
        <f>IF(B363="n",Z363*1.2*AF363,Z363*AF363)</f>
        <v>669.6</v>
      </c>
      <c r="AD363" s="6">
        <f>AC363/X363</f>
        <v>19.131428571428572</v>
      </c>
      <c r="AE363" s="7">
        <f>AC363/Y363*90</f>
        <v>19.515544041450777</v>
      </c>
      <c r="AF363" s="13">
        <f>IF(OR(D363="Barcelona",D363="R Madrid",D363="Bayern",D363="PSG",D363="Atletico"),1.3,IF(OR(D363="Chelsea",D363="Juventus",D363="Man City",D363="Man Utd",D363="Dortmund"),1.23,IF(OR(D363="Roma",D363="RB Leipzig",D363="Monaco",D363="Spurs",D363="Arsenal",D363="Sevilla",D363="Liverpool",D363="Nice",D363="Napoli"),1.15,1)))</f>
        <v>1</v>
      </c>
      <c r="AG363">
        <f>E363*10+G363*5+K363*4</f>
        <v>88</v>
      </c>
      <c r="AH363">
        <f>N363+M363+L363*1.5</f>
        <v>165.5</v>
      </c>
    </row>
    <row r="364" spans="1:34" x14ac:dyDescent="0.2">
      <c r="A364" t="s">
        <v>3506</v>
      </c>
      <c r="C364" t="s">
        <v>138</v>
      </c>
      <c r="D364" t="s">
        <v>139</v>
      </c>
      <c r="E364">
        <v>0</v>
      </c>
      <c r="F364">
        <v>0</v>
      </c>
      <c r="G364">
        <v>1</v>
      </c>
      <c r="H364">
        <v>8</v>
      </c>
      <c r="I364">
        <v>11</v>
      </c>
      <c r="J364">
        <v>23</v>
      </c>
      <c r="K364">
        <v>1</v>
      </c>
      <c r="L364">
        <v>12</v>
      </c>
      <c r="M364">
        <v>125</v>
      </c>
      <c r="N364">
        <v>22</v>
      </c>
      <c r="O364">
        <v>6</v>
      </c>
      <c r="P364">
        <v>1533</v>
      </c>
      <c r="Q364">
        <v>23</v>
      </c>
      <c r="R364">
        <v>3</v>
      </c>
      <c r="S364">
        <v>0</v>
      </c>
      <c r="T364">
        <v>0</v>
      </c>
      <c r="U364">
        <v>0</v>
      </c>
      <c r="V364">
        <v>0</v>
      </c>
      <c r="W364">
        <v>0</v>
      </c>
      <c r="X364" t="s">
        <v>90</v>
      </c>
      <c r="Y364" t="s">
        <v>1172</v>
      </c>
      <c r="Z364" s="5">
        <f>E364*10+F364*(-10)+G364*5+H364*(-5)+I364*2+J364*(-2)+K364*4+L364*3+M364*1.5+N364*1.5+O364*3+P364*0.1+Q364*2+R364*2+S364*5+T364*(-8)+U364*15+V364+W364*(-4)</f>
        <v>424.8</v>
      </c>
      <c r="AA364" s="6">
        <f>Z364/X364</f>
        <v>16.338461538461537</v>
      </c>
      <c r="AB364" s="7">
        <f>Z364/Y364*90</f>
        <v>16.64431867653461</v>
      </c>
      <c r="AC364" s="5">
        <f>IF(B364="n",Z364*1.2*AF364,Z364*AF364)</f>
        <v>488.52</v>
      </c>
      <c r="AD364" s="6">
        <f>AC364/X364</f>
        <v>18.78923076923077</v>
      </c>
      <c r="AE364" s="7">
        <f>AC364/Y364*90</f>
        <v>19.140966478014803</v>
      </c>
      <c r="AF364" s="13">
        <f>IF(OR(D364="Barcelona",D364="R Madrid",D364="Bayern",D364="PSG",D364="Atletico"),1.3,IF(OR(D364="Chelsea",D364="Juventus",D364="Man City",D364="Man Utd",D364="Dortmund"),1.23,IF(OR(D364="Roma",D364="RB Leipzig",D364="Monaco",D364="Spurs",D364="Arsenal",D364="Sevilla",D364="Liverpool",D364="Nice",D364="Napoli"),1.15,1)))</f>
        <v>1.1499999999999999</v>
      </c>
      <c r="AG364">
        <f>E364*10+G364*5+K364*4</f>
        <v>9</v>
      </c>
      <c r="AH364">
        <f>N364+M364+L364*1.5</f>
        <v>165</v>
      </c>
    </row>
    <row r="365" spans="1:34" x14ac:dyDescent="0.2">
      <c r="A365" t="s">
        <v>1173</v>
      </c>
      <c r="C365" t="s">
        <v>876</v>
      </c>
      <c r="D365" t="s">
        <v>1131</v>
      </c>
      <c r="E365">
        <v>2</v>
      </c>
      <c r="F365">
        <v>0</v>
      </c>
      <c r="G365">
        <v>0</v>
      </c>
      <c r="H365">
        <v>7</v>
      </c>
      <c r="I365">
        <v>58</v>
      </c>
      <c r="J365">
        <v>41</v>
      </c>
      <c r="K365">
        <v>3</v>
      </c>
      <c r="L365">
        <v>12</v>
      </c>
      <c r="M365">
        <v>106</v>
      </c>
      <c r="N365">
        <v>40</v>
      </c>
      <c r="O365">
        <v>5</v>
      </c>
      <c r="P365">
        <v>1614</v>
      </c>
      <c r="Q365">
        <v>42</v>
      </c>
      <c r="R365">
        <v>11</v>
      </c>
      <c r="S365">
        <v>0</v>
      </c>
      <c r="T365">
        <v>0</v>
      </c>
      <c r="U365">
        <v>0</v>
      </c>
      <c r="V365">
        <v>0</v>
      </c>
      <c r="W365">
        <v>0</v>
      </c>
      <c r="X365" t="s">
        <v>90</v>
      </c>
      <c r="Y365" t="s">
        <v>1172</v>
      </c>
      <c r="Z365" s="5">
        <f>E365*10+F365*(-10)+G365*5+H365*(-5)+I365*2+J365*(-2)+K365*4+L365*3+M365*1.5+N365*1.5+O365*3+P365*0.1+Q365*2+R365*2+S365*5+T365*(-8)+U365*15+V365+W365*(-4)</f>
        <v>568.4</v>
      </c>
      <c r="AA365" s="6">
        <f>Z365/X365</f>
        <v>21.861538461538462</v>
      </c>
      <c r="AB365" s="7">
        <f>Z365/Y365*90</f>
        <v>22.270787984327384</v>
      </c>
      <c r="AC365" s="5">
        <f>IF(B365="n",Z365*1.2*AF365,Z365*AF365)</f>
        <v>699.13199999999995</v>
      </c>
      <c r="AD365" s="6">
        <f>AC365/X365</f>
        <v>26.889692307692307</v>
      </c>
      <c r="AE365" s="7">
        <f>AC365/Y365*90</f>
        <v>27.39306922072268</v>
      </c>
      <c r="AF365" s="13">
        <f>IF(OR(D365="Barcelona",D365="R Madrid",D365="Bayern",D365="PSG",D365="Atletico"),1.3,IF(OR(D365="Chelsea",D365="Juventus",D365="Man City",D365="Man Utd",D365="Dortmund"),1.23,IF(OR(D365="Roma",D365="RB Leipzig",D365="Monaco",D365="Spurs",D365="Arsenal",D365="Sevilla",D365="Liverpool",D365="Nice",D365="Napoli"),1.15,1)))</f>
        <v>1.23</v>
      </c>
      <c r="AG365">
        <f>E365*10+G365*5+K365*4</f>
        <v>32</v>
      </c>
      <c r="AH365">
        <f>N365+M365+L365*1.5</f>
        <v>164</v>
      </c>
    </row>
    <row r="366" spans="1:34" x14ac:dyDescent="0.2">
      <c r="A366" t="s">
        <v>2422</v>
      </c>
      <c r="C366" t="s">
        <v>160</v>
      </c>
      <c r="D366" t="s">
        <v>1905</v>
      </c>
      <c r="E366">
        <v>1</v>
      </c>
      <c r="F366">
        <v>0</v>
      </c>
      <c r="G366">
        <v>1</v>
      </c>
      <c r="H366">
        <v>2</v>
      </c>
      <c r="I366">
        <v>12</v>
      </c>
      <c r="J366">
        <v>10</v>
      </c>
      <c r="K366">
        <v>4</v>
      </c>
      <c r="L366">
        <v>18</v>
      </c>
      <c r="M366">
        <v>113</v>
      </c>
      <c r="N366">
        <v>24</v>
      </c>
      <c r="O366">
        <v>3</v>
      </c>
      <c r="P366">
        <v>491</v>
      </c>
      <c r="Q366">
        <v>14</v>
      </c>
      <c r="R366">
        <v>2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187</v>
      </c>
      <c r="Y366" t="s">
        <v>2421</v>
      </c>
      <c r="Z366" s="5">
        <f>E366*10+F366*(-10)+G366*5+H366*(-5)+I366*2+J366*(-2)+K366*4+L366*3+M366*1.5+N366*1.5+O366*3+P366*0.1+Q366*2+R366*2+S366*5+T366*(-8)+U366*15+V366+W366*(-4)</f>
        <v>374.6</v>
      </c>
      <c r="AA366" s="6">
        <f>Z366/X366</f>
        <v>17.027272727272727</v>
      </c>
      <c r="AB366" s="7">
        <f>Z366/Y366*90</f>
        <v>19.681260945709283</v>
      </c>
      <c r="AC366" s="5">
        <f>IF(B366="n",Z366*1.2*AF366,Z366*AF366)</f>
        <v>374.6</v>
      </c>
      <c r="AD366" s="6">
        <f>AC366/X366</f>
        <v>17.027272727272727</v>
      </c>
      <c r="AE366" s="7">
        <f>AC366/Y366*90</f>
        <v>19.681260945709283</v>
      </c>
      <c r="AF366" s="13">
        <f>IF(OR(D366="Barcelona",D366="R Madrid",D366="Bayern",D366="PSG",D366="Atletico"),1.3,IF(OR(D366="Chelsea",D366="Juventus",D366="Man City",D366="Man Utd",D366="Dortmund"),1.23,IF(OR(D366="Roma",D366="RB Leipzig",D366="Monaco",D366="Spurs",D366="Arsenal",D366="Sevilla",D366="Liverpool",D366="Nice",D366="Napoli"),1.15,1)))</f>
        <v>1</v>
      </c>
      <c r="AG366">
        <f>E366*10+G366*5+K366*4</f>
        <v>31</v>
      </c>
      <c r="AH366">
        <f>N366+M366+L366*1.5</f>
        <v>164</v>
      </c>
    </row>
    <row r="367" spans="1:34" x14ac:dyDescent="0.2">
      <c r="A367" t="s">
        <v>2594</v>
      </c>
      <c r="C367" t="s">
        <v>160</v>
      </c>
      <c r="D367" t="s">
        <v>994</v>
      </c>
      <c r="E367">
        <v>2</v>
      </c>
      <c r="F367">
        <v>0</v>
      </c>
      <c r="G367">
        <v>0</v>
      </c>
      <c r="H367">
        <v>6</v>
      </c>
      <c r="I367">
        <v>8</v>
      </c>
      <c r="J367">
        <v>20</v>
      </c>
      <c r="K367">
        <v>9</v>
      </c>
      <c r="L367">
        <v>15</v>
      </c>
      <c r="M367">
        <v>105</v>
      </c>
      <c r="N367">
        <v>36</v>
      </c>
      <c r="O367">
        <v>2</v>
      </c>
      <c r="P367">
        <v>1493</v>
      </c>
      <c r="Q367">
        <v>30</v>
      </c>
      <c r="R367">
        <v>8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28</v>
      </c>
      <c r="Y367" t="s">
        <v>2237</v>
      </c>
      <c r="Z367" s="5">
        <f>E367*10+F367*(-10)+G367*5+H367*(-5)+I367*2+J367*(-2)+K367*4+L367*3+M367*1.5+N367*1.5+O367*3+P367*0.1+Q367*2+R367*2+S367*5+T367*(-8)+U367*15+V367+W367*(-4)</f>
        <v>489.8</v>
      </c>
      <c r="AA367" s="6">
        <f>Z367/X367</f>
        <v>19.591999999999999</v>
      </c>
      <c r="AB367" s="7">
        <f>Z367/Y367*90</f>
        <v>20.119580100410772</v>
      </c>
      <c r="AC367" s="5">
        <f>IF(B367="n",Z367*1.2*AF367,Z367*AF367)</f>
        <v>636.74</v>
      </c>
      <c r="AD367" s="6">
        <f>AC367/X367</f>
        <v>25.4696</v>
      </c>
      <c r="AE367" s="7">
        <f>AC367/Y367*90</f>
        <v>26.155454130534</v>
      </c>
      <c r="AF367" s="13">
        <f>IF(OR(D367="Barcelona",D367="R Madrid",D367="Bayern",D367="PSG",D367="Atletico"),1.3,IF(OR(D367="Chelsea",D367="Juventus",D367="Man City",D367="Man Utd",D367="Dortmund"),1.23,IF(OR(D367="Roma",D367="RB Leipzig",D367="Monaco",D367="Spurs",D367="Arsenal",D367="Sevilla",D367="Liverpool",D367="Nice",D367="Napoli"),1.15,1)))</f>
        <v>1.3</v>
      </c>
      <c r="AG367">
        <f>E367*10+G367*5+K367*4</f>
        <v>56</v>
      </c>
      <c r="AH367">
        <f>N367+M367+L367*1.5</f>
        <v>163.5</v>
      </c>
    </row>
    <row r="368" spans="1:34" x14ac:dyDescent="0.2">
      <c r="A368" t="s">
        <v>1427</v>
      </c>
      <c r="C368" t="s">
        <v>876</v>
      </c>
      <c r="D368" t="s">
        <v>1116</v>
      </c>
      <c r="E368">
        <v>0</v>
      </c>
      <c r="F368">
        <v>0</v>
      </c>
      <c r="G368">
        <v>0</v>
      </c>
      <c r="H368">
        <v>4</v>
      </c>
      <c r="I368">
        <v>3</v>
      </c>
      <c r="J368">
        <v>16</v>
      </c>
      <c r="K368">
        <v>1</v>
      </c>
      <c r="L368">
        <v>17</v>
      </c>
      <c r="M368">
        <v>102</v>
      </c>
      <c r="N368">
        <v>36</v>
      </c>
      <c r="O368">
        <v>2</v>
      </c>
      <c r="P368">
        <v>371</v>
      </c>
      <c r="Q368">
        <v>10</v>
      </c>
      <c r="R368">
        <v>2</v>
      </c>
      <c r="S368">
        <v>0</v>
      </c>
      <c r="T368">
        <v>0</v>
      </c>
      <c r="U368">
        <v>0</v>
      </c>
      <c r="V368">
        <v>0</v>
      </c>
      <c r="W368">
        <v>0</v>
      </c>
      <c r="X368" t="s">
        <v>325</v>
      </c>
      <c r="Y368" t="s">
        <v>1426</v>
      </c>
      <c r="Z368" s="5">
        <f>E368*10+F368*(-10)+G368*5+H368*(-5)+I368*2+J368*(-2)+K368*4+L368*3+M368*1.5+N368*1.5+O368*3+P368*0.1+Q368*2+R368*2+S368*5+T368*(-8)+U368*15+V368+W368*(-4)</f>
        <v>283.10000000000002</v>
      </c>
      <c r="AA368" s="6">
        <f>Z368/X368</f>
        <v>15.72777777777778</v>
      </c>
      <c r="AB368" s="7">
        <f>Z368/Y368*90</f>
        <v>15.954289292423296</v>
      </c>
      <c r="AC368" s="5">
        <f>IF(B368="n",Z368*1.2*AF368,Z368*AF368)</f>
        <v>283.10000000000002</v>
      </c>
      <c r="AD368" s="6">
        <f>AC368/X368</f>
        <v>15.72777777777778</v>
      </c>
      <c r="AE368" s="7">
        <f>AC368/Y368*90</f>
        <v>15.954289292423296</v>
      </c>
      <c r="AF368" s="13">
        <f>IF(OR(D368="Barcelona",D368="R Madrid",D368="Bayern",D368="PSG",D368="Atletico"),1.3,IF(OR(D368="Chelsea",D368="Juventus",D368="Man City",D368="Man Utd",D368="Dortmund"),1.23,IF(OR(D368="Roma",D368="RB Leipzig",D368="Monaco",D368="Spurs",D368="Arsenal",D368="Sevilla",D368="Liverpool",D368="Nice",D368="Napoli"),1.15,1)))</f>
        <v>1</v>
      </c>
      <c r="AG368">
        <f>E368*10+G368*5+K368*4</f>
        <v>4</v>
      </c>
      <c r="AH368">
        <f>N368+M368+L368*1.5</f>
        <v>163.5</v>
      </c>
    </row>
    <row r="369" spans="1:34" x14ac:dyDescent="0.2">
      <c r="A369" t="s">
        <v>4275</v>
      </c>
      <c r="C369" t="s">
        <v>43</v>
      </c>
      <c r="D369" t="s">
        <v>3570</v>
      </c>
      <c r="E369">
        <v>1</v>
      </c>
      <c r="F369">
        <v>0</v>
      </c>
      <c r="G369">
        <v>5</v>
      </c>
      <c r="H369">
        <v>3</v>
      </c>
      <c r="I369">
        <v>36</v>
      </c>
      <c r="J369">
        <v>27</v>
      </c>
      <c r="K369">
        <v>1</v>
      </c>
      <c r="L369">
        <v>10</v>
      </c>
      <c r="M369">
        <v>106</v>
      </c>
      <c r="N369">
        <v>42</v>
      </c>
      <c r="O369">
        <v>8</v>
      </c>
      <c r="P369">
        <v>1100</v>
      </c>
      <c r="Q369">
        <v>46</v>
      </c>
      <c r="R369">
        <v>16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90</v>
      </c>
      <c r="Y369" t="s">
        <v>1099</v>
      </c>
      <c r="Z369" s="5">
        <f>E369*10+F369*(-10)+G369*5+H369*(-5)+I369*2+J369*(-2)+K369*4+L369*3+M369*1.5+N369*1.5+O369*3+P369*0.1+Q369*2+R369*2+S369*5+T369*(-8)+U369*15+V369+W369*(-4)</f>
        <v>552</v>
      </c>
      <c r="AA369" s="6">
        <f>Z369/X369</f>
        <v>21.23076923076923</v>
      </c>
      <c r="AB369" s="7">
        <f>Z369/Y369*90</f>
        <v>21.23076923076923</v>
      </c>
      <c r="AC369" s="5">
        <f>IF(B369="n",Z369*1.2*AF369,Z369*AF369)</f>
        <v>634.79999999999995</v>
      </c>
      <c r="AD369" s="6">
        <f>AC369/X369</f>
        <v>24.415384615384614</v>
      </c>
      <c r="AE369" s="7">
        <f>AC369/Y369*90</f>
        <v>24.41538461538461</v>
      </c>
      <c r="AF369" s="13">
        <f>IF(OR(D369="Barcelona",D369="R Madrid",D369="Bayern",D369="PSG",D369="Atletico"),1.3,IF(OR(D369="Chelsea",D369="Juventus",D369="Man City",D369="Man Utd",D369="Dortmund"),1.23,IF(OR(D369="Roma",D369="RB Leipzig",D369="Monaco",D369="Spurs",D369="Arsenal",D369="Sevilla",D369="Liverpool",D369="Nice",D369="Napoli"),1.15,1)))</f>
        <v>1.1499999999999999</v>
      </c>
      <c r="AG369">
        <f>E369*10+G369*5+K369*4</f>
        <v>39</v>
      </c>
      <c r="AH369">
        <f>N369+M369+L369*1.5</f>
        <v>163</v>
      </c>
    </row>
    <row r="370" spans="1:34" x14ac:dyDescent="0.2">
      <c r="A370" t="s">
        <v>912</v>
      </c>
      <c r="C370" t="s">
        <v>26</v>
      </c>
      <c r="D370" t="s">
        <v>65</v>
      </c>
      <c r="E370">
        <v>0</v>
      </c>
      <c r="F370">
        <v>0</v>
      </c>
      <c r="G370">
        <v>0</v>
      </c>
      <c r="H370">
        <v>2</v>
      </c>
      <c r="I370">
        <v>3</v>
      </c>
      <c r="J370">
        <v>11</v>
      </c>
      <c r="K370">
        <v>3</v>
      </c>
      <c r="L370">
        <v>14</v>
      </c>
      <c r="M370">
        <v>102</v>
      </c>
      <c r="N370">
        <v>40</v>
      </c>
      <c r="O370">
        <v>6</v>
      </c>
      <c r="P370">
        <v>634</v>
      </c>
      <c r="Q370">
        <v>23</v>
      </c>
      <c r="R370">
        <v>4</v>
      </c>
      <c r="S370">
        <v>0</v>
      </c>
      <c r="T370">
        <v>0</v>
      </c>
      <c r="U370">
        <v>0</v>
      </c>
      <c r="V370">
        <v>0</v>
      </c>
      <c r="W370">
        <v>0</v>
      </c>
      <c r="X370" t="s">
        <v>66</v>
      </c>
      <c r="Y370" t="s">
        <v>913</v>
      </c>
      <c r="Z370" s="5">
        <f>E370*10+F370*(-10)+G370*5+H370*(-5)+I370*2+J370*(-2)+K370*4+L370*3+M370*1.5+N370*1.5+O370*3+P370*0.1+Q370*2+R370*2+S370*5+T370*(-8)+U370*15+V370+W370*(-4)</f>
        <v>376.4</v>
      </c>
      <c r="AA370" s="6">
        <f>Z370/X370</f>
        <v>18.82</v>
      </c>
      <c r="AB370" s="7">
        <f>Z370/Y370*90</f>
        <v>19.302564102564101</v>
      </c>
      <c r="AC370" s="5">
        <f>IF(B370="n",Z370*1.2*AF370,Z370*AF370)</f>
        <v>376.4</v>
      </c>
      <c r="AD370" s="6">
        <f>AC370/X370</f>
        <v>18.82</v>
      </c>
      <c r="AE370" s="7">
        <f>AC370/Y370*90</f>
        <v>19.302564102564101</v>
      </c>
      <c r="AF370" s="13">
        <f>IF(OR(D370="Barcelona",D370="R Madrid",D370="Bayern",D370="PSG",D370="Atletico"),1.3,IF(OR(D370="Chelsea",D370="Juventus",D370="Man City",D370="Man Utd",D370="Dortmund"),1.23,IF(OR(D370="Roma",D370="RB Leipzig",D370="Monaco",D370="Spurs",D370="Arsenal",D370="Sevilla",D370="Liverpool",D370="Nice",D370="Napoli"),1.15,1)))</f>
        <v>1</v>
      </c>
      <c r="AG370">
        <f>E370*10+G370*5+K370*4</f>
        <v>12</v>
      </c>
      <c r="AH370">
        <f>N370+M370+L370*1.5</f>
        <v>163</v>
      </c>
    </row>
    <row r="371" spans="1:34" x14ac:dyDescent="0.2">
      <c r="A371" t="s">
        <v>3226</v>
      </c>
      <c r="C371" t="s">
        <v>138</v>
      </c>
      <c r="D371" t="s">
        <v>2754</v>
      </c>
      <c r="E371">
        <v>0</v>
      </c>
      <c r="F371">
        <v>1</v>
      </c>
      <c r="G371">
        <v>0</v>
      </c>
      <c r="H371">
        <v>2</v>
      </c>
      <c r="I371">
        <v>32</v>
      </c>
      <c r="J371">
        <v>21</v>
      </c>
      <c r="K371">
        <v>0</v>
      </c>
      <c r="L371">
        <v>12</v>
      </c>
      <c r="M371">
        <v>102</v>
      </c>
      <c r="N371">
        <v>43</v>
      </c>
      <c r="O371">
        <v>7</v>
      </c>
      <c r="P371">
        <v>599</v>
      </c>
      <c r="Q371">
        <v>35</v>
      </c>
      <c r="R371">
        <v>27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127</v>
      </c>
      <c r="Y371" t="s">
        <v>1935</v>
      </c>
      <c r="Z371" s="5">
        <f>E371*10+F371*(-10)+G371*5+H371*(-5)+I371*2+J371*(-2)+K371*4+L371*3+M371*1.5+N371*1.5+O371*3+P371*0.1+Q371*2+R371*2+S371*5+T371*(-8)+U371*15+V371+W371*(-4)</f>
        <v>460.4</v>
      </c>
      <c r="AA371" s="6">
        <f>Z371/X371</f>
        <v>19.183333333333334</v>
      </c>
      <c r="AB371" s="7">
        <f>Z371/Y371*90</f>
        <v>21.694240837696334</v>
      </c>
      <c r="AC371" s="5">
        <f>IF(B371="n",Z371*1.2*AF371,Z371*AF371)</f>
        <v>460.4</v>
      </c>
      <c r="AD371" s="6">
        <f>AC371/X371</f>
        <v>19.183333333333334</v>
      </c>
      <c r="AE371" s="7">
        <f>AC371/Y371*90</f>
        <v>21.694240837696334</v>
      </c>
      <c r="AF371" s="13">
        <f>IF(OR(D371="Barcelona",D371="R Madrid",D371="Bayern",D371="PSG",D371="Atletico"),1.3,IF(OR(D371="Chelsea",D371="Juventus",D371="Man City",D371="Man Utd",D371="Dortmund"),1.23,IF(OR(D371="Roma",D371="RB Leipzig",D371="Monaco",D371="Spurs",D371="Arsenal",D371="Sevilla",D371="Liverpool",D371="Nice",D371="Napoli"),1.15,1)))</f>
        <v>1</v>
      </c>
      <c r="AG371">
        <f>E371*10+G371*5+K371*4</f>
        <v>0</v>
      </c>
      <c r="AH371">
        <f>N371+M371+L371*1.5</f>
        <v>163</v>
      </c>
    </row>
    <row r="372" spans="1:34" x14ac:dyDescent="0.2">
      <c r="A372" t="s">
        <v>1238</v>
      </c>
      <c r="C372" t="s">
        <v>876</v>
      </c>
      <c r="D372" t="s">
        <v>1085</v>
      </c>
      <c r="E372">
        <v>0</v>
      </c>
      <c r="F372">
        <v>0</v>
      </c>
      <c r="G372">
        <v>0</v>
      </c>
      <c r="H372">
        <v>6</v>
      </c>
      <c r="I372">
        <v>9</v>
      </c>
      <c r="J372">
        <v>37</v>
      </c>
      <c r="K372">
        <v>0</v>
      </c>
      <c r="L372">
        <v>20</v>
      </c>
      <c r="M372">
        <v>88</v>
      </c>
      <c r="N372">
        <v>45</v>
      </c>
      <c r="O372">
        <v>3</v>
      </c>
      <c r="P372">
        <v>950</v>
      </c>
      <c r="Q372">
        <v>26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 t="s">
        <v>187</v>
      </c>
      <c r="Y372" t="s">
        <v>1237</v>
      </c>
      <c r="Z372" s="5">
        <f>E372*10+F372*(-10)+G372*5+H372*(-5)+I372*2+J372*(-2)+K372*4+L372*3+M372*1.5+N372*1.5+O372*3+P372*0.1+Q372*2+R372*2+S372*5+T372*(-8)+U372*15+V372+W372*(-4)</f>
        <v>333.5</v>
      </c>
      <c r="AA372" s="6">
        <f>Z372/X372</f>
        <v>15.159090909090908</v>
      </c>
      <c r="AB372" s="7">
        <f>Z372/Y372*90</f>
        <v>15.616545265348595</v>
      </c>
      <c r="AC372" s="5">
        <f>IF(B372="n",Z372*1.2*AF372,Z372*AF372)</f>
        <v>333.5</v>
      </c>
      <c r="AD372" s="6">
        <f>AC372/X372</f>
        <v>15.159090909090908</v>
      </c>
      <c r="AE372" s="7">
        <f>AC372/Y372*90</f>
        <v>15.616545265348595</v>
      </c>
      <c r="AF372" s="13">
        <f>IF(OR(D372="Barcelona",D372="R Madrid",D372="Bayern",D372="PSG",D372="Atletico"),1.3,IF(OR(D372="Chelsea",D372="Juventus",D372="Man City",D372="Man Utd",D372="Dortmund"),1.23,IF(OR(D372="Roma",D372="RB Leipzig",D372="Monaco",D372="Spurs",D372="Arsenal",D372="Sevilla",D372="Liverpool",D372="Nice",D372="Napoli"),1.15,1)))</f>
        <v>1</v>
      </c>
      <c r="AG372">
        <f>E372*10+G372*5+K372*4</f>
        <v>0</v>
      </c>
      <c r="AH372">
        <f>N372+M372+L372*1.5</f>
        <v>163</v>
      </c>
    </row>
    <row r="373" spans="1:34" x14ac:dyDescent="0.2">
      <c r="A373" t="s">
        <v>2272</v>
      </c>
      <c r="C373" t="s">
        <v>43</v>
      </c>
      <c r="D373" t="s">
        <v>2271</v>
      </c>
      <c r="E373">
        <v>0</v>
      </c>
      <c r="F373">
        <v>0</v>
      </c>
      <c r="G373">
        <v>0</v>
      </c>
      <c r="H373">
        <v>4</v>
      </c>
      <c r="I373">
        <v>24</v>
      </c>
      <c r="J373">
        <v>22</v>
      </c>
      <c r="K373">
        <v>1</v>
      </c>
      <c r="L373">
        <v>11</v>
      </c>
      <c r="M373">
        <v>100</v>
      </c>
      <c r="N373">
        <v>46</v>
      </c>
      <c r="O373">
        <v>2</v>
      </c>
      <c r="P373">
        <v>517</v>
      </c>
      <c r="Q373">
        <v>32</v>
      </c>
      <c r="R373">
        <v>2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325</v>
      </c>
      <c r="Y373" t="s">
        <v>349</v>
      </c>
      <c r="Z373" s="5">
        <f>E373*10+F373*(-10)+G373*5+H373*(-5)+I373*2+J373*(-2)+K373*4+L373*3+M373*1.5+N373*1.5+O373*3+P373*0.1+Q373*2+R373*2+S373*5+T373*(-8)+U373*15+V373+W373*(-4)</f>
        <v>365.7</v>
      </c>
      <c r="AA373" s="6">
        <f>Z373/X373</f>
        <v>20.316666666666666</v>
      </c>
      <c r="AB373" s="7">
        <f>Z373/Y373*90</f>
        <v>20.316666666666666</v>
      </c>
      <c r="AC373" s="5">
        <f>IF(B373="n",Z373*1.2*AF373,Z373*AF373)</f>
        <v>365.7</v>
      </c>
      <c r="AD373" s="6">
        <f>AC373/X373</f>
        <v>20.316666666666666</v>
      </c>
      <c r="AE373" s="7">
        <f>AC373/Y373*90</f>
        <v>20.316666666666666</v>
      </c>
      <c r="AF373" s="13">
        <f>IF(OR(D373="Barcelona",D373="R Madrid",D373="Bayern",D373="PSG",D373="Atletico"),1.3,IF(OR(D373="Chelsea",D373="Juventus",D373="Man City",D373="Man Utd",D373="Dortmund"),1.23,IF(OR(D373="Roma",D373="RB Leipzig",D373="Monaco",D373="Spurs",D373="Arsenal",D373="Sevilla",D373="Liverpool",D373="Nice",D373="Napoli"),1.15,1)))</f>
        <v>1</v>
      </c>
      <c r="AG373">
        <f>E373*10+G373*5+K373*4</f>
        <v>4</v>
      </c>
      <c r="AH373">
        <f>N373+M373+L373*1.5</f>
        <v>162.5</v>
      </c>
    </row>
    <row r="374" spans="1:34" x14ac:dyDescent="0.2">
      <c r="A374" t="s">
        <v>2272</v>
      </c>
      <c r="C374" t="s">
        <v>43</v>
      </c>
      <c r="D374" t="s">
        <v>2271</v>
      </c>
      <c r="E374">
        <v>0</v>
      </c>
      <c r="F374">
        <v>0</v>
      </c>
      <c r="G374">
        <v>0</v>
      </c>
      <c r="H374">
        <v>4</v>
      </c>
      <c r="I374">
        <v>24</v>
      </c>
      <c r="J374">
        <v>22</v>
      </c>
      <c r="K374">
        <v>1</v>
      </c>
      <c r="L374">
        <v>11</v>
      </c>
      <c r="M374">
        <v>100</v>
      </c>
      <c r="N374">
        <v>46</v>
      </c>
      <c r="O374">
        <v>2</v>
      </c>
      <c r="P374">
        <v>517</v>
      </c>
      <c r="Q374">
        <v>32</v>
      </c>
      <c r="R374">
        <v>2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325</v>
      </c>
      <c r="Y374" t="s">
        <v>349</v>
      </c>
      <c r="Z374" s="5">
        <f>E374*10+F374*(-10)+G374*5+H374*(-5)+I374*2+J374*(-2)+K374*4+L374*3+M374*1.5+N374*1.5+O374*3+P374*0.1+Q374*2+R374*2+S374*5+T374*(-8)+U374*15+V374+W374*(-4)</f>
        <v>365.7</v>
      </c>
      <c r="AA374" s="6">
        <f>Z374/X374</f>
        <v>20.316666666666666</v>
      </c>
      <c r="AB374" s="7">
        <f>Z374/Y374*90</f>
        <v>20.316666666666666</v>
      </c>
      <c r="AC374" s="5">
        <f>IF(B374="n",Z374*1.2*AF374,Z374*AF374)</f>
        <v>365.7</v>
      </c>
      <c r="AD374" s="6">
        <f>AC374/X374</f>
        <v>20.316666666666666</v>
      </c>
      <c r="AE374" s="7">
        <f>AC374/Y374*90</f>
        <v>20.316666666666666</v>
      </c>
      <c r="AF374" s="13">
        <f>IF(OR(D374="Barcelona",D374="R Madrid",D374="Bayern",D374="PSG",D374="Atletico"),1.3,IF(OR(D374="Chelsea",D374="Juventus",D374="Man City",D374="Man Utd",D374="Dortmund"),1.23,IF(OR(D374="Roma",D374="RB Leipzig",D374="Monaco",D374="Spurs",D374="Arsenal",D374="Sevilla",D374="Liverpool",D374="Nice",D374="Napoli"),1.15,1)))</f>
        <v>1</v>
      </c>
      <c r="AG374">
        <f>E374*10+G374*5+K374*4</f>
        <v>4</v>
      </c>
      <c r="AH374">
        <f>N374+M374+L374*1.5</f>
        <v>162.5</v>
      </c>
    </row>
    <row r="375" spans="1:34" x14ac:dyDescent="0.2">
      <c r="A375" t="s">
        <v>3457</v>
      </c>
      <c r="C375" t="s">
        <v>138</v>
      </c>
      <c r="D375" t="s">
        <v>2764</v>
      </c>
      <c r="E375">
        <v>1</v>
      </c>
      <c r="F375">
        <v>0</v>
      </c>
      <c r="G375">
        <v>3</v>
      </c>
      <c r="H375">
        <v>6</v>
      </c>
      <c r="I375">
        <v>19</v>
      </c>
      <c r="J375">
        <v>37</v>
      </c>
      <c r="K375">
        <v>5</v>
      </c>
      <c r="L375">
        <v>8</v>
      </c>
      <c r="M375">
        <v>110</v>
      </c>
      <c r="N375">
        <v>40</v>
      </c>
      <c r="O375">
        <v>19</v>
      </c>
      <c r="P375">
        <v>800</v>
      </c>
      <c r="Q375">
        <v>37</v>
      </c>
      <c r="R375">
        <v>30</v>
      </c>
      <c r="S375">
        <v>0</v>
      </c>
      <c r="T375">
        <v>0</v>
      </c>
      <c r="U375">
        <v>0</v>
      </c>
      <c r="V375">
        <v>0</v>
      </c>
      <c r="W375">
        <v>0</v>
      </c>
      <c r="X375" t="s">
        <v>36</v>
      </c>
      <c r="Y375" t="s">
        <v>3456</v>
      </c>
      <c r="Z375" s="5">
        <f>E375*10+F375*(-10)+G375*5+H375*(-5)+I375*2+J375*(-2)+K375*4+L375*3+M375*1.5+N375*1.5+O375*3+P375*0.1+Q375*2+R375*2+S375*5+T375*(-8)+U375*15+V375+W375*(-4)</f>
        <v>499</v>
      </c>
      <c r="AA375" s="6">
        <f>Z375/X375</f>
        <v>16.096774193548388</v>
      </c>
      <c r="AB375" s="7">
        <f>Z375/Y375*90</f>
        <v>17.076045627376423</v>
      </c>
      <c r="AC375" s="5">
        <f>IF(B375="n",Z375*1.2*AF375,Z375*AF375)</f>
        <v>499</v>
      </c>
      <c r="AD375" s="6">
        <f>AC375/X375</f>
        <v>16.096774193548388</v>
      </c>
      <c r="AE375" s="7">
        <f>AC375/Y375*90</f>
        <v>17.076045627376423</v>
      </c>
      <c r="AF375" s="13">
        <f>IF(OR(D375="Barcelona",D375="R Madrid",D375="Bayern",D375="PSG",D375="Atletico"),1.3,IF(OR(D375="Chelsea",D375="Juventus",D375="Man City",D375="Man Utd",D375="Dortmund"),1.23,IF(OR(D375="Roma",D375="RB Leipzig",D375="Monaco",D375="Spurs",D375="Arsenal",D375="Sevilla",D375="Liverpool",D375="Nice",D375="Napoli"),1.15,1)))</f>
        <v>1</v>
      </c>
      <c r="AG375">
        <f>E375*10+G375*5+K375*4</f>
        <v>45</v>
      </c>
      <c r="AH375">
        <f>N375+M375+L375*1.5</f>
        <v>162</v>
      </c>
    </row>
    <row r="376" spans="1:34" x14ac:dyDescent="0.2">
      <c r="A376" t="s">
        <v>570</v>
      </c>
      <c r="C376" t="s">
        <v>26</v>
      </c>
      <c r="D376" t="s">
        <v>143</v>
      </c>
      <c r="E376">
        <v>3</v>
      </c>
      <c r="F376">
        <v>0</v>
      </c>
      <c r="G376">
        <v>1</v>
      </c>
      <c r="H376">
        <v>2</v>
      </c>
      <c r="I376">
        <v>13</v>
      </c>
      <c r="J376">
        <v>13</v>
      </c>
      <c r="K376">
        <v>11</v>
      </c>
      <c r="L376">
        <v>19</v>
      </c>
      <c r="M376">
        <v>101</v>
      </c>
      <c r="N376">
        <v>32</v>
      </c>
      <c r="O376">
        <v>6</v>
      </c>
      <c r="P376">
        <v>433</v>
      </c>
      <c r="Q376">
        <v>10</v>
      </c>
      <c r="R376">
        <v>2</v>
      </c>
      <c r="S376">
        <v>0</v>
      </c>
      <c r="T376">
        <v>0</v>
      </c>
      <c r="U376">
        <v>0</v>
      </c>
      <c r="V376">
        <v>0</v>
      </c>
      <c r="W376">
        <v>0</v>
      </c>
      <c r="X376" t="s">
        <v>93</v>
      </c>
      <c r="Y376" t="s">
        <v>571</v>
      </c>
      <c r="Z376" s="5">
        <f>E376*10+F376*(-10)+G376*5+H376*(-5)+I376*2+J376*(-2)+K376*4+L376*3+M376*1.5+N376*1.5+O376*3+P376*0.1+Q376*2+R376*2+S376*5+T376*(-8)+U376*15+V376+W376*(-4)</f>
        <v>410.8</v>
      </c>
      <c r="AA376" s="6">
        <f>Z376/X376</f>
        <v>17.860869565217392</v>
      </c>
      <c r="AB376" s="7">
        <f>Z376/Y376*90</f>
        <v>20.982973893303065</v>
      </c>
      <c r="AC376" s="5">
        <f>IF(B376="n",Z376*1.2*AF376,Z376*AF376)</f>
        <v>410.8</v>
      </c>
      <c r="AD376" s="6">
        <f>AC376/X376</f>
        <v>17.860869565217392</v>
      </c>
      <c r="AE376" s="7">
        <f>AC376/Y376*90</f>
        <v>20.982973893303065</v>
      </c>
      <c r="AF376" s="13">
        <f>IF(OR(D376="Barcelona",D376="R Madrid",D376="Bayern",D376="PSG",D376="Atletico"),1.3,IF(OR(D376="Chelsea",D376="Juventus",D376="Man City",D376="Man Utd",D376="Dortmund"),1.23,IF(OR(D376="Roma",D376="RB Leipzig",D376="Monaco",D376="Spurs",D376="Arsenal",D376="Sevilla",D376="Liverpool",D376="Nice",D376="Napoli"),1.15,1)))</f>
        <v>1</v>
      </c>
      <c r="AG376">
        <f>E376*10+G376*5+K376*4</f>
        <v>79</v>
      </c>
      <c r="AH376">
        <f>N376+M376+L376*1.5</f>
        <v>161.5</v>
      </c>
    </row>
    <row r="377" spans="1:34" x14ac:dyDescent="0.2">
      <c r="A377" t="s">
        <v>2337</v>
      </c>
      <c r="C377" t="s">
        <v>160</v>
      </c>
      <c r="D377" t="s">
        <v>1902</v>
      </c>
      <c r="E377">
        <v>3</v>
      </c>
      <c r="F377">
        <v>0</v>
      </c>
      <c r="G377">
        <v>0</v>
      </c>
      <c r="H377">
        <v>5</v>
      </c>
      <c r="I377">
        <v>22</v>
      </c>
      <c r="J377">
        <v>12</v>
      </c>
      <c r="K377">
        <v>6</v>
      </c>
      <c r="L377">
        <v>9</v>
      </c>
      <c r="M377">
        <v>95</v>
      </c>
      <c r="N377">
        <v>53</v>
      </c>
      <c r="O377">
        <v>0</v>
      </c>
      <c r="P377">
        <v>627</v>
      </c>
      <c r="Q377">
        <v>11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187</v>
      </c>
      <c r="Y377" t="s">
        <v>1395</v>
      </c>
      <c r="Z377" s="5">
        <f>E377*10+F377*(-10)+G377*5+H377*(-5)+I377*2+J377*(-2)+K377*4+L377*3+M377*1.5+N377*1.5+O377*3+P377*0.1+Q377*2+R377*2+S377*5+T377*(-8)+U377*15+V377+W377*(-4)</f>
        <v>384.7</v>
      </c>
      <c r="AA377" s="6">
        <f>Z377/X377</f>
        <v>17.486363636363635</v>
      </c>
      <c r="AB377" s="7">
        <f>Z377/Y377*90</f>
        <v>20.153084982537834</v>
      </c>
      <c r="AC377" s="5">
        <f>IF(B377="n",Z377*1.2*AF377,Z377*AF377)</f>
        <v>384.7</v>
      </c>
      <c r="AD377" s="6">
        <f>AC377/X377</f>
        <v>17.486363636363635</v>
      </c>
      <c r="AE377" s="7">
        <f>AC377/Y377*90</f>
        <v>20.153084982537834</v>
      </c>
      <c r="AF377" s="13">
        <f>IF(OR(D377="Barcelona",D377="R Madrid",D377="Bayern",D377="PSG",D377="Atletico"),1.3,IF(OR(D377="Chelsea",D377="Juventus",D377="Man City",D377="Man Utd",D377="Dortmund"),1.23,IF(OR(D377="Roma",D377="RB Leipzig",D377="Monaco",D377="Spurs",D377="Arsenal",D377="Sevilla",D377="Liverpool",D377="Nice",D377="Napoli"),1.15,1)))</f>
        <v>1</v>
      </c>
      <c r="AG377">
        <f>E377*10+G377*5+K377*4</f>
        <v>54</v>
      </c>
      <c r="AH377">
        <f>N377+M377+L377*1.5</f>
        <v>161.5</v>
      </c>
    </row>
    <row r="378" spans="1:34" x14ac:dyDescent="0.2">
      <c r="A378" t="s">
        <v>3850</v>
      </c>
      <c r="C378" t="s">
        <v>43</v>
      </c>
      <c r="D378" t="s">
        <v>3592</v>
      </c>
      <c r="E378">
        <v>0</v>
      </c>
      <c r="F378">
        <v>0</v>
      </c>
      <c r="G378">
        <v>0</v>
      </c>
      <c r="H378">
        <v>0</v>
      </c>
      <c r="I378">
        <v>29</v>
      </c>
      <c r="J378">
        <v>9</v>
      </c>
      <c r="K378">
        <v>0</v>
      </c>
      <c r="L378">
        <v>9</v>
      </c>
      <c r="M378">
        <v>89</v>
      </c>
      <c r="N378">
        <v>59</v>
      </c>
      <c r="O378">
        <v>1</v>
      </c>
      <c r="P378">
        <v>485</v>
      </c>
      <c r="Q378">
        <v>26</v>
      </c>
      <c r="R378">
        <v>8</v>
      </c>
      <c r="S378">
        <v>0</v>
      </c>
      <c r="T378">
        <v>0</v>
      </c>
      <c r="U378">
        <v>0</v>
      </c>
      <c r="V378">
        <v>0</v>
      </c>
      <c r="W378">
        <v>0</v>
      </c>
      <c r="X378" t="s">
        <v>86</v>
      </c>
      <c r="Y378" t="s">
        <v>1080</v>
      </c>
      <c r="Z378" s="5">
        <f>E378*10+F378*(-10)+G378*5+H378*(-5)+I378*2+J378*(-2)+K378*4+L378*3+M378*1.5+N378*1.5+O378*3+P378*0.1+Q378*2+R378*2+S378*5+T378*(-8)+U378*15+V378+W378*(-4)</f>
        <v>408.5</v>
      </c>
      <c r="AA378" s="6">
        <f>Z378/X378</f>
        <v>21.5</v>
      </c>
      <c r="AB378" s="7">
        <f>Z378/Y378*90</f>
        <v>22.417682926829269</v>
      </c>
      <c r="AC378" s="5">
        <f>IF(B378="n",Z378*1.2*AF378,Z378*AF378)</f>
        <v>408.5</v>
      </c>
      <c r="AD378" s="6">
        <f>AC378/X378</f>
        <v>21.5</v>
      </c>
      <c r="AE378" s="7">
        <f>AC378/Y378*90</f>
        <v>22.417682926829269</v>
      </c>
      <c r="AF378" s="13">
        <f>IF(OR(D378="Barcelona",D378="R Madrid",D378="Bayern",D378="PSG",D378="Atletico"),1.3,IF(OR(D378="Chelsea",D378="Juventus",D378="Man City",D378="Man Utd",D378="Dortmund"),1.23,IF(OR(D378="Roma",D378="RB Leipzig",D378="Monaco",D378="Spurs",D378="Arsenal",D378="Sevilla",D378="Liverpool",D378="Nice",D378="Napoli"),1.15,1)))</f>
        <v>1</v>
      </c>
      <c r="AG378">
        <f>E378*10+G378*5+K378*4</f>
        <v>0</v>
      </c>
      <c r="AH378">
        <f>N378+M378+L378*1.5</f>
        <v>161.5</v>
      </c>
    </row>
    <row r="379" spans="1:34" x14ac:dyDescent="0.2">
      <c r="A379" t="s">
        <v>4134</v>
      </c>
      <c r="C379" t="s">
        <v>43</v>
      </c>
      <c r="D379" t="s">
        <v>3538</v>
      </c>
      <c r="E379">
        <v>1</v>
      </c>
      <c r="F379">
        <v>0</v>
      </c>
      <c r="G379">
        <v>1</v>
      </c>
      <c r="H379">
        <v>3</v>
      </c>
      <c r="I379">
        <v>34</v>
      </c>
      <c r="J379">
        <v>20</v>
      </c>
      <c r="K379">
        <v>5</v>
      </c>
      <c r="L379">
        <v>12</v>
      </c>
      <c r="M379">
        <v>104</v>
      </c>
      <c r="N379">
        <v>39</v>
      </c>
      <c r="O379">
        <v>35</v>
      </c>
      <c r="P379">
        <v>907</v>
      </c>
      <c r="Q379">
        <v>42</v>
      </c>
      <c r="R379">
        <v>31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184</v>
      </c>
      <c r="Y379" t="s">
        <v>4133</v>
      </c>
      <c r="Z379" s="5">
        <f>E379*10+F379*(-10)+G379*5+H379*(-5)+I379*2+J379*(-2)+K379*4+L379*3+M379*1.5+N379*1.5+O379*3+P379*0.1+Q379*2+R379*2+S379*5+T379*(-8)+U379*15+V379+W379*(-4)</f>
        <v>640.20000000000005</v>
      </c>
      <c r="AA379" s="6">
        <f>Z379/X379</f>
        <v>20.006250000000001</v>
      </c>
      <c r="AB379" s="7">
        <f>Z379/Y379*90</f>
        <v>21.028467153284673</v>
      </c>
      <c r="AC379" s="5">
        <f>IF(B379="n",Z379*1.2*AF379,Z379*AF379)</f>
        <v>640.20000000000005</v>
      </c>
      <c r="AD379" s="6">
        <f>AC379/X379</f>
        <v>20.006250000000001</v>
      </c>
      <c r="AE379" s="7">
        <f>AC379/Y379*90</f>
        <v>21.028467153284673</v>
      </c>
      <c r="AF379" s="13">
        <f>IF(OR(D379="Barcelona",D379="R Madrid",D379="Bayern",D379="PSG",D379="Atletico"),1.3,IF(OR(D379="Chelsea",D379="Juventus",D379="Man City",D379="Man Utd",D379="Dortmund"),1.23,IF(OR(D379="Roma",D379="RB Leipzig",D379="Monaco",D379="Spurs",D379="Arsenal",D379="Sevilla",D379="Liverpool",D379="Nice",D379="Napoli"),1.15,1)))</f>
        <v>1</v>
      </c>
      <c r="AG379">
        <f>E379*10+G379*5+K379*4</f>
        <v>35</v>
      </c>
      <c r="AH379">
        <f>N379+M379+L379*1.5</f>
        <v>161</v>
      </c>
    </row>
    <row r="380" spans="1:34" x14ac:dyDescent="0.2">
      <c r="A380" t="s">
        <v>1632</v>
      </c>
      <c r="C380" t="s">
        <v>876</v>
      </c>
      <c r="D380" t="s">
        <v>1073</v>
      </c>
      <c r="E380">
        <v>1</v>
      </c>
      <c r="F380">
        <v>0</v>
      </c>
      <c r="G380">
        <v>1</v>
      </c>
      <c r="H380">
        <v>7</v>
      </c>
      <c r="I380">
        <v>31</v>
      </c>
      <c r="J380">
        <v>40</v>
      </c>
      <c r="K380">
        <v>3</v>
      </c>
      <c r="L380">
        <v>16</v>
      </c>
      <c r="M380">
        <v>75</v>
      </c>
      <c r="N380">
        <v>62</v>
      </c>
      <c r="O380">
        <v>8</v>
      </c>
      <c r="P380">
        <v>1108</v>
      </c>
      <c r="Q380">
        <v>35</v>
      </c>
      <c r="R380">
        <v>8</v>
      </c>
      <c r="S380">
        <v>0</v>
      </c>
      <c r="T380">
        <v>0</v>
      </c>
      <c r="U380">
        <v>0</v>
      </c>
      <c r="V380">
        <v>0</v>
      </c>
      <c r="W380">
        <v>0</v>
      </c>
      <c r="X380" t="s">
        <v>96</v>
      </c>
      <c r="Y380" t="s">
        <v>1373</v>
      </c>
      <c r="Z380" s="5">
        <f>E380*10+F380*(-10)+G380*5+H380*(-5)+I380*2+J380*(-2)+K380*4+L380*3+M380*1.5+N380*1.5+O380*3+P380*0.1+Q380*2+R380*2+S380*5+T380*(-8)+U380*15+V380+W380*(-4)</f>
        <v>448.3</v>
      </c>
      <c r="AA380" s="6">
        <f>Z380/X380</f>
        <v>16.010714285714286</v>
      </c>
      <c r="AB380" s="7">
        <f>Z380/Y380*90</f>
        <v>17.052831783601015</v>
      </c>
      <c r="AC380" s="5">
        <f>IF(B380="n",Z380*1.2*AF380,Z380*AF380)</f>
        <v>448.3</v>
      </c>
      <c r="AD380" s="6">
        <f>AC380/X380</f>
        <v>16.010714285714286</v>
      </c>
      <c r="AE380" s="7">
        <f>AC380/Y380*90</f>
        <v>17.052831783601015</v>
      </c>
      <c r="AF380" s="13">
        <f>IF(OR(D380="Barcelona",D380="R Madrid",D380="Bayern",D380="PSG",D380="Atletico"),1.3,IF(OR(D380="Chelsea",D380="Juventus",D380="Man City",D380="Man Utd",D380="Dortmund"),1.23,IF(OR(D380="Roma",D380="RB Leipzig",D380="Monaco",D380="Spurs",D380="Arsenal",D380="Sevilla",D380="Liverpool",D380="Nice",D380="Napoli"),1.15,1)))</f>
        <v>1</v>
      </c>
      <c r="AG380">
        <f>E380*10+G380*5+K380*4</f>
        <v>27</v>
      </c>
      <c r="AH380">
        <f>N380+M380+L380*1.5</f>
        <v>161</v>
      </c>
    </row>
    <row r="381" spans="1:34" x14ac:dyDescent="0.2">
      <c r="A381" t="s">
        <v>3644</v>
      </c>
      <c r="C381" t="s">
        <v>43</v>
      </c>
      <c r="D381" t="s">
        <v>3570</v>
      </c>
      <c r="E381">
        <v>1</v>
      </c>
      <c r="F381">
        <v>0</v>
      </c>
      <c r="G381">
        <v>1</v>
      </c>
      <c r="H381">
        <v>4</v>
      </c>
      <c r="I381">
        <v>13</v>
      </c>
      <c r="J381">
        <v>19</v>
      </c>
      <c r="K381">
        <v>3</v>
      </c>
      <c r="L381">
        <v>8</v>
      </c>
      <c r="M381">
        <v>95</v>
      </c>
      <c r="N381">
        <v>54</v>
      </c>
      <c r="O381">
        <v>5</v>
      </c>
      <c r="P381">
        <v>1467</v>
      </c>
      <c r="Q381">
        <v>26</v>
      </c>
      <c r="R381">
        <v>7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56</v>
      </c>
      <c r="Y381" t="s">
        <v>1229</v>
      </c>
      <c r="Z381" s="5">
        <f>E381*10+F381*(-10)+G381*5+H381*(-5)+I381*2+J381*(-2)+K381*4+L381*3+M381*1.5+N381*1.5+O381*3+P381*0.1+Q381*2+R381*2+S381*5+T381*(-8)+U381*15+V381+W381*(-4)</f>
        <v>470.20000000000005</v>
      </c>
      <c r="AA381" s="6">
        <f>Z381/X381</f>
        <v>17.414814814814818</v>
      </c>
      <c r="AB381" s="7">
        <f>Z381/Y381*90</f>
        <v>19.113821138211385</v>
      </c>
      <c r="AC381" s="5">
        <f>IF(B381="n",Z381*1.2*AF381,Z381*AF381)</f>
        <v>540.73</v>
      </c>
      <c r="AD381" s="6">
        <f>AC381/X381</f>
        <v>20.027037037037037</v>
      </c>
      <c r="AE381" s="7">
        <f>AC381/Y381*90</f>
        <v>21.980894308943093</v>
      </c>
      <c r="AF381" s="13">
        <f>IF(OR(D381="Barcelona",D381="R Madrid",D381="Bayern",D381="PSG",D381="Atletico"),1.3,IF(OR(D381="Chelsea",D381="Juventus",D381="Man City",D381="Man Utd",D381="Dortmund"),1.23,IF(OR(D381="Roma",D381="RB Leipzig",D381="Monaco",D381="Spurs",D381="Arsenal",D381="Sevilla",D381="Liverpool",D381="Nice",D381="Napoli"),1.15,1)))</f>
        <v>1.1499999999999999</v>
      </c>
      <c r="AG381">
        <f>E381*10+G381*5+K381*4</f>
        <v>27</v>
      </c>
      <c r="AH381">
        <f>N381+M381+L381*1.5</f>
        <v>161</v>
      </c>
    </row>
    <row r="382" spans="1:34" x14ac:dyDescent="0.2">
      <c r="A382" t="s">
        <v>2390</v>
      </c>
      <c r="C382" t="s">
        <v>160</v>
      </c>
      <c r="D382" t="s">
        <v>1858</v>
      </c>
      <c r="E382">
        <v>2</v>
      </c>
      <c r="F382">
        <v>0</v>
      </c>
      <c r="G382">
        <v>0</v>
      </c>
      <c r="H382">
        <v>6</v>
      </c>
      <c r="I382">
        <v>2</v>
      </c>
      <c r="J382">
        <v>20</v>
      </c>
      <c r="K382">
        <v>3</v>
      </c>
      <c r="L382">
        <v>18</v>
      </c>
      <c r="M382">
        <v>95</v>
      </c>
      <c r="N382">
        <v>38</v>
      </c>
      <c r="O382">
        <v>5</v>
      </c>
      <c r="P382">
        <v>574</v>
      </c>
      <c r="Q382">
        <v>16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398</v>
      </c>
      <c r="Y382" t="s">
        <v>162</v>
      </c>
      <c r="Z382" s="5">
        <f>E382*10+F382*(-10)+G382*5+H382*(-5)+I382*2+J382*(-2)+K382*4+L382*3+M382*1.5+N382*1.5+O382*3+P382*0.1+Q382*2+R382*2+S382*5+T382*(-8)+U382*15+V382+W382*(-4)</f>
        <v>325.89999999999998</v>
      </c>
      <c r="AA382" s="6">
        <f>Z382/X382</f>
        <v>15.519047619047617</v>
      </c>
      <c r="AB382" s="7">
        <f>Z382/Y382*90</f>
        <v>15.940760869565215</v>
      </c>
      <c r="AC382" s="5">
        <f>IF(B382="n",Z382*1.2*AF382,Z382*AF382)</f>
        <v>325.89999999999998</v>
      </c>
      <c r="AD382" s="6">
        <f>AC382/X382</f>
        <v>15.519047619047617</v>
      </c>
      <c r="AE382" s="7">
        <f>AC382/Y382*90</f>
        <v>15.940760869565215</v>
      </c>
      <c r="AF382" s="13">
        <f>IF(OR(D382="Barcelona",D382="R Madrid",D382="Bayern",D382="PSG",D382="Atletico"),1.3,IF(OR(D382="Chelsea",D382="Juventus",D382="Man City",D382="Man Utd",D382="Dortmund"),1.23,IF(OR(D382="Roma",D382="RB Leipzig",D382="Monaco",D382="Spurs",D382="Arsenal",D382="Sevilla",D382="Liverpool",D382="Nice",D382="Napoli"),1.15,1)))</f>
        <v>1</v>
      </c>
      <c r="AG382">
        <f>E382*10+G382*5+K382*4</f>
        <v>32</v>
      </c>
      <c r="AH382">
        <f>N382+M382+L382*1.5</f>
        <v>160</v>
      </c>
    </row>
    <row r="383" spans="1:34" x14ac:dyDescent="0.2">
      <c r="A383" t="s">
        <v>3773</v>
      </c>
      <c r="C383" t="s">
        <v>43</v>
      </c>
      <c r="D383" t="s">
        <v>534</v>
      </c>
      <c r="E383">
        <v>3</v>
      </c>
      <c r="F383">
        <v>0</v>
      </c>
      <c r="G383">
        <v>0</v>
      </c>
      <c r="H383">
        <v>1</v>
      </c>
      <c r="I383">
        <v>11</v>
      </c>
      <c r="J383">
        <v>11</v>
      </c>
      <c r="K383">
        <v>7</v>
      </c>
      <c r="L383">
        <v>11</v>
      </c>
      <c r="M383">
        <v>103</v>
      </c>
      <c r="N383">
        <v>40</v>
      </c>
      <c r="O383">
        <v>8</v>
      </c>
      <c r="P383">
        <v>1880</v>
      </c>
      <c r="Q383">
        <v>34</v>
      </c>
      <c r="R383">
        <v>3</v>
      </c>
      <c r="S383">
        <v>0</v>
      </c>
      <c r="T383">
        <v>0</v>
      </c>
      <c r="U383">
        <v>0</v>
      </c>
      <c r="V383">
        <v>0</v>
      </c>
      <c r="W383">
        <v>0</v>
      </c>
      <c r="X383" t="s">
        <v>105</v>
      </c>
      <c r="Y383" t="s">
        <v>3772</v>
      </c>
      <c r="Z383" s="5">
        <f>E383*10+F383*(-10)+G383*5+H383*(-5)+I383*2+J383*(-2)+K383*4+L383*3+M383*1.5+N383*1.5+O383*3+P383*0.1+Q383*2+R383*2+S383*5+T383*(-8)+U383*15+V383+W383*(-4)</f>
        <v>586.5</v>
      </c>
      <c r="AA383" s="6">
        <f>Z383/X383</f>
        <v>20.224137931034484</v>
      </c>
      <c r="AB383" s="7">
        <f>Z383/Y383*90</f>
        <v>21.105557776889246</v>
      </c>
      <c r="AC383" s="5">
        <f>IF(B383="n",Z383*1.2*AF383,Z383*AF383)</f>
        <v>762.45</v>
      </c>
      <c r="AD383" s="6">
        <f>AC383/X383</f>
        <v>26.29137931034483</v>
      </c>
      <c r="AE383" s="7">
        <f>AC383/Y383*90</f>
        <v>27.437225109956021</v>
      </c>
      <c r="AF383" s="13">
        <f>IF(OR(D383="Barcelona",D383="R Madrid",D383="Bayern",D383="PSG",D383="Atletico"),1.3,IF(OR(D383="Chelsea",D383="Juventus",D383="Man City",D383="Man Utd",D383="Dortmund"),1.23,IF(OR(D383="Roma",D383="RB Leipzig",D383="Monaco",D383="Spurs",D383="Arsenal",D383="Sevilla",D383="Liverpool",D383="Nice",D383="Napoli"),1.15,1)))</f>
        <v>1.3</v>
      </c>
      <c r="AG383">
        <f>E383*10+G383*5+K383*4</f>
        <v>58</v>
      </c>
      <c r="AH383">
        <f>N383+M383+L383*1.5</f>
        <v>159.5</v>
      </c>
    </row>
    <row r="384" spans="1:34" x14ac:dyDescent="0.2">
      <c r="A384" t="s">
        <v>934</v>
      </c>
      <c r="C384" t="s">
        <v>26</v>
      </c>
      <c r="D384" t="s">
        <v>76</v>
      </c>
      <c r="E384">
        <v>0</v>
      </c>
      <c r="F384">
        <v>0</v>
      </c>
      <c r="G384">
        <v>1</v>
      </c>
      <c r="H384">
        <v>0</v>
      </c>
      <c r="I384">
        <v>15</v>
      </c>
      <c r="J384">
        <v>10</v>
      </c>
      <c r="K384">
        <v>2</v>
      </c>
      <c r="L384">
        <v>7</v>
      </c>
      <c r="M384">
        <v>117</v>
      </c>
      <c r="N384">
        <v>32</v>
      </c>
      <c r="O384">
        <v>4</v>
      </c>
      <c r="P384">
        <v>613</v>
      </c>
      <c r="Q384">
        <v>16</v>
      </c>
      <c r="R384">
        <v>9</v>
      </c>
      <c r="S384">
        <v>0</v>
      </c>
      <c r="T384">
        <v>0</v>
      </c>
      <c r="U384">
        <v>0</v>
      </c>
      <c r="V384">
        <v>0</v>
      </c>
      <c r="W384">
        <v>0</v>
      </c>
      <c r="X384" t="s">
        <v>93</v>
      </c>
      <c r="Y384" t="s">
        <v>935</v>
      </c>
      <c r="Z384" s="5">
        <f>E384*10+F384*(-10)+G384*5+H384*(-5)+I384*2+J384*(-2)+K384*4+L384*3+M384*1.5+N384*1.5+O384*3+P384*0.1+Q384*2+R384*2+S384*5+T384*(-8)+U384*15+V384+W384*(-4)</f>
        <v>390.8</v>
      </c>
      <c r="AA384" s="6">
        <f>Z384/X384</f>
        <v>16.991304347826087</v>
      </c>
      <c r="AB384" s="7">
        <f>Z384/Y384*90</f>
        <v>22.54615384615385</v>
      </c>
      <c r="AC384" s="5">
        <f>IF(B384="n",Z384*1.2*AF384,Z384*AF384)</f>
        <v>390.8</v>
      </c>
      <c r="AD384" s="6">
        <f>AC384/X384</f>
        <v>16.991304347826087</v>
      </c>
      <c r="AE384" s="7">
        <f>AC384/Y384*90</f>
        <v>22.54615384615385</v>
      </c>
      <c r="AF384" s="13">
        <f>IF(OR(D384="Barcelona",D384="R Madrid",D384="Bayern",D384="PSG",D384="Atletico"),1.3,IF(OR(D384="Chelsea",D384="Juventus",D384="Man City",D384="Man Utd",D384="Dortmund"),1.23,IF(OR(D384="Roma",D384="RB Leipzig",D384="Monaco",D384="Spurs",D384="Arsenal",D384="Sevilla",D384="Liverpool",D384="Nice",D384="Napoli"),1.15,1)))</f>
        <v>1</v>
      </c>
      <c r="AG384">
        <f>E384*10+G384*5+K384*4</f>
        <v>13</v>
      </c>
      <c r="AH384">
        <f>N384+M384+L384*1.5</f>
        <v>159.5</v>
      </c>
    </row>
    <row r="385" spans="1:34" x14ac:dyDescent="0.2">
      <c r="A385" t="s">
        <v>2906</v>
      </c>
      <c r="C385" t="s">
        <v>138</v>
      </c>
      <c r="D385" t="s">
        <v>1033</v>
      </c>
      <c r="E385">
        <v>0</v>
      </c>
      <c r="F385">
        <v>0</v>
      </c>
      <c r="G385">
        <v>0</v>
      </c>
      <c r="H385">
        <v>6</v>
      </c>
      <c r="I385">
        <v>42</v>
      </c>
      <c r="J385">
        <v>35</v>
      </c>
      <c r="K385">
        <v>0</v>
      </c>
      <c r="L385">
        <v>11</v>
      </c>
      <c r="M385">
        <v>93</v>
      </c>
      <c r="N385">
        <v>50</v>
      </c>
      <c r="O385">
        <v>1</v>
      </c>
      <c r="P385">
        <v>946</v>
      </c>
      <c r="Q385">
        <v>41</v>
      </c>
      <c r="R385">
        <v>5</v>
      </c>
      <c r="S385">
        <v>0</v>
      </c>
      <c r="T385">
        <v>0</v>
      </c>
      <c r="U385">
        <v>0</v>
      </c>
      <c r="V385">
        <v>0</v>
      </c>
      <c r="W385">
        <v>0</v>
      </c>
      <c r="X385" t="s">
        <v>56</v>
      </c>
      <c r="Y385" t="s">
        <v>2905</v>
      </c>
      <c r="Z385" s="5">
        <f>E385*10+F385*(-10)+G385*5+H385*(-5)+I385*2+J385*(-2)+K385*4+L385*3+M385*1.5+N385*1.5+O385*3+P385*0.1+Q385*2+R385*2+S385*5+T385*(-8)+U385*15+V385+W385*(-4)</f>
        <v>421.1</v>
      </c>
      <c r="AA385" s="6">
        <f>Z385/X385</f>
        <v>15.596296296296297</v>
      </c>
      <c r="AB385" s="7">
        <f>Z385/Y385*90</f>
        <v>18.24699085219066</v>
      </c>
      <c r="AC385" s="5">
        <f>IF(B385="n",Z385*1.2*AF385,Z385*AF385)</f>
        <v>421.1</v>
      </c>
      <c r="AD385" s="6">
        <f>AC385/X385</f>
        <v>15.596296296296297</v>
      </c>
      <c r="AE385" s="7">
        <f>AC385/Y385*90</f>
        <v>18.24699085219066</v>
      </c>
      <c r="AF385" s="13">
        <f>IF(OR(D385="Barcelona",D385="R Madrid",D385="Bayern",D385="PSG",D385="Atletico"),1.3,IF(OR(D385="Chelsea",D385="Juventus",D385="Man City",D385="Man Utd",D385="Dortmund"),1.23,IF(OR(D385="Roma",D385="RB Leipzig",D385="Monaco",D385="Spurs",D385="Arsenal",D385="Sevilla",D385="Liverpool",D385="Nice",D385="Napoli"),1.15,1)))</f>
        <v>1</v>
      </c>
      <c r="AG385">
        <f>E385*10+G385*5+K385*4</f>
        <v>0</v>
      </c>
      <c r="AH385">
        <f>N385+M385+L385*1.5</f>
        <v>159.5</v>
      </c>
    </row>
    <row r="386" spans="1:34" x14ac:dyDescent="0.2">
      <c r="A386" t="s">
        <v>4237</v>
      </c>
      <c r="C386" t="s">
        <v>43</v>
      </c>
      <c r="D386" t="s">
        <v>3589</v>
      </c>
      <c r="E386">
        <v>0</v>
      </c>
      <c r="F386">
        <v>0</v>
      </c>
      <c r="G386">
        <v>0</v>
      </c>
      <c r="H386">
        <v>3</v>
      </c>
      <c r="I386">
        <v>5</v>
      </c>
      <c r="J386">
        <v>20</v>
      </c>
      <c r="K386">
        <v>0</v>
      </c>
      <c r="L386">
        <v>18</v>
      </c>
      <c r="M386">
        <v>103</v>
      </c>
      <c r="N386">
        <v>29</v>
      </c>
      <c r="O386">
        <v>7</v>
      </c>
      <c r="P386">
        <v>590</v>
      </c>
      <c r="Q386">
        <v>17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t="s">
        <v>86</v>
      </c>
      <c r="Y386" t="s">
        <v>4236</v>
      </c>
      <c r="Z386" s="5">
        <f>E386*10+F386*(-10)+G386*5+H386*(-5)+I386*2+J386*(-2)+K386*4+L386*3+M386*1.5+N386*1.5+O386*3+P386*0.1+Q386*2+R386*2+S386*5+T386*(-8)+U386*15+V386+W386*(-4)</f>
        <v>321</v>
      </c>
      <c r="AA386" s="6">
        <f>Z386/X386</f>
        <v>16.894736842105264</v>
      </c>
      <c r="AB386" s="7">
        <f>Z386/Y386*90</f>
        <v>17.767527675276753</v>
      </c>
      <c r="AC386" s="5">
        <f>IF(B386="n",Z386*1.2*AF386,Z386*AF386)</f>
        <v>321</v>
      </c>
      <c r="AD386" s="6">
        <f>AC386/X386</f>
        <v>16.894736842105264</v>
      </c>
      <c r="AE386" s="7">
        <f>AC386/Y386*90</f>
        <v>17.767527675276753</v>
      </c>
      <c r="AF386" s="13">
        <f>IF(OR(D386="Barcelona",D386="R Madrid",D386="Bayern",D386="PSG",D386="Atletico"),1.3,IF(OR(D386="Chelsea",D386="Juventus",D386="Man City",D386="Man Utd",D386="Dortmund"),1.23,IF(OR(D386="Roma",D386="RB Leipzig",D386="Monaco",D386="Spurs",D386="Arsenal",D386="Sevilla",D386="Liverpool",D386="Nice",D386="Napoli"),1.15,1)))</f>
        <v>1</v>
      </c>
      <c r="AG386">
        <f>E386*10+G386*5+K386*4</f>
        <v>0</v>
      </c>
      <c r="AH386">
        <f>N386+M386+L386*1.5</f>
        <v>159</v>
      </c>
    </row>
    <row r="387" spans="1:34" x14ac:dyDescent="0.2">
      <c r="A387" t="s">
        <v>4037</v>
      </c>
      <c r="C387" t="s">
        <v>43</v>
      </c>
      <c r="D387" t="s">
        <v>3549</v>
      </c>
      <c r="E387">
        <v>0</v>
      </c>
      <c r="F387">
        <v>0</v>
      </c>
      <c r="G387">
        <v>1</v>
      </c>
      <c r="H387">
        <v>3</v>
      </c>
      <c r="I387">
        <v>40</v>
      </c>
      <c r="J387">
        <v>32</v>
      </c>
      <c r="K387">
        <v>4</v>
      </c>
      <c r="L387">
        <v>5</v>
      </c>
      <c r="M387">
        <v>87</v>
      </c>
      <c r="N387">
        <v>64</v>
      </c>
      <c r="O387">
        <v>9</v>
      </c>
      <c r="P387">
        <v>623</v>
      </c>
      <c r="Q387">
        <v>44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 t="s">
        <v>28</v>
      </c>
      <c r="Y387" t="s">
        <v>4036</v>
      </c>
      <c r="Z387" s="5">
        <f>E387*10+F387*(-10)+G387*5+H387*(-5)+I387*2+J387*(-2)+K387*4+L387*3+M387*1.5+N387*1.5+O387*3+P387*0.1+Q387*2+R387*2+S387*5+T387*(-8)+U387*15+V387+W387*(-4)</f>
        <v>442.8</v>
      </c>
      <c r="AA387" s="6">
        <f>Z387/X387</f>
        <v>17.712</v>
      </c>
      <c r="AB387" s="7">
        <f>Z387/Y387*90</f>
        <v>18.950071326676177</v>
      </c>
      <c r="AC387" s="5">
        <f>IF(B387="n",Z387*1.2*AF387,Z387*AF387)</f>
        <v>442.8</v>
      </c>
      <c r="AD387" s="6">
        <f>AC387/X387</f>
        <v>17.712</v>
      </c>
      <c r="AE387" s="7">
        <f>AC387/Y387*90</f>
        <v>18.950071326676177</v>
      </c>
      <c r="AF387" s="13">
        <f>IF(OR(D387="Barcelona",D387="R Madrid",D387="Bayern",D387="PSG",D387="Atletico"),1.3,IF(OR(D387="Chelsea",D387="Juventus",D387="Man City",D387="Man Utd",D387="Dortmund"),1.23,IF(OR(D387="Roma",D387="RB Leipzig",D387="Monaco",D387="Spurs",D387="Arsenal",D387="Sevilla",D387="Liverpool",D387="Nice",D387="Napoli"),1.15,1)))</f>
        <v>1</v>
      </c>
      <c r="AG387">
        <f>E387*10+G387*5+K387*4</f>
        <v>21</v>
      </c>
      <c r="AH387">
        <f>N387+M387+L387*1.5</f>
        <v>158.5</v>
      </c>
    </row>
    <row r="388" spans="1:34" x14ac:dyDescent="0.2">
      <c r="A388" t="s">
        <v>4030</v>
      </c>
      <c r="C388" t="s">
        <v>43</v>
      </c>
      <c r="D388" t="s">
        <v>3592</v>
      </c>
      <c r="E388">
        <v>1</v>
      </c>
      <c r="F388">
        <v>0</v>
      </c>
      <c r="G388">
        <v>1</v>
      </c>
      <c r="H388">
        <v>0</v>
      </c>
      <c r="I388">
        <v>14</v>
      </c>
      <c r="J388">
        <v>17</v>
      </c>
      <c r="K388">
        <v>7</v>
      </c>
      <c r="L388">
        <v>4</v>
      </c>
      <c r="M388">
        <v>107</v>
      </c>
      <c r="N388">
        <v>45</v>
      </c>
      <c r="O388">
        <v>26</v>
      </c>
      <c r="P388">
        <v>650</v>
      </c>
      <c r="Q388">
        <v>29</v>
      </c>
      <c r="R388">
        <v>7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110</v>
      </c>
      <c r="Y388" t="s">
        <v>2281</v>
      </c>
      <c r="Z388" s="5">
        <f>E388*10+F388*(-10)+G388*5+H388*(-5)+I388*2+J388*(-2)+K388*4+L388*3+M388*1.5+N388*1.5+O388*3+P388*0.1+Q388*2+R388*2+S388*5+T388*(-8)+U388*15+V388+W388*(-4)</f>
        <v>492</v>
      </c>
      <c r="AA388" s="6">
        <f>Z388/X388</f>
        <v>16.399999999999999</v>
      </c>
      <c r="AB388" s="7">
        <f>Z388/Y388*90</f>
        <v>17.162790697674421</v>
      </c>
      <c r="AC388" s="5">
        <f>IF(B388="n",Z388*1.2*AF388,Z388*AF388)</f>
        <v>492</v>
      </c>
      <c r="AD388" s="6">
        <f>AC388/X388</f>
        <v>16.399999999999999</v>
      </c>
      <c r="AE388" s="7">
        <f>AC388/Y388*90</f>
        <v>17.162790697674421</v>
      </c>
      <c r="AF388" s="13">
        <f>IF(OR(D388="Barcelona",D388="R Madrid",D388="Bayern",D388="PSG",D388="Atletico"),1.3,IF(OR(D388="Chelsea",D388="Juventus",D388="Man City",D388="Man Utd",D388="Dortmund"),1.23,IF(OR(D388="Roma",D388="RB Leipzig",D388="Monaco",D388="Spurs",D388="Arsenal",D388="Sevilla",D388="Liverpool",D388="Nice",D388="Napoli"),1.15,1)))</f>
        <v>1</v>
      </c>
      <c r="AG388">
        <f>E388*10+G388*5+K388*4</f>
        <v>43</v>
      </c>
      <c r="AH388">
        <f>N388+M388+L388*1.5</f>
        <v>158</v>
      </c>
    </row>
    <row r="389" spans="1:34" x14ac:dyDescent="0.2">
      <c r="A389" t="s">
        <v>2827</v>
      </c>
      <c r="B389" t="s">
        <v>4305</v>
      </c>
      <c r="C389" t="s">
        <v>138</v>
      </c>
      <c r="D389" t="s">
        <v>2738</v>
      </c>
      <c r="E389">
        <v>2</v>
      </c>
      <c r="F389">
        <v>0</v>
      </c>
      <c r="G389">
        <v>1</v>
      </c>
      <c r="H389">
        <v>4</v>
      </c>
      <c r="I389">
        <v>29</v>
      </c>
      <c r="J389">
        <v>25</v>
      </c>
      <c r="K389">
        <v>3</v>
      </c>
      <c r="L389">
        <v>14</v>
      </c>
      <c r="M389">
        <v>101</v>
      </c>
      <c r="N389">
        <v>36</v>
      </c>
      <c r="O389">
        <v>3</v>
      </c>
      <c r="P389">
        <v>1040</v>
      </c>
      <c r="Q389">
        <v>23</v>
      </c>
      <c r="R389">
        <v>5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398</v>
      </c>
      <c r="Y389" t="s">
        <v>2826</v>
      </c>
      <c r="Z389" s="5">
        <f>E389*10+F389*(-10)+G389*5+H389*(-5)+I389*2+J389*(-2)+K389*4+L389*3+M389*1.5+N389*1.5+O389*3+P389*0.1+Q389*2+R389*2+S389*5+T389*(-8)+U389*15+V389+W389*(-4)</f>
        <v>441.5</v>
      </c>
      <c r="AA389" s="6">
        <f>Z389/X389</f>
        <v>21.023809523809526</v>
      </c>
      <c r="AB389" s="7">
        <f>Z389/Y389*90</f>
        <v>24.243441122635751</v>
      </c>
      <c r="AC389" s="5">
        <f>IF(B389="n",Z389*1.2*AF389,Z389*AF389)</f>
        <v>651.65399999999988</v>
      </c>
      <c r="AD389" s="6">
        <f>AC389/X389</f>
        <v>31.03114285714285</v>
      </c>
      <c r="AE389" s="7">
        <f>AC389/Y389*90</f>
        <v>35.783319097010363</v>
      </c>
      <c r="AF389" s="13">
        <f>IF(OR(D389="Barcelona",D389="R Madrid",D389="Bayern",D389="PSG",D389="Atletico"),1.3,IF(OR(D389="Chelsea",D389="Juventus",D389="Man City",D389="Man Utd",D389="Dortmund"),1.23,IF(OR(D389="Roma",D389="RB Leipzig",D389="Monaco",D389="Spurs",D389="Arsenal",D389="Sevilla",D389="Liverpool",D389="Nice",D389="Napoli"),1.15,1)))</f>
        <v>1.23</v>
      </c>
      <c r="AG389">
        <f>E389*10+G389*5+K389*4</f>
        <v>37</v>
      </c>
      <c r="AH389">
        <f>N389+M389+L389*1.5</f>
        <v>158</v>
      </c>
    </row>
    <row r="390" spans="1:34" x14ac:dyDescent="0.2">
      <c r="A390" t="s">
        <v>751</v>
      </c>
      <c r="C390" t="s">
        <v>26</v>
      </c>
      <c r="D390" t="s">
        <v>72</v>
      </c>
      <c r="E390">
        <v>0</v>
      </c>
      <c r="F390">
        <v>0</v>
      </c>
      <c r="G390">
        <v>0</v>
      </c>
      <c r="H390">
        <v>5</v>
      </c>
      <c r="I390">
        <v>4</v>
      </c>
      <c r="J390">
        <v>26</v>
      </c>
      <c r="K390">
        <v>4</v>
      </c>
      <c r="L390">
        <v>16</v>
      </c>
      <c r="M390">
        <v>104</v>
      </c>
      <c r="N390">
        <v>30</v>
      </c>
      <c r="O390">
        <v>2</v>
      </c>
      <c r="P390">
        <v>539</v>
      </c>
      <c r="Q390">
        <v>23</v>
      </c>
      <c r="R390">
        <v>5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395</v>
      </c>
      <c r="Y390" t="s">
        <v>752</v>
      </c>
      <c r="Z390" s="5">
        <f>E390*10+F390*(-10)+G390*5+H390*(-5)+I390*2+J390*(-2)+K390*4+L390*3+M390*1.5+N390*1.5+O390*3+P390*0.1+Q390*2+R390*2+S390*5+T390*(-8)+U390*15+V390+W390*(-4)</f>
        <v>311.89999999999998</v>
      </c>
      <c r="AA390" s="6">
        <f>Z390/X390</f>
        <v>18.347058823529409</v>
      </c>
      <c r="AB390" s="7">
        <f>Z390/Y390*90</f>
        <v>19.866242038216559</v>
      </c>
      <c r="AC390" s="5">
        <f>IF(B390="n",Z390*1.2*AF390,Z390*AF390)</f>
        <v>311.89999999999998</v>
      </c>
      <c r="AD390" s="6">
        <f>AC390/X390</f>
        <v>18.347058823529409</v>
      </c>
      <c r="AE390" s="7">
        <f>AC390/Y390*90</f>
        <v>19.866242038216559</v>
      </c>
      <c r="AF390" s="13">
        <f>IF(OR(D390="Barcelona",D390="R Madrid",D390="Bayern",D390="PSG",D390="Atletico"),1.3,IF(OR(D390="Chelsea",D390="Juventus",D390="Man City",D390="Man Utd",D390="Dortmund"),1.23,IF(OR(D390="Roma",D390="RB Leipzig",D390="Monaco",D390="Spurs",D390="Arsenal",D390="Sevilla",D390="Liverpool",D390="Nice",D390="Napoli"),1.15,1)))</f>
        <v>1</v>
      </c>
      <c r="AG390">
        <f>E390*10+G390*5+K390*4</f>
        <v>16</v>
      </c>
      <c r="AH390">
        <f>N390+M390+L390*1.5</f>
        <v>158</v>
      </c>
    </row>
    <row r="391" spans="1:34" x14ac:dyDescent="0.2">
      <c r="A391" t="s">
        <v>157</v>
      </c>
      <c r="C391" t="s">
        <v>26</v>
      </c>
      <c r="D391" t="s">
        <v>118</v>
      </c>
      <c r="E391">
        <v>1</v>
      </c>
      <c r="F391">
        <v>0</v>
      </c>
      <c r="G391">
        <v>0</v>
      </c>
      <c r="H391">
        <v>2</v>
      </c>
      <c r="I391">
        <v>8</v>
      </c>
      <c r="J391">
        <v>12</v>
      </c>
      <c r="K391">
        <v>1</v>
      </c>
      <c r="L391">
        <v>2</v>
      </c>
      <c r="M391">
        <v>102</v>
      </c>
      <c r="N391">
        <v>53</v>
      </c>
      <c r="O391">
        <v>16</v>
      </c>
      <c r="P391">
        <v>1221</v>
      </c>
      <c r="Q391">
        <v>34</v>
      </c>
      <c r="R391">
        <v>7</v>
      </c>
      <c r="S391">
        <v>0</v>
      </c>
      <c r="T391">
        <v>0</v>
      </c>
      <c r="U391">
        <v>0</v>
      </c>
      <c r="V391">
        <v>0</v>
      </c>
      <c r="W391">
        <v>0</v>
      </c>
      <c r="X391" t="s">
        <v>28</v>
      </c>
      <c r="Y391" t="s">
        <v>158</v>
      </c>
      <c r="Z391" s="5">
        <f>E391*10+F391*(-10)+G391*5+H391*(-5)+I391*2+J391*(-2)+K391*4+L391*3+M391*1.5+N391*1.5+O391*3+P391*0.1+Q391*2+R391*2+S391*5+T391*(-8)+U391*15+V391+W391*(-4)</f>
        <v>486.6</v>
      </c>
      <c r="AA391" s="6">
        <f>Z391/X391</f>
        <v>19.464000000000002</v>
      </c>
      <c r="AB391" s="7">
        <f>Z391/Y391*90</f>
        <v>20.628356099858692</v>
      </c>
      <c r="AC391" s="5">
        <f>IF(B391="n",Z391*1.2*AF391,Z391*AF391)</f>
        <v>598.51800000000003</v>
      </c>
      <c r="AD391" s="6">
        <f>AC391/X391</f>
        <v>23.940720000000002</v>
      </c>
      <c r="AE391" s="7">
        <f>AC391/Y391*90</f>
        <v>25.372878002826187</v>
      </c>
      <c r="AF391" s="13">
        <f>IF(OR(D391="Barcelona",D391="R Madrid",D391="Bayern",D391="PSG",D391="Atletico"),1.3,IF(OR(D391="Chelsea",D391="Juventus",D391="Man City",D391="Man Utd",D391="Dortmund"),1.23,IF(OR(D391="Roma",D391="RB Leipzig",D391="Monaco",D391="Spurs",D391="Arsenal",D391="Sevilla",D391="Liverpool",D391="Nice",D391="Napoli"),1.15,1)))</f>
        <v>1.23</v>
      </c>
      <c r="AG391">
        <f>E391*10+G391*5+K391*4</f>
        <v>14</v>
      </c>
      <c r="AH391">
        <f>N391+M391+L391*1.5</f>
        <v>158</v>
      </c>
    </row>
    <row r="392" spans="1:34" x14ac:dyDescent="0.2">
      <c r="A392" t="s">
        <v>895</v>
      </c>
      <c r="C392" t="s">
        <v>26</v>
      </c>
      <c r="D392" t="s">
        <v>31</v>
      </c>
      <c r="E392">
        <v>0</v>
      </c>
      <c r="F392">
        <v>0</v>
      </c>
      <c r="G392">
        <v>0</v>
      </c>
      <c r="H392">
        <v>2</v>
      </c>
      <c r="I392">
        <v>7</v>
      </c>
      <c r="J392">
        <v>17</v>
      </c>
      <c r="K392">
        <v>3</v>
      </c>
      <c r="L392">
        <v>17</v>
      </c>
      <c r="M392">
        <v>98</v>
      </c>
      <c r="N392">
        <v>34</v>
      </c>
      <c r="O392">
        <v>2</v>
      </c>
      <c r="P392">
        <v>450</v>
      </c>
      <c r="Q392">
        <v>24</v>
      </c>
      <c r="R392">
        <v>5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127</v>
      </c>
      <c r="Y392" t="s">
        <v>896</v>
      </c>
      <c r="Z392" s="5">
        <f>E392*10+F392*(-10)+G392*5+H392*(-5)+I392*2+J392*(-2)+K392*4+L392*3+M392*1.5+N392*1.5+O392*3+P392*0.1+Q392*2+R392*2+S392*5+T392*(-8)+U392*15+V392+W392*(-4)</f>
        <v>340</v>
      </c>
      <c r="AA392" s="6">
        <f>Z392/X392</f>
        <v>14.166666666666666</v>
      </c>
      <c r="AB392" s="7">
        <f>Z392/Y392*90</f>
        <v>16.293929712460066</v>
      </c>
      <c r="AC392" s="5">
        <f>IF(B392="n",Z392*1.2*AF392,Z392*AF392)</f>
        <v>340</v>
      </c>
      <c r="AD392" s="6">
        <f>AC392/X392</f>
        <v>14.166666666666666</v>
      </c>
      <c r="AE392" s="7">
        <f>AC392/Y392*90</f>
        <v>16.293929712460066</v>
      </c>
      <c r="AF392" s="13">
        <f>IF(OR(D392="Barcelona",D392="R Madrid",D392="Bayern",D392="PSG",D392="Atletico"),1.3,IF(OR(D392="Chelsea",D392="Juventus",D392="Man City",D392="Man Utd",D392="Dortmund"),1.23,IF(OR(D392="Roma",D392="RB Leipzig",D392="Monaco",D392="Spurs",D392="Arsenal",D392="Sevilla",D392="Liverpool",D392="Nice",D392="Napoli"),1.15,1)))</f>
        <v>1</v>
      </c>
      <c r="AG392">
        <f>E392*10+G392*5+K392*4</f>
        <v>12</v>
      </c>
      <c r="AH392">
        <f>N392+M392+L392*1.5</f>
        <v>157.5</v>
      </c>
    </row>
    <row r="393" spans="1:34" x14ac:dyDescent="0.2">
      <c r="A393" t="s">
        <v>4099</v>
      </c>
      <c r="C393" t="s">
        <v>43</v>
      </c>
      <c r="D393" t="s">
        <v>620</v>
      </c>
      <c r="E393">
        <v>0</v>
      </c>
      <c r="F393">
        <v>0</v>
      </c>
      <c r="G393">
        <v>0</v>
      </c>
      <c r="H393">
        <v>7</v>
      </c>
      <c r="I393">
        <v>17</v>
      </c>
      <c r="J393">
        <v>28</v>
      </c>
      <c r="K393">
        <v>1</v>
      </c>
      <c r="L393">
        <v>8</v>
      </c>
      <c r="M393">
        <v>100</v>
      </c>
      <c r="N393">
        <v>45</v>
      </c>
      <c r="O393">
        <v>0</v>
      </c>
      <c r="P393">
        <v>1200</v>
      </c>
      <c r="Q393">
        <v>23</v>
      </c>
      <c r="R393">
        <v>6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90</v>
      </c>
      <c r="Y393" t="s">
        <v>4098</v>
      </c>
      <c r="Z393" s="5">
        <f>E393*10+F393*(-10)+G393*5+H393*(-5)+I393*2+J393*(-2)+K393*4+L393*3+M393*1.5+N393*1.5+O393*3+P393*0.1+Q393*2+R393*2+S393*5+T393*(-8)+U393*15+V393+W393*(-4)</f>
        <v>366.5</v>
      </c>
      <c r="AA393" s="6">
        <f>Z393/X393</f>
        <v>14.096153846153847</v>
      </c>
      <c r="AB393" s="7">
        <f>Z393/Y393*90</f>
        <v>15.47138836772983</v>
      </c>
      <c r="AC393" s="5">
        <f>IF(B393="n",Z393*1.2*AF393,Z393*AF393)</f>
        <v>366.5</v>
      </c>
      <c r="AD393" s="6">
        <f>AC393/X393</f>
        <v>14.096153846153847</v>
      </c>
      <c r="AE393" s="7">
        <f>AC393/Y393*90</f>
        <v>15.47138836772983</v>
      </c>
      <c r="AF393" s="13">
        <f>IF(OR(D393="Barcelona",D393="R Madrid",D393="Bayern",D393="PSG",D393="Atletico"),1.3,IF(OR(D393="Chelsea",D393="Juventus",D393="Man City",D393="Man Utd",D393="Dortmund"),1.23,IF(OR(D393="Roma",D393="RB Leipzig",D393="Monaco",D393="Spurs",D393="Arsenal",D393="Sevilla",D393="Liverpool",D393="Nice",D393="Napoli"),1.15,1)))</f>
        <v>1</v>
      </c>
      <c r="AG393">
        <f>E393*10+G393*5+K393*4</f>
        <v>4</v>
      </c>
      <c r="AH393">
        <f>N393+M393+L393*1.5</f>
        <v>157</v>
      </c>
    </row>
    <row r="394" spans="1:34" x14ac:dyDescent="0.2">
      <c r="A394" t="s">
        <v>3980</v>
      </c>
      <c r="C394" t="s">
        <v>43</v>
      </c>
      <c r="D394" t="s">
        <v>1481</v>
      </c>
      <c r="E394">
        <v>0</v>
      </c>
      <c r="F394">
        <v>0</v>
      </c>
      <c r="G394">
        <v>5</v>
      </c>
      <c r="H394">
        <v>4</v>
      </c>
      <c r="I394">
        <v>30</v>
      </c>
      <c r="J394">
        <v>26</v>
      </c>
      <c r="K394">
        <v>0</v>
      </c>
      <c r="L394">
        <v>12</v>
      </c>
      <c r="M394">
        <v>77</v>
      </c>
      <c r="N394">
        <v>61</v>
      </c>
      <c r="O394">
        <v>8</v>
      </c>
      <c r="P394">
        <v>712</v>
      </c>
      <c r="Q394">
        <v>38</v>
      </c>
      <c r="R394">
        <v>16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90</v>
      </c>
      <c r="Y394" t="s">
        <v>3979</v>
      </c>
      <c r="Z394" s="5">
        <f>E394*10+F394*(-10)+G394*5+H394*(-5)+I394*2+J394*(-2)+K394*4+L394*3+M394*1.5+N394*1.5+O394*3+P394*0.1+Q394*2+R394*2+S394*5+T394*(-8)+U394*15+V394+W394*(-4)</f>
        <v>459.2</v>
      </c>
      <c r="AA394" s="6">
        <f>Z394/X394</f>
        <v>17.661538461538463</v>
      </c>
      <c r="AB394" s="7">
        <f>Z394/Y394*90</f>
        <v>18.441767068273091</v>
      </c>
      <c r="AC394" s="5">
        <f>IF(B394="n",Z394*1.2*AF394,Z394*AF394)</f>
        <v>459.2</v>
      </c>
      <c r="AD394" s="6">
        <f>AC394/X394</f>
        <v>17.661538461538463</v>
      </c>
      <c r="AE394" s="7">
        <f>AC394/Y394*90</f>
        <v>18.441767068273091</v>
      </c>
      <c r="AF394" s="13">
        <f>IF(OR(D394="Barcelona",D394="R Madrid",D394="Bayern",D394="PSG",D394="Atletico"),1.3,IF(OR(D394="Chelsea",D394="Juventus",D394="Man City",D394="Man Utd",D394="Dortmund"),1.23,IF(OR(D394="Roma",D394="RB Leipzig",D394="Monaco",D394="Spurs",D394="Arsenal",D394="Sevilla",D394="Liverpool",D394="Nice",D394="Napoli"),1.15,1)))</f>
        <v>1</v>
      </c>
      <c r="AG394">
        <f>E394*10+G394*5+K394*4</f>
        <v>25</v>
      </c>
      <c r="AH394">
        <f>N394+M394+L394*1.5</f>
        <v>156</v>
      </c>
    </row>
    <row r="395" spans="1:34" x14ac:dyDescent="0.2">
      <c r="A395" t="s">
        <v>3073</v>
      </c>
      <c r="C395" t="s">
        <v>138</v>
      </c>
      <c r="D395" t="s">
        <v>2773</v>
      </c>
      <c r="E395">
        <v>2</v>
      </c>
      <c r="F395">
        <v>0</v>
      </c>
      <c r="G395">
        <v>1</v>
      </c>
      <c r="H395">
        <v>10</v>
      </c>
      <c r="I395">
        <v>26</v>
      </c>
      <c r="J395">
        <v>29</v>
      </c>
      <c r="K395">
        <v>7</v>
      </c>
      <c r="L395">
        <v>10</v>
      </c>
      <c r="M395">
        <v>96</v>
      </c>
      <c r="N395">
        <v>44</v>
      </c>
      <c r="O395">
        <v>9</v>
      </c>
      <c r="P395">
        <v>1136</v>
      </c>
      <c r="Q395">
        <v>25</v>
      </c>
      <c r="R395">
        <v>26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105</v>
      </c>
      <c r="Y395" t="s">
        <v>3072</v>
      </c>
      <c r="Z395" s="5">
        <f>E395*10+F395*(-10)+G395*5+H395*(-5)+I395*2+J395*(-2)+K395*4+L395*3+M395*1.5+N395*1.5+O395*3+P395*0.1+Q395*2+R395*2+S395*5+T395*(-8)+U395*15+V395+W395*(-4)</f>
        <v>479.6</v>
      </c>
      <c r="AA395" s="6">
        <f>Z395/X395</f>
        <v>16.53793103448276</v>
      </c>
      <c r="AB395" s="7">
        <f>Z395/Y395*90</f>
        <v>17.932696302451184</v>
      </c>
      <c r="AC395" s="5">
        <f>IF(B395="n",Z395*1.2*AF395,Z395*AF395)</f>
        <v>479.6</v>
      </c>
      <c r="AD395" s="6">
        <f>AC395/X395</f>
        <v>16.53793103448276</v>
      </c>
      <c r="AE395" s="7">
        <f>AC395/Y395*90</f>
        <v>17.932696302451184</v>
      </c>
      <c r="AF395" s="13">
        <f>IF(OR(D395="Barcelona",D395="R Madrid",D395="Bayern",D395="PSG",D395="Atletico"),1.3,IF(OR(D395="Chelsea",D395="Juventus",D395="Man City",D395="Man Utd",D395="Dortmund"),1.23,IF(OR(D395="Roma",D395="RB Leipzig",D395="Monaco",D395="Spurs",D395="Arsenal",D395="Sevilla",D395="Liverpool",D395="Nice",D395="Napoli"),1.15,1)))</f>
        <v>1</v>
      </c>
      <c r="AG395">
        <f>E395*10+G395*5+K395*4</f>
        <v>53</v>
      </c>
      <c r="AH395">
        <f>N395+M395+L395*1.5</f>
        <v>155</v>
      </c>
    </row>
    <row r="396" spans="1:34" x14ac:dyDescent="0.2">
      <c r="A396" t="s">
        <v>3395</v>
      </c>
      <c r="C396" t="s">
        <v>138</v>
      </c>
      <c r="D396" t="s">
        <v>2770</v>
      </c>
      <c r="E396">
        <v>8</v>
      </c>
      <c r="F396">
        <v>0</v>
      </c>
      <c r="G396">
        <v>5</v>
      </c>
      <c r="H396">
        <v>12</v>
      </c>
      <c r="I396">
        <v>37</v>
      </c>
      <c r="J396">
        <v>45</v>
      </c>
      <c r="K396">
        <v>17</v>
      </c>
      <c r="L396">
        <v>8</v>
      </c>
      <c r="M396">
        <v>67</v>
      </c>
      <c r="N396">
        <v>75</v>
      </c>
      <c r="O396">
        <v>23</v>
      </c>
      <c r="P396">
        <v>934</v>
      </c>
      <c r="Q396">
        <v>51</v>
      </c>
      <c r="R396">
        <v>16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292</v>
      </c>
      <c r="Y396" t="s">
        <v>1262</v>
      </c>
      <c r="Z396" s="5">
        <f>E396*10+F396*(-10)+G396*5+H396*(-5)+I396*2+J396*(-2)+K396*4+L396*3+M396*1.5+N396*1.5+O396*3+P396*0.1+Q396*2+R396*2+S396*5+T396*(-8)+U396*15+V396+W396*(-4)</f>
        <v>630.4</v>
      </c>
      <c r="AA396" s="6">
        <f>Z396/X396</f>
        <v>19.103030303030302</v>
      </c>
      <c r="AB396" s="7">
        <f>Z396/Y396*90</f>
        <v>21.273340832395949</v>
      </c>
      <c r="AC396" s="5">
        <f>IF(B396="n",Z396*1.2*AF396,Z396*AF396)</f>
        <v>630.4</v>
      </c>
      <c r="AD396" s="6">
        <f>AC396/X396</f>
        <v>19.103030303030302</v>
      </c>
      <c r="AE396" s="7">
        <f>AC396/Y396*90</f>
        <v>21.273340832395949</v>
      </c>
      <c r="AF396" s="13">
        <f>IF(OR(D396="Barcelona",D396="R Madrid",D396="Bayern",D396="PSG",D396="Atletico"),1.3,IF(OR(D396="Chelsea",D396="Juventus",D396="Man City",D396="Man Utd",D396="Dortmund"),1.23,IF(OR(D396="Roma",D396="RB Leipzig",D396="Monaco",D396="Spurs",D396="Arsenal",D396="Sevilla",D396="Liverpool",D396="Nice",D396="Napoli"),1.15,1)))</f>
        <v>1</v>
      </c>
      <c r="AG396">
        <f>E396*10+G396*5+K396*4</f>
        <v>173</v>
      </c>
      <c r="AH396">
        <f>N396+M396+L396*1.5</f>
        <v>154</v>
      </c>
    </row>
    <row r="397" spans="1:34" x14ac:dyDescent="0.2">
      <c r="A397" t="s">
        <v>2343</v>
      </c>
      <c r="C397" t="s">
        <v>160</v>
      </c>
      <c r="D397" t="s">
        <v>1858</v>
      </c>
      <c r="E397">
        <v>1</v>
      </c>
      <c r="F397">
        <v>0</v>
      </c>
      <c r="G397">
        <v>0</v>
      </c>
      <c r="H397">
        <v>7</v>
      </c>
      <c r="I397">
        <v>8</v>
      </c>
      <c r="J397">
        <v>20</v>
      </c>
      <c r="K397">
        <v>2</v>
      </c>
      <c r="L397">
        <v>12</v>
      </c>
      <c r="M397">
        <v>101</v>
      </c>
      <c r="N397">
        <v>35</v>
      </c>
      <c r="O397">
        <v>3</v>
      </c>
      <c r="P397">
        <v>445</v>
      </c>
      <c r="Q397">
        <v>21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395</v>
      </c>
      <c r="Y397" t="s">
        <v>2342</v>
      </c>
      <c r="Z397" s="5">
        <f>E397*10+F397*(-10)+G397*5+H397*(-5)+I397*2+J397*(-2)+K397*4+L397*3+M397*1.5+N397*1.5+O397*3+P397*0.1+Q397*2+R397*2+S397*5+T397*(-8)+U397*15+V397+W397*(-4)</f>
        <v>294.5</v>
      </c>
      <c r="AA397" s="6">
        <f>Z397/X397</f>
        <v>17.323529411764707</v>
      </c>
      <c r="AB397" s="7">
        <f>Z397/Y397*90</f>
        <v>18.006114130434785</v>
      </c>
      <c r="AC397" s="5">
        <f>IF(B397="n",Z397*1.2*AF397,Z397*AF397)</f>
        <v>294.5</v>
      </c>
      <c r="AD397" s="6">
        <f>AC397/X397</f>
        <v>17.323529411764707</v>
      </c>
      <c r="AE397" s="7">
        <f>AC397/Y397*90</f>
        <v>18.006114130434785</v>
      </c>
      <c r="AF397" s="13">
        <f>IF(OR(D397="Barcelona",D397="R Madrid",D397="Bayern",D397="PSG",D397="Atletico"),1.3,IF(OR(D397="Chelsea",D397="Juventus",D397="Man City",D397="Man Utd",D397="Dortmund"),1.23,IF(OR(D397="Roma",D397="RB Leipzig",D397="Monaco",D397="Spurs",D397="Arsenal",D397="Sevilla",D397="Liverpool",D397="Nice",D397="Napoli"),1.15,1)))</f>
        <v>1</v>
      </c>
      <c r="AG397">
        <f>E397*10+G397*5+K397*4</f>
        <v>18</v>
      </c>
      <c r="AH397">
        <f>N397+M397+L397*1.5</f>
        <v>154</v>
      </c>
    </row>
    <row r="398" spans="1:34" x14ac:dyDescent="0.2">
      <c r="A398" t="s">
        <v>1333</v>
      </c>
      <c r="C398" t="s">
        <v>876</v>
      </c>
      <c r="D398" t="s">
        <v>877</v>
      </c>
      <c r="E398">
        <v>1</v>
      </c>
      <c r="F398">
        <v>0</v>
      </c>
      <c r="G398">
        <v>1</v>
      </c>
      <c r="H398">
        <v>2</v>
      </c>
      <c r="I398">
        <v>14</v>
      </c>
      <c r="J398">
        <v>24</v>
      </c>
      <c r="K398">
        <v>3</v>
      </c>
      <c r="L398">
        <v>13</v>
      </c>
      <c r="M398">
        <v>85</v>
      </c>
      <c r="N398">
        <v>49</v>
      </c>
      <c r="O398">
        <v>3</v>
      </c>
      <c r="P398">
        <v>1057</v>
      </c>
      <c r="Q398">
        <v>23</v>
      </c>
      <c r="R398">
        <v>3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93</v>
      </c>
      <c r="Y398" t="s">
        <v>1332</v>
      </c>
      <c r="Z398" s="5">
        <f>E398*10+F398*(-10)+G398*5+H398*(-5)+I398*2+J398*(-2)+K398*4+L398*3+M398*1.5+N398*1.5+O398*3+P398*0.1+Q398*2+R398*2+S398*5+T398*(-8)+U398*15+V398+W398*(-4)</f>
        <v>403.7</v>
      </c>
      <c r="AA398" s="6">
        <f>Z398/X398</f>
        <v>17.552173913043479</v>
      </c>
      <c r="AB398" s="7">
        <f>Z398/Y398*90</f>
        <v>19.387940234791888</v>
      </c>
      <c r="AC398" s="5">
        <f>IF(B398="n",Z398*1.2*AF398,Z398*AF398)</f>
        <v>403.7</v>
      </c>
      <c r="AD398" s="6">
        <f>AC398/X398</f>
        <v>17.552173913043479</v>
      </c>
      <c r="AE398" s="7">
        <f>AC398/Y398*90</f>
        <v>19.387940234791888</v>
      </c>
      <c r="AF398" s="13">
        <f>IF(OR(D398="Barcelona",D398="R Madrid",D398="Bayern",D398="PSG",D398="Atletico"),1.3,IF(OR(D398="Chelsea",D398="Juventus",D398="Man City",D398="Man Utd",D398="Dortmund"),1.23,IF(OR(D398="Roma",D398="RB Leipzig",D398="Monaco",D398="Spurs",D398="Arsenal",D398="Sevilla",D398="Liverpool",D398="Nice",D398="Napoli"),1.15,1)))</f>
        <v>1</v>
      </c>
      <c r="AG398">
        <f>E398*10+G398*5+K398*4</f>
        <v>27</v>
      </c>
      <c r="AH398">
        <f>N398+M398+L398*1.5</f>
        <v>153.5</v>
      </c>
    </row>
    <row r="399" spans="1:34" x14ac:dyDescent="0.2">
      <c r="A399" t="s">
        <v>854</v>
      </c>
      <c r="B399" t="s">
        <v>4305</v>
      </c>
      <c r="C399" t="s">
        <v>26</v>
      </c>
      <c r="D399" t="s">
        <v>27</v>
      </c>
      <c r="E399">
        <v>1</v>
      </c>
      <c r="F399">
        <v>0</v>
      </c>
      <c r="G399">
        <v>1</v>
      </c>
      <c r="H399">
        <v>0</v>
      </c>
      <c r="I399">
        <v>8</v>
      </c>
      <c r="J399">
        <v>8</v>
      </c>
      <c r="K399">
        <v>1</v>
      </c>
      <c r="L399">
        <v>9</v>
      </c>
      <c r="M399">
        <v>127</v>
      </c>
      <c r="N399">
        <v>13</v>
      </c>
      <c r="O399">
        <v>2</v>
      </c>
      <c r="P399">
        <v>401</v>
      </c>
      <c r="Q399">
        <v>9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 t="s">
        <v>325</v>
      </c>
      <c r="Y399" t="s">
        <v>855</v>
      </c>
      <c r="Z399" s="5">
        <f>E399*10+F399*(-10)+G399*5+H399*(-5)+I399*2+J399*(-2)+K399*4+L399*3+M399*1.5+N399*1.5+O399*3+P399*0.1+Q399*2+R399*2+S399*5+T399*(-8)+U399*15+V399+W399*(-4)</f>
        <v>320.10000000000002</v>
      </c>
      <c r="AA399" s="6">
        <f>Z399/X399</f>
        <v>17.783333333333335</v>
      </c>
      <c r="AB399" s="7">
        <f>Z399/Y399*90</f>
        <v>23.498368678629692</v>
      </c>
      <c r="AC399" s="5">
        <f>IF(B399="n",Z399*1.2*AF399,Z399*AF399)</f>
        <v>472.4676</v>
      </c>
      <c r="AD399" s="6">
        <f>AC399/X399</f>
        <v>26.248200000000001</v>
      </c>
      <c r="AE399" s="7">
        <f>AC399/Y399*90</f>
        <v>34.683592169657423</v>
      </c>
      <c r="AF399" s="13">
        <f>IF(OR(D399="Barcelona",D399="R Madrid",D399="Bayern",D399="PSG",D399="Atletico"),1.3,IF(OR(D399="Chelsea",D399="Juventus",D399="Man City",D399="Man Utd",D399="Dortmund"),1.23,IF(OR(D399="Roma",D399="RB Leipzig",D399="Monaco",D399="Spurs",D399="Arsenal",D399="Sevilla",D399="Liverpool",D399="Nice",D399="Napoli"),1.15,1)))</f>
        <v>1.23</v>
      </c>
      <c r="AG399">
        <f>E399*10+G399*5+K399*4</f>
        <v>19</v>
      </c>
      <c r="AH399">
        <f>N399+M399+L399*1.5</f>
        <v>153.5</v>
      </c>
    </row>
    <row r="400" spans="1:34" x14ac:dyDescent="0.2">
      <c r="A400" t="s">
        <v>3441</v>
      </c>
      <c r="C400" t="s">
        <v>138</v>
      </c>
      <c r="D400" t="s">
        <v>2734</v>
      </c>
      <c r="E400">
        <v>0</v>
      </c>
      <c r="F400">
        <v>0</v>
      </c>
      <c r="G400">
        <v>2</v>
      </c>
      <c r="H400">
        <v>3</v>
      </c>
      <c r="I400">
        <v>43</v>
      </c>
      <c r="J400">
        <v>20</v>
      </c>
      <c r="K400">
        <v>1</v>
      </c>
      <c r="L400">
        <v>5</v>
      </c>
      <c r="M400">
        <v>104</v>
      </c>
      <c r="N400">
        <v>42</v>
      </c>
      <c r="O400">
        <v>10</v>
      </c>
      <c r="P400">
        <v>497</v>
      </c>
      <c r="Q400">
        <v>43</v>
      </c>
      <c r="R400">
        <v>19</v>
      </c>
      <c r="S400">
        <v>0</v>
      </c>
      <c r="T400">
        <v>0</v>
      </c>
      <c r="U400">
        <v>0</v>
      </c>
      <c r="V400">
        <v>0</v>
      </c>
      <c r="W400">
        <v>0</v>
      </c>
      <c r="X400" t="s">
        <v>398</v>
      </c>
      <c r="Y400" t="s">
        <v>455</v>
      </c>
      <c r="Z400" s="5">
        <f>E400*10+F400*(-10)+G400*5+H400*(-5)+I400*2+J400*(-2)+K400*4+L400*3+M400*1.5+N400*1.5+O400*3+P400*0.1+Q400*2+R400*2+S400*5+T400*(-8)+U400*15+V400+W400*(-4)</f>
        <v>482.7</v>
      </c>
      <c r="AA400" s="6">
        <f>Z400/X400</f>
        <v>22.985714285714284</v>
      </c>
      <c r="AB400" s="7">
        <f>Z400/Y400*90</f>
        <v>24.406179775280897</v>
      </c>
      <c r="AC400" s="5">
        <f>IF(B400="n",Z400*1.2*AF400,Z400*AF400)</f>
        <v>482.7</v>
      </c>
      <c r="AD400" s="6">
        <f>AC400/X400</f>
        <v>22.985714285714284</v>
      </c>
      <c r="AE400" s="7">
        <f>AC400/Y400*90</f>
        <v>24.406179775280897</v>
      </c>
      <c r="AF400" s="13">
        <f>IF(OR(D400="Barcelona",D400="R Madrid",D400="Bayern",D400="PSG",D400="Atletico"),1.3,IF(OR(D400="Chelsea",D400="Juventus",D400="Man City",D400="Man Utd",D400="Dortmund"),1.23,IF(OR(D400="Roma",D400="RB Leipzig",D400="Monaco",D400="Spurs",D400="Arsenal",D400="Sevilla",D400="Liverpool",D400="Nice",D400="Napoli"),1.15,1)))</f>
        <v>1</v>
      </c>
      <c r="AG400">
        <f>E400*10+G400*5+K400*4</f>
        <v>14</v>
      </c>
      <c r="AH400">
        <f>N400+M400+L400*1.5</f>
        <v>153.5</v>
      </c>
    </row>
    <row r="401" spans="1:34" x14ac:dyDescent="0.2">
      <c r="A401" t="s">
        <v>1349</v>
      </c>
      <c r="C401" t="s">
        <v>876</v>
      </c>
      <c r="D401" t="s">
        <v>1139</v>
      </c>
      <c r="E401">
        <v>0</v>
      </c>
      <c r="F401">
        <v>0</v>
      </c>
      <c r="G401">
        <v>0</v>
      </c>
      <c r="H401">
        <v>3</v>
      </c>
      <c r="I401">
        <v>39</v>
      </c>
      <c r="J401">
        <v>51</v>
      </c>
      <c r="K401">
        <v>3</v>
      </c>
      <c r="L401">
        <v>10</v>
      </c>
      <c r="M401">
        <v>77</v>
      </c>
      <c r="N401">
        <v>61</v>
      </c>
      <c r="O401">
        <v>4</v>
      </c>
      <c r="P401">
        <v>510</v>
      </c>
      <c r="Q401">
        <v>34</v>
      </c>
      <c r="R401">
        <v>10</v>
      </c>
      <c r="S401">
        <v>0</v>
      </c>
      <c r="T401">
        <v>0</v>
      </c>
      <c r="U401">
        <v>0</v>
      </c>
      <c r="V401">
        <v>0</v>
      </c>
      <c r="W401">
        <v>0</v>
      </c>
      <c r="X401" t="s">
        <v>105</v>
      </c>
      <c r="Y401" t="s">
        <v>1348</v>
      </c>
      <c r="Z401" s="5">
        <f>E401*10+F401*(-10)+G401*5+H401*(-5)+I401*2+J401*(-2)+K401*4+L401*3+M401*1.5+N401*1.5+O401*3+P401*0.1+Q401*2+R401*2+S401*5+T401*(-8)+U401*15+V401+W401*(-4)</f>
        <v>361</v>
      </c>
      <c r="AA401" s="6">
        <f>Z401/X401</f>
        <v>12.448275862068966</v>
      </c>
      <c r="AB401" s="7">
        <f>Z401/Y401*90</f>
        <v>13.703078869675243</v>
      </c>
      <c r="AC401" s="5">
        <f>IF(B401="n",Z401*1.2*AF401,Z401*AF401)</f>
        <v>361</v>
      </c>
      <c r="AD401" s="6">
        <f>AC401/X401</f>
        <v>12.448275862068966</v>
      </c>
      <c r="AE401" s="7">
        <f>AC401/Y401*90</f>
        <v>13.703078869675243</v>
      </c>
      <c r="AF401" s="13">
        <f>IF(OR(D401="Barcelona",D401="R Madrid",D401="Bayern",D401="PSG",D401="Atletico"),1.3,IF(OR(D401="Chelsea",D401="Juventus",D401="Man City",D401="Man Utd",D401="Dortmund"),1.23,IF(OR(D401="Roma",D401="RB Leipzig",D401="Monaco",D401="Spurs",D401="Arsenal",D401="Sevilla",D401="Liverpool",D401="Nice",D401="Napoli"),1.15,1)))</f>
        <v>1</v>
      </c>
      <c r="AG401">
        <f>E401*10+G401*5+K401*4</f>
        <v>12</v>
      </c>
      <c r="AH401">
        <f>N401+M401+L401*1.5</f>
        <v>153</v>
      </c>
    </row>
    <row r="402" spans="1:34" x14ac:dyDescent="0.2">
      <c r="A402" t="s">
        <v>3151</v>
      </c>
      <c r="C402" t="s">
        <v>138</v>
      </c>
      <c r="D402" t="s">
        <v>2773</v>
      </c>
      <c r="E402">
        <v>2</v>
      </c>
      <c r="F402">
        <v>0</v>
      </c>
      <c r="G402">
        <v>0</v>
      </c>
      <c r="H402">
        <v>5</v>
      </c>
      <c r="I402">
        <v>8</v>
      </c>
      <c r="J402">
        <v>31</v>
      </c>
      <c r="K402">
        <v>6</v>
      </c>
      <c r="L402">
        <v>9</v>
      </c>
      <c r="M402">
        <v>109</v>
      </c>
      <c r="N402">
        <v>30</v>
      </c>
      <c r="O402">
        <v>4</v>
      </c>
      <c r="P402">
        <v>1026</v>
      </c>
      <c r="Q402">
        <v>22</v>
      </c>
      <c r="R402">
        <v>6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93</v>
      </c>
      <c r="Y402" t="s">
        <v>3093</v>
      </c>
      <c r="Z402" s="5">
        <f>E402*10+F402*(-10)+G402*5+H402*(-5)+I402*2+J402*(-2)+K402*4+L402*3+M402*1.5+N402*1.5+O402*3+P402*0.1+Q402*2+R402*2+S402*5+T402*(-8)+U402*15+V402+W402*(-4)</f>
        <v>379.1</v>
      </c>
      <c r="AA402" s="6">
        <f>Z402/X402</f>
        <v>16.482608695652175</v>
      </c>
      <c r="AB402" s="7">
        <f>Z402/Y402*90</f>
        <v>18.129117959617428</v>
      </c>
      <c r="AC402" s="5">
        <f>IF(B402="n",Z402*1.2*AF402,Z402*AF402)</f>
        <v>379.1</v>
      </c>
      <c r="AD402" s="6">
        <f>AC402/X402</f>
        <v>16.482608695652175</v>
      </c>
      <c r="AE402" s="7">
        <f>AC402/Y402*90</f>
        <v>18.129117959617428</v>
      </c>
      <c r="AF402" s="13">
        <f>IF(OR(D402="Barcelona",D402="R Madrid",D402="Bayern",D402="PSG",D402="Atletico"),1.3,IF(OR(D402="Chelsea",D402="Juventus",D402="Man City",D402="Man Utd",D402="Dortmund"),1.23,IF(OR(D402="Roma",D402="RB Leipzig",D402="Monaco",D402="Spurs",D402="Arsenal",D402="Sevilla",D402="Liverpool",D402="Nice",D402="Napoli"),1.15,1)))</f>
        <v>1</v>
      </c>
      <c r="AG402">
        <f>E402*10+G402*5+K402*4</f>
        <v>44</v>
      </c>
      <c r="AH402">
        <f>N402+M402+L402*1.5</f>
        <v>152.5</v>
      </c>
    </row>
    <row r="403" spans="1:34" x14ac:dyDescent="0.2">
      <c r="A403" t="s">
        <v>3001</v>
      </c>
      <c r="C403" t="s">
        <v>138</v>
      </c>
      <c r="D403" t="s">
        <v>2764</v>
      </c>
      <c r="E403">
        <v>6</v>
      </c>
      <c r="F403">
        <v>0</v>
      </c>
      <c r="G403">
        <v>3</v>
      </c>
      <c r="H403">
        <v>5</v>
      </c>
      <c r="I403">
        <v>15</v>
      </c>
      <c r="J403">
        <v>25</v>
      </c>
      <c r="K403">
        <v>14</v>
      </c>
      <c r="L403">
        <v>8</v>
      </c>
      <c r="M403">
        <v>96</v>
      </c>
      <c r="N403">
        <v>44</v>
      </c>
      <c r="O403">
        <v>33</v>
      </c>
      <c r="P403">
        <v>903</v>
      </c>
      <c r="Q403">
        <v>27</v>
      </c>
      <c r="R403">
        <v>18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184</v>
      </c>
      <c r="Y403" t="s">
        <v>3000</v>
      </c>
      <c r="Z403" s="5">
        <f>E403*10+F403*(-10)+G403*5+H403*(-5)+I403*2+J403*(-2)+K403*4+L403*3+M403*1.5+N403*1.5+O403*3+P403*0.1+Q403*2+R403*2+S403*5+T403*(-8)+U403*15+V403+W403*(-4)</f>
        <v>599.29999999999995</v>
      </c>
      <c r="AA403" s="6">
        <f>Z403/X403</f>
        <v>18.728124999999999</v>
      </c>
      <c r="AB403" s="7">
        <f>Z403/Y403*90</f>
        <v>20.10324263883712</v>
      </c>
      <c r="AC403" s="5">
        <f>IF(B403="n",Z403*1.2*AF403,Z403*AF403)</f>
        <v>599.29999999999995</v>
      </c>
      <c r="AD403" s="6">
        <f>AC403/X403</f>
        <v>18.728124999999999</v>
      </c>
      <c r="AE403" s="7">
        <f>AC403/Y403*90</f>
        <v>20.10324263883712</v>
      </c>
      <c r="AF403" s="13">
        <f>IF(OR(D403="Barcelona",D403="R Madrid",D403="Bayern",D403="PSG",D403="Atletico"),1.3,IF(OR(D403="Chelsea",D403="Juventus",D403="Man City",D403="Man Utd",D403="Dortmund"),1.23,IF(OR(D403="Roma",D403="RB Leipzig",D403="Monaco",D403="Spurs",D403="Arsenal",D403="Sevilla",D403="Liverpool",D403="Nice",D403="Napoli"),1.15,1)))</f>
        <v>1</v>
      </c>
      <c r="AG403">
        <f>E403*10+G403*5+K403*4</f>
        <v>131</v>
      </c>
      <c r="AH403">
        <f>N403+M403+L403*1.5</f>
        <v>152</v>
      </c>
    </row>
    <row r="404" spans="1:34" x14ac:dyDescent="0.2">
      <c r="A404" t="s">
        <v>3611</v>
      </c>
      <c r="C404" t="s">
        <v>43</v>
      </c>
      <c r="D404" t="s">
        <v>3565</v>
      </c>
      <c r="E404">
        <v>0</v>
      </c>
      <c r="F404">
        <v>0</v>
      </c>
      <c r="G404">
        <v>1</v>
      </c>
      <c r="H404">
        <v>4</v>
      </c>
      <c r="I404">
        <v>24</v>
      </c>
      <c r="J404">
        <v>25</v>
      </c>
      <c r="K404">
        <v>6</v>
      </c>
      <c r="L404">
        <v>6</v>
      </c>
      <c r="M404">
        <v>76</v>
      </c>
      <c r="N404">
        <v>67</v>
      </c>
      <c r="O404">
        <v>10</v>
      </c>
      <c r="P404">
        <v>499</v>
      </c>
      <c r="Q404">
        <v>67</v>
      </c>
      <c r="R404">
        <v>25</v>
      </c>
      <c r="S404">
        <v>0</v>
      </c>
      <c r="T404">
        <v>0</v>
      </c>
      <c r="U404">
        <v>0</v>
      </c>
      <c r="V404">
        <v>0</v>
      </c>
      <c r="W404">
        <v>0</v>
      </c>
      <c r="X404" t="s">
        <v>93</v>
      </c>
      <c r="Y404" t="s">
        <v>3610</v>
      </c>
      <c r="Z404" s="5">
        <f>E404*10+F404*(-10)+G404*5+H404*(-5)+I404*2+J404*(-2)+K404*4+L404*3+M404*1.5+N404*1.5+O404*3+P404*0.1+Q404*2+R404*2+S404*5+T404*(-8)+U404*15+V404+W404*(-4)</f>
        <v>503.4</v>
      </c>
      <c r="AA404" s="6">
        <f>Z404/X404</f>
        <v>21.88695652173913</v>
      </c>
      <c r="AB404" s="7">
        <f>Z404/Y404*90</f>
        <v>22.208823529411763</v>
      </c>
      <c r="AC404" s="5">
        <f>IF(B404="n",Z404*1.2*AF404,Z404*AF404)</f>
        <v>503.4</v>
      </c>
      <c r="AD404" s="6">
        <f>AC404/X404</f>
        <v>21.88695652173913</v>
      </c>
      <c r="AE404" s="7">
        <f>AC404/Y404*90</f>
        <v>22.208823529411763</v>
      </c>
      <c r="AF404" s="13">
        <f>IF(OR(D404="Barcelona",D404="R Madrid",D404="Bayern",D404="PSG",D404="Atletico"),1.3,IF(OR(D404="Chelsea",D404="Juventus",D404="Man City",D404="Man Utd",D404="Dortmund"),1.23,IF(OR(D404="Roma",D404="RB Leipzig",D404="Monaco",D404="Spurs",D404="Arsenal",D404="Sevilla",D404="Liverpool",D404="Nice",D404="Napoli"),1.15,1)))</f>
        <v>1</v>
      </c>
      <c r="AG404">
        <f>E404*10+G404*5+K404*4</f>
        <v>29</v>
      </c>
      <c r="AH404">
        <f>N404+M404+L404*1.5</f>
        <v>152</v>
      </c>
    </row>
    <row r="405" spans="1:34" x14ac:dyDescent="0.2">
      <c r="A405" t="s">
        <v>3818</v>
      </c>
      <c r="C405" t="s">
        <v>43</v>
      </c>
      <c r="D405" t="s">
        <v>3625</v>
      </c>
      <c r="E405">
        <v>1</v>
      </c>
      <c r="F405">
        <v>0</v>
      </c>
      <c r="G405">
        <v>0</v>
      </c>
      <c r="H405">
        <v>5</v>
      </c>
      <c r="I405">
        <v>29</v>
      </c>
      <c r="J405">
        <v>21</v>
      </c>
      <c r="K405">
        <v>3</v>
      </c>
      <c r="L405">
        <v>8</v>
      </c>
      <c r="M405">
        <v>84</v>
      </c>
      <c r="N405">
        <v>56</v>
      </c>
      <c r="O405">
        <v>33</v>
      </c>
      <c r="P405">
        <v>996</v>
      </c>
      <c r="Q405">
        <v>50</v>
      </c>
      <c r="R405">
        <v>11</v>
      </c>
      <c r="S405">
        <v>0</v>
      </c>
      <c r="T405">
        <v>0</v>
      </c>
      <c r="U405">
        <v>0</v>
      </c>
      <c r="V405">
        <v>0</v>
      </c>
      <c r="W405">
        <v>0</v>
      </c>
      <c r="X405" t="s">
        <v>292</v>
      </c>
      <c r="Y405" t="s">
        <v>3817</v>
      </c>
      <c r="Z405" s="5">
        <f>E405*10+F405*(-10)+G405*5+H405*(-5)+I405*2+J405*(-2)+K405*4+L405*3+M405*1.5+N405*1.5+O405*3+P405*0.1+Q405*2+R405*2+S405*5+T405*(-8)+U405*15+V405+W405*(-4)</f>
        <v>567.6</v>
      </c>
      <c r="AA405" s="6">
        <f>Z405/X405</f>
        <v>17.2</v>
      </c>
      <c r="AB405" s="7">
        <f>Z405/Y405*90</f>
        <v>17.830366492146599</v>
      </c>
      <c r="AC405" s="5">
        <f>IF(B405="n",Z405*1.2*AF405,Z405*AF405)</f>
        <v>567.6</v>
      </c>
      <c r="AD405" s="6">
        <f>AC405/X405</f>
        <v>17.2</v>
      </c>
      <c r="AE405" s="7">
        <f>AC405/Y405*90</f>
        <v>17.830366492146599</v>
      </c>
      <c r="AF405" s="13">
        <f>IF(OR(D405="Barcelona",D405="R Madrid",D405="Bayern",D405="PSG",D405="Atletico"),1.3,IF(OR(D405="Chelsea",D405="Juventus",D405="Man City",D405="Man Utd",D405="Dortmund"),1.23,IF(OR(D405="Roma",D405="RB Leipzig",D405="Monaco",D405="Spurs",D405="Arsenal",D405="Sevilla",D405="Liverpool",D405="Nice",D405="Napoli"),1.15,1)))</f>
        <v>1</v>
      </c>
      <c r="AG405">
        <f>E405*10+G405*5+K405*4</f>
        <v>22</v>
      </c>
      <c r="AH405">
        <f>N405+M405+L405*1.5</f>
        <v>152</v>
      </c>
    </row>
    <row r="406" spans="1:34" x14ac:dyDescent="0.2">
      <c r="A406" t="s">
        <v>763</v>
      </c>
      <c r="C406" t="s">
        <v>26</v>
      </c>
      <c r="D406" t="s">
        <v>55</v>
      </c>
      <c r="E406">
        <v>0</v>
      </c>
      <c r="F406">
        <v>0</v>
      </c>
      <c r="G406">
        <v>0</v>
      </c>
      <c r="H406">
        <v>9</v>
      </c>
      <c r="I406">
        <v>33</v>
      </c>
      <c r="J406">
        <v>39</v>
      </c>
      <c r="K406">
        <v>0</v>
      </c>
      <c r="L406">
        <v>18</v>
      </c>
      <c r="M406">
        <v>64</v>
      </c>
      <c r="N406">
        <v>61</v>
      </c>
      <c r="O406">
        <v>6</v>
      </c>
      <c r="P406">
        <v>755</v>
      </c>
      <c r="Q406">
        <v>63</v>
      </c>
      <c r="R406">
        <v>2</v>
      </c>
      <c r="S406">
        <v>0</v>
      </c>
      <c r="T406">
        <v>0</v>
      </c>
      <c r="U406">
        <v>0</v>
      </c>
      <c r="V406">
        <v>0</v>
      </c>
      <c r="W406">
        <v>0</v>
      </c>
      <c r="X406" t="s">
        <v>292</v>
      </c>
      <c r="Y406" t="s">
        <v>764</v>
      </c>
      <c r="Z406" s="5">
        <f>E406*10+F406*(-10)+G406*5+H406*(-5)+I406*2+J406*(-2)+K406*4+L406*3+M406*1.5+N406*1.5+O406*3+P406*0.1+Q406*2+R406*2+S406*5+T406*(-8)+U406*15+V406+W406*(-4)</f>
        <v>408</v>
      </c>
      <c r="AA406" s="6">
        <f>Z406/X406</f>
        <v>12.363636363636363</v>
      </c>
      <c r="AB406" s="7">
        <f>Z406/Y406*90</f>
        <v>15.161023947151115</v>
      </c>
      <c r="AC406" s="5">
        <f>IF(B406="n",Z406*1.2*AF406,Z406*AF406)</f>
        <v>408</v>
      </c>
      <c r="AD406" s="6">
        <f>AC406/X406</f>
        <v>12.363636363636363</v>
      </c>
      <c r="AE406" s="7">
        <f>AC406/Y406*90</f>
        <v>15.161023947151115</v>
      </c>
      <c r="AF406" s="13">
        <f>IF(OR(D406="Barcelona",D406="R Madrid",D406="Bayern",D406="PSG",D406="Atletico"),1.3,IF(OR(D406="Chelsea",D406="Juventus",D406="Man City",D406="Man Utd",D406="Dortmund"),1.23,IF(OR(D406="Roma",D406="RB Leipzig",D406="Monaco",D406="Spurs",D406="Arsenal",D406="Sevilla",D406="Liverpool",D406="Nice",D406="Napoli"),1.15,1)))</f>
        <v>1</v>
      </c>
      <c r="AG406">
        <f>E406*10+G406*5+K406*4</f>
        <v>0</v>
      </c>
      <c r="AH406">
        <f>N406+M406+L406*1.5</f>
        <v>152</v>
      </c>
    </row>
    <row r="407" spans="1:34" x14ac:dyDescent="0.2">
      <c r="A407" t="s">
        <v>1079</v>
      </c>
      <c r="C407" t="s">
        <v>876</v>
      </c>
      <c r="D407" t="s">
        <v>1076</v>
      </c>
      <c r="E407">
        <v>1</v>
      </c>
      <c r="F407">
        <v>0</v>
      </c>
      <c r="G407">
        <v>3</v>
      </c>
      <c r="H407">
        <v>5</v>
      </c>
      <c r="I407">
        <v>55</v>
      </c>
      <c r="J407">
        <v>37</v>
      </c>
      <c r="K407">
        <v>9</v>
      </c>
      <c r="L407">
        <v>1</v>
      </c>
      <c r="M407">
        <v>44</v>
      </c>
      <c r="N407">
        <v>106</v>
      </c>
      <c r="O407">
        <v>29</v>
      </c>
      <c r="P407">
        <v>924</v>
      </c>
      <c r="Q407">
        <v>48</v>
      </c>
      <c r="R407">
        <v>8</v>
      </c>
      <c r="S407">
        <v>0</v>
      </c>
      <c r="T407">
        <v>0</v>
      </c>
      <c r="U407">
        <v>0</v>
      </c>
      <c r="V407">
        <v>0</v>
      </c>
      <c r="W407">
        <v>0</v>
      </c>
      <c r="X407" t="s">
        <v>56</v>
      </c>
      <c r="Y407" t="s">
        <v>1078</v>
      </c>
      <c r="Z407" s="5">
        <f>E407*10+F407*(-10)+G407*5+H407*(-5)+I407*2+J407*(-2)+K407*4+L407*3+M407*1.5+N407*1.5+O407*3+P407*0.1+Q407*2+R407*2+S407*5+T407*(-8)+U407*15+V407+W407*(-4)</f>
        <v>591.4</v>
      </c>
      <c r="AA407" s="6">
        <f>Z407/X407</f>
        <v>21.903703703703702</v>
      </c>
      <c r="AB407" s="7">
        <f>Z407/Y407*90</f>
        <v>22.205256570713392</v>
      </c>
      <c r="AC407" s="5">
        <f>IF(B407="n",Z407*1.2*AF407,Z407*AF407)</f>
        <v>591.4</v>
      </c>
      <c r="AD407" s="6">
        <f>AC407/X407</f>
        <v>21.903703703703702</v>
      </c>
      <c r="AE407" s="7">
        <f>AC407/Y407*90</f>
        <v>22.205256570713392</v>
      </c>
      <c r="AF407" s="13">
        <f>IF(OR(D407="Barcelona",D407="R Madrid",D407="Bayern",D407="PSG",D407="Atletico"),1.3,IF(OR(D407="Chelsea",D407="Juventus",D407="Man City",D407="Man Utd",D407="Dortmund"),1.23,IF(OR(D407="Roma",D407="RB Leipzig",D407="Monaco",D407="Spurs",D407="Arsenal",D407="Sevilla",D407="Liverpool",D407="Nice",D407="Napoli"),1.15,1)))</f>
        <v>1</v>
      </c>
      <c r="AG407">
        <f>E407*10+G407*5+K407*4</f>
        <v>61</v>
      </c>
      <c r="AH407">
        <f>N407+M407+L407*1.5</f>
        <v>151.5</v>
      </c>
    </row>
    <row r="408" spans="1:34" x14ac:dyDescent="0.2">
      <c r="A408" t="s">
        <v>2270</v>
      </c>
      <c r="C408" t="s">
        <v>160</v>
      </c>
      <c r="D408" t="s">
        <v>1902</v>
      </c>
      <c r="E408">
        <v>0</v>
      </c>
      <c r="F408">
        <v>1</v>
      </c>
      <c r="G408">
        <v>3</v>
      </c>
      <c r="H408">
        <v>9</v>
      </c>
      <c r="I408">
        <v>24</v>
      </c>
      <c r="J408">
        <v>41</v>
      </c>
      <c r="K408">
        <v>3</v>
      </c>
      <c r="L408">
        <v>5</v>
      </c>
      <c r="M408">
        <v>79</v>
      </c>
      <c r="N408">
        <v>65</v>
      </c>
      <c r="O408">
        <v>27</v>
      </c>
      <c r="P408">
        <v>595</v>
      </c>
      <c r="Q408">
        <v>56</v>
      </c>
      <c r="R408">
        <v>33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36</v>
      </c>
      <c r="Y408" t="s">
        <v>2269</v>
      </c>
      <c r="Z408" s="5">
        <f>E408*10+F408*(-10)+G408*5+H408*(-5)+I408*2+J408*(-2)+K408*4+L408*3+M408*1.5+N408*1.5+O408*3+P408*0.1+Q408*2+R408*2+S408*5+T408*(-8)+U408*15+V408+W408*(-4)</f>
        <v>487.5</v>
      </c>
      <c r="AA408" s="6">
        <f>Z408/X408</f>
        <v>15.725806451612904</v>
      </c>
      <c r="AB408" s="7">
        <f>Z408/Y408*90</f>
        <v>17.199137593100744</v>
      </c>
      <c r="AC408" s="5">
        <f>IF(B408="n",Z408*1.2*AF408,Z408*AF408)</f>
        <v>487.5</v>
      </c>
      <c r="AD408" s="6">
        <f>AC408/X408</f>
        <v>15.725806451612904</v>
      </c>
      <c r="AE408" s="7">
        <f>AC408/Y408*90</f>
        <v>17.199137593100744</v>
      </c>
      <c r="AF408" s="13">
        <f>IF(OR(D408="Barcelona",D408="R Madrid",D408="Bayern",D408="PSG",D408="Atletico"),1.3,IF(OR(D408="Chelsea",D408="Juventus",D408="Man City",D408="Man Utd",D408="Dortmund"),1.23,IF(OR(D408="Roma",D408="RB Leipzig",D408="Monaco",D408="Spurs",D408="Arsenal",D408="Sevilla",D408="Liverpool",D408="Nice",D408="Napoli"),1.15,1)))</f>
        <v>1</v>
      </c>
      <c r="AG408">
        <f>E408*10+G408*5+K408*4</f>
        <v>27</v>
      </c>
      <c r="AH408">
        <f>N408+M408+L408*1.5</f>
        <v>151.5</v>
      </c>
    </row>
    <row r="409" spans="1:34" x14ac:dyDescent="0.2">
      <c r="A409" t="s">
        <v>2292</v>
      </c>
      <c r="C409" t="s">
        <v>160</v>
      </c>
      <c r="D409" t="s">
        <v>1054</v>
      </c>
      <c r="E409">
        <v>1</v>
      </c>
      <c r="F409">
        <v>1</v>
      </c>
      <c r="G409">
        <v>2</v>
      </c>
      <c r="H409">
        <v>5</v>
      </c>
      <c r="I409">
        <v>16</v>
      </c>
      <c r="J409">
        <v>38</v>
      </c>
      <c r="K409">
        <v>7</v>
      </c>
      <c r="L409">
        <v>6</v>
      </c>
      <c r="M409">
        <v>85</v>
      </c>
      <c r="N409">
        <v>57</v>
      </c>
      <c r="O409">
        <v>36</v>
      </c>
      <c r="P409">
        <v>994</v>
      </c>
      <c r="Q409">
        <v>71</v>
      </c>
      <c r="R409">
        <v>22</v>
      </c>
      <c r="S409">
        <v>0</v>
      </c>
      <c r="T409">
        <v>0</v>
      </c>
      <c r="U409">
        <v>0</v>
      </c>
      <c r="V409">
        <v>0</v>
      </c>
      <c r="W409">
        <v>0</v>
      </c>
      <c r="X409" t="s">
        <v>184</v>
      </c>
      <c r="Y409" t="s">
        <v>2291</v>
      </c>
      <c r="Z409" s="5">
        <f>E409*10+F409*(-10)+G409*5+H409*(-5)+I409*2+J409*(-2)+K409*4+L409*3+M409*1.5+N409*1.5+O409*3+P409*0.1+Q409*2+R409*2+S409*5+T409*(-8)+U409*15+V409+W409*(-4)</f>
        <v>593.4</v>
      </c>
      <c r="AA409" s="6">
        <f>Z409/X409</f>
        <v>18.543749999999999</v>
      </c>
      <c r="AB409" s="7">
        <f>Z409/Y409*90</f>
        <v>18.673426573426571</v>
      </c>
      <c r="AC409" s="5">
        <f>IF(B409="n",Z409*1.2*AF409,Z409*AF409)</f>
        <v>593.4</v>
      </c>
      <c r="AD409" s="6">
        <f>AC409/X409</f>
        <v>18.543749999999999</v>
      </c>
      <c r="AE409" s="7">
        <f>AC409/Y409*90</f>
        <v>18.673426573426571</v>
      </c>
      <c r="AF409" s="13">
        <f>IF(OR(D409="Barcelona",D409="R Madrid",D409="Bayern",D409="PSG",D409="Atletico"),1.3,IF(OR(D409="Chelsea",D409="Juventus",D409="Man City",D409="Man Utd",D409="Dortmund"),1.23,IF(OR(D409="Roma",D409="RB Leipzig",D409="Monaco",D409="Spurs",D409="Arsenal",D409="Sevilla",D409="Liverpool",D409="Nice",D409="Napoli"),1.15,1)))</f>
        <v>1</v>
      </c>
      <c r="AG409">
        <f>E409*10+G409*5+K409*4</f>
        <v>48</v>
      </c>
      <c r="AH409">
        <f>N409+M409+L409*1.5</f>
        <v>151</v>
      </c>
    </row>
    <row r="410" spans="1:34" x14ac:dyDescent="0.2">
      <c r="A410" t="s">
        <v>1715</v>
      </c>
      <c r="C410" t="s">
        <v>876</v>
      </c>
      <c r="D410" t="s">
        <v>1106</v>
      </c>
      <c r="E410">
        <v>1</v>
      </c>
      <c r="F410">
        <v>0</v>
      </c>
      <c r="G410">
        <v>4</v>
      </c>
      <c r="H410">
        <v>5</v>
      </c>
      <c r="I410">
        <v>50</v>
      </c>
      <c r="J410">
        <v>25</v>
      </c>
      <c r="K410">
        <v>3</v>
      </c>
      <c r="L410">
        <v>2</v>
      </c>
      <c r="M410">
        <v>59</v>
      </c>
      <c r="N410">
        <v>89</v>
      </c>
      <c r="O410">
        <v>33</v>
      </c>
      <c r="P410">
        <v>1095</v>
      </c>
      <c r="Q410">
        <v>45</v>
      </c>
      <c r="R410">
        <v>38</v>
      </c>
      <c r="S410">
        <v>0</v>
      </c>
      <c r="T410">
        <v>0</v>
      </c>
      <c r="U410">
        <v>0</v>
      </c>
      <c r="V410">
        <v>0</v>
      </c>
      <c r="W410">
        <v>0</v>
      </c>
      <c r="X410" t="s">
        <v>292</v>
      </c>
      <c r="Y410" t="s">
        <v>1714</v>
      </c>
      <c r="Z410" s="5">
        <f>E410*10+F410*(-10)+G410*5+H410*(-5)+I410*2+J410*(-2)+K410*4+L410*3+M410*1.5+N410*1.5+O410*3+P410*0.1+Q410*2+R410*2+S410*5+T410*(-8)+U410*15+V410+W410*(-4)</f>
        <v>669.5</v>
      </c>
      <c r="AA410" s="6">
        <f>Z410/X410</f>
        <v>20.287878787878789</v>
      </c>
      <c r="AB410" s="7">
        <f>Z410/Y410*90</f>
        <v>20.425423728813559</v>
      </c>
      <c r="AC410" s="5">
        <f>IF(B410="n",Z410*1.2*AF410,Z410*AF410)</f>
        <v>669.5</v>
      </c>
      <c r="AD410" s="6">
        <f>AC410/X410</f>
        <v>20.287878787878789</v>
      </c>
      <c r="AE410" s="7">
        <f>AC410/Y410*90</f>
        <v>20.425423728813559</v>
      </c>
      <c r="AF410" s="13">
        <f>IF(OR(D410="Barcelona",D410="R Madrid",D410="Bayern",D410="PSG",D410="Atletico"),1.3,IF(OR(D410="Chelsea",D410="Juventus",D410="Man City",D410="Man Utd",D410="Dortmund"),1.23,IF(OR(D410="Roma",D410="RB Leipzig",D410="Monaco",D410="Spurs",D410="Arsenal",D410="Sevilla",D410="Liverpool",D410="Nice",D410="Napoli"),1.15,1)))</f>
        <v>1</v>
      </c>
      <c r="AG410">
        <f>E410*10+G410*5+K410*4</f>
        <v>42</v>
      </c>
      <c r="AH410">
        <f>N410+M410+L410*1.5</f>
        <v>151</v>
      </c>
    </row>
    <row r="411" spans="1:34" x14ac:dyDescent="0.2">
      <c r="A411" t="s">
        <v>649</v>
      </c>
      <c r="C411" t="s">
        <v>26</v>
      </c>
      <c r="D411" t="s">
        <v>198</v>
      </c>
      <c r="E411">
        <v>0</v>
      </c>
      <c r="F411">
        <v>0</v>
      </c>
      <c r="G411">
        <v>2</v>
      </c>
      <c r="H411">
        <v>10</v>
      </c>
      <c r="I411">
        <v>42</v>
      </c>
      <c r="J411">
        <v>51</v>
      </c>
      <c r="K411">
        <v>3</v>
      </c>
      <c r="L411">
        <v>20</v>
      </c>
      <c r="M411">
        <v>55</v>
      </c>
      <c r="N411">
        <v>66</v>
      </c>
      <c r="O411">
        <v>18</v>
      </c>
      <c r="P411">
        <v>1228</v>
      </c>
      <c r="Q411">
        <v>54</v>
      </c>
      <c r="R411">
        <v>16</v>
      </c>
      <c r="S411">
        <v>0</v>
      </c>
      <c r="T411">
        <v>0</v>
      </c>
      <c r="U411">
        <v>0</v>
      </c>
      <c r="V411">
        <v>0</v>
      </c>
      <c r="W411">
        <v>0</v>
      </c>
      <c r="X411" t="s">
        <v>121</v>
      </c>
      <c r="Y411" t="s">
        <v>650</v>
      </c>
      <c r="Z411" s="5">
        <f>E411*10+F411*(-10)+G411*5+H411*(-5)+I411*2+J411*(-2)+K411*4+L411*3+M411*1.5+N411*1.5+O411*3+P411*0.1+Q411*2+R411*2+S411*5+T411*(-8)+U411*15+V411+W411*(-4)</f>
        <v>512.29999999999995</v>
      </c>
      <c r="AA411" s="6">
        <f>Z411/X411</f>
        <v>15.067647058823528</v>
      </c>
      <c r="AB411" s="7">
        <f>Z411/Y411*90</f>
        <v>16.431575196008552</v>
      </c>
      <c r="AC411" s="5">
        <f>IF(B411="n",Z411*1.2*AF411,Z411*AF411)</f>
        <v>512.29999999999995</v>
      </c>
      <c r="AD411" s="6">
        <f>AC411/X411</f>
        <v>15.067647058823528</v>
      </c>
      <c r="AE411" s="7">
        <f>AC411/Y411*90</f>
        <v>16.431575196008552</v>
      </c>
      <c r="AF411" s="13">
        <f>IF(OR(D411="Barcelona",D411="R Madrid",D411="Bayern",D411="PSG",D411="Atletico"),1.3,IF(OR(D411="Chelsea",D411="Juventus",D411="Man City",D411="Man Utd",D411="Dortmund"),1.23,IF(OR(D411="Roma",D411="RB Leipzig",D411="Monaco",D411="Spurs",D411="Arsenal",D411="Sevilla",D411="Liverpool",D411="Nice",D411="Napoli"),1.15,1)))</f>
        <v>1</v>
      </c>
      <c r="AG411">
        <f>E411*10+G411*5+K411*4</f>
        <v>22</v>
      </c>
      <c r="AH411">
        <f>N411+M411+L411*1.5</f>
        <v>151</v>
      </c>
    </row>
    <row r="412" spans="1:34" x14ac:dyDescent="0.2">
      <c r="A412" t="s">
        <v>1441</v>
      </c>
      <c r="C412" t="s">
        <v>876</v>
      </c>
      <c r="D412" t="s">
        <v>1090</v>
      </c>
      <c r="E412">
        <v>0</v>
      </c>
      <c r="F412">
        <v>0</v>
      </c>
      <c r="G412">
        <v>0</v>
      </c>
      <c r="H412">
        <v>5</v>
      </c>
      <c r="I412">
        <v>9</v>
      </c>
      <c r="J412">
        <v>23</v>
      </c>
      <c r="K412">
        <v>0</v>
      </c>
      <c r="L412">
        <v>11</v>
      </c>
      <c r="M412">
        <v>106</v>
      </c>
      <c r="N412">
        <v>28</v>
      </c>
      <c r="O412">
        <v>5</v>
      </c>
      <c r="P412">
        <v>649</v>
      </c>
      <c r="Q412">
        <v>14</v>
      </c>
      <c r="R412">
        <v>2</v>
      </c>
      <c r="S412">
        <v>0</v>
      </c>
      <c r="T412">
        <v>0</v>
      </c>
      <c r="U412">
        <v>0</v>
      </c>
      <c r="V412">
        <v>0</v>
      </c>
      <c r="W412">
        <v>0</v>
      </c>
      <c r="X412" t="s">
        <v>90</v>
      </c>
      <c r="Y412" t="s">
        <v>415</v>
      </c>
      <c r="Z412" s="5">
        <f>E412*10+F412*(-10)+G412*5+H412*(-5)+I412*2+J412*(-2)+K412*4+L412*3+M412*1.5+N412*1.5+O412*3+P412*0.1+Q412*2+R412*2+S412*5+T412*(-8)+U412*15+V412+W412*(-4)</f>
        <v>292.89999999999998</v>
      </c>
      <c r="AA412" s="6">
        <f>Z412/X412</f>
        <v>11.265384615384615</v>
      </c>
      <c r="AB412" s="7">
        <f>Z412/Y412*90</f>
        <v>14.484065934065933</v>
      </c>
      <c r="AC412" s="5">
        <f>IF(B412="n",Z412*1.2*AF412,Z412*AF412)</f>
        <v>292.89999999999998</v>
      </c>
      <c r="AD412" s="6">
        <f>AC412/X412</f>
        <v>11.265384615384615</v>
      </c>
      <c r="AE412" s="7">
        <f>AC412/Y412*90</f>
        <v>14.484065934065933</v>
      </c>
      <c r="AF412" s="13">
        <f>IF(OR(D412="Barcelona",D412="R Madrid",D412="Bayern",D412="PSG",D412="Atletico"),1.3,IF(OR(D412="Chelsea",D412="Juventus",D412="Man City",D412="Man Utd",D412="Dortmund"),1.23,IF(OR(D412="Roma",D412="RB Leipzig",D412="Monaco",D412="Spurs",D412="Arsenal",D412="Sevilla",D412="Liverpool",D412="Nice",D412="Napoli"),1.15,1)))</f>
        <v>1</v>
      </c>
      <c r="AG412">
        <f>E412*10+G412*5+K412*4</f>
        <v>0</v>
      </c>
      <c r="AH412">
        <f>N412+M412+L412*1.5</f>
        <v>150.5</v>
      </c>
    </row>
    <row r="413" spans="1:34" x14ac:dyDescent="0.2">
      <c r="A413" t="s">
        <v>1878</v>
      </c>
      <c r="C413" t="s">
        <v>876</v>
      </c>
      <c r="D413" t="s">
        <v>1179</v>
      </c>
      <c r="E413">
        <v>0</v>
      </c>
      <c r="F413">
        <v>0</v>
      </c>
      <c r="G413">
        <v>1</v>
      </c>
      <c r="H413">
        <v>4</v>
      </c>
      <c r="I413">
        <v>27</v>
      </c>
      <c r="J413">
        <v>36</v>
      </c>
      <c r="K413">
        <v>10</v>
      </c>
      <c r="L413">
        <v>6</v>
      </c>
      <c r="M413">
        <v>66</v>
      </c>
      <c r="N413">
        <v>75</v>
      </c>
      <c r="O413">
        <v>24</v>
      </c>
      <c r="P413">
        <v>775</v>
      </c>
      <c r="Q413">
        <v>53</v>
      </c>
      <c r="R413">
        <v>26</v>
      </c>
      <c r="S413">
        <v>0</v>
      </c>
      <c r="T413">
        <v>0</v>
      </c>
      <c r="U413">
        <v>0</v>
      </c>
      <c r="V413">
        <v>0</v>
      </c>
      <c r="W413">
        <v>0</v>
      </c>
      <c r="X413" t="s">
        <v>110</v>
      </c>
      <c r="Y413" t="s">
        <v>1877</v>
      </c>
      <c r="Z413" s="5">
        <f>E413*10+F413*(-10)+G413*5+H413*(-5)+I413*2+J413*(-2)+K413*4+L413*3+M413*1.5+N413*1.5+O413*3+P413*0.1+Q413*2+R413*2+S413*5+T413*(-8)+U413*15+V413+W413*(-4)</f>
        <v>544</v>
      </c>
      <c r="AA413" s="6">
        <f>Z413/X413</f>
        <v>18.133333333333333</v>
      </c>
      <c r="AB413" s="7">
        <f>Z413/Y413*90</f>
        <v>18.426797139631162</v>
      </c>
      <c r="AC413" s="5">
        <f>IF(B413="n",Z413*1.2*AF413,Z413*AF413)</f>
        <v>625.59999999999991</v>
      </c>
      <c r="AD413" s="6">
        <f>AC413/X413</f>
        <v>20.853333333333332</v>
      </c>
      <c r="AE413" s="7">
        <f>AC413/Y413*90</f>
        <v>21.190816710575834</v>
      </c>
      <c r="AF413" s="13">
        <f>IF(OR(D413="Barcelona",D413="R Madrid",D413="Bayern",D413="PSG",D413="Atletico"),1.3,IF(OR(D413="Chelsea",D413="Juventus",D413="Man City",D413="Man Utd",D413="Dortmund"),1.23,IF(OR(D413="Roma",D413="RB Leipzig",D413="Monaco",D413="Spurs",D413="Arsenal",D413="Sevilla",D413="Liverpool",D413="Nice",D413="Napoli"),1.15,1)))</f>
        <v>1.1499999999999999</v>
      </c>
      <c r="AG413">
        <f>E413*10+G413*5+K413*4</f>
        <v>45</v>
      </c>
      <c r="AH413">
        <f>N413+M413+L413*1.5</f>
        <v>150</v>
      </c>
    </row>
    <row r="414" spans="1:34" x14ac:dyDescent="0.2">
      <c r="A414" t="s">
        <v>1413</v>
      </c>
      <c r="C414" t="s">
        <v>876</v>
      </c>
      <c r="D414" t="s">
        <v>1106</v>
      </c>
      <c r="E414">
        <v>0</v>
      </c>
      <c r="F414">
        <v>1</v>
      </c>
      <c r="G414">
        <v>3</v>
      </c>
      <c r="H414">
        <v>7</v>
      </c>
      <c r="I414">
        <v>30</v>
      </c>
      <c r="J414">
        <v>41</v>
      </c>
      <c r="K414">
        <v>6</v>
      </c>
      <c r="L414">
        <v>7</v>
      </c>
      <c r="M414">
        <v>63</v>
      </c>
      <c r="N414">
        <v>76</v>
      </c>
      <c r="O414">
        <v>32</v>
      </c>
      <c r="P414">
        <v>785</v>
      </c>
      <c r="Q414">
        <v>33</v>
      </c>
      <c r="R414">
        <v>18</v>
      </c>
      <c r="S414">
        <v>0</v>
      </c>
      <c r="T414">
        <v>0</v>
      </c>
      <c r="U414">
        <v>0</v>
      </c>
      <c r="V414">
        <v>0</v>
      </c>
      <c r="W414">
        <v>0</v>
      </c>
      <c r="X414" t="s">
        <v>184</v>
      </c>
      <c r="Y414" t="s">
        <v>1412</v>
      </c>
      <c r="Z414" s="5">
        <f>E414*10+F414*(-10)+G414*5+H414*(-5)+I414*2+J414*(-2)+K414*4+L414*3+M414*1.5+N414*1.5+O414*3+P414*0.1+Q414*2+R414*2+S414*5+T414*(-8)+U414*15+V414+W414*(-4)</f>
        <v>478</v>
      </c>
      <c r="AA414" s="6">
        <f>Z414/X414</f>
        <v>14.9375</v>
      </c>
      <c r="AB414" s="7">
        <f>Z414/Y414*90</f>
        <v>15.276988636363637</v>
      </c>
      <c r="AC414" s="5">
        <f>IF(B414="n",Z414*1.2*AF414,Z414*AF414)</f>
        <v>478</v>
      </c>
      <c r="AD414" s="6">
        <f>AC414/X414</f>
        <v>14.9375</v>
      </c>
      <c r="AE414" s="7">
        <f>AC414/Y414*90</f>
        <v>15.276988636363637</v>
      </c>
      <c r="AF414" s="13">
        <f>IF(OR(D414="Barcelona",D414="R Madrid",D414="Bayern",D414="PSG",D414="Atletico"),1.3,IF(OR(D414="Chelsea",D414="Juventus",D414="Man City",D414="Man Utd",D414="Dortmund"),1.23,IF(OR(D414="Roma",D414="RB Leipzig",D414="Monaco",D414="Spurs",D414="Arsenal",D414="Sevilla",D414="Liverpool",D414="Nice",D414="Napoli"),1.15,1)))</f>
        <v>1</v>
      </c>
      <c r="AG414">
        <f>E414*10+G414*5+K414*4</f>
        <v>39</v>
      </c>
      <c r="AH414">
        <f>N414+M414+L414*1.5</f>
        <v>149.5</v>
      </c>
    </row>
    <row r="415" spans="1:34" x14ac:dyDescent="0.2">
      <c r="A415" t="s">
        <v>2962</v>
      </c>
      <c r="C415" t="s">
        <v>138</v>
      </c>
      <c r="D415" t="s">
        <v>2734</v>
      </c>
      <c r="E415">
        <v>0</v>
      </c>
      <c r="F415">
        <v>0</v>
      </c>
      <c r="G415">
        <v>4</v>
      </c>
      <c r="H415">
        <v>2</v>
      </c>
      <c r="I415">
        <v>31</v>
      </c>
      <c r="J415">
        <v>22</v>
      </c>
      <c r="K415">
        <v>1</v>
      </c>
      <c r="L415">
        <v>7</v>
      </c>
      <c r="M415">
        <v>98</v>
      </c>
      <c r="N415">
        <v>41</v>
      </c>
      <c r="O415">
        <v>15</v>
      </c>
      <c r="P415">
        <v>705</v>
      </c>
      <c r="Q415">
        <v>56</v>
      </c>
      <c r="R415">
        <v>17</v>
      </c>
      <c r="S415">
        <v>0</v>
      </c>
      <c r="T415">
        <v>0</v>
      </c>
      <c r="U415">
        <v>0</v>
      </c>
      <c r="V415">
        <v>0</v>
      </c>
      <c r="W415">
        <v>0</v>
      </c>
      <c r="X415" t="s">
        <v>96</v>
      </c>
      <c r="Y415" t="s">
        <v>2896</v>
      </c>
      <c r="Z415" s="5">
        <f>E415*10+F415*(-10)+G415*5+H415*(-5)+I415*2+J415*(-2)+K415*4+L415*3+M415*1.5+N415*1.5+O415*3+P415*0.1+Q415*2+R415*2+S415*5+T415*(-8)+U415*15+V415+W415*(-4)</f>
        <v>523</v>
      </c>
      <c r="AA415" s="6">
        <f>Z415/X415</f>
        <v>18.678571428571427</v>
      </c>
      <c r="AB415" s="7">
        <f>Z415/Y415*90</f>
        <v>18.896025692492973</v>
      </c>
      <c r="AC415" s="5">
        <f>IF(B415="n",Z415*1.2*AF415,Z415*AF415)</f>
        <v>523</v>
      </c>
      <c r="AD415" s="6">
        <f>AC415/X415</f>
        <v>18.678571428571427</v>
      </c>
      <c r="AE415" s="7">
        <f>AC415/Y415*90</f>
        <v>18.896025692492973</v>
      </c>
      <c r="AF415" s="13">
        <f>IF(OR(D415="Barcelona",D415="R Madrid",D415="Bayern",D415="PSG",D415="Atletico"),1.3,IF(OR(D415="Chelsea",D415="Juventus",D415="Man City",D415="Man Utd",D415="Dortmund"),1.23,IF(OR(D415="Roma",D415="RB Leipzig",D415="Monaco",D415="Spurs",D415="Arsenal",D415="Sevilla",D415="Liverpool",D415="Nice",D415="Napoli"),1.15,1)))</f>
        <v>1</v>
      </c>
      <c r="AG415">
        <f>E415*10+G415*5+K415*4</f>
        <v>24</v>
      </c>
      <c r="AH415">
        <f>N415+M415+L415*1.5</f>
        <v>149.5</v>
      </c>
    </row>
    <row r="416" spans="1:34" x14ac:dyDescent="0.2">
      <c r="A416" t="s">
        <v>2369</v>
      </c>
      <c r="C416" t="s">
        <v>160</v>
      </c>
      <c r="D416" t="s">
        <v>1899</v>
      </c>
      <c r="E416">
        <v>0</v>
      </c>
      <c r="F416">
        <v>0</v>
      </c>
      <c r="G416">
        <v>2</v>
      </c>
      <c r="H416">
        <v>5</v>
      </c>
      <c r="I416">
        <v>34</v>
      </c>
      <c r="J416">
        <v>45</v>
      </c>
      <c r="K416">
        <v>1</v>
      </c>
      <c r="L416">
        <v>7</v>
      </c>
      <c r="M416">
        <v>52</v>
      </c>
      <c r="N416">
        <v>87</v>
      </c>
      <c r="O416">
        <v>17</v>
      </c>
      <c r="P416">
        <v>1488</v>
      </c>
      <c r="Q416">
        <v>90</v>
      </c>
      <c r="R416">
        <v>26</v>
      </c>
      <c r="S416">
        <v>0</v>
      </c>
      <c r="T416">
        <v>0</v>
      </c>
      <c r="U416">
        <v>0</v>
      </c>
      <c r="V416">
        <v>0</v>
      </c>
      <c r="W416">
        <v>0</v>
      </c>
      <c r="X416" t="s">
        <v>184</v>
      </c>
      <c r="Y416" t="s">
        <v>650</v>
      </c>
      <c r="Z416" s="5">
        <f>E416*10+F416*(-10)+G416*5+H416*(-5)+I416*2+J416*(-2)+K416*4+L416*3+M416*1.5+N416*1.5+O416*3+P416*0.1+Q416*2+R416*2+S416*5+T416*(-8)+U416*15+V416+W416*(-4)</f>
        <v>628.29999999999995</v>
      </c>
      <c r="AA416" s="6">
        <f>Z416/X416</f>
        <v>19.634374999999999</v>
      </c>
      <c r="AB416" s="7">
        <f>Z416/Y416*90</f>
        <v>20.152173913043477</v>
      </c>
      <c r="AC416" s="5">
        <f>IF(B416="n",Z416*1.2*AF416,Z416*AF416)</f>
        <v>628.29999999999995</v>
      </c>
      <c r="AD416" s="6">
        <f>AC416/X416</f>
        <v>19.634374999999999</v>
      </c>
      <c r="AE416" s="7">
        <f>AC416/Y416*90</f>
        <v>20.152173913043477</v>
      </c>
      <c r="AF416" s="13">
        <f>IF(OR(D416="Barcelona",D416="R Madrid",D416="Bayern",D416="PSG",D416="Atletico"),1.3,IF(OR(D416="Chelsea",D416="Juventus",D416="Man City",D416="Man Utd",D416="Dortmund"),1.23,IF(OR(D416="Roma",D416="RB Leipzig",D416="Monaco",D416="Spurs",D416="Arsenal",D416="Sevilla",D416="Liverpool",D416="Nice",D416="Napoli"),1.15,1)))</f>
        <v>1</v>
      </c>
      <c r="AG416">
        <f>E416*10+G416*5+K416*4</f>
        <v>14</v>
      </c>
      <c r="AH416">
        <f>N416+M416+L416*1.5</f>
        <v>149.5</v>
      </c>
    </row>
    <row r="417" spans="1:34" x14ac:dyDescent="0.2">
      <c r="A417" t="s">
        <v>1894</v>
      </c>
      <c r="C417" t="s">
        <v>160</v>
      </c>
      <c r="D417" t="s">
        <v>989</v>
      </c>
      <c r="E417">
        <v>1</v>
      </c>
      <c r="F417">
        <v>0</v>
      </c>
      <c r="G417">
        <v>1</v>
      </c>
      <c r="H417">
        <v>7</v>
      </c>
      <c r="I417">
        <v>16</v>
      </c>
      <c r="J417">
        <v>15</v>
      </c>
      <c r="K417">
        <v>3</v>
      </c>
      <c r="L417">
        <v>8</v>
      </c>
      <c r="M417">
        <v>109</v>
      </c>
      <c r="N417">
        <v>28</v>
      </c>
      <c r="O417">
        <v>1</v>
      </c>
      <c r="P417">
        <v>817</v>
      </c>
      <c r="Q417">
        <v>24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 t="s">
        <v>127</v>
      </c>
      <c r="Y417" t="s">
        <v>1893</v>
      </c>
      <c r="Z417" s="5">
        <f>E417*10+F417*(-10)+G417*5+H417*(-5)+I417*2+J417*(-2)+K417*4+L417*3+M417*1.5+N417*1.5+O417*3+P417*0.1+Q417*2+R417*2+S417*5+T417*(-8)+U417*15+V417+W417*(-4)</f>
        <v>356.2</v>
      </c>
      <c r="AA417" s="6">
        <f>Z417/X417</f>
        <v>14.841666666666667</v>
      </c>
      <c r="AB417" s="7">
        <f>Z417/Y417*90</f>
        <v>16.18273599192327</v>
      </c>
      <c r="AC417" s="5">
        <f>IF(B417="n",Z417*1.2*AF417,Z417*AF417)</f>
        <v>356.2</v>
      </c>
      <c r="AD417" s="6">
        <f>AC417/X417</f>
        <v>14.841666666666667</v>
      </c>
      <c r="AE417" s="7">
        <f>AC417/Y417*90</f>
        <v>16.18273599192327</v>
      </c>
      <c r="AF417" s="13">
        <f>IF(OR(D417="Barcelona",D417="R Madrid",D417="Bayern",D417="PSG",D417="Atletico"),1.3,IF(OR(D417="Chelsea",D417="Juventus",D417="Man City",D417="Man Utd",D417="Dortmund"),1.23,IF(OR(D417="Roma",D417="RB Leipzig",D417="Monaco",D417="Spurs",D417="Arsenal",D417="Sevilla",D417="Liverpool",D417="Nice",D417="Napoli"),1.15,1)))</f>
        <v>1</v>
      </c>
      <c r="AG417">
        <f>E417*10+G417*5+K417*4</f>
        <v>27</v>
      </c>
      <c r="AH417">
        <f>N417+M417+L417*1.5</f>
        <v>149</v>
      </c>
    </row>
    <row r="418" spans="1:34" x14ac:dyDescent="0.2">
      <c r="A418" t="s">
        <v>1134</v>
      </c>
      <c r="C418" t="s">
        <v>876</v>
      </c>
      <c r="D418" t="s">
        <v>1119</v>
      </c>
      <c r="E418">
        <v>2</v>
      </c>
      <c r="F418">
        <v>0</v>
      </c>
      <c r="G418">
        <v>2</v>
      </c>
      <c r="H418">
        <v>3</v>
      </c>
      <c r="I418">
        <v>15</v>
      </c>
      <c r="J418">
        <v>30</v>
      </c>
      <c r="K418">
        <v>10</v>
      </c>
      <c r="L418">
        <v>9</v>
      </c>
      <c r="M418">
        <v>64</v>
      </c>
      <c r="N418">
        <v>71</v>
      </c>
      <c r="O418">
        <v>24</v>
      </c>
      <c r="P418">
        <v>823</v>
      </c>
      <c r="Q418">
        <v>39</v>
      </c>
      <c r="R418">
        <v>7</v>
      </c>
      <c r="S418">
        <v>0</v>
      </c>
      <c r="T418">
        <v>0</v>
      </c>
      <c r="U418">
        <v>0</v>
      </c>
      <c r="V418">
        <v>0</v>
      </c>
      <c r="W418">
        <v>0</v>
      </c>
      <c r="X418" t="s">
        <v>96</v>
      </c>
      <c r="Y418" t="s">
        <v>1133</v>
      </c>
      <c r="Z418" s="5">
        <f>E418*10+F418*(-10)+G418*5+H418*(-5)+I418*2+J418*(-2)+K418*4+L418*3+M418*1.5+N418*1.5+O418*3+P418*0.1+Q418*2+R418*2+S418*5+T418*(-8)+U418*15+V418+W418*(-4)</f>
        <v>500.8</v>
      </c>
      <c r="AA418" s="6">
        <f>Z418/X418</f>
        <v>17.885714285714286</v>
      </c>
      <c r="AB418" s="7">
        <f>Z418/Y418*90</f>
        <v>18.336859235150527</v>
      </c>
      <c r="AC418" s="5">
        <f>IF(B418="n",Z418*1.2*AF418,Z418*AF418)</f>
        <v>500.8</v>
      </c>
      <c r="AD418" s="6">
        <f>AC418/X418</f>
        <v>17.885714285714286</v>
      </c>
      <c r="AE418" s="7">
        <f>AC418/Y418*90</f>
        <v>18.336859235150527</v>
      </c>
      <c r="AF418" s="13">
        <f>IF(OR(D418="Barcelona",D418="R Madrid",D418="Bayern",D418="PSG",D418="Atletico"),1.3,IF(OR(D418="Chelsea",D418="Juventus",D418="Man City",D418="Man Utd",D418="Dortmund"),1.23,IF(OR(D418="Roma",D418="RB Leipzig",D418="Monaco",D418="Spurs",D418="Arsenal",D418="Sevilla",D418="Liverpool",D418="Nice",D418="Napoli"),1.15,1)))</f>
        <v>1</v>
      </c>
      <c r="AG418">
        <f>E418*10+G418*5+K418*4</f>
        <v>70</v>
      </c>
      <c r="AH418">
        <f>N418+M418+L418*1.5</f>
        <v>148.5</v>
      </c>
    </row>
    <row r="419" spans="1:34" x14ac:dyDescent="0.2">
      <c r="A419" t="s">
        <v>3886</v>
      </c>
      <c r="C419" t="s">
        <v>43</v>
      </c>
      <c r="D419" t="s">
        <v>620</v>
      </c>
      <c r="E419">
        <v>0</v>
      </c>
      <c r="F419">
        <v>0</v>
      </c>
      <c r="G419">
        <v>4</v>
      </c>
      <c r="H419">
        <v>3</v>
      </c>
      <c r="I419">
        <v>25</v>
      </c>
      <c r="J419">
        <v>24</v>
      </c>
      <c r="K419">
        <v>0</v>
      </c>
      <c r="L419">
        <v>9</v>
      </c>
      <c r="M419">
        <v>95</v>
      </c>
      <c r="N419">
        <v>40</v>
      </c>
      <c r="O419">
        <v>14</v>
      </c>
      <c r="P419">
        <v>1174</v>
      </c>
      <c r="Q419">
        <v>48</v>
      </c>
      <c r="R419">
        <v>18</v>
      </c>
      <c r="S419">
        <v>0</v>
      </c>
      <c r="T419">
        <v>0</v>
      </c>
      <c r="U419">
        <v>0</v>
      </c>
      <c r="V419">
        <v>0</v>
      </c>
      <c r="W419">
        <v>0</v>
      </c>
      <c r="X419" t="s">
        <v>105</v>
      </c>
      <c r="Y419" t="s">
        <v>1166</v>
      </c>
      <c r="Z419" s="5">
        <f>E419*10+F419*(-10)+G419*5+H419*(-5)+I419*2+J419*(-2)+K419*4+L419*3+M419*1.5+N419*1.5+O419*3+P419*0.1+Q419*2+R419*2+S419*5+T419*(-8)+U419*15+V419+W419*(-4)</f>
        <v>527.9</v>
      </c>
      <c r="AA419" s="6">
        <f>Z419/X419</f>
        <v>18.203448275862069</v>
      </c>
      <c r="AB419" s="7">
        <f>Z419/Y419*90</f>
        <v>19.03485576923077</v>
      </c>
      <c r="AC419" s="5">
        <f>IF(B419="n",Z419*1.2*AF419,Z419*AF419)</f>
        <v>527.9</v>
      </c>
      <c r="AD419" s="6">
        <f>AC419/X419</f>
        <v>18.203448275862069</v>
      </c>
      <c r="AE419" s="7">
        <f>AC419/Y419*90</f>
        <v>19.03485576923077</v>
      </c>
      <c r="AF419" s="13">
        <f>IF(OR(D419="Barcelona",D419="R Madrid",D419="Bayern",D419="PSG",D419="Atletico"),1.3,IF(OR(D419="Chelsea",D419="Juventus",D419="Man City",D419="Man Utd",D419="Dortmund"),1.23,IF(OR(D419="Roma",D419="RB Leipzig",D419="Monaco",D419="Spurs",D419="Arsenal",D419="Sevilla",D419="Liverpool",D419="Nice",D419="Napoli"),1.15,1)))</f>
        <v>1</v>
      </c>
      <c r="AG419">
        <f>E419*10+G419*5+K419*4</f>
        <v>20</v>
      </c>
      <c r="AH419">
        <f>N419+M419+L419*1.5</f>
        <v>148.5</v>
      </c>
    </row>
    <row r="420" spans="1:34" x14ac:dyDescent="0.2">
      <c r="A420" t="s">
        <v>1594</v>
      </c>
      <c r="C420" t="s">
        <v>876</v>
      </c>
      <c r="D420" t="s">
        <v>1090</v>
      </c>
      <c r="E420">
        <v>5</v>
      </c>
      <c r="F420">
        <v>0</v>
      </c>
      <c r="G420">
        <v>2</v>
      </c>
      <c r="H420">
        <v>4</v>
      </c>
      <c r="I420">
        <v>42</v>
      </c>
      <c r="J420">
        <v>29</v>
      </c>
      <c r="K420">
        <v>15</v>
      </c>
      <c r="L420">
        <v>10</v>
      </c>
      <c r="M420">
        <v>72</v>
      </c>
      <c r="N420">
        <v>61</v>
      </c>
      <c r="O420">
        <v>16</v>
      </c>
      <c r="P420">
        <v>596</v>
      </c>
      <c r="Q420">
        <v>33</v>
      </c>
      <c r="R420">
        <v>8</v>
      </c>
      <c r="S420">
        <v>0</v>
      </c>
      <c r="T420">
        <v>0</v>
      </c>
      <c r="U420">
        <v>0</v>
      </c>
      <c r="V420">
        <v>0</v>
      </c>
      <c r="W420">
        <v>0</v>
      </c>
      <c r="X420" t="s">
        <v>110</v>
      </c>
      <c r="Y420" t="s">
        <v>1593</v>
      </c>
      <c r="Z420" s="5">
        <f>E420*10+F420*(-10)+G420*5+H420*(-5)+I420*2+J420*(-2)+K420*4+L420*3+M420*1.5+N420*1.5+O420*3+P420*0.1+Q420*2+R420*2+S420*5+T420*(-8)+U420*15+V420+W420*(-4)</f>
        <v>545.1</v>
      </c>
      <c r="AA420" s="6">
        <f>Z420/X420</f>
        <v>18.170000000000002</v>
      </c>
      <c r="AB420" s="7">
        <f>Z420/Y420*90</f>
        <v>20.893952299829643</v>
      </c>
      <c r="AC420" s="5">
        <f>IF(B420="n",Z420*1.2*AF420,Z420*AF420)</f>
        <v>545.1</v>
      </c>
      <c r="AD420" s="6">
        <f>AC420/X420</f>
        <v>18.170000000000002</v>
      </c>
      <c r="AE420" s="7">
        <f>AC420/Y420*90</f>
        <v>20.893952299829643</v>
      </c>
      <c r="AF420" s="13">
        <f>IF(OR(D420="Barcelona",D420="R Madrid",D420="Bayern",D420="PSG",D420="Atletico"),1.3,IF(OR(D420="Chelsea",D420="Juventus",D420="Man City",D420="Man Utd",D420="Dortmund"),1.23,IF(OR(D420="Roma",D420="RB Leipzig",D420="Monaco",D420="Spurs",D420="Arsenal",D420="Sevilla",D420="Liverpool",D420="Nice",D420="Napoli"),1.15,1)))</f>
        <v>1</v>
      </c>
      <c r="AG420">
        <f>E420*10+G420*5+K420*4</f>
        <v>120</v>
      </c>
      <c r="AH420">
        <f>N420+M420+L420*1.5</f>
        <v>148</v>
      </c>
    </row>
    <row r="421" spans="1:34" x14ac:dyDescent="0.2">
      <c r="A421" t="s">
        <v>3002</v>
      </c>
      <c r="C421" t="s">
        <v>138</v>
      </c>
      <c r="D421" t="s">
        <v>2781</v>
      </c>
      <c r="E421">
        <v>1</v>
      </c>
      <c r="F421">
        <v>0</v>
      </c>
      <c r="G421">
        <v>0</v>
      </c>
      <c r="H421">
        <v>2</v>
      </c>
      <c r="I421">
        <v>16</v>
      </c>
      <c r="J421">
        <v>16</v>
      </c>
      <c r="K421">
        <v>5</v>
      </c>
      <c r="L421">
        <v>16</v>
      </c>
      <c r="M421">
        <v>89</v>
      </c>
      <c r="N421">
        <v>35</v>
      </c>
      <c r="O421">
        <v>2</v>
      </c>
      <c r="P421">
        <v>433</v>
      </c>
      <c r="Q421">
        <v>18</v>
      </c>
      <c r="R421">
        <v>4</v>
      </c>
      <c r="S421">
        <v>0</v>
      </c>
      <c r="T421">
        <v>0</v>
      </c>
      <c r="U421">
        <v>0</v>
      </c>
      <c r="V421">
        <v>0</v>
      </c>
      <c r="W421">
        <v>0</v>
      </c>
      <c r="X421" t="s">
        <v>325</v>
      </c>
      <c r="Y421" t="s">
        <v>1976</v>
      </c>
      <c r="Z421" s="5">
        <f>E421*10+F421*(-10)+G421*5+H421*(-5)+I421*2+J421*(-2)+K421*4+L421*3+M421*1.5+N421*1.5+O421*3+P421*0.1+Q421*2+R421*2+S421*5+T421*(-8)+U421*15+V421+W421*(-4)</f>
        <v>347.3</v>
      </c>
      <c r="AA421" s="6">
        <f>Z421/X421</f>
        <v>19.294444444444444</v>
      </c>
      <c r="AB421" s="7">
        <f>Z421/Y421*90</f>
        <v>21.934736842105263</v>
      </c>
      <c r="AC421" s="5">
        <f>IF(B421="n",Z421*1.2*AF421,Z421*AF421)</f>
        <v>347.3</v>
      </c>
      <c r="AD421" s="6">
        <f>AC421/X421</f>
        <v>19.294444444444444</v>
      </c>
      <c r="AE421" s="7">
        <f>AC421/Y421*90</f>
        <v>21.934736842105263</v>
      </c>
      <c r="AF421" s="13">
        <f>IF(OR(D421="Barcelona",D421="R Madrid",D421="Bayern",D421="PSG",D421="Atletico"),1.3,IF(OR(D421="Chelsea",D421="Juventus",D421="Man City",D421="Man Utd",D421="Dortmund"),1.23,IF(OR(D421="Roma",D421="RB Leipzig",D421="Monaco",D421="Spurs",D421="Arsenal",D421="Sevilla",D421="Liverpool",D421="Nice",D421="Napoli"),1.15,1)))</f>
        <v>1</v>
      </c>
      <c r="AG421">
        <f>E421*10+G421*5+K421*4</f>
        <v>30</v>
      </c>
      <c r="AH421">
        <f>N421+M421+L421*1.5</f>
        <v>148</v>
      </c>
    </row>
    <row r="422" spans="1:34" x14ac:dyDescent="0.2">
      <c r="A422" t="s">
        <v>2160</v>
      </c>
      <c r="C422" t="s">
        <v>160</v>
      </c>
      <c r="D422" t="s">
        <v>1888</v>
      </c>
      <c r="E422">
        <v>1</v>
      </c>
      <c r="F422">
        <v>0</v>
      </c>
      <c r="G422">
        <v>2</v>
      </c>
      <c r="H422">
        <v>1</v>
      </c>
      <c r="I422">
        <v>5</v>
      </c>
      <c r="J422">
        <v>11</v>
      </c>
      <c r="K422">
        <v>2</v>
      </c>
      <c r="L422">
        <v>8</v>
      </c>
      <c r="M422">
        <v>98</v>
      </c>
      <c r="N422">
        <v>38</v>
      </c>
      <c r="O422">
        <v>5</v>
      </c>
      <c r="P422">
        <v>946</v>
      </c>
      <c r="Q422">
        <v>21</v>
      </c>
      <c r="R422">
        <v>4</v>
      </c>
      <c r="S422">
        <v>0</v>
      </c>
      <c r="T422">
        <v>0</v>
      </c>
      <c r="U422">
        <v>0</v>
      </c>
      <c r="V422">
        <v>0</v>
      </c>
      <c r="W422">
        <v>0</v>
      </c>
      <c r="X422" t="s">
        <v>93</v>
      </c>
      <c r="Y422" t="s">
        <v>2159</v>
      </c>
      <c r="Z422" s="5">
        <f>E422*10+F422*(-10)+G422*5+H422*(-5)+I422*2+J422*(-2)+K422*4+L422*3+M422*1.5+N422*1.5+O422*3+P422*0.1+Q422*2+R422*2+S422*5+T422*(-8)+U422*15+V422+W422*(-4)</f>
        <v>398.6</v>
      </c>
      <c r="AA422" s="6">
        <f>Z422/X422</f>
        <v>17.330434782608698</v>
      </c>
      <c r="AB422" s="7">
        <f>Z422/Y422*90</f>
        <v>18.645530145530149</v>
      </c>
      <c r="AC422" s="5">
        <f>IF(B422="n",Z422*1.2*AF422,Z422*AF422)</f>
        <v>518.18000000000006</v>
      </c>
      <c r="AD422" s="6">
        <f>AC422/X422</f>
        <v>22.529565217391308</v>
      </c>
      <c r="AE422" s="7">
        <f>AC422/Y422*90</f>
        <v>24.23918918918919</v>
      </c>
      <c r="AF422" s="13">
        <f>IF(OR(D422="Barcelona",D422="R Madrid",D422="Bayern",D422="PSG",D422="Atletico"),1.3,IF(OR(D422="Chelsea",D422="Juventus",D422="Man City",D422="Man Utd",D422="Dortmund"),1.23,IF(OR(D422="Roma",D422="RB Leipzig",D422="Monaco",D422="Spurs",D422="Arsenal",D422="Sevilla",D422="Liverpool",D422="Nice",D422="Napoli"),1.15,1)))</f>
        <v>1.3</v>
      </c>
      <c r="AG422">
        <f>E422*10+G422*5+K422*4</f>
        <v>28</v>
      </c>
      <c r="AH422">
        <f>N422+M422+L422*1.5</f>
        <v>148</v>
      </c>
    </row>
    <row r="423" spans="1:34" x14ac:dyDescent="0.2">
      <c r="A423" t="s">
        <v>2593</v>
      </c>
      <c r="C423" t="s">
        <v>160</v>
      </c>
      <c r="D423" t="s">
        <v>548</v>
      </c>
      <c r="E423">
        <v>0</v>
      </c>
      <c r="F423">
        <v>0</v>
      </c>
      <c r="G423">
        <v>0</v>
      </c>
      <c r="H423">
        <v>6</v>
      </c>
      <c r="I423">
        <v>25</v>
      </c>
      <c r="J423">
        <v>26</v>
      </c>
      <c r="K423">
        <v>0</v>
      </c>
      <c r="L423">
        <v>10</v>
      </c>
      <c r="M423">
        <v>88</v>
      </c>
      <c r="N423">
        <v>45</v>
      </c>
      <c r="O423">
        <v>13</v>
      </c>
      <c r="P423">
        <v>584</v>
      </c>
      <c r="Q423">
        <v>35</v>
      </c>
      <c r="R423">
        <v>6</v>
      </c>
      <c r="S423">
        <v>0</v>
      </c>
      <c r="T423">
        <v>0</v>
      </c>
      <c r="U423">
        <v>0</v>
      </c>
      <c r="V423">
        <v>0</v>
      </c>
      <c r="W423">
        <v>0</v>
      </c>
      <c r="X423" t="s">
        <v>28</v>
      </c>
      <c r="Y423" t="s">
        <v>1838</v>
      </c>
      <c r="Z423" s="5">
        <f>E423*10+F423*(-10)+G423*5+H423*(-5)+I423*2+J423*(-2)+K423*4+L423*3+M423*1.5+N423*1.5+O423*3+P423*0.1+Q423*2+R423*2+S423*5+T423*(-8)+U423*15+V423+W423*(-4)</f>
        <v>376.9</v>
      </c>
      <c r="AA423" s="6">
        <f>Z423/X423</f>
        <v>15.075999999999999</v>
      </c>
      <c r="AB423" s="7">
        <f>Z423/Y423*90</f>
        <v>16.506569343065692</v>
      </c>
      <c r="AC423" s="5">
        <f>IF(B423="n",Z423*1.2*AF423,Z423*AF423)</f>
        <v>376.9</v>
      </c>
      <c r="AD423" s="6">
        <f>AC423/X423</f>
        <v>15.075999999999999</v>
      </c>
      <c r="AE423" s="7">
        <f>AC423/Y423*90</f>
        <v>16.506569343065692</v>
      </c>
      <c r="AF423" s="13">
        <f>IF(OR(D423="Barcelona",D423="R Madrid",D423="Bayern",D423="PSG",D423="Atletico"),1.3,IF(OR(D423="Chelsea",D423="Juventus",D423="Man City",D423="Man Utd",D423="Dortmund"),1.23,IF(OR(D423="Roma",D423="RB Leipzig",D423="Monaco",D423="Spurs",D423="Arsenal",D423="Sevilla",D423="Liverpool",D423="Nice",D423="Napoli"),1.15,1)))</f>
        <v>1</v>
      </c>
      <c r="AG423">
        <f>E423*10+G423*5+K423*4</f>
        <v>0</v>
      </c>
      <c r="AH423">
        <f>N423+M423+L423*1.5</f>
        <v>148</v>
      </c>
    </row>
    <row r="424" spans="1:34" x14ac:dyDescent="0.2">
      <c r="A424" t="s">
        <v>3386</v>
      </c>
      <c r="C424" t="s">
        <v>138</v>
      </c>
      <c r="D424" t="s">
        <v>2773</v>
      </c>
      <c r="E424">
        <v>5</v>
      </c>
      <c r="F424">
        <v>0</v>
      </c>
      <c r="G424">
        <v>1</v>
      </c>
      <c r="H424">
        <v>11</v>
      </c>
      <c r="I424">
        <v>24</v>
      </c>
      <c r="J424">
        <v>56</v>
      </c>
      <c r="K424">
        <v>29</v>
      </c>
      <c r="L424">
        <v>13</v>
      </c>
      <c r="M424">
        <v>66</v>
      </c>
      <c r="N424">
        <v>62</v>
      </c>
      <c r="O424">
        <v>34</v>
      </c>
      <c r="P424">
        <v>996</v>
      </c>
      <c r="Q424">
        <v>72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 t="s">
        <v>121</v>
      </c>
      <c r="Y424" t="s">
        <v>3385</v>
      </c>
      <c r="Z424" s="5">
        <f>E424*10+F424*(-10)+G424*5+H424*(-5)+I424*2+J424*(-2)+K424*4+L424*3+M424*1.5+N424*1.5+O424*3+P424*0.1+Q424*2+R424*2+S424*5+T424*(-8)+U424*15+V424+W424*(-4)</f>
        <v>628.6</v>
      </c>
      <c r="AA424" s="6">
        <f>Z424/X424</f>
        <v>18.488235294117647</v>
      </c>
      <c r="AB424" s="7">
        <f>Z424/Y424*90</f>
        <v>19.003694994961371</v>
      </c>
      <c r="AC424" s="5">
        <f>IF(B424="n",Z424*1.2*AF424,Z424*AF424)</f>
        <v>628.6</v>
      </c>
      <c r="AD424" s="6">
        <f>AC424/X424</f>
        <v>18.488235294117647</v>
      </c>
      <c r="AE424" s="7">
        <f>AC424/Y424*90</f>
        <v>19.003694994961371</v>
      </c>
      <c r="AF424" s="13">
        <f>IF(OR(D424="Barcelona",D424="R Madrid",D424="Bayern",D424="PSG",D424="Atletico"),1.3,IF(OR(D424="Chelsea",D424="Juventus",D424="Man City",D424="Man Utd",D424="Dortmund"),1.23,IF(OR(D424="Roma",D424="RB Leipzig",D424="Monaco",D424="Spurs",D424="Arsenal",D424="Sevilla",D424="Liverpool",D424="Nice",D424="Napoli"),1.15,1)))</f>
        <v>1</v>
      </c>
      <c r="AG424">
        <f>E424*10+G424*5+K424*4</f>
        <v>171</v>
      </c>
      <c r="AH424">
        <f>N424+M424+L424*1.5</f>
        <v>147.5</v>
      </c>
    </row>
    <row r="425" spans="1:34" x14ac:dyDescent="0.2">
      <c r="A425" t="s">
        <v>1499</v>
      </c>
      <c r="C425" t="s">
        <v>876</v>
      </c>
      <c r="D425" t="s">
        <v>1070</v>
      </c>
      <c r="E425">
        <v>2</v>
      </c>
      <c r="F425">
        <v>1</v>
      </c>
      <c r="G425">
        <v>2</v>
      </c>
      <c r="H425">
        <v>9</v>
      </c>
      <c r="I425">
        <v>33</v>
      </c>
      <c r="J425">
        <v>45</v>
      </c>
      <c r="K425">
        <v>10</v>
      </c>
      <c r="L425">
        <v>11</v>
      </c>
      <c r="M425">
        <v>56</v>
      </c>
      <c r="N425">
        <v>75</v>
      </c>
      <c r="O425">
        <v>25</v>
      </c>
      <c r="P425">
        <v>1164</v>
      </c>
      <c r="Q425">
        <v>70</v>
      </c>
      <c r="R425">
        <v>20</v>
      </c>
      <c r="S425">
        <v>0</v>
      </c>
      <c r="T425">
        <v>0</v>
      </c>
      <c r="U425">
        <v>0</v>
      </c>
      <c r="V425">
        <v>0</v>
      </c>
      <c r="W425">
        <v>0</v>
      </c>
      <c r="X425" t="s">
        <v>184</v>
      </c>
      <c r="Y425" t="s">
        <v>1498</v>
      </c>
      <c r="Z425" s="5">
        <f>E425*10+F425*(-10)+G425*5+H425*(-5)+I425*2+J425*(-2)+K425*4+L425*3+M425*1.5+N425*1.5+O425*3+P425*0.1+Q425*2+R425*2+S425*5+T425*(-8)+U425*15+V425+W425*(-4)</f>
        <v>591.9</v>
      </c>
      <c r="AA425" s="6">
        <f>Z425/X425</f>
        <v>18.496874999999999</v>
      </c>
      <c r="AB425" s="7">
        <f>Z425/Y425*90</f>
        <v>21.055731225296441</v>
      </c>
      <c r="AC425" s="5">
        <f>IF(B425="n",Z425*1.2*AF425,Z425*AF425)</f>
        <v>591.9</v>
      </c>
      <c r="AD425" s="6">
        <f>AC425/X425</f>
        <v>18.496874999999999</v>
      </c>
      <c r="AE425" s="7">
        <f>AC425/Y425*90</f>
        <v>21.055731225296441</v>
      </c>
      <c r="AF425" s="13">
        <f>IF(OR(D425="Barcelona",D425="R Madrid",D425="Bayern",D425="PSG",D425="Atletico"),1.3,IF(OR(D425="Chelsea",D425="Juventus",D425="Man City",D425="Man Utd",D425="Dortmund"),1.23,IF(OR(D425="Roma",D425="RB Leipzig",D425="Monaco",D425="Spurs",D425="Arsenal",D425="Sevilla",D425="Liverpool",D425="Nice",D425="Napoli"),1.15,1)))</f>
        <v>1</v>
      </c>
      <c r="AG425">
        <f>E425*10+G425*5+K425*4</f>
        <v>70</v>
      </c>
      <c r="AH425">
        <f>N425+M425+L425*1.5</f>
        <v>147.5</v>
      </c>
    </row>
    <row r="426" spans="1:34" x14ac:dyDescent="0.2">
      <c r="A426" t="s">
        <v>408</v>
      </c>
      <c r="C426" t="s">
        <v>26</v>
      </c>
      <c r="D426" t="s">
        <v>164</v>
      </c>
      <c r="E426">
        <v>0</v>
      </c>
      <c r="F426">
        <v>0</v>
      </c>
      <c r="G426">
        <v>5</v>
      </c>
      <c r="H426">
        <v>8</v>
      </c>
      <c r="I426">
        <v>33</v>
      </c>
      <c r="J426">
        <v>36</v>
      </c>
      <c r="K426">
        <v>7</v>
      </c>
      <c r="L426">
        <v>7</v>
      </c>
      <c r="M426">
        <v>100</v>
      </c>
      <c r="N426">
        <v>36</v>
      </c>
      <c r="O426">
        <v>34</v>
      </c>
      <c r="P426">
        <v>1151</v>
      </c>
      <c r="Q426">
        <v>53</v>
      </c>
      <c r="R426">
        <v>35</v>
      </c>
      <c r="S426">
        <v>0</v>
      </c>
      <c r="T426">
        <v>0</v>
      </c>
      <c r="U426">
        <v>0</v>
      </c>
      <c r="V426">
        <v>0</v>
      </c>
      <c r="W426">
        <v>0</v>
      </c>
      <c r="X426" t="s">
        <v>292</v>
      </c>
      <c r="Y426" t="s">
        <v>409</v>
      </c>
      <c r="Z426" s="5">
        <f>E426*10+F426*(-10)+G426*5+H426*(-5)+I426*2+J426*(-2)+K426*4+L426*3+M426*1.5+N426*1.5+O426*3+P426*0.1+Q426*2+R426*2+S426*5+T426*(-8)+U426*15+V426+W426*(-4)</f>
        <v>625.1</v>
      </c>
      <c r="AA426" s="6">
        <f>Z426/X426</f>
        <v>18.942424242424241</v>
      </c>
      <c r="AB426" s="7">
        <f>Z426/Y426*90</f>
        <v>20.759778597785978</v>
      </c>
      <c r="AC426" s="5">
        <f>IF(B426="n",Z426*1.2*AF426,Z426*AF426)</f>
        <v>718.86500000000001</v>
      </c>
      <c r="AD426" s="6">
        <f>AC426/X426</f>
        <v>21.78378787878788</v>
      </c>
      <c r="AE426" s="7">
        <f>AC426/Y426*90</f>
        <v>23.873745387453877</v>
      </c>
      <c r="AF426" s="13">
        <f>IF(OR(D426="Barcelona",D426="R Madrid",D426="Bayern",D426="PSG",D426="Atletico"),1.3,IF(OR(D426="Chelsea",D426="Juventus",D426="Man City",D426="Man Utd",D426="Dortmund"),1.23,IF(OR(D426="Roma",D426="RB Leipzig",D426="Monaco",D426="Spurs",D426="Arsenal",D426="Sevilla",D426="Liverpool",D426="Nice",D426="Napoli"),1.15,1)))</f>
        <v>1.1499999999999999</v>
      </c>
      <c r="AG426">
        <f>E426*10+G426*5+K426*4</f>
        <v>53</v>
      </c>
      <c r="AH426">
        <f>N426+M426+L426*1.5</f>
        <v>146.5</v>
      </c>
    </row>
    <row r="427" spans="1:34" x14ac:dyDescent="0.2">
      <c r="A427" t="s">
        <v>3661</v>
      </c>
      <c r="C427" t="s">
        <v>43</v>
      </c>
      <c r="D427" t="s">
        <v>2756</v>
      </c>
      <c r="E427">
        <v>1</v>
      </c>
      <c r="F427">
        <v>0</v>
      </c>
      <c r="G427">
        <v>0</v>
      </c>
      <c r="H427">
        <v>4</v>
      </c>
      <c r="I427">
        <v>18</v>
      </c>
      <c r="J427">
        <v>38</v>
      </c>
      <c r="K427">
        <v>7</v>
      </c>
      <c r="L427">
        <v>9</v>
      </c>
      <c r="M427">
        <v>80</v>
      </c>
      <c r="N427">
        <v>53</v>
      </c>
      <c r="O427">
        <v>13</v>
      </c>
      <c r="P427">
        <v>1675</v>
      </c>
      <c r="Q427">
        <v>58</v>
      </c>
      <c r="R427">
        <v>23</v>
      </c>
      <c r="S427">
        <v>0</v>
      </c>
      <c r="T427">
        <v>0</v>
      </c>
      <c r="U427">
        <v>0</v>
      </c>
      <c r="V427">
        <v>0</v>
      </c>
      <c r="W427">
        <v>0</v>
      </c>
      <c r="X427" t="s">
        <v>101</v>
      </c>
      <c r="Y427" t="s">
        <v>3660</v>
      </c>
      <c r="Z427" s="5">
        <f>E427*10+F427*(-10)+G427*5+H427*(-5)+I427*2+J427*(-2)+K427*4+L427*3+M427*1.5+N427*1.5+O427*3+P427*0.1+Q427*2+R427*2+S427*5+T427*(-8)+U427*15+V427+W427*(-4)</f>
        <v>573</v>
      </c>
      <c r="AA427" s="6">
        <f>Z427/X427</f>
        <v>16.37142857142857</v>
      </c>
      <c r="AB427" s="7">
        <f>Z427/Y427*90</f>
        <v>17.463596342702338</v>
      </c>
      <c r="AC427" s="5">
        <f>IF(B427="n",Z427*1.2*AF427,Z427*AF427)</f>
        <v>573</v>
      </c>
      <c r="AD427" s="6">
        <f>AC427/X427</f>
        <v>16.37142857142857</v>
      </c>
      <c r="AE427" s="7">
        <f>AC427/Y427*90</f>
        <v>17.463596342702338</v>
      </c>
      <c r="AF427" s="13">
        <f>IF(OR(D427="Barcelona",D427="R Madrid",D427="Bayern",D427="PSG",D427="Atletico"),1.3,IF(OR(D427="Chelsea",D427="Juventus",D427="Man City",D427="Man Utd",D427="Dortmund"),1.23,IF(OR(D427="Roma",D427="RB Leipzig",D427="Monaco",D427="Spurs",D427="Arsenal",D427="Sevilla",D427="Liverpool",D427="Nice",D427="Napoli"),1.15,1)))</f>
        <v>1</v>
      </c>
      <c r="AG427">
        <f>E427*10+G427*5+K427*4</f>
        <v>38</v>
      </c>
      <c r="AH427">
        <f>N427+M427+L427*1.5</f>
        <v>146.5</v>
      </c>
    </row>
    <row r="428" spans="1:34" x14ac:dyDescent="0.2">
      <c r="A428" t="s">
        <v>2659</v>
      </c>
      <c r="C428" t="s">
        <v>160</v>
      </c>
      <c r="D428" t="s">
        <v>161</v>
      </c>
      <c r="E428">
        <v>0</v>
      </c>
      <c r="F428">
        <v>1</v>
      </c>
      <c r="G428">
        <v>0</v>
      </c>
      <c r="H428">
        <v>4</v>
      </c>
      <c r="I428">
        <v>15</v>
      </c>
      <c r="J428">
        <v>23</v>
      </c>
      <c r="K428">
        <v>3</v>
      </c>
      <c r="L428">
        <v>13</v>
      </c>
      <c r="M428">
        <v>94</v>
      </c>
      <c r="N428">
        <v>33</v>
      </c>
      <c r="O428">
        <v>2</v>
      </c>
      <c r="P428">
        <v>774</v>
      </c>
      <c r="Q428">
        <v>15</v>
      </c>
      <c r="R428">
        <v>3</v>
      </c>
      <c r="S428">
        <v>0</v>
      </c>
      <c r="T428">
        <v>0</v>
      </c>
      <c r="U428">
        <v>0</v>
      </c>
      <c r="V428">
        <v>0</v>
      </c>
      <c r="W428">
        <v>0</v>
      </c>
      <c r="X428" t="s">
        <v>398</v>
      </c>
      <c r="Y428" t="s">
        <v>2658</v>
      </c>
      <c r="Z428" s="5">
        <f>E428*10+F428*(-10)+G428*5+H428*(-5)+I428*2+J428*(-2)+K428*4+L428*3+M428*1.5+N428*1.5+O428*3+P428*0.1+Q428*2+R428*2+S428*5+T428*(-8)+U428*15+V428+W428*(-4)</f>
        <v>314.89999999999998</v>
      </c>
      <c r="AA428" s="6">
        <f>Z428/X428</f>
        <v>14.995238095238093</v>
      </c>
      <c r="AB428" s="7">
        <f>Z428/Y428*90</f>
        <v>15.895120583286596</v>
      </c>
      <c r="AC428" s="5">
        <f>IF(B428="n",Z428*1.2*AF428,Z428*AF428)</f>
        <v>362.13499999999993</v>
      </c>
      <c r="AD428" s="6">
        <f>AC428/X428</f>
        <v>17.244523809523805</v>
      </c>
      <c r="AE428" s="7">
        <f>AC428/Y428*90</f>
        <v>18.279388670779582</v>
      </c>
      <c r="AF428" s="13">
        <f>IF(OR(D428="Barcelona",D428="R Madrid",D428="Bayern",D428="PSG",D428="Atletico"),1.3,IF(OR(D428="Chelsea",D428="Juventus",D428="Man City",D428="Man Utd",D428="Dortmund"),1.23,IF(OR(D428="Roma",D428="RB Leipzig",D428="Monaco",D428="Spurs",D428="Arsenal",D428="Sevilla",D428="Liverpool",D428="Nice",D428="Napoli"),1.15,1)))</f>
        <v>1.1499999999999999</v>
      </c>
      <c r="AG428">
        <f>E428*10+G428*5+K428*4</f>
        <v>12</v>
      </c>
      <c r="AH428">
        <f>N428+M428+L428*1.5</f>
        <v>146.5</v>
      </c>
    </row>
    <row r="429" spans="1:34" x14ac:dyDescent="0.2">
      <c r="A429" t="s">
        <v>338</v>
      </c>
      <c r="C429" t="s">
        <v>26</v>
      </c>
      <c r="D429" t="s">
        <v>65</v>
      </c>
      <c r="E429">
        <v>0</v>
      </c>
      <c r="F429">
        <v>0</v>
      </c>
      <c r="G429">
        <v>0</v>
      </c>
      <c r="H429">
        <v>2</v>
      </c>
      <c r="I429">
        <v>5</v>
      </c>
      <c r="J429">
        <v>11</v>
      </c>
      <c r="K429">
        <v>2</v>
      </c>
      <c r="L429">
        <v>11</v>
      </c>
      <c r="M429">
        <v>93</v>
      </c>
      <c r="N429">
        <v>37</v>
      </c>
      <c r="O429">
        <v>3</v>
      </c>
      <c r="P429">
        <v>529</v>
      </c>
      <c r="Q429">
        <v>14</v>
      </c>
      <c r="R429">
        <v>5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40</v>
      </c>
      <c r="Y429" t="s">
        <v>339</v>
      </c>
      <c r="Z429" s="5">
        <f>E429*10+F429*(-10)+G429*5+H429*(-5)+I429*2+J429*(-2)+K429*4+L429*3+M429*1.5+N429*1.5+O429*3+P429*0.1+Q429*2+R429*2+S429*5+T429*(-8)+U429*15+V429+W429*(-4)</f>
        <v>313.89999999999998</v>
      </c>
      <c r="AA429" s="6">
        <f>Z429/X429</f>
        <v>19.618749999999999</v>
      </c>
      <c r="AB429" s="7">
        <f>Z429/Y429*90</f>
        <v>20.121794871794869</v>
      </c>
      <c r="AC429" s="5">
        <f>IF(B429="n",Z429*1.2*AF429,Z429*AF429)</f>
        <v>313.89999999999998</v>
      </c>
      <c r="AD429" s="6">
        <f>AC429/X429</f>
        <v>19.618749999999999</v>
      </c>
      <c r="AE429" s="7">
        <f>AC429/Y429*90</f>
        <v>20.121794871794869</v>
      </c>
      <c r="AF429" s="13">
        <f>IF(OR(D429="Barcelona",D429="R Madrid",D429="Bayern",D429="PSG",D429="Atletico"),1.3,IF(OR(D429="Chelsea",D429="Juventus",D429="Man City",D429="Man Utd",D429="Dortmund"),1.23,IF(OR(D429="Roma",D429="RB Leipzig",D429="Monaco",D429="Spurs",D429="Arsenal",D429="Sevilla",D429="Liverpool",D429="Nice",D429="Napoli"),1.15,1)))</f>
        <v>1</v>
      </c>
      <c r="AG429">
        <f>E429*10+G429*5+K429*4</f>
        <v>8</v>
      </c>
      <c r="AH429">
        <f>N429+M429+L429*1.5</f>
        <v>146.5</v>
      </c>
    </row>
    <row r="430" spans="1:34" x14ac:dyDescent="0.2">
      <c r="A430" t="s">
        <v>1122</v>
      </c>
      <c r="C430" t="s">
        <v>876</v>
      </c>
      <c r="D430" t="s">
        <v>1119</v>
      </c>
      <c r="E430">
        <v>0</v>
      </c>
      <c r="F430">
        <v>0</v>
      </c>
      <c r="G430">
        <v>0</v>
      </c>
      <c r="H430">
        <v>4</v>
      </c>
      <c r="I430">
        <v>26</v>
      </c>
      <c r="J430">
        <v>18</v>
      </c>
      <c r="K430">
        <v>1</v>
      </c>
      <c r="L430">
        <v>6</v>
      </c>
      <c r="M430">
        <v>64</v>
      </c>
      <c r="N430">
        <v>73</v>
      </c>
      <c r="O430">
        <v>10</v>
      </c>
      <c r="P430">
        <v>1140</v>
      </c>
      <c r="Q430">
        <v>38</v>
      </c>
      <c r="R430">
        <v>22</v>
      </c>
      <c r="S430">
        <v>0</v>
      </c>
      <c r="T430">
        <v>0</v>
      </c>
      <c r="U430">
        <v>0</v>
      </c>
      <c r="V430">
        <v>0</v>
      </c>
      <c r="W430">
        <v>0</v>
      </c>
      <c r="X430" t="s">
        <v>28</v>
      </c>
      <c r="Y430" t="s">
        <v>1121</v>
      </c>
      <c r="Z430" s="5">
        <f>E430*10+F430*(-10)+G430*5+H430*(-5)+I430*2+J430*(-2)+K430*4+L430*3+M430*1.5+N430*1.5+O430*3+P430*0.1+Q430*2+R430*2+S430*5+T430*(-8)+U430*15+V430+W430*(-4)</f>
        <v>487.5</v>
      </c>
      <c r="AA430" s="6">
        <f>Z430/X430</f>
        <v>19.5</v>
      </c>
      <c r="AB430" s="7">
        <f>Z430/Y430*90</f>
        <v>20.833333333333332</v>
      </c>
      <c r="AC430" s="5">
        <f>IF(B430="n",Z430*1.2*AF430,Z430*AF430)</f>
        <v>487.5</v>
      </c>
      <c r="AD430" s="6">
        <f>AC430/X430</f>
        <v>19.5</v>
      </c>
      <c r="AE430" s="7">
        <f>AC430/Y430*90</f>
        <v>20.833333333333332</v>
      </c>
      <c r="AF430" s="13">
        <f>IF(OR(D430="Barcelona",D430="R Madrid",D430="Bayern",D430="PSG",D430="Atletico"),1.3,IF(OR(D430="Chelsea",D430="Juventus",D430="Man City",D430="Man Utd",D430="Dortmund"),1.23,IF(OR(D430="Roma",D430="RB Leipzig",D430="Monaco",D430="Spurs",D430="Arsenal",D430="Sevilla",D430="Liverpool",D430="Nice",D430="Napoli"),1.15,1)))</f>
        <v>1</v>
      </c>
      <c r="AG430">
        <f>E430*10+G430*5+K430*4</f>
        <v>4</v>
      </c>
      <c r="AH430">
        <f>N430+M430+L430*1.5</f>
        <v>146</v>
      </c>
    </row>
    <row r="431" spans="1:34" x14ac:dyDescent="0.2">
      <c r="A431" t="s">
        <v>2949</v>
      </c>
      <c r="C431" t="s">
        <v>138</v>
      </c>
      <c r="D431" t="s">
        <v>1033</v>
      </c>
      <c r="E431">
        <v>3</v>
      </c>
      <c r="F431">
        <v>0</v>
      </c>
      <c r="G431">
        <v>3</v>
      </c>
      <c r="H431">
        <v>4</v>
      </c>
      <c r="I431">
        <v>52</v>
      </c>
      <c r="J431">
        <v>71</v>
      </c>
      <c r="K431">
        <v>15</v>
      </c>
      <c r="L431">
        <v>9</v>
      </c>
      <c r="M431">
        <v>68</v>
      </c>
      <c r="N431">
        <v>64</v>
      </c>
      <c r="O431">
        <v>19</v>
      </c>
      <c r="P431">
        <v>1030</v>
      </c>
      <c r="Q431">
        <v>61</v>
      </c>
      <c r="R431">
        <v>27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184</v>
      </c>
      <c r="Y431" t="s">
        <v>2948</v>
      </c>
      <c r="Z431" s="5">
        <f>E431*10+F431*(-10)+G431*5+H431*(-5)+I431*2+J431*(-2)+K431*4+L431*3+M431*1.5+N431*1.5+O431*3+P431*0.1+Q431*2+R431*2+S431*5+T431*(-8)+U431*15+V431+W431*(-4)</f>
        <v>608</v>
      </c>
      <c r="AA431" s="6">
        <f>Z431/X431</f>
        <v>19</v>
      </c>
      <c r="AB431" s="7">
        <f>Z431/Y431*90</f>
        <v>19.34252386002121</v>
      </c>
      <c r="AC431" s="5">
        <f>IF(B431="n",Z431*1.2*AF431,Z431*AF431)</f>
        <v>608</v>
      </c>
      <c r="AD431" s="6">
        <f>AC431/X431</f>
        <v>19</v>
      </c>
      <c r="AE431" s="7">
        <f>AC431/Y431*90</f>
        <v>19.34252386002121</v>
      </c>
      <c r="AF431" s="13">
        <f>IF(OR(D431="Barcelona",D431="R Madrid",D431="Bayern",D431="PSG",D431="Atletico"),1.3,IF(OR(D431="Chelsea",D431="Juventus",D431="Man City",D431="Man Utd",D431="Dortmund"),1.23,IF(OR(D431="Roma",D431="RB Leipzig",D431="Monaco",D431="Spurs",D431="Arsenal",D431="Sevilla",D431="Liverpool",D431="Nice",D431="Napoli"),1.15,1)))</f>
        <v>1</v>
      </c>
      <c r="AG431">
        <f>E431*10+G431*5+K431*4</f>
        <v>105</v>
      </c>
      <c r="AH431">
        <f>N431+M431+L431*1.5</f>
        <v>145.5</v>
      </c>
    </row>
    <row r="432" spans="1:34" x14ac:dyDescent="0.2">
      <c r="A432" t="s">
        <v>2098</v>
      </c>
      <c r="C432" t="s">
        <v>160</v>
      </c>
      <c r="D432" t="s">
        <v>1905</v>
      </c>
      <c r="E432">
        <v>2</v>
      </c>
      <c r="F432">
        <v>0</v>
      </c>
      <c r="G432">
        <v>1</v>
      </c>
      <c r="H432">
        <v>9</v>
      </c>
      <c r="I432">
        <v>45</v>
      </c>
      <c r="J432">
        <v>83</v>
      </c>
      <c r="K432">
        <v>6</v>
      </c>
      <c r="L432">
        <v>15</v>
      </c>
      <c r="M432">
        <v>54</v>
      </c>
      <c r="N432">
        <v>68</v>
      </c>
      <c r="O432">
        <v>19</v>
      </c>
      <c r="P432">
        <v>1102</v>
      </c>
      <c r="Q432">
        <v>87</v>
      </c>
      <c r="R432">
        <v>15</v>
      </c>
      <c r="S432">
        <v>0</v>
      </c>
      <c r="T432">
        <v>0</v>
      </c>
      <c r="U432">
        <v>0</v>
      </c>
      <c r="V432">
        <v>0</v>
      </c>
      <c r="W432">
        <v>0</v>
      </c>
      <c r="X432" t="s">
        <v>52</v>
      </c>
      <c r="Y432" t="s">
        <v>165</v>
      </c>
      <c r="Z432" s="5">
        <f>E432*10+F432*(-10)+G432*5+H432*(-5)+I432*2+J432*(-2)+K432*4+L432*3+M432*1.5+N432*1.5+O432*3+P432*0.1+Q432*2+R432*2+S432*5+T432*(-8)+U432*15+V432+W432*(-4)</f>
        <v>527.20000000000005</v>
      </c>
      <c r="AA432" s="6">
        <f>Z432/X432</f>
        <v>14.644444444444446</v>
      </c>
      <c r="AB432" s="7">
        <f>Z432/Y432*90</f>
        <v>15.794940079893477</v>
      </c>
      <c r="AC432" s="5">
        <f>IF(B432="n",Z432*1.2*AF432,Z432*AF432)</f>
        <v>527.20000000000005</v>
      </c>
      <c r="AD432" s="6">
        <f>AC432/X432</f>
        <v>14.644444444444446</v>
      </c>
      <c r="AE432" s="7">
        <f>AC432/Y432*90</f>
        <v>15.794940079893477</v>
      </c>
      <c r="AF432" s="13">
        <f>IF(OR(D432="Barcelona",D432="R Madrid",D432="Bayern",D432="PSG",D432="Atletico"),1.3,IF(OR(D432="Chelsea",D432="Juventus",D432="Man City",D432="Man Utd",D432="Dortmund"),1.23,IF(OR(D432="Roma",D432="RB Leipzig",D432="Monaco",D432="Spurs",D432="Arsenal",D432="Sevilla",D432="Liverpool",D432="Nice",D432="Napoli"),1.15,1)))</f>
        <v>1</v>
      </c>
      <c r="AG432">
        <f>E432*10+G432*5+K432*4</f>
        <v>49</v>
      </c>
      <c r="AH432">
        <f>N432+M432+L432*1.5</f>
        <v>144.5</v>
      </c>
    </row>
    <row r="433" spans="1:34" x14ac:dyDescent="0.2">
      <c r="A433" t="s">
        <v>2098</v>
      </c>
      <c r="C433" t="s">
        <v>160</v>
      </c>
      <c r="D433" t="s">
        <v>1905</v>
      </c>
      <c r="E433">
        <v>2</v>
      </c>
      <c r="F433">
        <v>0</v>
      </c>
      <c r="G433">
        <v>1</v>
      </c>
      <c r="H433">
        <v>9</v>
      </c>
      <c r="I433">
        <v>45</v>
      </c>
      <c r="J433">
        <v>83</v>
      </c>
      <c r="K433">
        <v>6</v>
      </c>
      <c r="L433">
        <v>15</v>
      </c>
      <c r="M433">
        <v>54</v>
      </c>
      <c r="N433">
        <v>68</v>
      </c>
      <c r="O433">
        <v>19</v>
      </c>
      <c r="P433">
        <v>1102</v>
      </c>
      <c r="Q433">
        <v>87</v>
      </c>
      <c r="R433">
        <v>15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52</v>
      </c>
      <c r="Y433" t="s">
        <v>165</v>
      </c>
      <c r="Z433" s="5">
        <f>E433*10+F433*(-10)+G433*5+H433*(-5)+I433*2+J433*(-2)+K433*4+L433*3+M433*1.5+N433*1.5+O433*3+P433*0.1+Q433*2+R433*2+S433*5+T433*(-8)+U433*15+V433+W433*(-4)</f>
        <v>527.20000000000005</v>
      </c>
      <c r="AA433" s="6">
        <f>Z433/X433</f>
        <v>14.644444444444446</v>
      </c>
      <c r="AB433" s="7">
        <f>Z433/Y433*90</f>
        <v>15.794940079893477</v>
      </c>
      <c r="AC433" s="5">
        <f>IF(B433="n",Z433*1.2*AF433,Z433*AF433)</f>
        <v>527.20000000000005</v>
      </c>
      <c r="AD433" s="6">
        <f>AC433/X433</f>
        <v>14.644444444444446</v>
      </c>
      <c r="AE433" s="7">
        <f>AC433/Y433*90</f>
        <v>15.794940079893477</v>
      </c>
      <c r="AF433" s="13">
        <f>IF(OR(D433="Barcelona",D433="R Madrid",D433="Bayern",D433="PSG",D433="Atletico"),1.3,IF(OR(D433="Chelsea",D433="Juventus",D433="Man City",D433="Man Utd",D433="Dortmund"),1.23,IF(OR(D433="Roma",D433="RB Leipzig",D433="Monaco",D433="Spurs",D433="Arsenal",D433="Sevilla",D433="Liverpool",D433="Nice",D433="Napoli"),1.15,1)))</f>
        <v>1</v>
      </c>
      <c r="AG433">
        <f>E433*10+G433*5+K433*4</f>
        <v>49</v>
      </c>
      <c r="AH433">
        <f>N433+M433+L433*1.5</f>
        <v>144.5</v>
      </c>
    </row>
    <row r="434" spans="1:34" x14ac:dyDescent="0.2">
      <c r="A434" t="s">
        <v>1620</v>
      </c>
      <c r="C434" t="s">
        <v>876</v>
      </c>
      <c r="D434" t="s">
        <v>1139</v>
      </c>
      <c r="E434">
        <v>1</v>
      </c>
      <c r="F434">
        <v>0</v>
      </c>
      <c r="G434">
        <v>2</v>
      </c>
      <c r="H434">
        <v>7</v>
      </c>
      <c r="I434">
        <v>40</v>
      </c>
      <c r="J434">
        <v>28</v>
      </c>
      <c r="K434">
        <v>4</v>
      </c>
      <c r="L434">
        <v>8</v>
      </c>
      <c r="M434">
        <v>62</v>
      </c>
      <c r="N434">
        <v>70</v>
      </c>
      <c r="O434">
        <v>20</v>
      </c>
      <c r="P434">
        <v>802</v>
      </c>
      <c r="Q434">
        <v>48</v>
      </c>
      <c r="R434">
        <v>16</v>
      </c>
      <c r="S434">
        <v>0</v>
      </c>
      <c r="T434">
        <v>0</v>
      </c>
      <c r="U434">
        <v>0</v>
      </c>
      <c r="V434">
        <v>0</v>
      </c>
      <c r="W434">
        <v>0</v>
      </c>
      <c r="X434" t="s">
        <v>292</v>
      </c>
      <c r="Y434" t="s">
        <v>1619</v>
      </c>
      <c r="Z434" s="5">
        <f>E434*10+F434*(-10)+G434*5+H434*(-5)+I434*2+J434*(-2)+K434*4+L434*3+M434*1.5+N434*1.5+O434*3+P434*0.1+Q434*2+R434*2+S434*5+T434*(-8)+U434*15+V434+W434*(-4)</f>
        <v>515.20000000000005</v>
      </c>
      <c r="AA434" s="6">
        <f>Z434/X434</f>
        <v>15.612121212121213</v>
      </c>
      <c r="AB434" s="7">
        <f>Z434/Y434*90</f>
        <v>17.198813056379823</v>
      </c>
      <c r="AC434" s="5">
        <f>IF(B434="n",Z434*1.2*AF434,Z434*AF434)</f>
        <v>515.20000000000005</v>
      </c>
      <c r="AD434" s="6">
        <f>AC434/X434</f>
        <v>15.612121212121213</v>
      </c>
      <c r="AE434" s="7">
        <f>AC434/Y434*90</f>
        <v>17.198813056379823</v>
      </c>
      <c r="AF434" s="13">
        <f>IF(OR(D434="Barcelona",D434="R Madrid",D434="Bayern",D434="PSG",D434="Atletico"),1.3,IF(OR(D434="Chelsea",D434="Juventus",D434="Man City",D434="Man Utd",D434="Dortmund"),1.23,IF(OR(D434="Roma",D434="RB Leipzig",D434="Monaco",D434="Spurs",D434="Arsenal",D434="Sevilla",D434="Liverpool",D434="Nice",D434="Napoli"),1.15,1)))</f>
        <v>1</v>
      </c>
      <c r="AG434">
        <f>E434*10+G434*5+K434*4</f>
        <v>36</v>
      </c>
      <c r="AH434">
        <f>N434+M434+L434*1.5</f>
        <v>144</v>
      </c>
    </row>
    <row r="435" spans="1:34" x14ac:dyDescent="0.2">
      <c r="A435" t="s">
        <v>2139</v>
      </c>
      <c r="C435" t="s">
        <v>160</v>
      </c>
      <c r="D435" t="s">
        <v>1912</v>
      </c>
      <c r="E435">
        <v>1</v>
      </c>
      <c r="F435">
        <v>0</v>
      </c>
      <c r="G435">
        <v>0</v>
      </c>
      <c r="H435">
        <v>3</v>
      </c>
      <c r="I435">
        <v>13</v>
      </c>
      <c r="J435">
        <v>27</v>
      </c>
      <c r="K435">
        <v>4</v>
      </c>
      <c r="L435">
        <v>10</v>
      </c>
      <c r="M435">
        <v>71</v>
      </c>
      <c r="N435">
        <v>58</v>
      </c>
      <c r="O435">
        <v>2</v>
      </c>
      <c r="P435">
        <v>473</v>
      </c>
      <c r="Q435">
        <v>21</v>
      </c>
      <c r="R435">
        <v>3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105</v>
      </c>
      <c r="Y435" t="s">
        <v>2138</v>
      </c>
      <c r="Z435" s="5">
        <f>E435*10+F435*(-10)+G435*5+H435*(-5)+I435*2+J435*(-2)+K435*4+L435*3+M435*1.5+N435*1.5+O435*3+P435*0.1+Q435*2+R435*2+S435*5+T435*(-8)+U435*15+V435+W435*(-4)</f>
        <v>307.8</v>
      </c>
      <c r="AA435" s="6">
        <f>Z435/X435</f>
        <v>10.613793103448277</v>
      </c>
      <c r="AB435" s="7">
        <f>Z435/Y435*90</f>
        <v>14.420614263404477</v>
      </c>
      <c r="AC435" s="5">
        <f>IF(B435="n",Z435*1.2*AF435,Z435*AF435)</f>
        <v>307.8</v>
      </c>
      <c r="AD435" s="6">
        <f>AC435/X435</f>
        <v>10.613793103448277</v>
      </c>
      <c r="AE435" s="7">
        <f>AC435/Y435*90</f>
        <v>14.420614263404477</v>
      </c>
      <c r="AF435" s="13">
        <f>IF(OR(D435="Barcelona",D435="R Madrid",D435="Bayern",D435="PSG",D435="Atletico"),1.3,IF(OR(D435="Chelsea",D435="Juventus",D435="Man City",D435="Man Utd",D435="Dortmund"),1.23,IF(OR(D435="Roma",D435="RB Leipzig",D435="Monaco",D435="Spurs",D435="Arsenal",D435="Sevilla",D435="Liverpool",D435="Nice",D435="Napoli"),1.15,1)))</f>
        <v>1</v>
      </c>
      <c r="AG435">
        <f>E435*10+G435*5+K435*4</f>
        <v>26</v>
      </c>
      <c r="AH435">
        <f>N435+M435+L435*1.5</f>
        <v>144</v>
      </c>
    </row>
    <row r="436" spans="1:34" x14ac:dyDescent="0.2">
      <c r="A436" t="s">
        <v>4064</v>
      </c>
      <c r="C436" t="s">
        <v>43</v>
      </c>
      <c r="D436" t="s">
        <v>3592</v>
      </c>
      <c r="E436">
        <v>0</v>
      </c>
      <c r="F436">
        <v>1</v>
      </c>
      <c r="G436">
        <v>0</v>
      </c>
      <c r="H436">
        <v>1</v>
      </c>
      <c r="I436">
        <v>13</v>
      </c>
      <c r="J436">
        <v>12</v>
      </c>
      <c r="K436">
        <v>0</v>
      </c>
      <c r="L436">
        <v>14</v>
      </c>
      <c r="M436">
        <v>98</v>
      </c>
      <c r="N436">
        <v>25</v>
      </c>
      <c r="O436">
        <v>0</v>
      </c>
      <c r="P436">
        <v>351</v>
      </c>
      <c r="Q436">
        <v>20</v>
      </c>
      <c r="R436">
        <v>6</v>
      </c>
      <c r="S436">
        <v>0</v>
      </c>
      <c r="T436">
        <v>0</v>
      </c>
      <c r="U436">
        <v>0</v>
      </c>
      <c r="V436">
        <v>0</v>
      </c>
      <c r="W436">
        <v>0</v>
      </c>
      <c r="X436" t="s">
        <v>325</v>
      </c>
      <c r="Y436" t="s">
        <v>627</v>
      </c>
      <c r="Z436" s="5">
        <f>E436*10+F436*(-10)+G436*5+H436*(-5)+I436*2+J436*(-2)+K436*4+L436*3+M436*1.5+N436*1.5+O436*3+P436*0.1+Q436*2+R436*2+S436*5+T436*(-8)+U436*15+V436+W436*(-4)</f>
        <v>300.60000000000002</v>
      </c>
      <c r="AA436" s="6">
        <f>Z436/X436</f>
        <v>16.700000000000003</v>
      </c>
      <c r="AB436" s="7">
        <f>Z436/Y436*90</f>
        <v>20.667685255920553</v>
      </c>
      <c r="AC436" s="5">
        <f>IF(B436="n",Z436*1.2*AF436,Z436*AF436)</f>
        <v>300.60000000000002</v>
      </c>
      <c r="AD436" s="6">
        <f>AC436/X436</f>
        <v>16.700000000000003</v>
      </c>
      <c r="AE436" s="7">
        <f>AC436/Y436*90</f>
        <v>20.667685255920553</v>
      </c>
      <c r="AF436" s="13">
        <f>IF(OR(D436="Barcelona",D436="R Madrid",D436="Bayern",D436="PSG",D436="Atletico"),1.3,IF(OR(D436="Chelsea",D436="Juventus",D436="Man City",D436="Man Utd",D436="Dortmund"),1.23,IF(OR(D436="Roma",D436="RB Leipzig",D436="Monaco",D436="Spurs",D436="Arsenal",D436="Sevilla",D436="Liverpool",D436="Nice",D436="Napoli"),1.15,1)))</f>
        <v>1</v>
      </c>
      <c r="AG436">
        <f>E436*10+G436*5+K436*4</f>
        <v>0</v>
      </c>
      <c r="AH436">
        <f>N436+M436+L436*1.5</f>
        <v>144</v>
      </c>
    </row>
    <row r="437" spans="1:34" x14ac:dyDescent="0.2">
      <c r="A437" t="s">
        <v>1265</v>
      </c>
      <c r="C437" t="s">
        <v>876</v>
      </c>
      <c r="D437" t="s">
        <v>1183</v>
      </c>
      <c r="E437">
        <v>2</v>
      </c>
      <c r="F437">
        <v>0</v>
      </c>
      <c r="G437">
        <v>7</v>
      </c>
      <c r="H437">
        <v>9</v>
      </c>
      <c r="I437">
        <v>47</v>
      </c>
      <c r="J437">
        <v>51</v>
      </c>
      <c r="K437">
        <v>14</v>
      </c>
      <c r="L437">
        <v>8</v>
      </c>
      <c r="M437">
        <v>31</v>
      </c>
      <c r="N437">
        <v>100</v>
      </c>
      <c r="O437">
        <v>57</v>
      </c>
      <c r="P437">
        <v>1240</v>
      </c>
      <c r="Q437">
        <v>65</v>
      </c>
      <c r="R437">
        <v>22</v>
      </c>
      <c r="S437">
        <v>0</v>
      </c>
      <c r="T437">
        <v>0</v>
      </c>
      <c r="U437">
        <v>0</v>
      </c>
      <c r="V437">
        <v>0</v>
      </c>
      <c r="W437">
        <v>0</v>
      </c>
      <c r="X437" t="s">
        <v>184</v>
      </c>
      <c r="Y437" t="s">
        <v>1264</v>
      </c>
      <c r="Z437" s="5">
        <f>E437*10+F437*(-10)+G437*5+H437*(-5)+I437*2+J437*(-2)+K437*4+L437*3+M437*1.5+N437*1.5+O437*3+P437*0.1+Q437*2+R437*2+S437*5+T437*(-8)+U437*15+V437+W437*(-4)</f>
        <v>747.5</v>
      </c>
      <c r="AA437" s="6">
        <f>Z437/X437</f>
        <v>23.359375</v>
      </c>
      <c r="AB437" s="7">
        <f>Z437/Y437*90</f>
        <v>24.147523330940416</v>
      </c>
      <c r="AC437" s="5">
        <f>IF(B437="n",Z437*1.2*AF437,Z437*AF437)</f>
        <v>747.5</v>
      </c>
      <c r="AD437" s="6">
        <f>AC437/X437</f>
        <v>23.359375</v>
      </c>
      <c r="AE437" s="7">
        <f>AC437/Y437*90</f>
        <v>24.147523330940416</v>
      </c>
      <c r="AF437" s="13">
        <f>IF(OR(D437="Barcelona",D437="R Madrid",D437="Bayern",D437="PSG",D437="Atletico"),1.3,IF(OR(D437="Chelsea",D437="Juventus",D437="Man City",D437="Man Utd",D437="Dortmund"),1.23,IF(OR(D437="Roma",D437="RB Leipzig",D437="Monaco",D437="Spurs",D437="Arsenal",D437="Sevilla",D437="Liverpool",D437="Nice",D437="Napoli"),1.15,1)))</f>
        <v>1</v>
      </c>
      <c r="AG437">
        <f>E437*10+G437*5+K437*4</f>
        <v>111</v>
      </c>
      <c r="AH437">
        <f>N437+M437+L437*1.5</f>
        <v>143</v>
      </c>
    </row>
    <row r="438" spans="1:34" x14ac:dyDescent="0.2">
      <c r="A438" t="s">
        <v>2592</v>
      </c>
      <c r="C438" t="s">
        <v>160</v>
      </c>
      <c r="D438" t="s">
        <v>1902</v>
      </c>
      <c r="E438">
        <v>1</v>
      </c>
      <c r="F438">
        <v>0</v>
      </c>
      <c r="G438">
        <v>5</v>
      </c>
      <c r="H438">
        <v>3</v>
      </c>
      <c r="I438">
        <v>20</v>
      </c>
      <c r="J438">
        <v>19</v>
      </c>
      <c r="K438">
        <v>2</v>
      </c>
      <c r="L438">
        <v>8</v>
      </c>
      <c r="M438">
        <v>65</v>
      </c>
      <c r="N438">
        <v>66</v>
      </c>
      <c r="O438">
        <v>20</v>
      </c>
      <c r="P438">
        <v>686</v>
      </c>
      <c r="Q438">
        <v>29</v>
      </c>
      <c r="R438">
        <v>24</v>
      </c>
      <c r="S438">
        <v>0</v>
      </c>
      <c r="T438">
        <v>0</v>
      </c>
      <c r="U438">
        <v>0</v>
      </c>
      <c r="V438">
        <v>0</v>
      </c>
      <c r="W438">
        <v>0</v>
      </c>
      <c r="X438" t="s">
        <v>90</v>
      </c>
      <c r="Y438" t="s">
        <v>293</v>
      </c>
      <c r="Z438" s="5">
        <f>E438*10+F438*(-10)+G438*5+H438*(-5)+I438*2+J438*(-2)+K438*4+L438*3+M438*1.5+N438*1.5+O438*3+P438*0.1+Q438*2+R438*2+S438*5+T438*(-8)+U438*15+V438+W438*(-4)</f>
        <v>485.1</v>
      </c>
      <c r="AA438" s="6">
        <f>Z438/X438</f>
        <v>18.657692307692308</v>
      </c>
      <c r="AB438" s="7">
        <f>Z438/Y438*90</f>
        <v>20.642553191489363</v>
      </c>
      <c r="AC438" s="5">
        <f>IF(B438="n",Z438*1.2*AF438,Z438*AF438)</f>
        <v>485.1</v>
      </c>
      <c r="AD438" s="6">
        <f>AC438/X438</f>
        <v>18.657692307692308</v>
      </c>
      <c r="AE438" s="7">
        <f>AC438/Y438*90</f>
        <v>20.642553191489363</v>
      </c>
      <c r="AF438" s="13">
        <f>IF(OR(D438="Barcelona",D438="R Madrid",D438="Bayern",D438="PSG",D438="Atletico"),1.3,IF(OR(D438="Chelsea",D438="Juventus",D438="Man City",D438="Man Utd",D438="Dortmund"),1.23,IF(OR(D438="Roma",D438="RB Leipzig",D438="Monaco",D438="Spurs",D438="Arsenal",D438="Sevilla",D438="Liverpool",D438="Nice",D438="Napoli"),1.15,1)))</f>
        <v>1</v>
      </c>
      <c r="AG438">
        <f>E438*10+G438*5+K438*4</f>
        <v>43</v>
      </c>
      <c r="AH438">
        <f>N438+M438+L438*1.5</f>
        <v>143</v>
      </c>
    </row>
    <row r="439" spans="1:34" x14ac:dyDescent="0.2">
      <c r="A439" t="s">
        <v>3843</v>
      </c>
      <c r="C439" t="s">
        <v>43</v>
      </c>
      <c r="D439" t="s">
        <v>800</v>
      </c>
      <c r="E439">
        <v>0</v>
      </c>
      <c r="F439">
        <v>1</v>
      </c>
      <c r="G439">
        <v>5</v>
      </c>
      <c r="H439">
        <v>3</v>
      </c>
      <c r="I439">
        <v>19</v>
      </c>
      <c r="J439">
        <v>33</v>
      </c>
      <c r="K439">
        <v>1</v>
      </c>
      <c r="L439">
        <v>4</v>
      </c>
      <c r="M439">
        <v>80</v>
      </c>
      <c r="N439">
        <v>57</v>
      </c>
      <c r="O439">
        <v>21</v>
      </c>
      <c r="P439">
        <v>1363</v>
      </c>
      <c r="Q439">
        <v>70</v>
      </c>
      <c r="R439">
        <v>60</v>
      </c>
      <c r="S439">
        <v>0</v>
      </c>
      <c r="T439">
        <v>0</v>
      </c>
      <c r="U439">
        <v>0</v>
      </c>
      <c r="V439">
        <v>0</v>
      </c>
      <c r="W439">
        <v>0</v>
      </c>
      <c r="X439" t="s">
        <v>292</v>
      </c>
      <c r="Y439" t="s">
        <v>3842</v>
      </c>
      <c r="Z439" s="5">
        <f>E439*10+F439*(-10)+G439*5+H439*(-5)+I439*2+J439*(-2)+K439*4+L439*3+M439*1.5+N439*1.5+O439*3+P439*0.1+Q439*2+R439*2+S439*5+T439*(-8)+U439*15+V439+W439*(-4)</f>
        <v>652.79999999999995</v>
      </c>
      <c r="AA439" s="6">
        <f>Z439/X439</f>
        <v>19.781818181818181</v>
      </c>
      <c r="AB439" s="7">
        <f>Z439/Y439*90</f>
        <v>20.407085793678359</v>
      </c>
      <c r="AC439" s="5">
        <f>IF(B439="n",Z439*1.2*AF439,Z439*AF439)</f>
        <v>652.79999999999995</v>
      </c>
      <c r="AD439" s="6">
        <f>AC439/X439</f>
        <v>19.781818181818181</v>
      </c>
      <c r="AE439" s="7">
        <f>AC439/Y439*90</f>
        <v>20.407085793678359</v>
      </c>
      <c r="AF439" s="13">
        <f>IF(OR(D439="Barcelona",D439="R Madrid",D439="Bayern",D439="PSG",D439="Atletico"),1.3,IF(OR(D439="Chelsea",D439="Juventus",D439="Man City",D439="Man Utd",D439="Dortmund"),1.23,IF(OR(D439="Roma",D439="RB Leipzig",D439="Monaco",D439="Spurs",D439="Arsenal",D439="Sevilla",D439="Liverpool",D439="Nice",D439="Napoli"),1.15,1)))</f>
        <v>1</v>
      </c>
      <c r="AG439">
        <f>E439*10+G439*5+K439*4</f>
        <v>29</v>
      </c>
      <c r="AH439">
        <f>N439+M439+L439*1.5</f>
        <v>143</v>
      </c>
    </row>
    <row r="440" spans="1:34" x14ac:dyDescent="0.2">
      <c r="A440" t="s">
        <v>4224</v>
      </c>
      <c r="C440" t="s">
        <v>43</v>
      </c>
      <c r="D440" t="s">
        <v>3592</v>
      </c>
      <c r="E440">
        <v>0</v>
      </c>
      <c r="F440">
        <v>1</v>
      </c>
      <c r="G440">
        <v>0</v>
      </c>
      <c r="H440">
        <v>3</v>
      </c>
      <c r="I440">
        <v>4</v>
      </c>
      <c r="J440">
        <v>20</v>
      </c>
      <c r="K440">
        <v>1</v>
      </c>
      <c r="L440">
        <v>8</v>
      </c>
      <c r="M440">
        <v>90</v>
      </c>
      <c r="N440">
        <v>41</v>
      </c>
      <c r="O440">
        <v>3</v>
      </c>
      <c r="P440">
        <v>470</v>
      </c>
      <c r="Q440">
        <v>16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t="s">
        <v>86</v>
      </c>
      <c r="Y440" t="s">
        <v>4223</v>
      </c>
      <c r="Z440" s="5">
        <f>E440*10+F440*(-10)+G440*5+H440*(-5)+I440*2+J440*(-2)+K440*4+L440*3+M440*1.5+N440*1.5+O440*3+P440*0.1+Q440*2+R440*2+S440*5+T440*(-8)+U440*15+V440+W440*(-4)</f>
        <v>255.5</v>
      </c>
      <c r="AA440" s="6">
        <f>Z440/X440</f>
        <v>13.447368421052632</v>
      </c>
      <c r="AB440" s="7">
        <f>Z440/Y440*90</f>
        <v>15.804123711340205</v>
      </c>
      <c r="AC440" s="5">
        <f>IF(B440="n",Z440*1.2*AF440,Z440*AF440)</f>
        <v>255.5</v>
      </c>
      <c r="AD440" s="6">
        <f>AC440/X440</f>
        <v>13.447368421052632</v>
      </c>
      <c r="AE440" s="7">
        <f>AC440/Y440*90</f>
        <v>15.804123711340205</v>
      </c>
      <c r="AF440" s="13">
        <f>IF(OR(D440="Barcelona",D440="R Madrid",D440="Bayern",D440="PSG",D440="Atletico"),1.3,IF(OR(D440="Chelsea",D440="Juventus",D440="Man City",D440="Man Utd",D440="Dortmund"),1.23,IF(OR(D440="Roma",D440="RB Leipzig",D440="Monaco",D440="Spurs",D440="Arsenal",D440="Sevilla",D440="Liverpool",D440="Nice",D440="Napoli"),1.15,1)))</f>
        <v>1</v>
      </c>
      <c r="AG440">
        <f>E440*10+G440*5+K440*4</f>
        <v>4</v>
      </c>
      <c r="AH440">
        <f>N440+M440+L440*1.5</f>
        <v>143</v>
      </c>
    </row>
    <row r="441" spans="1:34" x14ac:dyDescent="0.2">
      <c r="A441" t="s">
        <v>1653</v>
      </c>
      <c r="C441" t="s">
        <v>876</v>
      </c>
      <c r="D441" t="s">
        <v>1116</v>
      </c>
      <c r="E441">
        <v>3</v>
      </c>
      <c r="F441">
        <v>0</v>
      </c>
      <c r="G441">
        <v>4</v>
      </c>
      <c r="H441">
        <v>7</v>
      </c>
      <c r="I441">
        <v>84</v>
      </c>
      <c r="J441">
        <v>43</v>
      </c>
      <c r="K441">
        <v>12</v>
      </c>
      <c r="L441">
        <v>11</v>
      </c>
      <c r="M441">
        <v>50</v>
      </c>
      <c r="N441">
        <v>76</v>
      </c>
      <c r="O441">
        <v>33</v>
      </c>
      <c r="P441">
        <v>553</v>
      </c>
      <c r="Q441">
        <v>59</v>
      </c>
      <c r="R441">
        <v>17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105</v>
      </c>
      <c r="Y441" t="s">
        <v>1652</v>
      </c>
      <c r="Z441" s="5">
        <f>E441*10+F441*(-10)+G441*5+H441*(-5)+I441*2+J441*(-2)+K441*4+L441*3+M441*1.5+N441*1.5+O441*3+P441*0.1+Q441*2+R441*2+S441*5+T441*(-8)+U441*15+V441+W441*(-4)</f>
        <v>673.3</v>
      </c>
      <c r="AA441" s="6">
        <f>Z441/X441</f>
        <v>23.217241379310344</v>
      </c>
      <c r="AB441" s="7">
        <f>Z441/Y441*90</f>
        <v>23.791519434628974</v>
      </c>
      <c r="AC441" s="5">
        <f>IF(B441="n",Z441*1.2*AF441,Z441*AF441)</f>
        <v>673.3</v>
      </c>
      <c r="AD441" s="6">
        <f>AC441/X441</f>
        <v>23.217241379310344</v>
      </c>
      <c r="AE441" s="7">
        <f>AC441/Y441*90</f>
        <v>23.791519434628974</v>
      </c>
      <c r="AF441" s="13">
        <f>IF(OR(D441="Barcelona",D441="R Madrid",D441="Bayern",D441="PSG",D441="Atletico"),1.3,IF(OR(D441="Chelsea",D441="Juventus",D441="Man City",D441="Man Utd",D441="Dortmund"),1.23,IF(OR(D441="Roma",D441="RB Leipzig",D441="Monaco",D441="Spurs",D441="Arsenal",D441="Sevilla",D441="Liverpool",D441="Nice",D441="Napoli"),1.15,1)))</f>
        <v>1</v>
      </c>
      <c r="AG441">
        <f>E441*10+G441*5+K441*4</f>
        <v>98</v>
      </c>
      <c r="AH441">
        <f>N441+M441+L441*1.5</f>
        <v>142.5</v>
      </c>
    </row>
    <row r="442" spans="1:34" x14ac:dyDescent="0.2">
      <c r="A442" t="s">
        <v>475</v>
      </c>
      <c r="C442" t="s">
        <v>26</v>
      </c>
      <c r="D442" t="s">
        <v>62</v>
      </c>
      <c r="E442">
        <v>0</v>
      </c>
      <c r="F442">
        <v>0</v>
      </c>
      <c r="G442">
        <v>3</v>
      </c>
      <c r="H442">
        <v>7</v>
      </c>
      <c r="I442">
        <v>19</v>
      </c>
      <c r="J442">
        <v>22</v>
      </c>
      <c r="K442">
        <v>8</v>
      </c>
      <c r="L442">
        <v>7</v>
      </c>
      <c r="M442">
        <v>97</v>
      </c>
      <c r="N442">
        <v>35</v>
      </c>
      <c r="O442">
        <v>37</v>
      </c>
      <c r="P442">
        <v>919</v>
      </c>
      <c r="Q442">
        <v>62</v>
      </c>
      <c r="R442">
        <v>12</v>
      </c>
      <c r="S442">
        <v>0</v>
      </c>
      <c r="T442">
        <v>0</v>
      </c>
      <c r="U442">
        <v>0</v>
      </c>
      <c r="V442">
        <v>0</v>
      </c>
      <c r="W442">
        <v>0</v>
      </c>
      <c r="X442" t="s">
        <v>110</v>
      </c>
      <c r="Y442" t="s">
        <v>476</v>
      </c>
      <c r="Z442" s="5">
        <f>E442*10+F442*(-10)+G442*5+H442*(-5)+I442*2+J442*(-2)+K442*4+L442*3+M442*1.5+N442*1.5+O442*3+P442*0.1+Q442*2+R442*2+S442*5+T442*(-8)+U442*15+V442+W442*(-4)</f>
        <v>575.9</v>
      </c>
      <c r="AA442" s="6">
        <f>Z442/X442</f>
        <v>19.196666666666665</v>
      </c>
      <c r="AB442" s="7">
        <f>Z442/Y442*90</f>
        <v>20.608747514910537</v>
      </c>
      <c r="AC442" s="5">
        <f>IF(B442="n",Z442*1.2*AF442,Z442*AF442)</f>
        <v>575.9</v>
      </c>
      <c r="AD442" s="6">
        <f>AC442/X442</f>
        <v>19.196666666666665</v>
      </c>
      <c r="AE442" s="7">
        <f>AC442/Y442*90</f>
        <v>20.608747514910537</v>
      </c>
      <c r="AF442" s="13">
        <f>IF(OR(D442="Barcelona",D442="R Madrid",D442="Bayern",D442="PSG",D442="Atletico"),1.3,IF(OR(D442="Chelsea",D442="Juventus",D442="Man City",D442="Man Utd",D442="Dortmund"),1.23,IF(OR(D442="Roma",D442="RB Leipzig",D442="Monaco",D442="Spurs",D442="Arsenal",D442="Sevilla",D442="Liverpool",D442="Nice",D442="Napoli"),1.15,1)))</f>
        <v>1</v>
      </c>
      <c r="AG442">
        <f>E442*10+G442*5+K442*4</f>
        <v>47</v>
      </c>
      <c r="AH442">
        <f>N442+M442+L442*1.5</f>
        <v>142.5</v>
      </c>
    </row>
    <row r="443" spans="1:34" x14ac:dyDescent="0.2">
      <c r="A443" t="s">
        <v>3245</v>
      </c>
      <c r="C443" t="s">
        <v>138</v>
      </c>
      <c r="D443" t="s">
        <v>2767</v>
      </c>
      <c r="E443">
        <v>0</v>
      </c>
      <c r="F443">
        <v>0</v>
      </c>
      <c r="G443">
        <v>0</v>
      </c>
      <c r="H443">
        <v>1</v>
      </c>
      <c r="I443">
        <v>15</v>
      </c>
      <c r="J443">
        <v>17</v>
      </c>
      <c r="K443">
        <v>2</v>
      </c>
      <c r="L443">
        <v>15</v>
      </c>
      <c r="M443">
        <v>82</v>
      </c>
      <c r="N443">
        <v>38</v>
      </c>
      <c r="O443">
        <v>2</v>
      </c>
      <c r="P443">
        <v>509</v>
      </c>
      <c r="Q443">
        <v>13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 t="s">
        <v>325</v>
      </c>
      <c r="Y443" t="s">
        <v>2919</v>
      </c>
      <c r="Z443" s="5">
        <f>E443*10+F443*(-10)+G443*5+H443*(-5)+I443*2+J443*(-2)+K443*4+L443*3+M443*1.5+N443*1.5+O443*3+P443*0.1+Q443*2+R443*2+S443*5+T443*(-8)+U443*15+V443+W443*(-4)</f>
        <v>308.89999999999998</v>
      </c>
      <c r="AA443" s="6">
        <f>Z443/X443</f>
        <v>17.161111111111111</v>
      </c>
      <c r="AB443" s="7">
        <f>Z443/Y443*90</f>
        <v>22.134554140127388</v>
      </c>
      <c r="AC443" s="5">
        <f>IF(B443="n",Z443*1.2*AF443,Z443*AF443)</f>
        <v>308.89999999999998</v>
      </c>
      <c r="AD443" s="6">
        <f>AC443/X443</f>
        <v>17.161111111111111</v>
      </c>
      <c r="AE443" s="7">
        <f>AC443/Y443*90</f>
        <v>22.134554140127388</v>
      </c>
      <c r="AF443" s="13">
        <f>IF(OR(D443="Barcelona",D443="R Madrid",D443="Bayern",D443="PSG",D443="Atletico"),1.3,IF(OR(D443="Chelsea",D443="Juventus",D443="Man City",D443="Man Utd",D443="Dortmund"),1.23,IF(OR(D443="Roma",D443="RB Leipzig",D443="Monaco",D443="Spurs",D443="Arsenal",D443="Sevilla",D443="Liverpool",D443="Nice",D443="Napoli"),1.15,1)))</f>
        <v>1</v>
      </c>
      <c r="AG443">
        <f>E443*10+G443*5+K443*4</f>
        <v>8</v>
      </c>
      <c r="AH443">
        <f>N443+M443+L443*1.5</f>
        <v>142.5</v>
      </c>
    </row>
    <row r="444" spans="1:34" x14ac:dyDescent="0.2">
      <c r="A444" t="s">
        <v>3033</v>
      </c>
      <c r="C444" t="s">
        <v>138</v>
      </c>
      <c r="D444" t="s">
        <v>368</v>
      </c>
      <c r="E444">
        <v>2</v>
      </c>
      <c r="F444">
        <v>0</v>
      </c>
      <c r="G444">
        <v>2</v>
      </c>
      <c r="H444">
        <v>9</v>
      </c>
      <c r="I444">
        <v>27</v>
      </c>
      <c r="J444">
        <v>43</v>
      </c>
      <c r="K444">
        <v>6</v>
      </c>
      <c r="L444">
        <v>6</v>
      </c>
      <c r="M444">
        <v>63</v>
      </c>
      <c r="N444">
        <v>70</v>
      </c>
      <c r="O444">
        <v>25</v>
      </c>
      <c r="P444">
        <v>1591</v>
      </c>
      <c r="Q444">
        <v>44</v>
      </c>
      <c r="R444">
        <v>27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292</v>
      </c>
      <c r="Y444" t="s">
        <v>196</v>
      </c>
      <c r="Z444" s="5">
        <f>E444*10+F444*(-10)+G444*5+H444*(-5)+I444*2+J444*(-2)+K444*4+L444*3+M444*1.5+N444*1.5+O444*3+P444*0.1+Q444*2+R444*2+S444*5+T444*(-8)+U444*15+V444+W444*(-4)</f>
        <v>570.6</v>
      </c>
      <c r="AA444" s="6">
        <f>Z444/X444</f>
        <v>17.290909090909093</v>
      </c>
      <c r="AB444" s="7">
        <f>Z444/Y444*90</f>
        <v>20.484244116473874</v>
      </c>
      <c r="AC444" s="5">
        <f>IF(B444="n",Z444*1.2*AF444,Z444*AF444)</f>
        <v>570.6</v>
      </c>
      <c r="AD444" s="6">
        <f>AC444/X444</f>
        <v>17.290909090909093</v>
      </c>
      <c r="AE444" s="7">
        <f>AC444/Y444*90</f>
        <v>20.484244116473874</v>
      </c>
      <c r="AF444" s="13">
        <f>IF(OR(D444="Barcelona",D444="R Madrid",D444="Bayern",D444="PSG",D444="Atletico"),1.3,IF(OR(D444="Chelsea",D444="Juventus",D444="Man City",D444="Man Utd",D444="Dortmund"),1.23,IF(OR(D444="Roma",D444="RB Leipzig",D444="Monaco",D444="Spurs",D444="Arsenal",D444="Sevilla",D444="Liverpool",D444="Nice",D444="Napoli"),1.15,1)))</f>
        <v>1</v>
      </c>
      <c r="AG444">
        <f>E444*10+G444*5+K444*4</f>
        <v>54</v>
      </c>
      <c r="AH444">
        <f>N444+M444+L444*1.5</f>
        <v>142</v>
      </c>
    </row>
    <row r="445" spans="1:34" x14ac:dyDescent="0.2">
      <c r="A445" t="s">
        <v>3799</v>
      </c>
      <c r="C445" t="s">
        <v>43</v>
      </c>
      <c r="D445" t="s">
        <v>3562</v>
      </c>
      <c r="E445">
        <v>0</v>
      </c>
      <c r="F445">
        <v>0</v>
      </c>
      <c r="G445">
        <v>0</v>
      </c>
      <c r="H445">
        <v>12</v>
      </c>
      <c r="I445">
        <v>24</v>
      </c>
      <c r="J445">
        <v>36</v>
      </c>
      <c r="K445">
        <v>0</v>
      </c>
      <c r="L445">
        <v>8</v>
      </c>
      <c r="M445">
        <v>79</v>
      </c>
      <c r="N445">
        <v>51</v>
      </c>
      <c r="O445">
        <v>4</v>
      </c>
      <c r="P445">
        <v>544</v>
      </c>
      <c r="Q445">
        <v>36</v>
      </c>
      <c r="R445">
        <v>10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187</v>
      </c>
      <c r="Y445" t="s">
        <v>2517</v>
      </c>
      <c r="Z445" s="5">
        <f>E445*10+F445*(-10)+G445*5+H445*(-5)+I445*2+J445*(-2)+K445*4+L445*3+M445*1.5+N445*1.5+O445*3+P445*0.1+Q445*2+R445*2+S445*5+T445*(-8)+U445*15+V445+W445*(-4)</f>
        <v>293.39999999999998</v>
      </c>
      <c r="AA445" s="6">
        <f>Z445/X445</f>
        <v>13.336363636363636</v>
      </c>
      <c r="AB445" s="7">
        <f>Z445/Y445*90</f>
        <v>14.196774193548386</v>
      </c>
      <c r="AC445" s="5">
        <f>IF(B445="n",Z445*1.2*AF445,Z445*AF445)</f>
        <v>293.39999999999998</v>
      </c>
      <c r="AD445" s="6">
        <f>AC445/X445</f>
        <v>13.336363636363636</v>
      </c>
      <c r="AE445" s="7">
        <f>AC445/Y445*90</f>
        <v>14.196774193548386</v>
      </c>
      <c r="AF445" s="13">
        <f>IF(OR(D445="Barcelona",D445="R Madrid",D445="Bayern",D445="PSG",D445="Atletico"),1.3,IF(OR(D445="Chelsea",D445="Juventus",D445="Man City",D445="Man Utd",D445="Dortmund"),1.23,IF(OR(D445="Roma",D445="RB Leipzig",D445="Monaco",D445="Spurs",D445="Arsenal",D445="Sevilla",D445="Liverpool",D445="Nice",D445="Napoli"),1.15,1)))</f>
        <v>1</v>
      </c>
      <c r="AG445">
        <f>E445*10+G445*5+K445*4</f>
        <v>0</v>
      </c>
      <c r="AH445">
        <f>N445+M445+L445*1.5</f>
        <v>142</v>
      </c>
    </row>
    <row r="446" spans="1:34" x14ac:dyDescent="0.2">
      <c r="A446" t="s">
        <v>1636</v>
      </c>
      <c r="C446" t="s">
        <v>876</v>
      </c>
      <c r="D446" t="s">
        <v>1085</v>
      </c>
      <c r="E446">
        <v>3</v>
      </c>
      <c r="F446">
        <v>0</v>
      </c>
      <c r="G446">
        <v>5</v>
      </c>
      <c r="H446">
        <v>5</v>
      </c>
      <c r="I446">
        <v>22</v>
      </c>
      <c r="J446">
        <v>38</v>
      </c>
      <c r="K446">
        <v>8</v>
      </c>
      <c r="L446">
        <v>5</v>
      </c>
      <c r="M446">
        <v>56</v>
      </c>
      <c r="N446">
        <v>78</v>
      </c>
      <c r="O446">
        <v>18</v>
      </c>
      <c r="P446">
        <v>666</v>
      </c>
      <c r="Q446">
        <v>51</v>
      </c>
      <c r="R446">
        <v>16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28</v>
      </c>
      <c r="Y446" t="s">
        <v>1635</v>
      </c>
      <c r="Z446" s="5">
        <f>E446*10+F446*(-10)+G446*5+H446*(-5)+I446*2+J446*(-2)+K446*4+L446*3+M446*1.5+N446*1.5+O446*3+P446*0.1+Q446*2+R446*2+S446*5+T446*(-8)+U446*15+V446+W446*(-4)</f>
        <v>500.6</v>
      </c>
      <c r="AA446" s="6">
        <f>Z446/X446</f>
        <v>20.024000000000001</v>
      </c>
      <c r="AB446" s="7">
        <f>Z446/Y446*90</f>
        <v>21.775737071048816</v>
      </c>
      <c r="AC446" s="5">
        <f>IF(B446="n",Z446*1.2*AF446,Z446*AF446)</f>
        <v>500.6</v>
      </c>
      <c r="AD446" s="6">
        <f>AC446/X446</f>
        <v>20.024000000000001</v>
      </c>
      <c r="AE446" s="7">
        <f>AC446/Y446*90</f>
        <v>21.775737071048816</v>
      </c>
      <c r="AF446" s="13">
        <f>IF(OR(D446="Barcelona",D446="R Madrid",D446="Bayern",D446="PSG",D446="Atletico"),1.3,IF(OR(D446="Chelsea",D446="Juventus",D446="Man City",D446="Man Utd",D446="Dortmund"),1.23,IF(OR(D446="Roma",D446="RB Leipzig",D446="Monaco",D446="Spurs",D446="Arsenal",D446="Sevilla",D446="Liverpool",D446="Nice",D446="Napoli"),1.15,1)))</f>
        <v>1</v>
      </c>
      <c r="AG446">
        <f>E446*10+G446*5+K446*4</f>
        <v>87</v>
      </c>
      <c r="AH446">
        <f>N446+M446+L446*1.5</f>
        <v>141.5</v>
      </c>
    </row>
    <row r="447" spans="1:34" x14ac:dyDescent="0.2">
      <c r="A447" t="s">
        <v>1900</v>
      </c>
      <c r="C447" t="s">
        <v>160</v>
      </c>
      <c r="D447" t="s">
        <v>1899</v>
      </c>
      <c r="E447">
        <v>2</v>
      </c>
      <c r="F447">
        <v>1</v>
      </c>
      <c r="G447">
        <v>1</v>
      </c>
      <c r="H447">
        <v>11</v>
      </c>
      <c r="I447">
        <v>7</v>
      </c>
      <c r="J447">
        <v>18</v>
      </c>
      <c r="K447">
        <v>2</v>
      </c>
      <c r="L447">
        <v>5</v>
      </c>
      <c r="M447">
        <v>102</v>
      </c>
      <c r="N447">
        <v>32</v>
      </c>
      <c r="O447">
        <v>0</v>
      </c>
      <c r="P447">
        <v>600</v>
      </c>
      <c r="Q447">
        <v>15</v>
      </c>
      <c r="R447">
        <v>3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127</v>
      </c>
      <c r="Y447" t="s">
        <v>1460</v>
      </c>
      <c r="Z447" s="5">
        <f>E447*10+F447*(-10)+G447*5+H447*(-5)+I447*2+J447*(-2)+K447*4+L447*3+M447*1.5+N447*1.5+O447*3+P447*0.1+Q447*2+R447*2+S447*5+T447*(-8)+U447*15+V447+W447*(-4)</f>
        <v>258</v>
      </c>
      <c r="AA447" s="6">
        <f>Z447/X447</f>
        <v>10.75</v>
      </c>
      <c r="AB447" s="7">
        <f>Z447/Y447*90</f>
        <v>12.71631982475356</v>
      </c>
      <c r="AC447" s="5">
        <f>IF(B447="n",Z447*1.2*AF447,Z447*AF447)</f>
        <v>258</v>
      </c>
      <c r="AD447" s="6">
        <f>AC447/X447</f>
        <v>10.75</v>
      </c>
      <c r="AE447" s="7">
        <f>AC447/Y447*90</f>
        <v>12.71631982475356</v>
      </c>
      <c r="AF447" s="13">
        <f>IF(OR(D447="Barcelona",D447="R Madrid",D447="Bayern",D447="PSG",D447="Atletico"),1.3,IF(OR(D447="Chelsea",D447="Juventus",D447="Man City",D447="Man Utd",D447="Dortmund"),1.23,IF(OR(D447="Roma",D447="RB Leipzig",D447="Monaco",D447="Spurs",D447="Arsenal",D447="Sevilla",D447="Liverpool",D447="Nice",D447="Napoli"),1.15,1)))</f>
        <v>1</v>
      </c>
      <c r="AG447">
        <f>E447*10+G447*5+K447*4</f>
        <v>33</v>
      </c>
      <c r="AH447">
        <f>N447+M447+L447*1.5</f>
        <v>141.5</v>
      </c>
    </row>
    <row r="448" spans="1:34" x14ac:dyDescent="0.2">
      <c r="A448" t="s">
        <v>2547</v>
      </c>
      <c r="C448" t="s">
        <v>160</v>
      </c>
      <c r="D448" t="s">
        <v>1858</v>
      </c>
      <c r="E448">
        <v>0</v>
      </c>
      <c r="F448">
        <v>1</v>
      </c>
      <c r="G448">
        <v>0</v>
      </c>
      <c r="H448">
        <v>3</v>
      </c>
      <c r="I448">
        <v>8</v>
      </c>
      <c r="J448">
        <v>10</v>
      </c>
      <c r="K448">
        <v>3</v>
      </c>
      <c r="L448">
        <v>9</v>
      </c>
      <c r="M448">
        <v>72</v>
      </c>
      <c r="N448">
        <v>56</v>
      </c>
      <c r="O448">
        <v>7</v>
      </c>
      <c r="P448">
        <v>491</v>
      </c>
      <c r="Q448">
        <v>30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325</v>
      </c>
      <c r="Y448" t="s">
        <v>1765</v>
      </c>
      <c r="Z448" s="5">
        <f>E448*10+F448*(-10)+G448*5+H448*(-5)+I448*2+J448*(-2)+K448*4+L448*3+M448*1.5+N448*1.5+O448*3+P448*0.1+Q448*2+R448*2+S448*5+T448*(-8)+U448*15+V448+W448*(-4)</f>
        <v>332.1</v>
      </c>
      <c r="AA448" s="6">
        <f>Z448/X448</f>
        <v>18.450000000000003</v>
      </c>
      <c r="AB448" s="7">
        <f>Z448/Y448*90</f>
        <v>20.100201748486889</v>
      </c>
      <c r="AC448" s="5">
        <f>IF(B448="n",Z448*1.2*AF448,Z448*AF448)</f>
        <v>332.1</v>
      </c>
      <c r="AD448" s="6">
        <f>AC448/X448</f>
        <v>18.450000000000003</v>
      </c>
      <c r="AE448" s="7">
        <f>AC448/Y448*90</f>
        <v>20.100201748486889</v>
      </c>
      <c r="AF448" s="13">
        <f>IF(OR(D448="Barcelona",D448="R Madrid",D448="Bayern",D448="PSG",D448="Atletico"),1.3,IF(OR(D448="Chelsea",D448="Juventus",D448="Man City",D448="Man Utd",D448="Dortmund"),1.23,IF(OR(D448="Roma",D448="RB Leipzig",D448="Monaco",D448="Spurs",D448="Arsenal",D448="Sevilla",D448="Liverpool",D448="Nice",D448="Napoli"),1.15,1)))</f>
        <v>1</v>
      </c>
      <c r="AG448">
        <f>E448*10+G448*5+K448*4</f>
        <v>12</v>
      </c>
      <c r="AH448">
        <f>N448+M448+L448*1.5</f>
        <v>141.5</v>
      </c>
    </row>
    <row r="449" spans="1:34" x14ac:dyDescent="0.2">
      <c r="A449" t="s">
        <v>1982</v>
      </c>
      <c r="C449" t="s">
        <v>160</v>
      </c>
      <c r="D449" t="s">
        <v>1912</v>
      </c>
      <c r="E449">
        <v>1</v>
      </c>
      <c r="F449">
        <v>0</v>
      </c>
      <c r="G449">
        <v>0</v>
      </c>
      <c r="H449">
        <v>6</v>
      </c>
      <c r="I449">
        <v>33</v>
      </c>
      <c r="J449">
        <v>27</v>
      </c>
      <c r="K449">
        <v>4</v>
      </c>
      <c r="L449">
        <v>10</v>
      </c>
      <c r="M449">
        <v>62</v>
      </c>
      <c r="N449">
        <v>64</v>
      </c>
      <c r="O449">
        <v>14</v>
      </c>
      <c r="P449">
        <v>642</v>
      </c>
      <c r="Q449">
        <v>61</v>
      </c>
      <c r="R449">
        <v>9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28</v>
      </c>
      <c r="Y449" t="s">
        <v>1981</v>
      </c>
      <c r="Z449" s="5">
        <f>E449*10+F449*(-10)+G449*5+H449*(-5)+I449*2+J449*(-2)+K449*4+L449*3+M449*1.5+N449*1.5+O449*3+P449*0.1+Q449*2+R449*2+S449*5+T449*(-8)+U449*15+V449+W449*(-4)</f>
        <v>473.2</v>
      </c>
      <c r="AA449" s="6">
        <f>Z449/X449</f>
        <v>18.928000000000001</v>
      </c>
      <c r="AB449" s="7">
        <f>Z449/Y449*90</f>
        <v>19.19242902208202</v>
      </c>
      <c r="AC449" s="5">
        <f>IF(B449="n",Z449*1.2*AF449,Z449*AF449)</f>
        <v>473.2</v>
      </c>
      <c r="AD449" s="6">
        <f>AC449/X449</f>
        <v>18.928000000000001</v>
      </c>
      <c r="AE449" s="7">
        <f>AC449/Y449*90</f>
        <v>19.19242902208202</v>
      </c>
      <c r="AF449" s="13">
        <f>IF(OR(D449="Barcelona",D449="R Madrid",D449="Bayern",D449="PSG",D449="Atletico"),1.3,IF(OR(D449="Chelsea",D449="Juventus",D449="Man City",D449="Man Utd",D449="Dortmund"),1.23,IF(OR(D449="Roma",D449="RB Leipzig",D449="Monaco",D449="Spurs",D449="Arsenal",D449="Sevilla",D449="Liverpool",D449="Nice",D449="Napoli"),1.15,1)))</f>
        <v>1</v>
      </c>
      <c r="AG449">
        <f>E449*10+G449*5+K449*4</f>
        <v>26</v>
      </c>
      <c r="AH449">
        <f>N449+M449+L449*1.5</f>
        <v>141</v>
      </c>
    </row>
    <row r="450" spans="1:34" x14ac:dyDescent="0.2">
      <c r="A450" t="s">
        <v>3920</v>
      </c>
      <c r="C450" t="s">
        <v>43</v>
      </c>
      <c r="D450" t="s">
        <v>728</v>
      </c>
      <c r="E450">
        <v>1</v>
      </c>
      <c r="F450">
        <v>1</v>
      </c>
      <c r="G450">
        <v>0</v>
      </c>
      <c r="H450">
        <v>5</v>
      </c>
      <c r="I450">
        <v>12</v>
      </c>
      <c r="J450">
        <v>14</v>
      </c>
      <c r="K450">
        <v>3</v>
      </c>
      <c r="L450">
        <v>6</v>
      </c>
      <c r="M450">
        <v>100</v>
      </c>
      <c r="N450">
        <v>32</v>
      </c>
      <c r="O450">
        <v>8</v>
      </c>
      <c r="P450">
        <v>782</v>
      </c>
      <c r="Q450">
        <v>23</v>
      </c>
      <c r="R450">
        <v>15</v>
      </c>
      <c r="S450">
        <v>0</v>
      </c>
      <c r="T450">
        <v>0</v>
      </c>
      <c r="U450">
        <v>0</v>
      </c>
      <c r="V450">
        <v>0</v>
      </c>
      <c r="W450">
        <v>0</v>
      </c>
      <c r="X450" t="s">
        <v>93</v>
      </c>
      <c r="Y450" t="s">
        <v>3919</v>
      </c>
      <c r="Z450" s="5">
        <f>E450*10+F450*(-10)+G450*5+H450*(-5)+I450*2+J450*(-2)+K450*4+L450*3+M450*1.5+N450*1.5+O450*3+P450*0.1+Q450*2+R450*2+S450*5+T450*(-8)+U450*15+V450+W450*(-4)</f>
        <v>377.2</v>
      </c>
      <c r="AA450" s="6">
        <f>Z450/X450</f>
        <v>16.399999999999999</v>
      </c>
      <c r="AB450" s="7">
        <f>Z450/Y450*90</f>
        <v>18.019108280254777</v>
      </c>
      <c r="AC450" s="5">
        <f>IF(B450="n",Z450*1.2*AF450,Z450*AF450)</f>
        <v>377.2</v>
      </c>
      <c r="AD450" s="6">
        <f>AC450/X450</f>
        <v>16.399999999999999</v>
      </c>
      <c r="AE450" s="7">
        <f>AC450/Y450*90</f>
        <v>18.019108280254777</v>
      </c>
      <c r="AF450" s="13">
        <f>IF(OR(D450="Barcelona",D450="R Madrid",D450="Bayern",D450="PSG",D450="Atletico"),1.3,IF(OR(D450="Chelsea",D450="Juventus",D450="Man City",D450="Man Utd",D450="Dortmund"),1.23,IF(OR(D450="Roma",D450="RB Leipzig",D450="Monaco",D450="Spurs",D450="Arsenal",D450="Sevilla",D450="Liverpool",D450="Nice",D450="Napoli"),1.15,1)))</f>
        <v>1</v>
      </c>
      <c r="AG450">
        <f>E450*10+G450*5+K450*4</f>
        <v>22</v>
      </c>
      <c r="AH450">
        <f>N450+M450+L450*1.5</f>
        <v>141</v>
      </c>
    </row>
    <row r="451" spans="1:34" x14ac:dyDescent="0.2">
      <c r="A451" t="s">
        <v>3079</v>
      </c>
      <c r="C451" t="s">
        <v>138</v>
      </c>
      <c r="D451" t="s">
        <v>2747</v>
      </c>
      <c r="E451">
        <v>0</v>
      </c>
      <c r="F451">
        <v>0</v>
      </c>
      <c r="G451">
        <v>1</v>
      </c>
      <c r="H451">
        <v>3</v>
      </c>
      <c r="I451">
        <v>24</v>
      </c>
      <c r="J451">
        <v>35</v>
      </c>
      <c r="K451">
        <v>3</v>
      </c>
      <c r="L451">
        <v>8</v>
      </c>
      <c r="M451">
        <v>84</v>
      </c>
      <c r="N451">
        <v>45</v>
      </c>
      <c r="O451">
        <v>11</v>
      </c>
      <c r="P451">
        <v>556</v>
      </c>
      <c r="Q451">
        <v>45</v>
      </c>
      <c r="R451">
        <v>8</v>
      </c>
      <c r="S451">
        <v>0</v>
      </c>
      <c r="T451">
        <v>0</v>
      </c>
      <c r="U451">
        <v>0</v>
      </c>
      <c r="V451">
        <v>0</v>
      </c>
      <c r="W451">
        <v>0</v>
      </c>
      <c r="X451" t="s">
        <v>90</v>
      </c>
      <c r="Y451" t="s">
        <v>3078</v>
      </c>
      <c r="Z451" s="5">
        <f>E451*10+F451*(-10)+G451*5+H451*(-5)+I451*2+J451*(-2)+K451*4+L451*3+M451*1.5+N451*1.5+O451*3+P451*0.1+Q451*2+R451*2+S451*5+T451*(-8)+U451*15+V451+W451*(-4)</f>
        <v>392.1</v>
      </c>
      <c r="AA451" s="6">
        <f>Z451/X451</f>
        <v>15.080769230769231</v>
      </c>
      <c r="AB451" s="7">
        <f>Z451/Y451*90</f>
        <v>16.254721326577613</v>
      </c>
      <c r="AC451" s="5">
        <f>IF(B451="n",Z451*1.2*AF451,Z451*AF451)</f>
        <v>392.1</v>
      </c>
      <c r="AD451" s="6">
        <f>AC451/X451</f>
        <v>15.080769230769231</v>
      </c>
      <c r="AE451" s="7">
        <f>AC451/Y451*90</f>
        <v>16.254721326577613</v>
      </c>
      <c r="AF451" s="13">
        <f>IF(OR(D451="Barcelona",D451="R Madrid",D451="Bayern",D451="PSG",D451="Atletico"),1.3,IF(OR(D451="Chelsea",D451="Juventus",D451="Man City",D451="Man Utd",D451="Dortmund"),1.23,IF(OR(D451="Roma",D451="RB Leipzig",D451="Monaco",D451="Spurs",D451="Arsenal",D451="Sevilla",D451="Liverpool",D451="Nice",D451="Napoli"),1.15,1)))</f>
        <v>1</v>
      </c>
      <c r="AG451">
        <f>E451*10+G451*5+K451*4</f>
        <v>17</v>
      </c>
      <c r="AH451">
        <f>N451+M451+L451*1.5</f>
        <v>141</v>
      </c>
    </row>
    <row r="452" spans="1:34" x14ac:dyDescent="0.2">
      <c r="A452" t="s">
        <v>3097</v>
      </c>
      <c r="C452" t="s">
        <v>138</v>
      </c>
      <c r="D452" t="s">
        <v>2770</v>
      </c>
      <c r="E452">
        <v>0</v>
      </c>
      <c r="F452">
        <v>0</v>
      </c>
      <c r="G452">
        <v>0</v>
      </c>
      <c r="H452">
        <v>1</v>
      </c>
      <c r="I452">
        <v>11</v>
      </c>
      <c r="J452">
        <v>24</v>
      </c>
      <c r="K452">
        <v>2</v>
      </c>
      <c r="L452">
        <v>2</v>
      </c>
      <c r="M452">
        <v>90</v>
      </c>
      <c r="N452">
        <v>48</v>
      </c>
      <c r="O452">
        <v>5</v>
      </c>
      <c r="P452">
        <v>669</v>
      </c>
      <c r="Q452">
        <v>19</v>
      </c>
      <c r="R452">
        <v>4</v>
      </c>
      <c r="S452">
        <v>0</v>
      </c>
      <c r="T452">
        <v>0</v>
      </c>
      <c r="U452">
        <v>0</v>
      </c>
      <c r="V452">
        <v>0</v>
      </c>
      <c r="W452">
        <v>0</v>
      </c>
      <c r="X452" t="s">
        <v>86</v>
      </c>
      <c r="Y452" t="s">
        <v>3096</v>
      </c>
      <c r="Z452" s="5">
        <f>E452*10+F452*(-10)+G452*5+H452*(-5)+I452*2+J452*(-2)+K452*4+L452*3+M452*1.5+N452*1.5+O452*3+P452*0.1+Q452*2+R452*2+S452*5+T452*(-8)+U452*15+V452+W452*(-4)</f>
        <v>317.89999999999998</v>
      </c>
      <c r="AA452" s="6">
        <f>Z452/X452</f>
        <v>16.731578947368419</v>
      </c>
      <c r="AB452" s="7">
        <f>Z452/Y452*90</f>
        <v>20.642857142857142</v>
      </c>
      <c r="AC452" s="5">
        <f>IF(B452="n",Z452*1.2*AF452,Z452*AF452)</f>
        <v>317.89999999999998</v>
      </c>
      <c r="AD452" s="6">
        <f>AC452/X452</f>
        <v>16.731578947368419</v>
      </c>
      <c r="AE452" s="7">
        <f>AC452/Y452*90</f>
        <v>20.642857142857142</v>
      </c>
      <c r="AF452" s="13">
        <f>IF(OR(D452="Barcelona",D452="R Madrid",D452="Bayern",D452="PSG",D452="Atletico"),1.3,IF(OR(D452="Chelsea",D452="Juventus",D452="Man City",D452="Man Utd",D452="Dortmund"),1.23,IF(OR(D452="Roma",D452="RB Leipzig",D452="Monaco",D452="Spurs",D452="Arsenal",D452="Sevilla",D452="Liverpool",D452="Nice",D452="Napoli"),1.15,1)))</f>
        <v>1</v>
      </c>
      <c r="AG452">
        <f>E452*10+G452*5+K452*4</f>
        <v>8</v>
      </c>
      <c r="AH452">
        <f>N452+M452+L452*1.5</f>
        <v>141</v>
      </c>
    </row>
    <row r="453" spans="1:34" x14ac:dyDescent="0.2">
      <c r="A453" t="s">
        <v>1053</v>
      </c>
      <c r="C453" t="s">
        <v>160</v>
      </c>
      <c r="D453" t="s">
        <v>1054</v>
      </c>
      <c r="E453">
        <v>1</v>
      </c>
      <c r="F453">
        <v>0</v>
      </c>
      <c r="G453">
        <v>1</v>
      </c>
      <c r="H453">
        <v>2</v>
      </c>
      <c r="I453">
        <v>6</v>
      </c>
      <c r="J453">
        <v>14</v>
      </c>
      <c r="K453">
        <v>4</v>
      </c>
      <c r="L453">
        <v>11</v>
      </c>
      <c r="M453">
        <v>82</v>
      </c>
      <c r="N453">
        <v>42</v>
      </c>
      <c r="O453">
        <v>8</v>
      </c>
      <c r="P453">
        <v>703</v>
      </c>
      <c r="Q453">
        <v>28</v>
      </c>
      <c r="R453">
        <v>3</v>
      </c>
      <c r="S453">
        <v>0</v>
      </c>
      <c r="T453">
        <v>0</v>
      </c>
      <c r="U453">
        <v>0</v>
      </c>
      <c r="V453">
        <v>0</v>
      </c>
      <c r="W453">
        <v>0</v>
      </c>
      <c r="X453" t="s">
        <v>86</v>
      </c>
      <c r="Y453" t="s">
        <v>1055</v>
      </c>
      <c r="Z453" s="5">
        <f>E453*10+F453*(-10)+G453*5+H453*(-5)+I453*2+J453*(-2)+K453*4+L453*3+M453*1.5+N453*1.5+O453*3+P453*0.1+Q453*2+R453*2+S453*5+T453*(-8)+U453*15+V453+W453*(-4)</f>
        <v>380.3</v>
      </c>
      <c r="AA453" s="6">
        <f>Z453/X453</f>
        <v>20.015789473684212</v>
      </c>
      <c r="AB453" s="7">
        <f>Z453/Y453*90</f>
        <v>20.397497020262218</v>
      </c>
      <c r="AC453" s="5">
        <f>IF(B453="n",Z453*1.2*AF453,Z453*AF453)</f>
        <v>380.3</v>
      </c>
      <c r="AD453" s="6">
        <f>AC453/X453</f>
        <v>20.015789473684212</v>
      </c>
      <c r="AE453" s="7">
        <f>AC453/Y453*90</f>
        <v>20.397497020262218</v>
      </c>
      <c r="AF453" s="13">
        <f>IF(OR(D453="Barcelona",D453="R Madrid",D453="Bayern",D453="PSG",D453="Atletico"),1.3,IF(OR(D453="Chelsea",D453="Juventus",D453="Man City",D453="Man Utd",D453="Dortmund"),1.23,IF(OR(D453="Roma",D453="RB Leipzig",D453="Monaco",D453="Spurs",D453="Arsenal",D453="Sevilla",D453="Liverpool",D453="Nice",D453="Napoli"),1.15,1)))</f>
        <v>1</v>
      </c>
      <c r="AG453">
        <f>E453*10+G453*5+K453*4</f>
        <v>31</v>
      </c>
      <c r="AH453">
        <f>N453+M453+L453*1.5</f>
        <v>140.5</v>
      </c>
    </row>
    <row r="454" spans="1:34" x14ac:dyDescent="0.2">
      <c r="A454" t="s">
        <v>1053</v>
      </c>
      <c r="C454" t="s">
        <v>160</v>
      </c>
      <c r="D454" t="s">
        <v>1054</v>
      </c>
      <c r="E454">
        <v>1</v>
      </c>
      <c r="F454">
        <v>0</v>
      </c>
      <c r="G454">
        <v>1</v>
      </c>
      <c r="H454">
        <v>2</v>
      </c>
      <c r="I454">
        <v>6</v>
      </c>
      <c r="J454">
        <v>14</v>
      </c>
      <c r="K454">
        <v>4</v>
      </c>
      <c r="L454">
        <v>11</v>
      </c>
      <c r="M454">
        <v>82</v>
      </c>
      <c r="N454">
        <v>42</v>
      </c>
      <c r="O454">
        <v>8</v>
      </c>
      <c r="P454">
        <v>703</v>
      </c>
      <c r="Q454">
        <v>28</v>
      </c>
      <c r="R454">
        <v>3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86</v>
      </c>
      <c r="Y454" t="s">
        <v>1055</v>
      </c>
      <c r="Z454" s="5">
        <f>E454*10+F454*(-10)+G454*5+H454*(-5)+I454*2+J454*(-2)+K454*4+L454*3+M454*1.5+N454*1.5+O454*3+P454*0.1+Q454*2+R454*2+S454*5+T454*(-8)+U454*15+V454+W454*(-4)</f>
        <v>380.3</v>
      </c>
      <c r="AA454" s="6">
        <f>Z454/X454</f>
        <v>20.015789473684212</v>
      </c>
      <c r="AB454" s="7">
        <f>Z454/Y454*90</f>
        <v>20.397497020262218</v>
      </c>
      <c r="AC454" s="5">
        <f>IF(B454="n",Z454*1.2*AF454,Z454*AF454)</f>
        <v>380.3</v>
      </c>
      <c r="AD454" s="6">
        <f>AC454/X454</f>
        <v>20.015789473684212</v>
      </c>
      <c r="AE454" s="7">
        <f>AC454/Y454*90</f>
        <v>20.397497020262218</v>
      </c>
      <c r="AF454" s="13">
        <f>IF(OR(D454="Barcelona",D454="R Madrid",D454="Bayern",D454="PSG",D454="Atletico"),1.3,IF(OR(D454="Chelsea",D454="Juventus",D454="Man City",D454="Man Utd",D454="Dortmund"),1.23,IF(OR(D454="Roma",D454="RB Leipzig",D454="Monaco",D454="Spurs",D454="Arsenal",D454="Sevilla",D454="Liverpool",D454="Nice",D454="Napoli"),1.15,1)))</f>
        <v>1</v>
      </c>
      <c r="AG454">
        <f>E454*10+G454*5+K454*4</f>
        <v>31</v>
      </c>
      <c r="AH454">
        <f>N454+M454+L454*1.5</f>
        <v>140.5</v>
      </c>
    </row>
    <row r="455" spans="1:34" x14ac:dyDescent="0.2">
      <c r="A455" t="s">
        <v>2481</v>
      </c>
      <c r="C455" t="s">
        <v>160</v>
      </c>
      <c r="D455" t="s">
        <v>1912</v>
      </c>
      <c r="E455">
        <v>1</v>
      </c>
      <c r="F455">
        <v>0</v>
      </c>
      <c r="G455">
        <v>0</v>
      </c>
      <c r="H455">
        <v>4</v>
      </c>
      <c r="I455">
        <v>7</v>
      </c>
      <c r="J455">
        <v>19</v>
      </c>
      <c r="K455">
        <v>4</v>
      </c>
      <c r="L455">
        <v>9</v>
      </c>
      <c r="M455">
        <v>85</v>
      </c>
      <c r="N455">
        <v>42</v>
      </c>
      <c r="O455">
        <v>3</v>
      </c>
      <c r="P455">
        <v>382</v>
      </c>
      <c r="Q455">
        <v>18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0</v>
      </c>
      <c r="X455" t="s">
        <v>40</v>
      </c>
      <c r="Y455" t="s">
        <v>2480</v>
      </c>
      <c r="Z455" s="5">
        <f>E455*10+F455*(-10)+G455*5+H455*(-5)+I455*2+J455*(-2)+K455*4+L455*3+M455*1.5+N455*1.5+O455*3+P455*0.1+Q455*2+R455*2+S455*5+T455*(-8)+U455*15+V455+W455*(-4)</f>
        <v>294.7</v>
      </c>
      <c r="AA455" s="6">
        <f>Z455/X455</f>
        <v>18.418749999999999</v>
      </c>
      <c r="AB455" s="7">
        <f>Z455/Y455*90</f>
        <v>19.067577282530554</v>
      </c>
      <c r="AC455" s="5">
        <f>IF(B455="n",Z455*1.2*AF455,Z455*AF455)</f>
        <v>294.7</v>
      </c>
      <c r="AD455" s="6">
        <f>AC455/X455</f>
        <v>18.418749999999999</v>
      </c>
      <c r="AE455" s="7">
        <f>AC455/Y455*90</f>
        <v>19.067577282530554</v>
      </c>
      <c r="AF455" s="13">
        <f>IF(OR(D455="Barcelona",D455="R Madrid",D455="Bayern",D455="PSG",D455="Atletico"),1.3,IF(OR(D455="Chelsea",D455="Juventus",D455="Man City",D455="Man Utd",D455="Dortmund"),1.23,IF(OR(D455="Roma",D455="RB Leipzig",D455="Monaco",D455="Spurs",D455="Arsenal",D455="Sevilla",D455="Liverpool",D455="Nice",D455="Napoli"),1.15,1)))</f>
        <v>1</v>
      </c>
      <c r="AG455">
        <f>E455*10+G455*5+K455*4</f>
        <v>26</v>
      </c>
      <c r="AH455">
        <f>N455+M455+L455*1.5</f>
        <v>140.5</v>
      </c>
    </row>
    <row r="456" spans="1:34" x14ac:dyDescent="0.2">
      <c r="A456" t="s">
        <v>2248</v>
      </c>
      <c r="C456" t="s">
        <v>160</v>
      </c>
      <c r="D456" t="s">
        <v>1933</v>
      </c>
      <c r="E456">
        <v>1</v>
      </c>
      <c r="F456">
        <v>0</v>
      </c>
      <c r="G456">
        <v>1</v>
      </c>
      <c r="H456">
        <v>8</v>
      </c>
      <c r="I456">
        <v>24</v>
      </c>
      <c r="J456">
        <v>46</v>
      </c>
      <c r="K456">
        <v>2</v>
      </c>
      <c r="L456">
        <v>5</v>
      </c>
      <c r="M456">
        <v>60</v>
      </c>
      <c r="N456">
        <v>73</v>
      </c>
      <c r="O456">
        <v>16</v>
      </c>
      <c r="P456">
        <v>827</v>
      </c>
      <c r="Q456">
        <v>72</v>
      </c>
      <c r="R456">
        <v>7</v>
      </c>
      <c r="S456">
        <v>0</v>
      </c>
      <c r="T456">
        <v>0</v>
      </c>
      <c r="U456">
        <v>0</v>
      </c>
      <c r="V456">
        <v>0</v>
      </c>
      <c r="W456">
        <v>0</v>
      </c>
      <c r="X456" t="s">
        <v>90</v>
      </c>
      <c r="Y456" t="s">
        <v>2247</v>
      </c>
      <c r="Z456" s="5">
        <f>E456*10+F456*(-10)+G456*5+H456*(-5)+I456*2+J456*(-2)+K456*4+L456*3+M456*1.5+N456*1.5+O456*3+P456*0.1+Q456*2+R456*2+S456*5+T456*(-8)+U456*15+V456+W456*(-4)</f>
        <v>442.2</v>
      </c>
      <c r="AA456" s="6">
        <f>Z456/X456</f>
        <v>17.007692307692306</v>
      </c>
      <c r="AB456" s="7">
        <f>Z456/Y456*90</f>
        <v>17.447610697062693</v>
      </c>
      <c r="AC456" s="5">
        <f>IF(B456="n",Z456*1.2*AF456,Z456*AF456)</f>
        <v>442.2</v>
      </c>
      <c r="AD456" s="6">
        <f>AC456/X456</f>
        <v>17.007692307692306</v>
      </c>
      <c r="AE456" s="7">
        <f>AC456/Y456*90</f>
        <v>17.447610697062693</v>
      </c>
      <c r="AF456" s="13">
        <f>IF(OR(D456="Barcelona",D456="R Madrid",D456="Bayern",D456="PSG",D456="Atletico"),1.3,IF(OR(D456="Chelsea",D456="Juventus",D456="Man City",D456="Man Utd",D456="Dortmund"),1.23,IF(OR(D456="Roma",D456="RB Leipzig",D456="Monaco",D456="Spurs",D456="Arsenal",D456="Sevilla",D456="Liverpool",D456="Nice",D456="Napoli"),1.15,1)))</f>
        <v>1</v>
      </c>
      <c r="AG456">
        <f>E456*10+G456*5+K456*4</f>
        <v>23</v>
      </c>
      <c r="AH456">
        <f>N456+M456+L456*1.5</f>
        <v>140.5</v>
      </c>
    </row>
    <row r="457" spans="1:34" x14ac:dyDescent="0.2">
      <c r="A457" t="s">
        <v>3612</v>
      </c>
      <c r="C457" t="s">
        <v>43</v>
      </c>
      <c r="D457" t="s">
        <v>3565</v>
      </c>
      <c r="E457">
        <v>0</v>
      </c>
      <c r="F457">
        <v>0</v>
      </c>
      <c r="G457">
        <v>0</v>
      </c>
      <c r="H457">
        <v>6</v>
      </c>
      <c r="I457">
        <v>5</v>
      </c>
      <c r="J457">
        <v>20</v>
      </c>
      <c r="K457">
        <v>1</v>
      </c>
      <c r="L457">
        <v>7</v>
      </c>
      <c r="M457">
        <v>69</v>
      </c>
      <c r="N457">
        <v>61</v>
      </c>
      <c r="O457">
        <v>1</v>
      </c>
      <c r="P457">
        <v>519</v>
      </c>
      <c r="Q457">
        <v>21</v>
      </c>
      <c r="R457">
        <v>2</v>
      </c>
      <c r="S457">
        <v>0</v>
      </c>
      <c r="T457">
        <v>0</v>
      </c>
      <c r="U457">
        <v>0</v>
      </c>
      <c r="V457">
        <v>0</v>
      </c>
      <c r="W457">
        <v>0</v>
      </c>
      <c r="X457" t="s">
        <v>395</v>
      </c>
      <c r="Y457" t="s">
        <v>906</v>
      </c>
      <c r="Z457" s="5">
        <f>E457*10+F457*(-10)+G457*5+H457*(-5)+I457*2+J457*(-2)+K457*4+L457*3+M457*1.5+N457*1.5+O457*3+P457*0.1+Q457*2+R457*2+S457*5+T457*(-8)+U457*15+V457+W457*(-4)</f>
        <v>260.89999999999998</v>
      </c>
      <c r="AA457" s="6">
        <f>Z457/X457</f>
        <v>15.347058823529411</v>
      </c>
      <c r="AB457" s="7">
        <f>Z457/Y457*90</f>
        <v>18.132046332046333</v>
      </c>
      <c r="AC457" s="5">
        <f>IF(B457="n",Z457*1.2*AF457,Z457*AF457)</f>
        <v>260.89999999999998</v>
      </c>
      <c r="AD457" s="6">
        <f>AC457/X457</f>
        <v>15.347058823529411</v>
      </c>
      <c r="AE457" s="7">
        <f>AC457/Y457*90</f>
        <v>18.132046332046333</v>
      </c>
      <c r="AF457" s="13">
        <f>IF(OR(D457="Barcelona",D457="R Madrid",D457="Bayern",D457="PSG",D457="Atletico"),1.3,IF(OR(D457="Chelsea",D457="Juventus",D457="Man City",D457="Man Utd",D457="Dortmund"),1.23,IF(OR(D457="Roma",D457="RB Leipzig",D457="Monaco",D457="Spurs",D457="Arsenal",D457="Sevilla",D457="Liverpool",D457="Nice",D457="Napoli"),1.15,1)))</f>
        <v>1</v>
      </c>
      <c r="AG457">
        <f>E457*10+G457*5+K457*4</f>
        <v>4</v>
      </c>
      <c r="AH457">
        <f>N457+M457+L457*1.5</f>
        <v>140.5</v>
      </c>
    </row>
    <row r="458" spans="1:34" x14ac:dyDescent="0.2">
      <c r="A458" t="s">
        <v>543</v>
      </c>
      <c r="C458" t="s">
        <v>26</v>
      </c>
      <c r="D458" t="s">
        <v>89</v>
      </c>
      <c r="E458">
        <v>1</v>
      </c>
      <c r="F458">
        <v>1</v>
      </c>
      <c r="G458">
        <v>0</v>
      </c>
      <c r="H458">
        <v>5</v>
      </c>
      <c r="I458">
        <v>16</v>
      </c>
      <c r="J458">
        <v>33</v>
      </c>
      <c r="K458">
        <v>9</v>
      </c>
      <c r="L458">
        <v>10</v>
      </c>
      <c r="M458">
        <v>77</v>
      </c>
      <c r="N458">
        <v>48</v>
      </c>
      <c r="O458">
        <v>19</v>
      </c>
      <c r="P458">
        <v>992</v>
      </c>
      <c r="Q458">
        <v>25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0</v>
      </c>
      <c r="X458" t="s">
        <v>36</v>
      </c>
      <c r="Y458" t="s">
        <v>544</v>
      </c>
      <c r="Z458" s="5">
        <f>E458*10+F458*(-10)+G458*5+H458*(-5)+I458*2+J458*(-2)+K458*4+L458*3+M458*1.5+N458*1.5+O458*3+P458*0.1+Q458*2+R458*2+S458*5+T458*(-8)+U458*15+V458+W458*(-4)</f>
        <v>414.7</v>
      </c>
      <c r="AA458" s="6">
        <f>Z458/X458</f>
        <v>13.377419354838709</v>
      </c>
      <c r="AB458" s="7">
        <f>Z458/Y458*90</f>
        <v>18.322533136966126</v>
      </c>
      <c r="AC458" s="5">
        <f>IF(B458="n",Z458*1.2*AF458,Z458*AF458)</f>
        <v>414.7</v>
      </c>
      <c r="AD458" s="6">
        <f>AC458/X458</f>
        <v>13.377419354838709</v>
      </c>
      <c r="AE458" s="7">
        <f>AC458/Y458*90</f>
        <v>18.322533136966126</v>
      </c>
      <c r="AF458" s="13">
        <f>IF(OR(D458="Barcelona",D458="R Madrid",D458="Bayern",D458="PSG",D458="Atletico"),1.3,IF(OR(D458="Chelsea",D458="Juventus",D458="Man City",D458="Man Utd",D458="Dortmund"),1.23,IF(OR(D458="Roma",D458="RB Leipzig",D458="Monaco",D458="Spurs",D458="Arsenal",D458="Sevilla",D458="Liverpool",D458="Nice",D458="Napoli"),1.15,1)))</f>
        <v>1</v>
      </c>
      <c r="AG458">
        <f>E458*10+G458*5+K458*4</f>
        <v>46</v>
      </c>
      <c r="AH458">
        <f>N458+M458+L458*1.5</f>
        <v>140</v>
      </c>
    </row>
    <row r="459" spans="1:34" x14ac:dyDescent="0.2">
      <c r="A459" t="s">
        <v>4039</v>
      </c>
      <c r="C459" t="s">
        <v>43</v>
      </c>
      <c r="D459" t="s">
        <v>2271</v>
      </c>
      <c r="E459">
        <v>0</v>
      </c>
      <c r="F459">
        <v>1</v>
      </c>
      <c r="G459">
        <v>0</v>
      </c>
      <c r="H459">
        <v>5</v>
      </c>
      <c r="I459">
        <v>18</v>
      </c>
      <c r="J459">
        <v>15</v>
      </c>
      <c r="K459">
        <v>3</v>
      </c>
      <c r="L459">
        <v>6</v>
      </c>
      <c r="M459">
        <v>68</v>
      </c>
      <c r="N459">
        <v>63</v>
      </c>
      <c r="O459">
        <v>9</v>
      </c>
      <c r="P459">
        <v>342</v>
      </c>
      <c r="Q459">
        <v>33</v>
      </c>
      <c r="R459">
        <v>7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395</v>
      </c>
      <c r="Y459" t="s">
        <v>4038</v>
      </c>
      <c r="Z459" s="5">
        <f>E459*10+F459*(-10)+G459*5+H459*(-5)+I459*2+J459*(-2)+K459*4+L459*3+M459*1.5+N459*1.5+O459*3+P459*0.1+Q459*2+R459*2+S459*5+T459*(-8)+U459*15+V459+W459*(-4)</f>
        <v>338.7</v>
      </c>
      <c r="AA459" s="6">
        <f>Z459/X459</f>
        <v>19.923529411764704</v>
      </c>
      <c r="AB459" s="7">
        <f>Z459/Y459*90</f>
        <v>21.758029978586723</v>
      </c>
      <c r="AC459" s="5">
        <f>IF(B459="n",Z459*1.2*AF459,Z459*AF459)</f>
        <v>338.7</v>
      </c>
      <c r="AD459" s="6">
        <f>AC459/X459</f>
        <v>19.923529411764704</v>
      </c>
      <c r="AE459" s="7">
        <f>AC459/Y459*90</f>
        <v>21.758029978586723</v>
      </c>
      <c r="AF459" s="13">
        <f>IF(OR(D459="Barcelona",D459="R Madrid",D459="Bayern",D459="PSG",D459="Atletico"),1.3,IF(OR(D459="Chelsea",D459="Juventus",D459="Man City",D459="Man Utd",D459="Dortmund"),1.23,IF(OR(D459="Roma",D459="RB Leipzig",D459="Monaco",D459="Spurs",D459="Arsenal",D459="Sevilla",D459="Liverpool",D459="Nice",D459="Napoli"),1.15,1)))</f>
        <v>1</v>
      </c>
      <c r="AG459">
        <f>E459*10+G459*5+K459*4</f>
        <v>12</v>
      </c>
      <c r="AH459">
        <f>N459+M459+L459*1.5</f>
        <v>140</v>
      </c>
    </row>
    <row r="460" spans="1:34" x14ac:dyDescent="0.2">
      <c r="A460" t="s">
        <v>1394</v>
      </c>
      <c r="C460" t="s">
        <v>876</v>
      </c>
      <c r="D460" t="s">
        <v>1139</v>
      </c>
      <c r="E460">
        <v>0</v>
      </c>
      <c r="F460">
        <v>0</v>
      </c>
      <c r="G460">
        <v>0</v>
      </c>
      <c r="H460">
        <v>3</v>
      </c>
      <c r="I460">
        <v>12</v>
      </c>
      <c r="J460">
        <v>19</v>
      </c>
      <c r="K460">
        <v>2</v>
      </c>
      <c r="L460">
        <v>12</v>
      </c>
      <c r="M460">
        <v>79</v>
      </c>
      <c r="N460">
        <v>43</v>
      </c>
      <c r="O460">
        <v>0</v>
      </c>
      <c r="P460">
        <v>267</v>
      </c>
      <c r="Q460">
        <v>28</v>
      </c>
      <c r="R460">
        <v>2</v>
      </c>
      <c r="S460">
        <v>0</v>
      </c>
      <c r="T460">
        <v>0</v>
      </c>
      <c r="U460">
        <v>0</v>
      </c>
      <c r="V460">
        <v>0</v>
      </c>
      <c r="W460">
        <v>0</v>
      </c>
      <c r="X460" t="s">
        <v>182</v>
      </c>
      <c r="Y460" t="s">
        <v>1254</v>
      </c>
      <c r="Z460" s="5">
        <f>E460*10+F460*(-10)+G460*5+H460*(-5)+I460*2+J460*(-2)+K460*4+L460*3+M460*1.5+N460*1.5+O460*3+P460*0.1+Q460*2+R460*2+S460*5+T460*(-8)+U460*15+V460+W460*(-4)</f>
        <v>284.7</v>
      </c>
      <c r="AA460" s="6">
        <f>Z460/X460</f>
        <v>20.335714285714285</v>
      </c>
      <c r="AB460" s="7">
        <f>Z460/Y460*90</f>
        <v>20.335714285714285</v>
      </c>
      <c r="AC460" s="5">
        <f>IF(B460="n",Z460*1.2*AF460,Z460*AF460)</f>
        <v>284.7</v>
      </c>
      <c r="AD460" s="6">
        <f>AC460/X460</f>
        <v>20.335714285714285</v>
      </c>
      <c r="AE460" s="7">
        <f>AC460/Y460*90</f>
        <v>20.335714285714285</v>
      </c>
      <c r="AF460" s="13">
        <f>IF(OR(D460="Barcelona",D460="R Madrid",D460="Bayern",D460="PSG",D460="Atletico"),1.3,IF(OR(D460="Chelsea",D460="Juventus",D460="Man City",D460="Man Utd",D460="Dortmund"),1.23,IF(OR(D460="Roma",D460="RB Leipzig",D460="Monaco",D460="Spurs",D460="Arsenal",D460="Sevilla",D460="Liverpool",D460="Nice",D460="Napoli"),1.15,1)))</f>
        <v>1</v>
      </c>
      <c r="AG460">
        <f>E460*10+G460*5+K460*4</f>
        <v>8</v>
      </c>
      <c r="AH460">
        <f>N460+M460+L460*1.5</f>
        <v>140</v>
      </c>
    </row>
    <row r="461" spans="1:34" x14ac:dyDescent="0.2">
      <c r="A461" t="s">
        <v>2100</v>
      </c>
      <c r="C461" t="s">
        <v>160</v>
      </c>
      <c r="D461" t="s">
        <v>1281</v>
      </c>
      <c r="E461">
        <v>5</v>
      </c>
      <c r="F461">
        <v>0</v>
      </c>
      <c r="G461">
        <v>0</v>
      </c>
      <c r="H461">
        <v>6</v>
      </c>
      <c r="I461">
        <v>8</v>
      </c>
      <c r="J461">
        <v>22</v>
      </c>
      <c r="K461">
        <v>11</v>
      </c>
      <c r="L461">
        <v>19</v>
      </c>
      <c r="M461">
        <v>72</v>
      </c>
      <c r="N461">
        <v>39</v>
      </c>
      <c r="O461">
        <v>3</v>
      </c>
      <c r="P461">
        <v>918</v>
      </c>
      <c r="Q461">
        <v>26</v>
      </c>
      <c r="R461">
        <v>10</v>
      </c>
      <c r="S461">
        <v>0</v>
      </c>
      <c r="T461">
        <v>0</v>
      </c>
      <c r="U461">
        <v>0</v>
      </c>
      <c r="V461">
        <v>0</v>
      </c>
      <c r="W461">
        <v>0</v>
      </c>
      <c r="X461" t="s">
        <v>93</v>
      </c>
      <c r="Y461" t="s">
        <v>2099</v>
      </c>
      <c r="Z461" s="5">
        <f>E461*10+F461*(-10)+G461*5+H461*(-5)+I461*2+J461*(-2)+K461*4+L461*3+M461*1.5+N461*1.5+O461*3+P461*0.1+Q461*2+R461*2+S461*5+T461*(-8)+U461*15+V461+W461*(-4)</f>
        <v>432.3</v>
      </c>
      <c r="AA461" s="6">
        <f>Z461/X461</f>
        <v>18.795652173913044</v>
      </c>
      <c r="AB461" s="7">
        <f>Z461/Y461*90</f>
        <v>20.940258342303551</v>
      </c>
      <c r="AC461" s="5">
        <f>IF(B461="n",Z461*1.2*AF461,Z461*AF461)</f>
        <v>432.3</v>
      </c>
      <c r="AD461" s="6">
        <f>AC461/X461</f>
        <v>18.795652173913044</v>
      </c>
      <c r="AE461" s="7">
        <f>AC461/Y461*90</f>
        <v>20.940258342303551</v>
      </c>
      <c r="AF461" s="13">
        <f>IF(OR(D461="Barcelona",D461="R Madrid",D461="Bayern",D461="PSG",D461="Atletico"),1.3,IF(OR(D461="Chelsea",D461="Juventus",D461="Man City",D461="Man Utd",D461="Dortmund"),1.23,IF(OR(D461="Roma",D461="RB Leipzig",D461="Monaco",D461="Spurs",D461="Arsenal",D461="Sevilla",D461="Liverpool",D461="Nice",D461="Napoli"),1.15,1)))</f>
        <v>1</v>
      </c>
      <c r="AG461">
        <f>E461*10+G461*5+K461*4</f>
        <v>94</v>
      </c>
      <c r="AH461">
        <f>N461+M461+L461*1.5</f>
        <v>139.5</v>
      </c>
    </row>
    <row r="462" spans="1:34" x14ac:dyDescent="0.2">
      <c r="A462" t="s">
        <v>183</v>
      </c>
      <c r="C462" t="s">
        <v>26</v>
      </c>
      <c r="D462" t="s">
        <v>118</v>
      </c>
      <c r="E462">
        <v>2</v>
      </c>
      <c r="F462">
        <v>2</v>
      </c>
      <c r="G462">
        <v>1</v>
      </c>
      <c r="H462">
        <v>4</v>
      </c>
      <c r="I462">
        <v>36</v>
      </c>
      <c r="J462">
        <v>48</v>
      </c>
      <c r="K462">
        <v>15</v>
      </c>
      <c r="L462">
        <v>5</v>
      </c>
      <c r="M462">
        <v>64</v>
      </c>
      <c r="N462">
        <v>68</v>
      </c>
      <c r="O462">
        <v>32</v>
      </c>
      <c r="P462">
        <v>1852</v>
      </c>
      <c r="Q462">
        <v>55</v>
      </c>
      <c r="R462">
        <v>28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184</v>
      </c>
      <c r="Y462" t="s">
        <v>185</v>
      </c>
      <c r="Z462" s="5">
        <f>E462*10+F462*(-10)+G462*5+H462*(-5)+I462*2+J462*(-2)+K462*4+L462*3+M462*1.5+N462*1.5+O462*3+P462*0.1+Q462*2+R462*2+S462*5+T462*(-8)+U462*15+V462+W462*(-4)</f>
        <v>681.2</v>
      </c>
      <c r="AA462" s="6">
        <f>Z462/X462</f>
        <v>21.287500000000001</v>
      </c>
      <c r="AB462" s="7">
        <f>Z462/Y462*90</f>
        <v>22.25335753176044</v>
      </c>
      <c r="AC462" s="5">
        <f>IF(B462="n",Z462*1.2*AF462,Z462*AF462)</f>
        <v>837.87600000000009</v>
      </c>
      <c r="AD462" s="6">
        <f>AC462/X462</f>
        <v>26.183625000000003</v>
      </c>
      <c r="AE462" s="7">
        <f>AC462/Y462*90</f>
        <v>27.371629764065339</v>
      </c>
      <c r="AF462" s="13">
        <f>IF(OR(D462="Barcelona",D462="R Madrid",D462="Bayern",D462="PSG",D462="Atletico"),1.3,IF(OR(D462="Chelsea",D462="Juventus",D462="Man City",D462="Man Utd",D462="Dortmund"),1.23,IF(OR(D462="Roma",D462="RB Leipzig",D462="Monaco",D462="Spurs",D462="Arsenal",D462="Sevilla",D462="Liverpool",D462="Nice",D462="Napoli"),1.15,1)))</f>
        <v>1.23</v>
      </c>
      <c r="AG462">
        <f>E462*10+G462*5+K462*4</f>
        <v>85</v>
      </c>
      <c r="AH462">
        <f>N462+M462+L462*1.5</f>
        <v>139.5</v>
      </c>
    </row>
    <row r="463" spans="1:34" x14ac:dyDescent="0.2">
      <c r="A463" t="s">
        <v>2318</v>
      </c>
      <c r="C463" t="s">
        <v>160</v>
      </c>
      <c r="D463" t="s">
        <v>1933</v>
      </c>
      <c r="E463">
        <v>0</v>
      </c>
      <c r="F463">
        <v>0</v>
      </c>
      <c r="G463">
        <v>0</v>
      </c>
      <c r="H463">
        <v>5</v>
      </c>
      <c r="I463">
        <v>24</v>
      </c>
      <c r="J463">
        <v>46</v>
      </c>
      <c r="K463">
        <v>1</v>
      </c>
      <c r="L463">
        <v>7</v>
      </c>
      <c r="M463">
        <v>79</v>
      </c>
      <c r="N463">
        <v>50</v>
      </c>
      <c r="O463">
        <v>22</v>
      </c>
      <c r="P463">
        <v>767</v>
      </c>
      <c r="Q463">
        <v>49</v>
      </c>
      <c r="R463">
        <v>38</v>
      </c>
      <c r="S463">
        <v>0</v>
      </c>
      <c r="T463">
        <v>0</v>
      </c>
      <c r="U463">
        <v>0</v>
      </c>
      <c r="V463">
        <v>0</v>
      </c>
      <c r="W463">
        <v>0</v>
      </c>
      <c r="X463" t="s">
        <v>110</v>
      </c>
      <c r="Y463" t="s">
        <v>2317</v>
      </c>
      <c r="Z463" s="5">
        <f>E463*10+F463*(-10)+G463*5+H463*(-5)+I463*2+J463*(-2)+K463*4+L463*3+M463*1.5+N463*1.5+O463*3+P463*0.1+Q463*2+R463*2+S463*5+T463*(-8)+U463*15+V463+W463*(-4)</f>
        <v>466.2</v>
      </c>
      <c r="AA463" s="6">
        <f>Z463/X463</f>
        <v>15.54</v>
      </c>
      <c r="AB463" s="7">
        <f>Z463/Y463*90</f>
        <v>16.212519319938174</v>
      </c>
      <c r="AC463" s="5">
        <f>IF(B463="n",Z463*1.2*AF463,Z463*AF463)</f>
        <v>466.2</v>
      </c>
      <c r="AD463" s="6">
        <f>AC463/X463</f>
        <v>15.54</v>
      </c>
      <c r="AE463" s="7">
        <f>AC463/Y463*90</f>
        <v>16.212519319938174</v>
      </c>
      <c r="AF463" s="13">
        <f>IF(OR(D463="Barcelona",D463="R Madrid",D463="Bayern",D463="PSG",D463="Atletico"),1.3,IF(OR(D463="Chelsea",D463="Juventus",D463="Man City",D463="Man Utd",D463="Dortmund"),1.23,IF(OR(D463="Roma",D463="RB Leipzig",D463="Monaco",D463="Spurs",D463="Arsenal",D463="Sevilla",D463="Liverpool",D463="Nice",D463="Napoli"),1.15,1)))</f>
        <v>1</v>
      </c>
      <c r="AG463">
        <f>E463*10+G463*5+K463*4</f>
        <v>4</v>
      </c>
      <c r="AH463">
        <f>N463+M463+L463*1.5</f>
        <v>139.5</v>
      </c>
    </row>
    <row r="464" spans="1:34" x14ac:dyDescent="0.2">
      <c r="A464" t="s">
        <v>1547</v>
      </c>
      <c r="B464" t="s">
        <v>4305</v>
      </c>
      <c r="C464" t="s">
        <v>876</v>
      </c>
      <c r="D464" t="s">
        <v>1095</v>
      </c>
      <c r="E464">
        <v>1</v>
      </c>
      <c r="F464">
        <v>0</v>
      </c>
      <c r="G464">
        <v>1</v>
      </c>
      <c r="H464">
        <v>4</v>
      </c>
      <c r="I464">
        <v>9</v>
      </c>
      <c r="J464">
        <v>15</v>
      </c>
      <c r="K464">
        <v>13</v>
      </c>
      <c r="L464">
        <v>8</v>
      </c>
      <c r="M464">
        <v>70</v>
      </c>
      <c r="N464">
        <v>57</v>
      </c>
      <c r="O464">
        <v>9</v>
      </c>
      <c r="P464">
        <v>1810</v>
      </c>
      <c r="Q464">
        <v>41</v>
      </c>
      <c r="R464">
        <v>4</v>
      </c>
      <c r="S464">
        <v>0</v>
      </c>
      <c r="T464">
        <v>0</v>
      </c>
      <c r="U464">
        <v>0</v>
      </c>
      <c r="V464">
        <v>0</v>
      </c>
      <c r="W464">
        <v>0</v>
      </c>
      <c r="X464" t="s">
        <v>56</v>
      </c>
      <c r="Y464" t="s">
        <v>57</v>
      </c>
      <c r="Z464" s="5">
        <f>E464*10+F464*(-10)+G464*5+H464*(-5)+I464*2+J464*(-2)+K464*4+L464*3+M464*1.5+N464*1.5+O464*3+P464*0.1+Q464*2+R464*2+S464*5+T464*(-8)+U464*15+V464+W464*(-4)</f>
        <v>547.5</v>
      </c>
      <c r="AA464" s="6">
        <f>Z464/X464</f>
        <v>20.277777777777779</v>
      </c>
      <c r="AB464" s="7">
        <f>Z464/Y464*90</f>
        <v>22.592847317744155</v>
      </c>
      <c r="AC464" s="5">
        <f>IF(B464="n",Z464*1.2*AF464,Z464*AF464)</f>
        <v>854.1</v>
      </c>
      <c r="AD464" s="6">
        <f>AC464/X464</f>
        <v>31.633333333333333</v>
      </c>
      <c r="AE464" s="7">
        <f>AC464/Y464*90</f>
        <v>35.244841815680886</v>
      </c>
      <c r="AF464" s="13">
        <f>IF(OR(D464="Barcelona",D464="R Madrid",D464="Bayern",D464="PSG",D464="Atletico"),1.3,IF(OR(D464="Chelsea",D464="Juventus",D464="Man City",D464="Man Utd",D464="Dortmund"),1.23,IF(OR(D464="Roma",D464="RB Leipzig",D464="Monaco",D464="Spurs",D464="Arsenal",D464="Sevilla",D464="Liverpool",D464="Nice",D464="Napoli"),1.15,1)))</f>
        <v>1.3</v>
      </c>
      <c r="AG464">
        <f>E464*10+G464*5+K464*4</f>
        <v>67</v>
      </c>
      <c r="AH464">
        <f>N464+M464+L464*1.5</f>
        <v>139</v>
      </c>
    </row>
    <row r="465" spans="1:34" x14ac:dyDescent="0.2">
      <c r="A465" t="s">
        <v>2414</v>
      </c>
      <c r="C465" t="s">
        <v>160</v>
      </c>
      <c r="D465" t="s">
        <v>791</v>
      </c>
      <c r="E465">
        <v>2</v>
      </c>
      <c r="F465">
        <v>0</v>
      </c>
      <c r="G465">
        <v>1</v>
      </c>
      <c r="H465">
        <v>8</v>
      </c>
      <c r="I465">
        <v>30</v>
      </c>
      <c r="J465">
        <v>44</v>
      </c>
      <c r="K465">
        <v>6</v>
      </c>
      <c r="L465">
        <v>10</v>
      </c>
      <c r="M465">
        <v>59</v>
      </c>
      <c r="N465">
        <v>65</v>
      </c>
      <c r="O465">
        <v>12</v>
      </c>
      <c r="P465">
        <v>830</v>
      </c>
      <c r="Q465">
        <v>71</v>
      </c>
      <c r="R465">
        <v>23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105</v>
      </c>
      <c r="Y465" t="s">
        <v>2413</v>
      </c>
      <c r="Z465" s="5">
        <f>E465*10+F465*(-10)+G465*5+H465*(-5)+I465*2+J465*(-2)+K465*4+L465*3+M465*1.5+N465*1.5+O465*3+P465*0.1+Q465*2+R465*2+S465*5+T465*(-8)+U465*15+V465+W465*(-4)</f>
        <v>504</v>
      </c>
      <c r="AA465" s="6">
        <f>Z465/X465</f>
        <v>17.379310344827587</v>
      </c>
      <c r="AB465" s="7">
        <f>Z465/Y465*90</f>
        <v>20.377358490566039</v>
      </c>
      <c r="AC465" s="5">
        <f>IF(B465="n",Z465*1.2*AF465,Z465*AF465)</f>
        <v>504</v>
      </c>
      <c r="AD465" s="6">
        <f>AC465/X465</f>
        <v>17.379310344827587</v>
      </c>
      <c r="AE465" s="7">
        <f>AC465/Y465*90</f>
        <v>20.377358490566039</v>
      </c>
      <c r="AF465" s="13">
        <f>IF(OR(D465="Barcelona",D465="R Madrid",D465="Bayern",D465="PSG",D465="Atletico"),1.3,IF(OR(D465="Chelsea",D465="Juventus",D465="Man City",D465="Man Utd",D465="Dortmund"),1.23,IF(OR(D465="Roma",D465="RB Leipzig",D465="Monaco",D465="Spurs",D465="Arsenal",D465="Sevilla",D465="Liverpool",D465="Nice",D465="Napoli"),1.15,1)))</f>
        <v>1</v>
      </c>
      <c r="AG465">
        <f>E465*10+G465*5+K465*4</f>
        <v>49</v>
      </c>
      <c r="AH465">
        <f>N465+M465+L465*1.5</f>
        <v>139</v>
      </c>
    </row>
    <row r="466" spans="1:34" x14ac:dyDescent="0.2">
      <c r="A466" t="s">
        <v>3373</v>
      </c>
      <c r="C466" t="s">
        <v>138</v>
      </c>
      <c r="D466" t="s">
        <v>2732</v>
      </c>
      <c r="E466">
        <v>0</v>
      </c>
      <c r="F466">
        <v>0</v>
      </c>
      <c r="G466">
        <v>5</v>
      </c>
      <c r="H466">
        <v>2</v>
      </c>
      <c r="I466">
        <v>33</v>
      </c>
      <c r="J466">
        <v>36</v>
      </c>
      <c r="K466">
        <v>3</v>
      </c>
      <c r="L466">
        <v>10</v>
      </c>
      <c r="M466">
        <v>77</v>
      </c>
      <c r="N466">
        <v>47</v>
      </c>
      <c r="O466">
        <v>17</v>
      </c>
      <c r="P466">
        <v>993</v>
      </c>
      <c r="Q466">
        <v>58</v>
      </c>
      <c r="R466">
        <v>35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121</v>
      </c>
      <c r="Y466" t="s">
        <v>798</v>
      </c>
      <c r="Z466" s="5">
        <f>E466*10+F466*(-10)+G466*5+H466*(-5)+I466*2+J466*(-2)+K466*4+L466*3+M466*1.5+N466*1.5+O466*3+P466*0.1+Q466*2+R466*2+S466*5+T466*(-8)+U466*15+V466+W466*(-4)</f>
        <v>573.29999999999995</v>
      </c>
      <c r="AA466" s="6">
        <f>Z466/X466</f>
        <v>16.861764705882351</v>
      </c>
      <c r="AB466" s="7">
        <f>Z466/Y466*90</f>
        <v>17.633971291866025</v>
      </c>
      <c r="AC466" s="5">
        <f>IF(B466="n",Z466*1.2*AF466,Z466*AF466)</f>
        <v>573.29999999999995</v>
      </c>
      <c r="AD466" s="6">
        <f>AC466/X466</f>
        <v>16.861764705882351</v>
      </c>
      <c r="AE466" s="7">
        <f>AC466/Y466*90</f>
        <v>17.633971291866025</v>
      </c>
      <c r="AF466" s="13">
        <f>IF(OR(D466="Barcelona",D466="R Madrid",D466="Bayern",D466="PSG",D466="Atletico"),1.3,IF(OR(D466="Chelsea",D466="Juventus",D466="Man City",D466="Man Utd",D466="Dortmund"),1.23,IF(OR(D466="Roma",D466="RB Leipzig",D466="Monaco",D466="Spurs",D466="Arsenal",D466="Sevilla",D466="Liverpool",D466="Nice",D466="Napoli"),1.15,1)))</f>
        <v>1</v>
      </c>
      <c r="AG466">
        <f>E466*10+G466*5+K466*4</f>
        <v>37</v>
      </c>
      <c r="AH466">
        <f>N466+M466+L466*1.5</f>
        <v>139</v>
      </c>
    </row>
    <row r="467" spans="1:34" x14ac:dyDescent="0.2">
      <c r="A467" t="s">
        <v>1749</v>
      </c>
      <c r="C467" t="s">
        <v>876</v>
      </c>
      <c r="D467" t="s">
        <v>1151</v>
      </c>
      <c r="E467">
        <v>1</v>
      </c>
      <c r="F467">
        <v>0</v>
      </c>
      <c r="G467">
        <v>0</v>
      </c>
      <c r="H467">
        <v>6</v>
      </c>
      <c r="I467">
        <v>48</v>
      </c>
      <c r="J467">
        <v>36</v>
      </c>
      <c r="K467">
        <v>6</v>
      </c>
      <c r="L467">
        <v>14</v>
      </c>
      <c r="M467">
        <v>58</v>
      </c>
      <c r="N467">
        <v>60</v>
      </c>
      <c r="O467">
        <v>1</v>
      </c>
      <c r="P467">
        <v>469</v>
      </c>
      <c r="Q467">
        <v>45</v>
      </c>
      <c r="R467">
        <v>7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110</v>
      </c>
      <c r="Y467" t="s">
        <v>1748</v>
      </c>
      <c r="Z467" s="5">
        <f>E467*10+F467*(-10)+G467*5+H467*(-5)+I467*2+J467*(-2)+K467*4+L467*3+M467*1.5+N467*1.5+O467*3+P467*0.1+Q467*2+R467*2+S467*5+T467*(-8)+U467*15+V467+W467*(-4)</f>
        <v>400.9</v>
      </c>
      <c r="AA467" s="6">
        <f>Z467/X467</f>
        <v>13.363333333333333</v>
      </c>
      <c r="AB467" s="7">
        <f>Z467/Y467*90</f>
        <v>15.811130587204207</v>
      </c>
      <c r="AC467" s="5">
        <f>IF(B467="n",Z467*1.2*AF467,Z467*AF467)</f>
        <v>400.9</v>
      </c>
      <c r="AD467" s="6">
        <f>AC467/X467</f>
        <v>13.363333333333333</v>
      </c>
      <c r="AE467" s="7">
        <f>AC467/Y467*90</f>
        <v>15.811130587204207</v>
      </c>
      <c r="AF467" s="13">
        <f>IF(OR(D467="Barcelona",D467="R Madrid",D467="Bayern",D467="PSG",D467="Atletico"),1.3,IF(OR(D467="Chelsea",D467="Juventus",D467="Man City",D467="Man Utd",D467="Dortmund"),1.23,IF(OR(D467="Roma",D467="RB Leipzig",D467="Monaco",D467="Spurs",D467="Arsenal",D467="Sevilla",D467="Liverpool",D467="Nice",D467="Napoli"),1.15,1)))</f>
        <v>1</v>
      </c>
      <c r="AG467">
        <f>E467*10+G467*5+K467*4</f>
        <v>34</v>
      </c>
      <c r="AH467">
        <f>N467+M467+L467*1.5</f>
        <v>139</v>
      </c>
    </row>
    <row r="468" spans="1:34" x14ac:dyDescent="0.2">
      <c r="A468" t="s">
        <v>862</v>
      </c>
      <c r="C468" t="s">
        <v>26</v>
      </c>
      <c r="D468" t="s">
        <v>89</v>
      </c>
      <c r="E468">
        <v>3</v>
      </c>
      <c r="F468">
        <v>1</v>
      </c>
      <c r="G468">
        <v>1</v>
      </c>
      <c r="H468">
        <v>9</v>
      </c>
      <c r="I468">
        <v>25</v>
      </c>
      <c r="J468">
        <v>22</v>
      </c>
      <c r="K468">
        <v>12</v>
      </c>
      <c r="L468">
        <v>9</v>
      </c>
      <c r="M468">
        <v>73</v>
      </c>
      <c r="N468">
        <v>52</v>
      </c>
      <c r="O468">
        <v>14</v>
      </c>
      <c r="P468">
        <v>1249</v>
      </c>
      <c r="Q468">
        <v>58</v>
      </c>
      <c r="R468">
        <v>29</v>
      </c>
      <c r="S468">
        <v>0</v>
      </c>
      <c r="T468">
        <v>0</v>
      </c>
      <c r="U468">
        <v>0</v>
      </c>
      <c r="V468">
        <v>0</v>
      </c>
      <c r="W468">
        <v>0</v>
      </c>
      <c r="X468" t="s">
        <v>113</v>
      </c>
      <c r="Y468" t="s">
        <v>863</v>
      </c>
      <c r="Z468" s="5">
        <f>E468*10+F468*(-10)+G468*5+H468*(-5)+I468*2+J468*(-2)+K468*4+L468*3+M468*1.5+N468*1.5+O468*3+P468*0.1+Q468*2+R468*2+S468*5+T468*(-8)+U468*15+V468+W468*(-4)</f>
        <v>589.4</v>
      </c>
      <c r="AA468" s="6">
        <f>Z468/X468</f>
        <v>15.929729729729729</v>
      </c>
      <c r="AB468" s="7">
        <f>Z468/Y468*90</f>
        <v>16.649717514124294</v>
      </c>
      <c r="AC468" s="5">
        <f>IF(B468="n",Z468*1.2*AF468,Z468*AF468)</f>
        <v>589.4</v>
      </c>
      <c r="AD468" s="6">
        <f>AC468/X468</f>
        <v>15.929729729729729</v>
      </c>
      <c r="AE468" s="7">
        <f>AC468/Y468*90</f>
        <v>16.649717514124294</v>
      </c>
      <c r="AF468" s="13">
        <f>IF(OR(D468="Barcelona",D468="R Madrid",D468="Bayern",D468="PSG",D468="Atletico"),1.3,IF(OR(D468="Chelsea",D468="Juventus",D468="Man City",D468="Man Utd",D468="Dortmund"),1.23,IF(OR(D468="Roma",D468="RB Leipzig",D468="Monaco",D468="Spurs",D468="Arsenal",D468="Sevilla",D468="Liverpool",D468="Nice",D468="Napoli"),1.15,1)))</f>
        <v>1</v>
      </c>
      <c r="AG468">
        <f>E468*10+G468*5+K468*4</f>
        <v>83</v>
      </c>
      <c r="AH468">
        <f>N468+M468+L468*1.5</f>
        <v>138.5</v>
      </c>
    </row>
    <row r="469" spans="1:34" x14ac:dyDescent="0.2">
      <c r="A469" t="s">
        <v>1853</v>
      </c>
      <c r="C469" t="s">
        <v>876</v>
      </c>
      <c r="D469" t="s">
        <v>1116</v>
      </c>
      <c r="E469">
        <v>0</v>
      </c>
      <c r="F469">
        <v>0</v>
      </c>
      <c r="G469">
        <v>0</v>
      </c>
      <c r="H469">
        <v>2</v>
      </c>
      <c r="I469">
        <v>33</v>
      </c>
      <c r="J469">
        <v>32</v>
      </c>
      <c r="K469">
        <v>0</v>
      </c>
      <c r="L469">
        <v>9</v>
      </c>
      <c r="M469">
        <v>63</v>
      </c>
      <c r="N469">
        <v>62</v>
      </c>
      <c r="O469">
        <v>11</v>
      </c>
      <c r="P469">
        <v>470</v>
      </c>
      <c r="Q469">
        <v>51</v>
      </c>
      <c r="R469">
        <v>4</v>
      </c>
      <c r="S469">
        <v>0</v>
      </c>
      <c r="T469">
        <v>0</v>
      </c>
      <c r="U469">
        <v>0</v>
      </c>
      <c r="V469">
        <v>0</v>
      </c>
      <c r="W469">
        <v>0</v>
      </c>
      <c r="X469" t="s">
        <v>90</v>
      </c>
      <c r="Y469" t="s">
        <v>1852</v>
      </c>
      <c r="Z469" s="5">
        <f>E469*10+F469*(-10)+G469*5+H469*(-5)+I469*2+J469*(-2)+K469*4+L469*3+M469*1.5+N469*1.5+O469*3+P469*0.1+Q469*2+R469*2+S469*5+T469*(-8)+U469*15+V469+W469*(-4)</f>
        <v>396.5</v>
      </c>
      <c r="AA469" s="6">
        <f>Z469/X469</f>
        <v>15.25</v>
      </c>
      <c r="AB469" s="7">
        <f>Z469/Y469*90</f>
        <v>15.824833702882485</v>
      </c>
      <c r="AC469" s="5">
        <f>IF(B469="n",Z469*1.2*AF469,Z469*AF469)</f>
        <v>396.5</v>
      </c>
      <c r="AD469" s="6">
        <f>AC469/X469</f>
        <v>15.25</v>
      </c>
      <c r="AE469" s="7">
        <f>AC469/Y469*90</f>
        <v>15.824833702882485</v>
      </c>
      <c r="AF469" s="13">
        <f>IF(OR(D469="Barcelona",D469="R Madrid",D469="Bayern",D469="PSG",D469="Atletico"),1.3,IF(OR(D469="Chelsea",D469="Juventus",D469="Man City",D469="Man Utd",D469="Dortmund"),1.23,IF(OR(D469="Roma",D469="RB Leipzig",D469="Monaco",D469="Spurs",D469="Arsenal",D469="Sevilla",D469="Liverpool",D469="Nice",D469="Napoli"),1.15,1)))</f>
        <v>1</v>
      </c>
      <c r="AG469">
        <f>E469*10+G469*5+K469*4</f>
        <v>0</v>
      </c>
      <c r="AH469">
        <f>N469+M469+L469*1.5</f>
        <v>138.5</v>
      </c>
    </row>
    <row r="470" spans="1:34" x14ac:dyDescent="0.2">
      <c r="A470" t="s">
        <v>2765</v>
      </c>
      <c r="C470" t="s">
        <v>138</v>
      </c>
      <c r="D470" t="s">
        <v>2764</v>
      </c>
      <c r="E470">
        <v>3</v>
      </c>
      <c r="F470">
        <v>0</v>
      </c>
      <c r="G470">
        <v>3</v>
      </c>
      <c r="H470">
        <v>4</v>
      </c>
      <c r="I470">
        <v>29</v>
      </c>
      <c r="J470">
        <v>29</v>
      </c>
      <c r="K470">
        <v>13</v>
      </c>
      <c r="L470">
        <v>12</v>
      </c>
      <c r="M470">
        <v>61</v>
      </c>
      <c r="N470">
        <v>59</v>
      </c>
      <c r="O470">
        <v>17</v>
      </c>
      <c r="P470">
        <v>731</v>
      </c>
      <c r="Q470">
        <v>38</v>
      </c>
      <c r="R470">
        <v>18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110</v>
      </c>
      <c r="Y470" t="s">
        <v>2763</v>
      </c>
      <c r="Z470" s="5">
        <f>E470*10+F470*(-10)+G470*5+H470*(-5)+I470*2+J470*(-2)+K470*4+L470*3+M470*1.5+N470*1.5+O470*3+P470*0.1+Q470*2+R470*2+S470*5+T470*(-8)+U470*15+V470+W470*(-4)</f>
        <v>529.1</v>
      </c>
      <c r="AA470" s="6">
        <f>Z470/X470</f>
        <v>17.636666666666667</v>
      </c>
      <c r="AB470" s="7">
        <f>Z470/Y470*90</f>
        <v>20.830708661417322</v>
      </c>
      <c r="AC470" s="5">
        <f>IF(B470="n",Z470*1.2*AF470,Z470*AF470)</f>
        <v>529.1</v>
      </c>
      <c r="AD470" s="6">
        <f>AC470/X470</f>
        <v>17.636666666666667</v>
      </c>
      <c r="AE470" s="7">
        <f>AC470/Y470*90</f>
        <v>20.830708661417322</v>
      </c>
      <c r="AF470" s="13">
        <f>IF(OR(D470="Barcelona",D470="R Madrid",D470="Bayern",D470="PSG",D470="Atletico"),1.3,IF(OR(D470="Chelsea",D470="Juventus",D470="Man City",D470="Man Utd",D470="Dortmund"),1.23,IF(OR(D470="Roma",D470="RB Leipzig",D470="Monaco",D470="Spurs",D470="Arsenal",D470="Sevilla",D470="Liverpool",D470="Nice",D470="Napoli"),1.15,1)))</f>
        <v>1</v>
      </c>
      <c r="AG470">
        <f>E470*10+G470*5+K470*4</f>
        <v>97</v>
      </c>
      <c r="AH470">
        <f>N470+M470+L470*1.5</f>
        <v>138</v>
      </c>
    </row>
    <row r="471" spans="1:34" x14ac:dyDescent="0.2">
      <c r="A471" t="s">
        <v>1559</v>
      </c>
      <c r="B471" t="s">
        <v>4305</v>
      </c>
      <c r="C471" t="s">
        <v>876</v>
      </c>
      <c r="D471" t="s">
        <v>1131</v>
      </c>
      <c r="E471">
        <v>0</v>
      </c>
      <c r="F471">
        <v>0</v>
      </c>
      <c r="G471">
        <v>3</v>
      </c>
      <c r="H471">
        <v>5</v>
      </c>
      <c r="I471">
        <v>18</v>
      </c>
      <c r="J471">
        <v>33</v>
      </c>
      <c r="K471">
        <v>7</v>
      </c>
      <c r="L471">
        <v>12</v>
      </c>
      <c r="M471">
        <v>60</v>
      </c>
      <c r="N471">
        <v>60</v>
      </c>
      <c r="O471">
        <v>5</v>
      </c>
      <c r="P471">
        <v>1109</v>
      </c>
      <c r="Q471">
        <v>36</v>
      </c>
      <c r="R471">
        <v>10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86</v>
      </c>
      <c r="Y471" t="s">
        <v>935</v>
      </c>
      <c r="Z471" s="5">
        <f>E471*10+F471*(-10)+G471*5+H471*(-5)+I471*2+J471*(-2)+K471*4+L471*3+M471*1.5+N471*1.5+O471*3+P471*0.1+Q471*2+R471*2+S471*5+T471*(-8)+U471*15+V471+W471*(-4)</f>
        <v>421.9</v>
      </c>
      <c r="AA471" s="6">
        <f>Z471/X471</f>
        <v>22.205263157894734</v>
      </c>
      <c r="AB471" s="7">
        <f>Z471/Y471*90</f>
        <v>24.340384615384615</v>
      </c>
      <c r="AC471" s="5">
        <f>IF(B471="n",Z471*1.2*AF471,Z471*AF471)</f>
        <v>622.72439999999995</v>
      </c>
      <c r="AD471" s="6">
        <f>AC471/X471</f>
        <v>32.774968421052627</v>
      </c>
      <c r="AE471" s="7">
        <f>AC471/Y471*90</f>
        <v>35.926407692307691</v>
      </c>
      <c r="AF471" s="13">
        <f>IF(OR(D471="Barcelona",D471="R Madrid",D471="Bayern",D471="PSG",D471="Atletico"),1.3,IF(OR(D471="Chelsea",D471="Juventus",D471="Man City",D471="Man Utd",D471="Dortmund"),1.23,IF(OR(D471="Roma",D471="RB Leipzig",D471="Monaco",D471="Spurs",D471="Arsenal",D471="Sevilla",D471="Liverpool",D471="Nice",D471="Napoli"),1.15,1)))</f>
        <v>1.23</v>
      </c>
      <c r="AG471">
        <f>E471*10+G471*5+K471*4</f>
        <v>43</v>
      </c>
      <c r="AH471">
        <f>N471+M471+L471*1.5</f>
        <v>138</v>
      </c>
    </row>
    <row r="472" spans="1:34" x14ac:dyDescent="0.2">
      <c r="A472" t="s">
        <v>1724</v>
      </c>
      <c r="C472" t="s">
        <v>876</v>
      </c>
      <c r="D472" t="s">
        <v>1179</v>
      </c>
      <c r="E472">
        <v>0</v>
      </c>
      <c r="F472">
        <v>0</v>
      </c>
      <c r="G472">
        <v>1</v>
      </c>
      <c r="H472">
        <v>3</v>
      </c>
      <c r="I472">
        <v>15</v>
      </c>
      <c r="J472">
        <v>28</v>
      </c>
      <c r="K472">
        <v>5</v>
      </c>
      <c r="L472">
        <v>4</v>
      </c>
      <c r="M472">
        <v>62</v>
      </c>
      <c r="N472">
        <v>70</v>
      </c>
      <c r="O472">
        <v>13</v>
      </c>
      <c r="P472">
        <v>607</v>
      </c>
      <c r="Q472">
        <v>48</v>
      </c>
      <c r="R472">
        <v>6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187</v>
      </c>
      <c r="Y472" t="s">
        <v>1723</v>
      </c>
      <c r="Z472" s="5">
        <f>E472*10+F472*(-10)+G472*5+H472*(-5)+I472*2+J472*(-2)+K472*4+L472*3+M472*1.5+N472*1.5+O472*3+P472*0.1+Q472*2+R472*2+S472*5+T472*(-8)+U472*15+V472+W472*(-4)</f>
        <v>401.7</v>
      </c>
      <c r="AA472" s="6">
        <f>Z472/X472</f>
        <v>18.259090909090908</v>
      </c>
      <c r="AB472" s="7">
        <f>Z472/Y472*90</f>
        <v>19.118455843469064</v>
      </c>
      <c r="AC472" s="5">
        <f>IF(B472="n",Z472*1.2*AF472,Z472*AF472)</f>
        <v>461.95499999999993</v>
      </c>
      <c r="AD472" s="6">
        <f>AC472/X472</f>
        <v>20.997954545454544</v>
      </c>
      <c r="AE472" s="7">
        <f>AC472/Y472*90</f>
        <v>21.98622421998942</v>
      </c>
      <c r="AF472" s="13">
        <f>IF(OR(D472="Barcelona",D472="R Madrid",D472="Bayern",D472="PSG",D472="Atletico"),1.3,IF(OR(D472="Chelsea",D472="Juventus",D472="Man City",D472="Man Utd",D472="Dortmund"),1.23,IF(OR(D472="Roma",D472="RB Leipzig",D472="Monaco",D472="Spurs",D472="Arsenal",D472="Sevilla",D472="Liverpool",D472="Nice",D472="Napoli"),1.15,1)))</f>
        <v>1.1499999999999999</v>
      </c>
      <c r="AG472">
        <f>E472*10+G472*5+K472*4</f>
        <v>25</v>
      </c>
      <c r="AH472">
        <f>N472+M472+L472*1.5</f>
        <v>138</v>
      </c>
    </row>
    <row r="473" spans="1:34" x14ac:dyDescent="0.2">
      <c r="A473" t="s">
        <v>3709</v>
      </c>
      <c r="C473" t="s">
        <v>43</v>
      </c>
      <c r="D473" t="s">
        <v>133</v>
      </c>
      <c r="E473">
        <v>1</v>
      </c>
      <c r="F473">
        <v>0</v>
      </c>
      <c r="G473">
        <v>0</v>
      </c>
      <c r="H473">
        <v>4</v>
      </c>
      <c r="I473">
        <v>7</v>
      </c>
      <c r="J473">
        <v>17</v>
      </c>
      <c r="K473">
        <v>3</v>
      </c>
      <c r="L473">
        <v>11</v>
      </c>
      <c r="M473">
        <v>83</v>
      </c>
      <c r="N473">
        <v>38</v>
      </c>
      <c r="O473">
        <v>2</v>
      </c>
      <c r="P473">
        <v>621</v>
      </c>
      <c r="Q473">
        <v>13</v>
      </c>
      <c r="R473">
        <v>3</v>
      </c>
      <c r="S473">
        <v>0</v>
      </c>
      <c r="T473">
        <v>0</v>
      </c>
      <c r="U473">
        <v>0</v>
      </c>
      <c r="V473">
        <v>0</v>
      </c>
      <c r="W473">
        <v>0</v>
      </c>
      <c r="X473" t="s">
        <v>93</v>
      </c>
      <c r="Y473" t="s">
        <v>3096</v>
      </c>
      <c r="Z473" s="5">
        <f>E473*10+F473*(-10)+G473*5+H473*(-5)+I473*2+J473*(-2)+K473*4+L473*3+M473*1.5+N473*1.5+O473*3+P473*0.1+Q473*2+R473*2+S473*5+T473*(-8)+U473*15+V473+W473*(-4)</f>
        <v>296.60000000000002</v>
      </c>
      <c r="AA473" s="6">
        <f>Z473/X473</f>
        <v>12.895652173913044</v>
      </c>
      <c r="AB473" s="7">
        <f>Z473/Y473*90</f>
        <v>19.259740259740262</v>
      </c>
      <c r="AC473" s="5">
        <f>IF(B473="n",Z473*1.2*AF473,Z473*AF473)</f>
        <v>296.60000000000002</v>
      </c>
      <c r="AD473" s="6">
        <f>AC473/X473</f>
        <v>12.895652173913044</v>
      </c>
      <c r="AE473" s="7">
        <f>AC473/Y473*90</f>
        <v>19.259740259740262</v>
      </c>
      <c r="AF473" s="13">
        <f>IF(OR(D473="Barcelona",D473="R Madrid",D473="Bayern",D473="PSG",D473="Atletico"),1.3,IF(OR(D473="Chelsea",D473="Juventus",D473="Man City",D473="Man Utd",D473="Dortmund"),1.23,IF(OR(D473="Roma",D473="RB Leipzig",D473="Monaco",D473="Spurs",D473="Arsenal",D473="Sevilla",D473="Liverpool",D473="Nice",D473="Napoli"),1.15,1)))</f>
        <v>1</v>
      </c>
      <c r="AG473">
        <f>E473*10+G473*5+K473*4</f>
        <v>22</v>
      </c>
      <c r="AH473">
        <f>N473+M473+L473*1.5</f>
        <v>137.5</v>
      </c>
    </row>
    <row r="474" spans="1:34" x14ac:dyDescent="0.2">
      <c r="A474" t="s">
        <v>711</v>
      </c>
      <c r="C474" t="s">
        <v>26</v>
      </c>
      <c r="D474" t="s">
        <v>62</v>
      </c>
      <c r="E474">
        <v>0</v>
      </c>
      <c r="F474">
        <v>0</v>
      </c>
      <c r="G474">
        <v>1</v>
      </c>
      <c r="H474">
        <v>1</v>
      </c>
      <c r="I474">
        <v>5</v>
      </c>
      <c r="J474">
        <v>14</v>
      </c>
      <c r="K474">
        <v>0</v>
      </c>
      <c r="L474">
        <v>19</v>
      </c>
      <c r="M474">
        <v>82</v>
      </c>
      <c r="N474">
        <v>27</v>
      </c>
      <c r="O474">
        <v>3</v>
      </c>
      <c r="P474">
        <v>598</v>
      </c>
      <c r="Q474">
        <v>17</v>
      </c>
      <c r="R474">
        <v>7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395</v>
      </c>
      <c r="Y474" t="s">
        <v>712</v>
      </c>
      <c r="Z474" s="5">
        <f>E474*10+F474*(-10)+G474*5+H474*(-5)+I474*2+J474*(-2)+K474*4+L474*3+M474*1.5+N474*1.5+O474*3+P474*0.1+Q474*2+R474*2+S474*5+T474*(-8)+U474*15+V474+W474*(-4)</f>
        <v>319.3</v>
      </c>
      <c r="AA474" s="6">
        <f>Z474/X474</f>
        <v>18.78235294117647</v>
      </c>
      <c r="AB474" s="7">
        <f>Z474/Y474*90</f>
        <v>19.535690006798095</v>
      </c>
      <c r="AC474" s="5">
        <f>IF(B474="n",Z474*1.2*AF474,Z474*AF474)</f>
        <v>319.3</v>
      </c>
      <c r="AD474" s="6">
        <f>AC474/X474</f>
        <v>18.78235294117647</v>
      </c>
      <c r="AE474" s="7">
        <f>AC474/Y474*90</f>
        <v>19.535690006798095</v>
      </c>
      <c r="AF474" s="13">
        <f>IF(OR(D474="Barcelona",D474="R Madrid",D474="Bayern",D474="PSG",D474="Atletico"),1.3,IF(OR(D474="Chelsea",D474="Juventus",D474="Man City",D474="Man Utd",D474="Dortmund"),1.23,IF(OR(D474="Roma",D474="RB Leipzig",D474="Monaco",D474="Spurs",D474="Arsenal",D474="Sevilla",D474="Liverpool",D474="Nice",D474="Napoli"),1.15,1)))</f>
        <v>1</v>
      </c>
      <c r="AG474">
        <f>E474*10+G474*5+K474*4</f>
        <v>5</v>
      </c>
      <c r="AH474">
        <f>N474+M474+L474*1.5</f>
        <v>137.5</v>
      </c>
    </row>
    <row r="475" spans="1:34" x14ac:dyDescent="0.2">
      <c r="A475" t="s">
        <v>4018</v>
      </c>
      <c r="C475" t="s">
        <v>43</v>
      </c>
      <c r="D475" t="s">
        <v>3625</v>
      </c>
      <c r="E475">
        <v>0</v>
      </c>
      <c r="F475">
        <v>0</v>
      </c>
      <c r="G475">
        <v>0</v>
      </c>
      <c r="H475">
        <v>2</v>
      </c>
      <c r="I475">
        <v>51</v>
      </c>
      <c r="J475">
        <v>46</v>
      </c>
      <c r="K475">
        <v>12</v>
      </c>
      <c r="L475">
        <v>12</v>
      </c>
      <c r="M475">
        <v>46</v>
      </c>
      <c r="N475">
        <v>73</v>
      </c>
      <c r="O475">
        <v>13</v>
      </c>
      <c r="P475">
        <v>1282</v>
      </c>
      <c r="Q475">
        <v>69</v>
      </c>
      <c r="R475">
        <v>22</v>
      </c>
      <c r="S475">
        <v>0</v>
      </c>
      <c r="T475">
        <v>0</v>
      </c>
      <c r="U475">
        <v>0</v>
      </c>
      <c r="V475">
        <v>0</v>
      </c>
      <c r="W475">
        <v>0</v>
      </c>
      <c r="X475" t="s">
        <v>113</v>
      </c>
      <c r="Y475" t="s">
        <v>4017</v>
      </c>
      <c r="Z475" s="5">
        <f>E475*10+F475*(-10)+G475*5+H475*(-5)+I475*2+J475*(-2)+K475*4+L475*3+M475*1.5+N475*1.5+O475*3+P475*0.1+Q475*2+R475*2+S475*5+T475*(-8)+U475*15+V475+W475*(-4)</f>
        <v>611.70000000000005</v>
      </c>
      <c r="AA475" s="6">
        <f>Z475/X475</f>
        <v>16.532432432432433</v>
      </c>
      <c r="AB475" s="7">
        <f>Z475/Y475*90</f>
        <v>17.93257328990228</v>
      </c>
      <c r="AC475" s="5">
        <f>IF(B475="n",Z475*1.2*AF475,Z475*AF475)</f>
        <v>611.70000000000005</v>
      </c>
      <c r="AD475" s="6">
        <f>AC475/X475</f>
        <v>16.532432432432433</v>
      </c>
      <c r="AE475" s="7">
        <f>AC475/Y475*90</f>
        <v>17.93257328990228</v>
      </c>
      <c r="AF475" s="13">
        <f>IF(OR(D475="Barcelona",D475="R Madrid",D475="Bayern",D475="PSG",D475="Atletico"),1.3,IF(OR(D475="Chelsea",D475="Juventus",D475="Man City",D475="Man Utd",D475="Dortmund"),1.23,IF(OR(D475="Roma",D475="RB Leipzig",D475="Monaco",D475="Spurs",D475="Arsenal",D475="Sevilla",D475="Liverpool",D475="Nice",D475="Napoli"),1.15,1)))</f>
        <v>1</v>
      </c>
      <c r="AG475">
        <f>E475*10+G475*5+K475*4</f>
        <v>48</v>
      </c>
      <c r="AH475">
        <f>N475+M475+L475*1.5</f>
        <v>137</v>
      </c>
    </row>
    <row r="476" spans="1:34" x14ac:dyDescent="0.2">
      <c r="A476" t="s">
        <v>3643</v>
      </c>
      <c r="C476" t="s">
        <v>43</v>
      </c>
      <c r="D476" t="s">
        <v>3142</v>
      </c>
      <c r="E476">
        <v>0</v>
      </c>
      <c r="F476">
        <v>2</v>
      </c>
      <c r="G476">
        <v>3</v>
      </c>
      <c r="H476">
        <v>4</v>
      </c>
      <c r="I476">
        <v>32</v>
      </c>
      <c r="J476">
        <v>21</v>
      </c>
      <c r="K476">
        <v>1</v>
      </c>
      <c r="L476">
        <v>4</v>
      </c>
      <c r="M476">
        <v>67</v>
      </c>
      <c r="N476">
        <v>64</v>
      </c>
      <c r="O476">
        <v>10</v>
      </c>
      <c r="P476">
        <v>636</v>
      </c>
      <c r="Q476">
        <v>53</v>
      </c>
      <c r="R476">
        <v>52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28</v>
      </c>
      <c r="Y476" t="s">
        <v>3642</v>
      </c>
      <c r="Z476" s="5">
        <f>E476*10+F476*(-10)+G476*5+H476*(-5)+I476*2+J476*(-2)+K476*4+L476*3+M476*1.5+N476*1.5+O476*3+P476*0.1+Q476*2+R476*2+S476*5+T476*(-8)+U476*15+V476+W476*(-4)</f>
        <v>513.1</v>
      </c>
      <c r="AA476" s="6">
        <f>Z476/X476</f>
        <v>20.524000000000001</v>
      </c>
      <c r="AB476" s="7">
        <f>Z476/Y476*90</f>
        <v>22.05300859598854</v>
      </c>
      <c r="AC476" s="5">
        <f>IF(B476="n",Z476*1.2*AF476,Z476*AF476)</f>
        <v>513.1</v>
      </c>
      <c r="AD476" s="6">
        <f>AC476/X476</f>
        <v>20.524000000000001</v>
      </c>
      <c r="AE476" s="7">
        <f>AC476/Y476*90</f>
        <v>22.05300859598854</v>
      </c>
      <c r="AF476" s="13">
        <f>IF(OR(D476="Barcelona",D476="R Madrid",D476="Bayern",D476="PSG",D476="Atletico"),1.3,IF(OR(D476="Chelsea",D476="Juventus",D476="Man City",D476="Man Utd",D476="Dortmund"),1.23,IF(OR(D476="Roma",D476="RB Leipzig",D476="Monaco",D476="Spurs",D476="Arsenal",D476="Sevilla",D476="Liverpool",D476="Nice",D476="Napoli"),1.15,1)))</f>
        <v>1</v>
      </c>
      <c r="AG476">
        <f>E476*10+G476*5+K476*4</f>
        <v>19</v>
      </c>
      <c r="AH476">
        <f>N476+M476+L476*1.5</f>
        <v>137</v>
      </c>
    </row>
    <row r="477" spans="1:34" x14ac:dyDescent="0.2">
      <c r="A477" t="s">
        <v>3974</v>
      </c>
      <c r="C477" t="s">
        <v>43</v>
      </c>
      <c r="D477" t="s">
        <v>620</v>
      </c>
      <c r="E477">
        <v>1</v>
      </c>
      <c r="F477">
        <v>0</v>
      </c>
      <c r="G477">
        <v>0</v>
      </c>
      <c r="H477">
        <v>3</v>
      </c>
      <c r="I477">
        <v>4</v>
      </c>
      <c r="J477">
        <v>15</v>
      </c>
      <c r="K477">
        <v>3</v>
      </c>
      <c r="L477">
        <v>9</v>
      </c>
      <c r="M477">
        <v>84</v>
      </c>
      <c r="N477">
        <v>39</v>
      </c>
      <c r="O477">
        <v>3</v>
      </c>
      <c r="P477">
        <v>753</v>
      </c>
      <c r="Q477">
        <v>30</v>
      </c>
      <c r="R477">
        <v>7</v>
      </c>
      <c r="S477">
        <v>0</v>
      </c>
      <c r="T477">
        <v>0</v>
      </c>
      <c r="U477">
        <v>0</v>
      </c>
      <c r="V477">
        <v>0</v>
      </c>
      <c r="W477">
        <v>0</v>
      </c>
      <c r="X477" t="s">
        <v>40</v>
      </c>
      <c r="Y477" t="s">
        <v>3906</v>
      </c>
      <c r="Z477" s="5">
        <f>E477*10+F477*(-10)+G477*5+H477*(-5)+I477*2+J477*(-2)+K477*4+L477*3+M477*1.5+N477*1.5+O477*3+P477*0.1+Q477*2+R477*2+S477*5+T477*(-8)+U477*15+V477+W477*(-4)</f>
        <v>354.8</v>
      </c>
      <c r="AA477" s="6">
        <f>Z477/X477</f>
        <v>22.175000000000001</v>
      </c>
      <c r="AB477" s="7">
        <f>Z477/Y477*90</f>
        <v>22.439915671117358</v>
      </c>
      <c r="AC477" s="5">
        <f>IF(B477="n",Z477*1.2*AF477,Z477*AF477)</f>
        <v>354.8</v>
      </c>
      <c r="AD477" s="6">
        <f>AC477/X477</f>
        <v>22.175000000000001</v>
      </c>
      <c r="AE477" s="7">
        <f>AC477/Y477*90</f>
        <v>22.439915671117358</v>
      </c>
      <c r="AF477" s="13">
        <f>IF(OR(D477="Barcelona",D477="R Madrid",D477="Bayern",D477="PSG",D477="Atletico"),1.3,IF(OR(D477="Chelsea",D477="Juventus",D477="Man City",D477="Man Utd",D477="Dortmund"),1.23,IF(OR(D477="Roma",D477="RB Leipzig",D477="Monaco",D477="Spurs",D477="Arsenal",D477="Sevilla",D477="Liverpool",D477="Nice",D477="Napoli"),1.15,1)))</f>
        <v>1</v>
      </c>
      <c r="AG477">
        <f>E477*10+G477*5+K477*4</f>
        <v>22</v>
      </c>
      <c r="AH477">
        <f>N477+M477+L477*1.5</f>
        <v>136.5</v>
      </c>
    </row>
    <row r="478" spans="1:34" x14ac:dyDescent="0.2">
      <c r="A478" t="s">
        <v>2220</v>
      </c>
      <c r="C478" t="s">
        <v>160</v>
      </c>
      <c r="D478" t="s">
        <v>1888</v>
      </c>
      <c r="E478">
        <v>2</v>
      </c>
      <c r="F478">
        <v>0</v>
      </c>
      <c r="G478">
        <v>3</v>
      </c>
      <c r="H478">
        <v>5</v>
      </c>
      <c r="I478">
        <v>23</v>
      </c>
      <c r="J478">
        <v>30</v>
      </c>
      <c r="K478">
        <v>7</v>
      </c>
      <c r="L478">
        <v>12</v>
      </c>
      <c r="M478">
        <v>75</v>
      </c>
      <c r="N478">
        <v>43</v>
      </c>
      <c r="O478">
        <v>6</v>
      </c>
      <c r="P478">
        <v>1086</v>
      </c>
      <c r="Q478">
        <v>49</v>
      </c>
      <c r="R478">
        <v>7</v>
      </c>
      <c r="S478">
        <v>0</v>
      </c>
      <c r="T478">
        <v>0</v>
      </c>
      <c r="U478">
        <v>0</v>
      </c>
      <c r="V478">
        <v>0</v>
      </c>
      <c r="W478">
        <v>0</v>
      </c>
      <c r="X478" t="s">
        <v>96</v>
      </c>
      <c r="Y478" t="s">
        <v>2219</v>
      </c>
      <c r="Z478" s="5">
        <f>E478*10+F478*(-10)+G478*5+H478*(-5)+I478*2+J478*(-2)+K478*4+L478*3+M478*1.5+N478*1.5+O478*3+P478*0.1+Q478*2+R478*2+S478*5+T478*(-8)+U478*15+V478+W478*(-4)</f>
        <v>475.6</v>
      </c>
      <c r="AA478" s="6">
        <f>Z478/X478</f>
        <v>16.985714285714288</v>
      </c>
      <c r="AB478" s="7">
        <f>Z478/Y478*90</f>
        <v>18.578125</v>
      </c>
      <c r="AC478" s="5">
        <f>IF(B478="n",Z478*1.2*AF478,Z478*AF478)</f>
        <v>618.28000000000009</v>
      </c>
      <c r="AD478" s="6">
        <f>AC478/X478</f>
        <v>22.081428571428575</v>
      </c>
      <c r="AE478" s="7">
        <f>AC478/Y478*90</f>
        <v>24.151562500000004</v>
      </c>
      <c r="AF478" s="13">
        <f>IF(OR(D478="Barcelona",D478="R Madrid",D478="Bayern",D478="PSG",D478="Atletico"),1.3,IF(OR(D478="Chelsea",D478="Juventus",D478="Man City",D478="Man Utd",D478="Dortmund"),1.23,IF(OR(D478="Roma",D478="RB Leipzig",D478="Monaco",D478="Spurs",D478="Arsenal",D478="Sevilla",D478="Liverpool",D478="Nice",D478="Napoli"),1.15,1)))</f>
        <v>1.3</v>
      </c>
      <c r="AG478">
        <f>E478*10+G478*5+K478*4</f>
        <v>63</v>
      </c>
      <c r="AH478">
        <f>N478+M478+L478*1.5</f>
        <v>136</v>
      </c>
    </row>
    <row r="479" spans="1:34" x14ac:dyDescent="0.2">
      <c r="A479" t="s">
        <v>709</v>
      </c>
      <c r="C479" t="s">
        <v>26</v>
      </c>
      <c r="D479" t="s">
        <v>76</v>
      </c>
      <c r="E479">
        <v>2</v>
      </c>
      <c r="F479">
        <v>0</v>
      </c>
      <c r="G479">
        <v>3</v>
      </c>
      <c r="H479">
        <v>4</v>
      </c>
      <c r="I479">
        <v>26</v>
      </c>
      <c r="J479">
        <v>34</v>
      </c>
      <c r="K479">
        <v>6</v>
      </c>
      <c r="L479">
        <v>6</v>
      </c>
      <c r="M479">
        <v>83</v>
      </c>
      <c r="N479">
        <v>44</v>
      </c>
      <c r="O479">
        <v>44</v>
      </c>
      <c r="P479">
        <v>1042</v>
      </c>
      <c r="Q479">
        <v>50</v>
      </c>
      <c r="R479">
        <v>13</v>
      </c>
      <c r="S479">
        <v>0</v>
      </c>
      <c r="T479">
        <v>0</v>
      </c>
      <c r="U479">
        <v>0</v>
      </c>
      <c r="V479">
        <v>0</v>
      </c>
      <c r="W479">
        <v>0</v>
      </c>
      <c r="X479" t="s">
        <v>184</v>
      </c>
      <c r="Y479" t="s">
        <v>710</v>
      </c>
      <c r="Z479" s="5">
        <f>E479*10+F479*(-10)+G479*5+H479*(-5)+I479*2+J479*(-2)+K479*4+L479*3+M479*1.5+N479*1.5+O479*3+P479*0.1+Q479*2+R479*2+S479*5+T479*(-8)+U479*15+V479+W479*(-4)</f>
        <v>593.70000000000005</v>
      </c>
      <c r="AA479" s="6">
        <f>Z479/X479</f>
        <v>18.553125000000001</v>
      </c>
      <c r="AB479" s="7">
        <f>Z479/Y479*90</f>
        <v>18.95459382759844</v>
      </c>
      <c r="AC479" s="5">
        <f>IF(B479="n",Z479*1.2*AF479,Z479*AF479)</f>
        <v>593.70000000000005</v>
      </c>
      <c r="AD479" s="6">
        <f>AC479/X479</f>
        <v>18.553125000000001</v>
      </c>
      <c r="AE479" s="7">
        <f>AC479/Y479*90</f>
        <v>18.95459382759844</v>
      </c>
      <c r="AF479" s="13">
        <f>IF(OR(D479="Barcelona",D479="R Madrid",D479="Bayern",D479="PSG",D479="Atletico"),1.3,IF(OR(D479="Chelsea",D479="Juventus",D479="Man City",D479="Man Utd",D479="Dortmund"),1.23,IF(OR(D479="Roma",D479="RB Leipzig",D479="Monaco",D479="Spurs",D479="Arsenal",D479="Sevilla",D479="Liverpool",D479="Nice",D479="Napoli"),1.15,1)))</f>
        <v>1</v>
      </c>
      <c r="AG479">
        <f>E479*10+G479*5+K479*4</f>
        <v>59</v>
      </c>
      <c r="AH479">
        <f>N479+M479+L479*1.5</f>
        <v>136</v>
      </c>
    </row>
    <row r="480" spans="1:34" x14ac:dyDescent="0.2">
      <c r="A480" t="s">
        <v>824</v>
      </c>
      <c r="C480" t="s">
        <v>26</v>
      </c>
      <c r="D480" t="s">
        <v>76</v>
      </c>
      <c r="E480">
        <v>1</v>
      </c>
      <c r="F480">
        <v>0</v>
      </c>
      <c r="G480">
        <v>1</v>
      </c>
      <c r="H480">
        <v>11</v>
      </c>
      <c r="I480">
        <v>53</v>
      </c>
      <c r="J480">
        <v>51</v>
      </c>
      <c r="K480">
        <v>10</v>
      </c>
      <c r="L480">
        <v>10</v>
      </c>
      <c r="M480">
        <v>46</v>
      </c>
      <c r="N480">
        <v>75</v>
      </c>
      <c r="O480">
        <v>24</v>
      </c>
      <c r="P480">
        <v>1594</v>
      </c>
      <c r="Q480">
        <v>103</v>
      </c>
      <c r="R480">
        <v>28</v>
      </c>
      <c r="S480">
        <v>0</v>
      </c>
      <c r="T480">
        <v>0</v>
      </c>
      <c r="U480">
        <v>0</v>
      </c>
      <c r="V480">
        <v>0</v>
      </c>
      <c r="W480">
        <v>0</v>
      </c>
      <c r="X480" t="s">
        <v>292</v>
      </c>
      <c r="Y480" t="s">
        <v>825</v>
      </c>
      <c r="Z480" s="5">
        <f>E480*10+F480*(-10)+G480*5+H480*(-5)+I480*2+J480*(-2)+K480*4+L480*3+M480*1.5+N480*1.5+O480*3+P480*0.1+Q480*2+R480*2+S480*5+T480*(-8)+U480*15+V480+W480*(-4)</f>
        <v>708.9</v>
      </c>
      <c r="AA480" s="6">
        <f>Z480/X480</f>
        <v>21.481818181818181</v>
      </c>
      <c r="AB480" s="7">
        <f>Z480/Y480*90</f>
        <v>23.797463632972772</v>
      </c>
      <c r="AC480" s="5">
        <f>IF(B480="n",Z480*1.2*AF480,Z480*AF480)</f>
        <v>708.9</v>
      </c>
      <c r="AD480" s="6">
        <f>AC480/X480</f>
        <v>21.481818181818181</v>
      </c>
      <c r="AE480" s="7">
        <f>AC480/Y480*90</f>
        <v>23.797463632972772</v>
      </c>
      <c r="AF480" s="13">
        <f>IF(OR(D480="Barcelona",D480="R Madrid",D480="Bayern",D480="PSG",D480="Atletico"),1.3,IF(OR(D480="Chelsea",D480="Juventus",D480="Man City",D480="Man Utd",D480="Dortmund"),1.23,IF(OR(D480="Roma",D480="RB Leipzig",D480="Monaco",D480="Spurs",D480="Arsenal",D480="Sevilla",D480="Liverpool",D480="Nice",D480="Napoli"),1.15,1)))</f>
        <v>1</v>
      </c>
      <c r="AG480">
        <f>E480*10+G480*5+K480*4</f>
        <v>55</v>
      </c>
      <c r="AH480">
        <f>N480+M480+L480*1.5</f>
        <v>136</v>
      </c>
    </row>
    <row r="481" spans="1:34" x14ac:dyDescent="0.2">
      <c r="A481" t="s">
        <v>1551</v>
      </c>
      <c r="C481" t="s">
        <v>876</v>
      </c>
      <c r="D481" t="s">
        <v>1131</v>
      </c>
      <c r="E481">
        <v>0</v>
      </c>
      <c r="F481">
        <v>0</v>
      </c>
      <c r="G481">
        <v>1</v>
      </c>
      <c r="H481">
        <v>3</v>
      </c>
      <c r="I481">
        <v>50</v>
      </c>
      <c r="J481">
        <v>32</v>
      </c>
      <c r="K481">
        <v>9</v>
      </c>
      <c r="L481">
        <v>12</v>
      </c>
      <c r="M481">
        <v>49</v>
      </c>
      <c r="N481">
        <v>69</v>
      </c>
      <c r="O481">
        <v>20</v>
      </c>
      <c r="P481">
        <v>1171</v>
      </c>
      <c r="Q481">
        <v>26</v>
      </c>
      <c r="R481">
        <v>7</v>
      </c>
      <c r="S481">
        <v>0</v>
      </c>
      <c r="T481">
        <v>0</v>
      </c>
      <c r="U481">
        <v>0</v>
      </c>
      <c r="V481">
        <v>0</v>
      </c>
      <c r="W481">
        <v>0</v>
      </c>
      <c r="X481" t="s">
        <v>90</v>
      </c>
      <c r="Y481" t="s">
        <v>1550</v>
      </c>
      <c r="Z481" s="5">
        <f>E481*10+F481*(-10)+G481*5+H481*(-5)+I481*2+J481*(-2)+K481*4+L481*3+M481*1.5+N481*1.5+O481*3+P481*0.1+Q481*2+R481*2+S481*5+T481*(-8)+U481*15+V481+W481*(-4)</f>
        <v>518.1</v>
      </c>
      <c r="AA481" s="6">
        <f>Z481/X481</f>
        <v>19.926923076923078</v>
      </c>
      <c r="AB481" s="7">
        <f>Z481/Y481*90</f>
        <v>21.301507537688444</v>
      </c>
      <c r="AC481" s="5">
        <f>IF(B481="n",Z481*1.2*AF481,Z481*AF481)</f>
        <v>637.26300000000003</v>
      </c>
      <c r="AD481" s="6">
        <f>AC481/X481</f>
        <v>24.510115384615386</v>
      </c>
      <c r="AE481" s="7">
        <f>AC481/Y481*90</f>
        <v>26.200854271356789</v>
      </c>
      <c r="AF481" s="13">
        <f>IF(OR(D481="Barcelona",D481="R Madrid",D481="Bayern",D481="PSG",D481="Atletico"),1.3,IF(OR(D481="Chelsea",D481="Juventus",D481="Man City",D481="Man Utd",D481="Dortmund"),1.23,IF(OR(D481="Roma",D481="RB Leipzig",D481="Monaco",D481="Spurs",D481="Arsenal",D481="Sevilla",D481="Liverpool",D481="Nice",D481="Napoli"),1.15,1)))</f>
        <v>1.23</v>
      </c>
      <c r="AG481">
        <f>E481*10+G481*5+K481*4</f>
        <v>41</v>
      </c>
      <c r="AH481">
        <f>N481+M481+L481*1.5</f>
        <v>136</v>
      </c>
    </row>
    <row r="482" spans="1:34" x14ac:dyDescent="0.2">
      <c r="A482" t="s">
        <v>1389</v>
      </c>
      <c r="C482" t="s">
        <v>876</v>
      </c>
      <c r="D482" t="s">
        <v>1151</v>
      </c>
      <c r="E482">
        <v>1</v>
      </c>
      <c r="F482">
        <v>0</v>
      </c>
      <c r="G482">
        <v>2</v>
      </c>
      <c r="H482">
        <v>6</v>
      </c>
      <c r="I482">
        <v>29</v>
      </c>
      <c r="J482">
        <v>32</v>
      </c>
      <c r="K482">
        <v>3</v>
      </c>
      <c r="L482">
        <v>2</v>
      </c>
      <c r="M482">
        <v>67</v>
      </c>
      <c r="N482">
        <v>66</v>
      </c>
      <c r="O482">
        <v>20</v>
      </c>
      <c r="P482">
        <v>425</v>
      </c>
      <c r="Q482">
        <v>39</v>
      </c>
      <c r="R482">
        <v>11</v>
      </c>
      <c r="S482">
        <v>0</v>
      </c>
      <c r="T482">
        <v>0</v>
      </c>
      <c r="U482">
        <v>0</v>
      </c>
      <c r="V482">
        <v>0</v>
      </c>
      <c r="W482">
        <v>0</v>
      </c>
      <c r="X482" t="s">
        <v>28</v>
      </c>
      <c r="Y482" t="s">
        <v>1388</v>
      </c>
      <c r="Z482" s="5">
        <f>E482*10+F482*(-10)+G482*5+H482*(-5)+I482*2+J482*(-2)+K482*4+L482*3+M482*1.5+N482*1.5+O482*3+P482*0.1+Q482*2+R482*2+S482*5+T482*(-8)+U482*15+V482+W482*(-4)</f>
        <v>404</v>
      </c>
      <c r="AA482" s="6">
        <f>Z482/X482</f>
        <v>16.16</v>
      </c>
      <c r="AB482" s="7">
        <f>Z482/Y482*90</f>
        <v>16.371004052228727</v>
      </c>
      <c r="AC482" s="5">
        <f>IF(B482="n",Z482*1.2*AF482,Z482*AF482)</f>
        <v>404</v>
      </c>
      <c r="AD482" s="6">
        <f>AC482/X482</f>
        <v>16.16</v>
      </c>
      <c r="AE482" s="7">
        <f>AC482/Y482*90</f>
        <v>16.371004052228727</v>
      </c>
      <c r="AF482" s="13">
        <f>IF(OR(D482="Barcelona",D482="R Madrid",D482="Bayern",D482="PSG",D482="Atletico"),1.3,IF(OR(D482="Chelsea",D482="Juventus",D482="Man City",D482="Man Utd",D482="Dortmund"),1.23,IF(OR(D482="Roma",D482="RB Leipzig",D482="Monaco",D482="Spurs",D482="Arsenal",D482="Sevilla",D482="Liverpool",D482="Nice",D482="Napoli"),1.15,1)))</f>
        <v>1</v>
      </c>
      <c r="AG482">
        <f>E482*10+G482*5+K482*4</f>
        <v>32</v>
      </c>
      <c r="AH482">
        <f>N482+M482+L482*1.5</f>
        <v>136</v>
      </c>
    </row>
    <row r="483" spans="1:34" x14ac:dyDescent="0.2">
      <c r="A483" t="s">
        <v>2420</v>
      </c>
      <c r="C483" t="s">
        <v>160</v>
      </c>
      <c r="D483" t="s">
        <v>1946</v>
      </c>
      <c r="E483">
        <v>2</v>
      </c>
      <c r="F483">
        <v>1</v>
      </c>
      <c r="G483">
        <v>1</v>
      </c>
      <c r="H483">
        <v>10</v>
      </c>
      <c r="I483">
        <v>12</v>
      </c>
      <c r="J483">
        <v>39</v>
      </c>
      <c r="K483">
        <v>5</v>
      </c>
      <c r="L483">
        <v>8</v>
      </c>
      <c r="M483">
        <v>60</v>
      </c>
      <c r="N483">
        <v>63</v>
      </c>
      <c r="O483">
        <v>10</v>
      </c>
      <c r="P483">
        <v>669</v>
      </c>
      <c r="Q483">
        <v>32</v>
      </c>
      <c r="R483">
        <v>5</v>
      </c>
      <c r="S483">
        <v>0</v>
      </c>
      <c r="T483">
        <v>0</v>
      </c>
      <c r="U483">
        <v>0</v>
      </c>
      <c r="V483">
        <v>0</v>
      </c>
      <c r="W483">
        <v>0</v>
      </c>
      <c r="X483" t="s">
        <v>93</v>
      </c>
      <c r="Y483" t="s">
        <v>2419</v>
      </c>
      <c r="Z483" s="5">
        <f>E483*10+F483*(-10)+G483*5+H483*(-5)+I483*2+J483*(-2)+K483*4+L483*3+M483*1.5+N483*1.5+O483*3+P483*0.1+Q483*2+R483*2+S483*5+T483*(-8)+U483*15+V483+W483*(-4)</f>
        <v>310.39999999999998</v>
      </c>
      <c r="AA483" s="6">
        <f>Z483/X483</f>
        <v>13.495652173913042</v>
      </c>
      <c r="AB483" s="7">
        <f>Z483/Y483*90</f>
        <v>14.017059708981433</v>
      </c>
      <c r="AC483" s="5">
        <f>IF(B483="n",Z483*1.2*AF483,Z483*AF483)</f>
        <v>310.39999999999998</v>
      </c>
      <c r="AD483" s="6">
        <f>AC483/X483</f>
        <v>13.495652173913042</v>
      </c>
      <c r="AE483" s="7">
        <f>AC483/Y483*90</f>
        <v>14.017059708981433</v>
      </c>
      <c r="AF483" s="13">
        <f>IF(OR(D483="Barcelona",D483="R Madrid",D483="Bayern",D483="PSG",D483="Atletico"),1.3,IF(OR(D483="Chelsea",D483="Juventus",D483="Man City",D483="Man Utd",D483="Dortmund"),1.23,IF(OR(D483="Roma",D483="RB Leipzig",D483="Monaco",D483="Spurs",D483="Arsenal",D483="Sevilla",D483="Liverpool",D483="Nice",D483="Napoli"),1.15,1)))</f>
        <v>1</v>
      </c>
      <c r="AG483">
        <f>E483*10+G483*5+K483*4</f>
        <v>45</v>
      </c>
      <c r="AH483">
        <f>N483+M483+L483*1.5</f>
        <v>135</v>
      </c>
    </row>
    <row r="484" spans="1:34" x14ac:dyDescent="0.2">
      <c r="A484" t="s">
        <v>3290</v>
      </c>
      <c r="C484" t="s">
        <v>138</v>
      </c>
      <c r="D484" t="s">
        <v>2801</v>
      </c>
      <c r="E484">
        <v>1</v>
      </c>
      <c r="F484">
        <v>0</v>
      </c>
      <c r="G484">
        <v>2</v>
      </c>
      <c r="H484">
        <v>5</v>
      </c>
      <c r="I484">
        <v>20</v>
      </c>
      <c r="J484">
        <v>30</v>
      </c>
      <c r="K484">
        <v>3</v>
      </c>
      <c r="L484">
        <v>12</v>
      </c>
      <c r="M484">
        <v>79</v>
      </c>
      <c r="N484">
        <v>38</v>
      </c>
      <c r="O484">
        <v>18</v>
      </c>
      <c r="P484">
        <v>958</v>
      </c>
      <c r="Q484">
        <v>32</v>
      </c>
      <c r="R484">
        <v>10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110</v>
      </c>
      <c r="Y484" t="s">
        <v>474</v>
      </c>
      <c r="Z484" s="5">
        <f>E484*10+F484*(-10)+G484*5+H484*(-5)+I484*2+J484*(-2)+K484*4+L484*3+M484*1.5+N484*1.5+O484*3+P484*0.1+Q484*2+R484*2+S484*5+T484*(-8)+U484*15+V484+W484*(-4)</f>
        <v>432.3</v>
      </c>
      <c r="AA484" s="6">
        <f>Z484/X484</f>
        <v>14.41</v>
      </c>
      <c r="AB484" s="7">
        <f>Z484/Y484*90</f>
        <v>14.958477508650519</v>
      </c>
      <c r="AC484" s="5">
        <f>IF(B484="n",Z484*1.2*AF484,Z484*AF484)</f>
        <v>432.3</v>
      </c>
      <c r="AD484" s="6">
        <f>AC484/X484</f>
        <v>14.41</v>
      </c>
      <c r="AE484" s="7">
        <f>AC484/Y484*90</f>
        <v>14.958477508650519</v>
      </c>
      <c r="AF484" s="13">
        <f>IF(OR(D484="Barcelona",D484="R Madrid",D484="Bayern",D484="PSG",D484="Atletico"),1.3,IF(OR(D484="Chelsea",D484="Juventus",D484="Man City",D484="Man Utd",D484="Dortmund"),1.23,IF(OR(D484="Roma",D484="RB Leipzig",D484="Monaco",D484="Spurs",D484="Arsenal",D484="Sevilla",D484="Liverpool",D484="Nice",D484="Napoli"),1.15,1)))</f>
        <v>1</v>
      </c>
      <c r="AG484">
        <f>E484*10+G484*5+K484*4</f>
        <v>32</v>
      </c>
      <c r="AH484">
        <f>N484+M484+L484*1.5</f>
        <v>135</v>
      </c>
    </row>
    <row r="485" spans="1:34" x14ac:dyDescent="0.2">
      <c r="A485" t="s">
        <v>2888</v>
      </c>
      <c r="C485" t="s">
        <v>138</v>
      </c>
      <c r="D485" t="s">
        <v>2767</v>
      </c>
      <c r="E485">
        <v>1</v>
      </c>
      <c r="F485">
        <v>1</v>
      </c>
      <c r="G485">
        <v>0</v>
      </c>
      <c r="H485">
        <v>5</v>
      </c>
      <c r="I485">
        <v>23</v>
      </c>
      <c r="J485">
        <v>21</v>
      </c>
      <c r="K485">
        <v>3</v>
      </c>
      <c r="L485">
        <v>12</v>
      </c>
      <c r="M485">
        <v>80</v>
      </c>
      <c r="N485">
        <v>37</v>
      </c>
      <c r="O485">
        <v>5</v>
      </c>
      <c r="P485">
        <v>739</v>
      </c>
      <c r="Q485">
        <v>21</v>
      </c>
      <c r="R485">
        <v>7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96</v>
      </c>
      <c r="Y485" t="s">
        <v>2887</v>
      </c>
      <c r="Z485" s="5">
        <f>E485*10+F485*(-10)+G485*5+H485*(-5)+I485*2+J485*(-2)+K485*4+L485*3+M485*1.5+N485*1.5+O485*3+P485*0.1+Q485*2+R485*2+S485*5+T485*(-8)+U485*15+V485+W485*(-4)</f>
        <v>347.4</v>
      </c>
      <c r="AA485" s="6">
        <f>Z485/X485</f>
        <v>12.407142857142857</v>
      </c>
      <c r="AB485" s="7">
        <f>Z485/Y485*90</f>
        <v>16.099897013388258</v>
      </c>
      <c r="AC485" s="5">
        <f>IF(B485="n",Z485*1.2*AF485,Z485*AF485)</f>
        <v>347.4</v>
      </c>
      <c r="AD485" s="6">
        <f>AC485/X485</f>
        <v>12.407142857142857</v>
      </c>
      <c r="AE485" s="7">
        <f>AC485/Y485*90</f>
        <v>16.099897013388258</v>
      </c>
      <c r="AF485" s="13">
        <f>IF(OR(D485="Barcelona",D485="R Madrid",D485="Bayern",D485="PSG",D485="Atletico"),1.3,IF(OR(D485="Chelsea",D485="Juventus",D485="Man City",D485="Man Utd",D485="Dortmund"),1.23,IF(OR(D485="Roma",D485="RB Leipzig",D485="Monaco",D485="Spurs",D485="Arsenal",D485="Sevilla",D485="Liverpool",D485="Nice",D485="Napoli"),1.15,1)))</f>
        <v>1</v>
      </c>
      <c r="AG485">
        <f>E485*10+G485*5+K485*4</f>
        <v>22</v>
      </c>
      <c r="AH485">
        <f>N485+M485+L485*1.5</f>
        <v>135</v>
      </c>
    </row>
    <row r="486" spans="1:34" x14ac:dyDescent="0.2">
      <c r="A486" t="s">
        <v>2998</v>
      </c>
      <c r="C486" t="s">
        <v>138</v>
      </c>
      <c r="D486" t="s">
        <v>1033</v>
      </c>
      <c r="E486">
        <v>0</v>
      </c>
      <c r="F486">
        <v>0</v>
      </c>
      <c r="G486">
        <v>0</v>
      </c>
      <c r="H486">
        <v>5</v>
      </c>
      <c r="I486">
        <v>23</v>
      </c>
      <c r="J486">
        <v>20</v>
      </c>
      <c r="K486">
        <v>1</v>
      </c>
      <c r="L486">
        <v>8</v>
      </c>
      <c r="M486">
        <v>83</v>
      </c>
      <c r="N486">
        <v>40</v>
      </c>
      <c r="O486">
        <v>5</v>
      </c>
      <c r="P486">
        <v>1253</v>
      </c>
      <c r="Q486">
        <v>37</v>
      </c>
      <c r="R486">
        <v>6</v>
      </c>
      <c r="S486">
        <v>0</v>
      </c>
      <c r="T486">
        <v>0</v>
      </c>
      <c r="U486">
        <v>0</v>
      </c>
      <c r="V486">
        <v>0</v>
      </c>
      <c r="W486">
        <v>0</v>
      </c>
      <c r="X486" t="s">
        <v>90</v>
      </c>
      <c r="Y486" t="s">
        <v>2997</v>
      </c>
      <c r="Z486" s="5">
        <f>E486*10+F486*(-10)+G486*5+H486*(-5)+I486*2+J486*(-2)+K486*4+L486*3+M486*1.5+N486*1.5+O486*3+P486*0.1+Q486*2+R486*2+S486*5+T486*(-8)+U486*15+V486+W486*(-4)</f>
        <v>419.8</v>
      </c>
      <c r="AA486" s="6">
        <f>Z486/X486</f>
        <v>16.146153846153847</v>
      </c>
      <c r="AB486" s="7">
        <f>Z486/Y486*90</f>
        <v>17.459334565619226</v>
      </c>
      <c r="AC486" s="5">
        <f>IF(B486="n",Z486*1.2*AF486,Z486*AF486)</f>
        <v>419.8</v>
      </c>
      <c r="AD486" s="6">
        <f>AC486/X486</f>
        <v>16.146153846153847</v>
      </c>
      <c r="AE486" s="7">
        <f>AC486/Y486*90</f>
        <v>17.459334565619226</v>
      </c>
      <c r="AF486" s="13">
        <f>IF(OR(D486="Barcelona",D486="R Madrid",D486="Bayern",D486="PSG",D486="Atletico"),1.3,IF(OR(D486="Chelsea",D486="Juventus",D486="Man City",D486="Man Utd",D486="Dortmund"),1.23,IF(OR(D486="Roma",D486="RB Leipzig",D486="Monaco",D486="Spurs",D486="Arsenal",D486="Sevilla",D486="Liverpool",D486="Nice",D486="Napoli"),1.15,1)))</f>
        <v>1</v>
      </c>
      <c r="AG486">
        <f>E486*10+G486*5+K486*4</f>
        <v>4</v>
      </c>
      <c r="AH486">
        <f>N486+M486+L486*1.5</f>
        <v>135</v>
      </c>
    </row>
    <row r="487" spans="1:34" x14ac:dyDescent="0.2">
      <c r="A487" t="s">
        <v>3512</v>
      </c>
      <c r="C487" t="s">
        <v>138</v>
      </c>
      <c r="D487" t="s">
        <v>2744</v>
      </c>
      <c r="E487">
        <v>1</v>
      </c>
      <c r="F487">
        <v>0</v>
      </c>
      <c r="G487">
        <v>4</v>
      </c>
      <c r="H487">
        <v>5</v>
      </c>
      <c r="I487">
        <v>63</v>
      </c>
      <c r="J487">
        <v>45</v>
      </c>
      <c r="K487">
        <v>8</v>
      </c>
      <c r="L487">
        <v>5</v>
      </c>
      <c r="M487">
        <v>85</v>
      </c>
      <c r="N487">
        <v>42</v>
      </c>
      <c r="O487">
        <v>32</v>
      </c>
      <c r="P487">
        <v>881</v>
      </c>
      <c r="Q487">
        <v>47</v>
      </c>
      <c r="R487">
        <v>54</v>
      </c>
      <c r="S487">
        <v>0</v>
      </c>
      <c r="T487">
        <v>0</v>
      </c>
      <c r="U487">
        <v>0</v>
      </c>
      <c r="V487">
        <v>0</v>
      </c>
      <c r="W487">
        <v>0</v>
      </c>
      <c r="X487" t="s">
        <v>52</v>
      </c>
      <c r="Y487" t="s">
        <v>3511</v>
      </c>
      <c r="Z487" s="5">
        <f>E487*10+F487*(-10)+G487*5+H487*(-5)+I487*2+J487*(-2)+K487*4+L487*3+M487*1.5+N487*1.5+O487*3+P487*0.1+Q487*2+R487*2+S487*5+T487*(-8)+U487*15+V487+W487*(-4)</f>
        <v>664.6</v>
      </c>
      <c r="AA487" s="6">
        <f>Z487/X487</f>
        <v>18.461111111111112</v>
      </c>
      <c r="AB487" s="7">
        <f>Z487/Y487*90</f>
        <v>19.079425837320574</v>
      </c>
      <c r="AC487" s="5">
        <f>IF(B487="n",Z487*1.2*AF487,Z487*AF487)</f>
        <v>664.6</v>
      </c>
      <c r="AD487" s="6">
        <f>AC487/X487</f>
        <v>18.461111111111112</v>
      </c>
      <c r="AE487" s="7">
        <f>AC487/Y487*90</f>
        <v>19.079425837320574</v>
      </c>
      <c r="AF487" s="13">
        <f>IF(OR(D487="Barcelona",D487="R Madrid",D487="Bayern",D487="PSG",D487="Atletico"),1.3,IF(OR(D487="Chelsea",D487="Juventus",D487="Man City",D487="Man Utd",D487="Dortmund"),1.23,IF(OR(D487="Roma",D487="RB Leipzig",D487="Monaco",D487="Spurs",D487="Arsenal",D487="Sevilla",D487="Liverpool",D487="Nice",D487="Napoli"),1.15,1)))</f>
        <v>1</v>
      </c>
      <c r="AG487">
        <f>E487*10+G487*5+K487*4</f>
        <v>62</v>
      </c>
      <c r="AH487">
        <f>N487+M487+L487*1.5</f>
        <v>134.5</v>
      </c>
    </row>
    <row r="488" spans="1:34" x14ac:dyDescent="0.2">
      <c r="A488" t="s">
        <v>1844</v>
      </c>
      <c r="C488" t="s">
        <v>876</v>
      </c>
      <c r="D488" t="s">
        <v>1179</v>
      </c>
      <c r="E488">
        <v>1</v>
      </c>
      <c r="F488">
        <v>0</v>
      </c>
      <c r="G488">
        <v>3</v>
      </c>
      <c r="H488">
        <v>4</v>
      </c>
      <c r="I488">
        <v>71</v>
      </c>
      <c r="J488">
        <v>77</v>
      </c>
      <c r="K488">
        <v>8</v>
      </c>
      <c r="L488">
        <v>5</v>
      </c>
      <c r="M488">
        <v>32</v>
      </c>
      <c r="N488">
        <v>95</v>
      </c>
      <c r="O488">
        <v>26</v>
      </c>
      <c r="P488">
        <v>1657</v>
      </c>
      <c r="Q488">
        <v>92</v>
      </c>
      <c r="R488">
        <v>20</v>
      </c>
      <c r="S488">
        <v>0</v>
      </c>
      <c r="T488">
        <v>0</v>
      </c>
      <c r="U488">
        <v>0</v>
      </c>
      <c r="V488">
        <v>0</v>
      </c>
      <c r="W488">
        <v>0</v>
      </c>
      <c r="X488" t="s">
        <v>184</v>
      </c>
      <c r="Y488" t="s">
        <v>1843</v>
      </c>
      <c r="Z488" s="5">
        <f>E488*10+F488*(-10)+G488*5+H488*(-5)+I488*2+J488*(-2)+K488*4+L488*3+M488*1.5+N488*1.5+O488*3+P488*0.1+Q488*2+R488*2+S488*5+T488*(-8)+U488*15+V488+W488*(-4)</f>
        <v>698.2</v>
      </c>
      <c r="AA488" s="6">
        <f>Z488/X488</f>
        <v>21.818750000000001</v>
      </c>
      <c r="AB488" s="7">
        <f>Z488/Y488*90</f>
        <v>21.894773519163767</v>
      </c>
      <c r="AC488" s="5">
        <f>IF(B488="n",Z488*1.2*AF488,Z488*AF488)</f>
        <v>802.93</v>
      </c>
      <c r="AD488" s="6">
        <f>AC488/X488</f>
        <v>25.091562499999998</v>
      </c>
      <c r="AE488" s="7">
        <f>AC488/Y488*90</f>
        <v>25.178989547038324</v>
      </c>
      <c r="AF488" s="13">
        <f>IF(OR(D488="Barcelona",D488="R Madrid",D488="Bayern",D488="PSG",D488="Atletico"),1.3,IF(OR(D488="Chelsea",D488="Juventus",D488="Man City",D488="Man Utd",D488="Dortmund"),1.23,IF(OR(D488="Roma",D488="RB Leipzig",D488="Monaco",D488="Spurs",D488="Arsenal",D488="Sevilla",D488="Liverpool",D488="Nice",D488="Napoli"),1.15,1)))</f>
        <v>1.1499999999999999</v>
      </c>
      <c r="AG488">
        <f>E488*10+G488*5+K488*4</f>
        <v>57</v>
      </c>
      <c r="AH488">
        <f>N488+M488+L488*1.5</f>
        <v>134.5</v>
      </c>
    </row>
    <row r="489" spans="1:34" x14ac:dyDescent="0.2">
      <c r="A489" t="s">
        <v>4165</v>
      </c>
      <c r="C489" t="s">
        <v>43</v>
      </c>
      <c r="D489" t="s">
        <v>620</v>
      </c>
      <c r="E489">
        <v>1</v>
      </c>
      <c r="F489">
        <v>1</v>
      </c>
      <c r="G489">
        <v>1</v>
      </c>
      <c r="H489">
        <v>7</v>
      </c>
      <c r="I489">
        <v>56</v>
      </c>
      <c r="J489">
        <v>45</v>
      </c>
      <c r="K489">
        <v>5</v>
      </c>
      <c r="L489">
        <v>11</v>
      </c>
      <c r="M489">
        <v>53</v>
      </c>
      <c r="N489">
        <v>65</v>
      </c>
      <c r="O489">
        <v>17</v>
      </c>
      <c r="P489">
        <v>1474</v>
      </c>
      <c r="Q489">
        <v>86</v>
      </c>
      <c r="R489">
        <v>43</v>
      </c>
      <c r="S489">
        <v>0</v>
      </c>
      <c r="T489">
        <v>0</v>
      </c>
      <c r="U489">
        <v>0</v>
      </c>
      <c r="V489">
        <v>0</v>
      </c>
      <c r="W489">
        <v>0</v>
      </c>
      <c r="X489" t="s">
        <v>110</v>
      </c>
      <c r="Y489" t="s">
        <v>816</v>
      </c>
      <c r="Z489" s="5">
        <f>E489*10+F489*(-10)+G489*5+H489*(-5)+I489*2+J489*(-2)+K489*4+L489*3+M489*1.5+N489*1.5+O489*3+P489*0.1+Q489*2+R489*2+S489*5+T489*(-8)+U489*15+V489+W489*(-4)</f>
        <v>678.4</v>
      </c>
      <c r="AA489" s="6">
        <f>Z489/X489</f>
        <v>22.613333333333333</v>
      </c>
      <c r="AB489" s="7">
        <f>Z489/Y489*90</f>
        <v>25.094944512946977</v>
      </c>
      <c r="AC489" s="5">
        <f>IF(B489="n",Z489*1.2*AF489,Z489*AF489)</f>
        <v>678.4</v>
      </c>
      <c r="AD489" s="6">
        <f>AC489/X489</f>
        <v>22.613333333333333</v>
      </c>
      <c r="AE489" s="7">
        <f>AC489/Y489*90</f>
        <v>25.094944512946977</v>
      </c>
      <c r="AF489" s="13">
        <f>IF(OR(D489="Barcelona",D489="R Madrid",D489="Bayern",D489="PSG",D489="Atletico"),1.3,IF(OR(D489="Chelsea",D489="Juventus",D489="Man City",D489="Man Utd",D489="Dortmund"),1.23,IF(OR(D489="Roma",D489="RB Leipzig",D489="Monaco",D489="Spurs",D489="Arsenal",D489="Sevilla",D489="Liverpool",D489="Nice",D489="Napoli"),1.15,1)))</f>
        <v>1</v>
      </c>
      <c r="AG489">
        <f>E489*10+G489*5+K489*4</f>
        <v>35</v>
      </c>
      <c r="AH489">
        <f>N489+M489+L489*1.5</f>
        <v>134.5</v>
      </c>
    </row>
    <row r="490" spans="1:34" x14ac:dyDescent="0.2">
      <c r="A490" t="s">
        <v>1882</v>
      </c>
      <c r="C490" t="s">
        <v>160</v>
      </c>
      <c r="D490" t="s">
        <v>1881</v>
      </c>
      <c r="E490">
        <v>0</v>
      </c>
      <c r="F490">
        <v>0</v>
      </c>
      <c r="G490">
        <v>0</v>
      </c>
      <c r="H490">
        <v>9</v>
      </c>
      <c r="I490">
        <v>36</v>
      </c>
      <c r="J490">
        <v>67</v>
      </c>
      <c r="K490">
        <v>8</v>
      </c>
      <c r="L490">
        <v>17</v>
      </c>
      <c r="M490">
        <v>32</v>
      </c>
      <c r="N490">
        <v>77</v>
      </c>
      <c r="O490">
        <v>22</v>
      </c>
      <c r="P490">
        <v>1596</v>
      </c>
      <c r="Q490">
        <v>84</v>
      </c>
      <c r="R490">
        <v>15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121</v>
      </c>
      <c r="Y490" t="s">
        <v>403</v>
      </c>
      <c r="Z490" s="5">
        <f>E490*10+F490*(-10)+G490*5+H490*(-5)+I490*2+J490*(-2)+K490*4+L490*3+M490*1.5+N490*1.5+O490*3+P490*0.1+Q490*2+R490*2+S490*5+T490*(-8)+U490*15+V490+W490*(-4)</f>
        <v>563.1</v>
      </c>
      <c r="AA490" s="6">
        <f>Z490/X490</f>
        <v>16.561764705882354</v>
      </c>
      <c r="AB490" s="7">
        <f>Z490/Y490*90</f>
        <v>17.523858921161825</v>
      </c>
      <c r="AC490" s="5">
        <f>IF(B490="n",Z490*1.2*AF490,Z490*AF490)</f>
        <v>732.03000000000009</v>
      </c>
      <c r="AD490" s="6">
        <f>AC490/X490</f>
        <v>21.53029411764706</v>
      </c>
      <c r="AE490" s="7">
        <f>AC490/Y490*90</f>
        <v>22.78101659751038</v>
      </c>
      <c r="AF490" s="13">
        <f>IF(OR(D490="Barcelona",D490="R Madrid",D490="Bayern",D490="PSG",D490="Atletico"),1.3,IF(OR(D490="Chelsea",D490="Juventus",D490="Man City",D490="Man Utd",D490="Dortmund"),1.23,IF(OR(D490="Roma",D490="RB Leipzig",D490="Monaco",D490="Spurs",D490="Arsenal",D490="Sevilla",D490="Liverpool",D490="Nice",D490="Napoli"),1.15,1)))</f>
        <v>1.3</v>
      </c>
      <c r="AG490">
        <f>E490*10+G490*5+K490*4</f>
        <v>32</v>
      </c>
      <c r="AH490">
        <f>N490+M490+L490*1.5</f>
        <v>134.5</v>
      </c>
    </row>
    <row r="491" spans="1:34" x14ac:dyDescent="0.2">
      <c r="A491" t="s">
        <v>2790</v>
      </c>
      <c r="C491" t="s">
        <v>138</v>
      </c>
      <c r="D491" t="s">
        <v>2740</v>
      </c>
      <c r="E491">
        <v>0</v>
      </c>
      <c r="F491">
        <v>0</v>
      </c>
      <c r="G491">
        <v>0</v>
      </c>
      <c r="H491">
        <v>7</v>
      </c>
      <c r="I491">
        <v>91</v>
      </c>
      <c r="J491">
        <v>56</v>
      </c>
      <c r="K491">
        <v>4</v>
      </c>
      <c r="L491">
        <v>7</v>
      </c>
      <c r="M491">
        <v>38</v>
      </c>
      <c r="N491">
        <v>86</v>
      </c>
      <c r="O491">
        <v>36</v>
      </c>
      <c r="P491">
        <v>1715</v>
      </c>
      <c r="Q491">
        <v>72</v>
      </c>
      <c r="R491">
        <v>22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101</v>
      </c>
      <c r="Y491" t="s">
        <v>2789</v>
      </c>
      <c r="Z491" s="5">
        <f>E491*10+F491*(-10)+G491*5+H491*(-5)+I491*2+J491*(-2)+K491*4+L491*3+M491*1.5+N491*1.5+O491*3+P491*0.1+Q491*2+R491*2+S491*5+T491*(-8)+U491*15+V491+W491*(-4)</f>
        <v>725.5</v>
      </c>
      <c r="AA491" s="6">
        <f>Z491/X491</f>
        <v>20.728571428571428</v>
      </c>
      <c r="AB491" s="7">
        <f>Z491/Y491*90</f>
        <v>21.44334975369458</v>
      </c>
      <c r="AC491" s="5">
        <f>IF(B491="n",Z491*1.2*AF491,Z491*AF491)</f>
        <v>725.5</v>
      </c>
      <c r="AD491" s="6">
        <f>AC491/X491</f>
        <v>20.728571428571428</v>
      </c>
      <c r="AE491" s="7">
        <f>AC491/Y491*90</f>
        <v>21.44334975369458</v>
      </c>
      <c r="AF491" s="13">
        <f>IF(OR(D491="Barcelona",D491="R Madrid",D491="Bayern",D491="PSG",D491="Atletico"),1.3,IF(OR(D491="Chelsea",D491="Juventus",D491="Man City",D491="Man Utd",D491="Dortmund"),1.23,IF(OR(D491="Roma",D491="RB Leipzig",D491="Monaco",D491="Spurs",D491="Arsenal",D491="Sevilla",D491="Liverpool",D491="Nice",D491="Napoli"),1.15,1)))</f>
        <v>1</v>
      </c>
      <c r="AG491">
        <f>E491*10+G491*5+K491*4</f>
        <v>16</v>
      </c>
      <c r="AH491">
        <f>N491+M491+L491*1.5</f>
        <v>134.5</v>
      </c>
    </row>
    <row r="492" spans="1:34" x14ac:dyDescent="0.2">
      <c r="A492" t="s">
        <v>4084</v>
      </c>
      <c r="C492" t="s">
        <v>43</v>
      </c>
      <c r="D492" t="s">
        <v>3559</v>
      </c>
      <c r="E492">
        <v>0</v>
      </c>
      <c r="F492">
        <v>0</v>
      </c>
      <c r="G492">
        <v>0</v>
      </c>
      <c r="H492">
        <v>10</v>
      </c>
      <c r="I492">
        <v>8</v>
      </c>
      <c r="J492">
        <v>23</v>
      </c>
      <c r="K492">
        <v>1</v>
      </c>
      <c r="L492">
        <v>9</v>
      </c>
      <c r="M492">
        <v>102</v>
      </c>
      <c r="N492">
        <v>19</v>
      </c>
      <c r="O492">
        <v>3</v>
      </c>
      <c r="P492">
        <v>389</v>
      </c>
      <c r="Q492">
        <v>20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t="s">
        <v>66</v>
      </c>
      <c r="Y492" t="s">
        <v>2130</v>
      </c>
      <c r="Z492" s="5">
        <f>E492*10+F492*(-10)+G492*5+H492*(-5)+I492*2+J492*(-2)+K492*4+L492*3+M492*1.5+N492*1.5+O492*3+P492*0.1+Q492*2+R492*2+S492*5+T492*(-8)+U492*15+V492+W492*(-4)</f>
        <v>220.4</v>
      </c>
      <c r="AA492" s="6">
        <f>Z492/X492</f>
        <v>11.02</v>
      </c>
      <c r="AB492" s="7">
        <f>Z492/Y492*90</f>
        <v>13.978858350951375</v>
      </c>
      <c r="AC492" s="5">
        <f>IF(B492="n",Z492*1.2*AF492,Z492*AF492)</f>
        <v>220.4</v>
      </c>
      <c r="AD492" s="6">
        <f>AC492/X492</f>
        <v>11.02</v>
      </c>
      <c r="AE492" s="7">
        <f>AC492/Y492*90</f>
        <v>13.978858350951375</v>
      </c>
      <c r="AF492" s="13">
        <f>IF(OR(D492="Barcelona",D492="R Madrid",D492="Bayern",D492="PSG",D492="Atletico"),1.3,IF(OR(D492="Chelsea",D492="Juventus",D492="Man City",D492="Man Utd",D492="Dortmund"),1.23,IF(OR(D492="Roma",D492="RB Leipzig",D492="Monaco",D492="Spurs",D492="Arsenal",D492="Sevilla",D492="Liverpool",D492="Nice",D492="Napoli"),1.15,1)))</f>
        <v>1</v>
      </c>
      <c r="AG492">
        <f>E492*10+G492*5+K492*4</f>
        <v>4</v>
      </c>
      <c r="AH492">
        <f>N492+M492+L492*1.5</f>
        <v>134.5</v>
      </c>
    </row>
    <row r="493" spans="1:34" x14ac:dyDescent="0.2">
      <c r="A493" t="s">
        <v>667</v>
      </c>
      <c r="C493" t="s">
        <v>26</v>
      </c>
      <c r="D493" t="s">
        <v>48</v>
      </c>
      <c r="E493">
        <v>1</v>
      </c>
      <c r="F493">
        <v>0</v>
      </c>
      <c r="G493">
        <v>1</v>
      </c>
      <c r="H493">
        <v>9</v>
      </c>
      <c r="I493">
        <v>15</v>
      </c>
      <c r="J493">
        <v>53</v>
      </c>
      <c r="K493">
        <v>11</v>
      </c>
      <c r="L493">
        <v>4</v>
      </c>
      <c r="M493">
        <v>45</v>
      </c>
      <c r="N493">
        <v>83</v>
      </c>
      <c r="O493">
        <v>21</v>
      </c>
      <c r="P493">
        <v>1865</v>
      </c>
      <c r="Q493">
        <v>82</v>
      </c>
      <c r="R493">
        <v>38</v>
      </c>
      <c r="S493">
        <v>0</v>
      </c>
      <c r="T493">
        <v>0</v>
      </c>
      <c r="U493">
        <v>0</v>
      </c>
      <c r="V493">
        <v>0</v>
      </c>
      <c r="W493">
        <v>0</v>
      </c>
      <c r="X493" t="s">
        <v>101</v>
      </c>
      <c r="Y493" t="s">
        <v>668</v>
      </c>
      <c r="Z493" s="5">
        <f>E493*10+F493*(-10)+G493*5+H493*(-5)+I493*2+J493*(-2)+K493*4+L493*3+M493*1.5+N493*1.5+O493*3+P493*0.1+Q493*2+R493*2+S493*5+T493*(-8)+U493*15+V493+W493*(-4)</f>
        <v>631.5</v>
      </c>
      <c r="AA493" s="6">
        <f>Z493/X493</f>
        <v>18.042857142857144</v>
      </c>
      <c r="AB493" s="7">
        <f>Z493/Y493*90</f>
        <v>18.111854684512426</v>
      </c>
      <c r="AC493" s="5">
        <f>IF(B493="n",Z493*1.2*AF493,Z493*AF493)</f>
        <v>776.745</v>
      </c>
      <c r="AD493" s="6">
        <f>AC493/X493</f>
        <v>22.192714285714285</v>
      </c>
      <c r="AE493" s="7">
        <f>AC493/Y493*90</f>
        <v>22.277581261950289</v>
      </c>
      <c r="AF493" s="13">
        <f>IF(OR(D493="Barcelona",D493="R Madrid",D493="Bayern",D493="PSG",D493="Atletico"),1.3,IF(OR(D493="Chelsea",D493="Juventus",D493="Man City",D493="Man Utd",D493="Dortmund"),1.23,IF(OR(D493="Roma",D493="RB Leipzig",D493="Monaco",D493="Spurs",D493="Arsenal",D493="Sevilla",D493="Liverpool",D493="Nice",D493="Napoli"),1.15,1)))</f>
        <v>1.23</v>
      </c>
      <c r="AG493">
        <f>E493*10+G493*5+K493*4</f>
        <v>59</v>
      </c>
      <c r="AH493">
        <f>N493+M493+L493*1.5</f>
        <v>134</v>
      </c>
    </row>
    <row r="494" spans="1:34" x14ac:dyDescent="0.2">
      <c r="A494" t="s">
        <v>4137</v>
      </c>
      <c r="C494" t="s">
        <v>43</v>
      </c>
      <c r="D494" t="s">
        <v>3589</v>
      </c>
      <c r="E494">
        <v>0</v>
      </c>
      <c r="F494">
        <v>0</v>
      </c>
      <c r="G494">
        <v>0</v>
      </c>
      <c r="H494">
        <v>3</v>
      </c>
      <c r="I494">
        <v>7</v>
      </c>
      <c r="J494">
        <v>20</v>
      </c>
      <c r="K494">
        <v>2</v>
      </c>
      <c r="L494">
        <v>12</v>
      </c>
      <c r="M494">
        <v>75</v>
      </c>
      <c r="N494">
        <v>41</v>
      </c>
      <c r="O494">
        <v>3</v>
      </c>
      <c r="P494">
        <v>539</v>
      </c>
      <c r="Q494">
        <v>35</v>
      </c>
      <c r="R494">
        <v>10</v>
      </c>
      <c r="S494">
        <v>0</v>
      </c>
      <c r="T494">
        <v>0</v>
      </c>
      <c r="U494">
        <v>0</v>
      </c>
      <c r="V494">
        <v>0</v>
      </c>
      <c r="W494">
        <v>0</v>
      </c>
      <c r="X494" t="s">
        <v>325</v>
      </c>
      <c r="Y494" t="s">
        <v>2028</v>
      </c>
      <c r="Z494" s="5">
        <f>E494*10+F494*(-10)+G494*5+H494*(-5)+I494*2+J494*(-2)+K494*4+L494*3+M494*1.5+N494*1.5+O494*3+P494*0.1+Q494*2+R494*2+S494*5+T494*(-8)+U494*15+V494+W494*(-4)</f>
        <v>329.9</v>
      </c>
      <c r="AA494" s="6">
        <f>Z494/X494</f>
        <v>18.327777777777776</v>
      </c>
      <c r="AB494" s="7">
        <f>Z494/Y494*90</f>
        <v>22.56155015197568</v>
      </c>
      <c r="AC494" s="5">
        <f>IF(B494="n",Z494*1.2*AF494,Z494*AF494)</f>
        <v>329.9</v>
      </c>
      <c r="AD494" s="6">
        <f>AC494/X494</f>
        <v>18.327777777777776</v>
      </c>
      <c r="AE494" s="7">
        <f>AC494/Y494*90</f>
        <v>22.56155015197568</v>
      </c>
      <c r="AF494" s="13">
        <f>IF(OR(D494="Barcelona",D494="R Madrid",D494="Bayern",D494="PSG",D494="Atletico"),1.3,IF(OR(D494="Chelsea",D494="Juventus",D494="Man City",D494="Man Utd",D494="Dortmund"),1.23,IF(OR(D494="Roma",D494="RB Leipzig",D494="Monaco",D494="Spurs",D494="Arsenal",D494="Sevilla",D494="Liverpool",D494="Nice",D494="Napoli"),1.15,1)))</f>
        <v>1</v>
      </c>
      <c r="AG494">
        <f>E494*10+G494*5+K494*4</f>
        <v>8</v>
      </c>
      <c r="AH494">
        <f>N494+M494+L494*1.5</f>
        <v>134</v>
      </c>
    </row>
    <row r="495" spans="1:34" x14ac:dyDescent="0.2">
      <c r="A495" t="s">
        <v>1817</v>
      </c>
      <c r="C495" t="s">
        <v>876</v>
      </c>
      <c r="D495" t="s">
        <v>877</v>
      </c>
      <c r="E495">
        <v>0</v>
      </c>
      <c r="F495">
        <v>0</v>
      </c>
      <c r="G495">
        <v>0</v>
      </c>
      <c r="H495">
        <v>6</v>
      </c>
      <c r="I495">
        <v>22</v>
      </c>
      <c r="J495">
        <v>43</v>
      </c>
      <c r="K495">
        <v>0</v>
      </c>
      <c r="L495">
        <v>8</v>
      </c>
      <c r="M495">
        <v>40</v>
      </c>
      <c r="N495">
        <v>82</v>
      </c>
      <c r="O495">
        <v>10</v>
      </c>
      <c r="P495">
        <v>678</v>
      </c>
      <c r="Q495">
        <v>41</v>
      </c>
      <c r="R495">
        <v>12</v>
      </c>
      <c r="S495">
        <v>0</v>
      </c>
      <c r="T495">
        <v>0</v>
      </c>
      <c r="U495">
        <v>0</v>
      </c>
      <c r="V495">
        <v>0</v>
      </c>
      <c r="W495">
        <v>0</v>
      </c>
      <c r="X495" t="s">
        <v>86</v>
      </c>
      <c r="Y495" t="s">
        <v>1816</v>
      </c>
      <c r="Z495" s="5">
        <f>E495*10+F495*(-10)+G495*5+H495*(-5)+I495*2+J495*(-2)+K495*4+L495*3+M495*1.5+N495*1.5+O495*3+P495*0.1+Q495*2+R495*2+S495*5+T495*(-8)+U495*15+V495+W495*(-4)</f>
        <v>338.8</v>
      </c>
      <c r="AA495" s="6">
        <f>Z495/X495</f>
        <v>17.831578947368421</v>
      </c>
      <c r="AB495" s="7">
        <f>Z495/Y495*90</f>
        <v>19.8</v>
      </c>
      <c r="AC495" s="5">
        <f>IF(B495="n",Z495*1.2*AF495,Z495*AF495)</f>
        <v>338.8</v>
      </c>
      <c r="AD495" s="6">
        <f>AC495/X495</f>
        <v>17.831578947368421</v>
      </c>
      <c r="AE495" s="7">
        <f>AC495/Y495*90</f>
        <v>19.8</v>
      </c>
      <c r="AF495" s="13">
        <f>IF(OR(D495="Barcelona",D495="R Madrid",D495="Bayern",D495="PSG",D495="Atletico"),1.3,IF(OR(D495="Chelsea",D495="Juventus",D495="Man City",D495="Man Utd",D495="Dortmund"),1.23,IF(OR(D495="Roma",D495="RB Leipzig",D495="Monaco",D495="Spurs",D495="Arsenal",D495="Sevilla",D495="Liverpool",D495="Nice",D495="Napoli"),1.15,1)))</f>
        <v>1</v>
      </c>
      <c r="AG495">
        <f>E495*10+G495*5+K495*4</f>
        <v>0</v>
      </c>
      <c r="AH495">
        <f>N495+M495+L495*1.5</f>
        <v>134</v>
      </c>
    </row>
    <row r="496" spans="1:34" x14ac:dyDescent="0.2">
      <c r="A496" t="s">
        <v>3362</v>
      </c>
      <c r="C496" t="s">
        <v>138</v>
      </c>
      <c r="D496" t="s">
        <v>2801</v>
      </c>
      <c r="E496">
        <v>0</v>
      </c>
      <c r="F496">
        <v>0</v>
      </c>
      <c r="G496">
        <v>0</v>
      </c>
      <c r="H496">
        <v>2</v>
      </c>
      <c r="I496">
        <v>8</v>
      </c>
      <c r="J496">
        <v>15</v>
      </c>
      <c r="K496">
        <v>1</v>
      </c>
      <c r="L496">
        <v>11</v>
      </c>
      <c r="M496">
        <v>95</v>
      </c>
      <c r="N496">
        <v>22</v>
      </c>
      <c r="O496">
        <v>12</v>
      </c>
      <c r="P496">
        <v>377</v>
      </c>
      <c r="Q496">
        <v>12</v>
      </c>
      <c r="R496">
        <v>2</v>
      </c>
      <c r="S496">
        <v>0</v>
      </c>
      <c r="T496">
        <v>0</v>
      </c>
      <c r="U496">
        <v>0</v>
      </c>
      <c r="V496">
        <v>0</v>
      </c>
      <c r="W496">
        <v>0</v>
      </c>
      <c r="X496" t="s">
        <v>73</v>
      </c>
      <c r="Y496" t="s">
        <v>2967</v>
      </c>
      <c r="Z496" s="5">
        <f>E496*10+F496*(-10)+G496*5+H496*(-5)+I496*2+J496*(-2)+K496*4+L496*3+M496*1.5+N496*1.5+O496*3+P496*0.1+Q496*2+R496*2+S496*5+T496*(-8)+U496*15+V496+W496*(-4)</f>
        <v>290.2</v>
      </c>
      <c r="AA496" s="6">
        <f>Z496/X496</f>
        <v>19.346666666666668</v>
      </c>
      <c r="AB496" s="7">
        <f>Z496/Y496*90</f>
        <v>22.096446700507613</v>
      </c>
      <c r="AC496" s="5">
        <f>IF(B496="n",Z496*1.2*AF496,Z496*AF496)</f>
        <v>290.2</v>
      </c>
      <c r="AD496" s="6">
        <f>AC496/X496</f>
        <v>19.346666666666668</v>
      </c>
      <c r="AE496" s="7">
        <f>AC496/Y496*90</f>
        <v>22.096446700507613</v>
      </c>
      <c r="AF496" s="13">
        <f>IF(OR(D496="Barcelona",D496="R Madrid",D496="Bayern",D496="PSG",D496="Atletico"),1.3,IF(OR(D496="Chelsea",D496="Juventus",D496="Man City",D496="Man Utd",D496="Dortmund"),1.23,IF(OR(D496="Roma",D496="RB Leipzig",D496="Monaco",D496="Spurs",D496="Arsenal",D496="Sevilla",D496="Liverpool",D496="Nice",D496="Napoli"),1.15,1)))</f>
        <v>1</v>
      </c>
      <c r="AG496">
        <f>E496*10+G496*5+K496*4</f>
        <v>4</v>
      </c>
      <c r="AH496">
        <f>N496+M496+L496*1.5</f>
        <v>133.5</v>
      </c>
    </row>
    <row r="497" spans="1:34" x14ac:dyDescent="0.2">
      <c r="A497" t="s">
        <v>3340</v>
      </c>
      <c r="C497" t="s">
        <v>138</v>
      </c>
      <c r="D497" t="s">
        <v>386</v>
      </c>
      <c r="E497">
        <v>0</v>
      </c>
      <c r="F497">
        <v>0</v>
      </c>
      <c r="G497">
        <v>2</v>
      </c>
      <c r="H497">
        <v>4</v>
      </c>
      <c r="I497">
        <v>10</v>
      </c>
      <c r="J497">
        <v>24</v>
      </c>
      <c r="K497">
        <v>4</v>
      </c>
      <c r="L497">
        <v>8</v>
      </c>
      <c r="M497">
        <v>94</v>
      </c>
      <c r="N497">
        <v>27</v>
      </c>
      <c r="O497">
        <v>12</v>
      </c>
      <c r="P497">
        <v>863</v>
      </c>
      <c r="Q497">
        <v>35</v>
      </c>
      <c r="R497">
        <v>6</v>
      </c>
      <c r="S497">
        <v>0</v>
      </c>
      <c r="T497">
        <v>0</v>
      </c>
      <c r="U497">
        <v>0</v>
      </c>
      <c r="V497">
        <v>0</v>
      </c>
      <c r="W497">
        <v>0</v>
      </c>
      <c r="X497" t="s">
        <v>28</v>
      </c>
      <c r="Y497" t="s">
        <v>3339</v>
      </c>
      <c r="Z497" s="5">
        <f>E497*10+F497*(-10)+G497*5+H497*(-5)+I497*2+J497*(-2)+K497*4+L497*3+M497*1.5+N497*1.5+O497*3+P497*0.1+Q497*2+R497*2+S497*5+T497*(-8)+U497*15+V497+W497*(-4)</f>
        <v>387.8</v>
      </c>
      <c r="AA497" s="6">
        <f>Z497/X497</f>
        <v>15.512</v>
      </c>
      <c r="AB497" s="7">
        <f>Z497/Y497*90</f>
        <v>16.659665871121721</v>
      </c>
      <c r="AC497" s="5">
        <f>IF(B497="n",Z497*1.2*AF497,Z497*AF497)</f>
        <v>387.8</v>
      </c>
      <c r="AD497" s="6">
        <f>AC497/X497</f>
        <v>15.512</v>
      </c>
      <c r="AE497" s="7">
        <f>AC497/Y497*90</f>
        <v>16.659665871121721</v>
      </c>
      <c r="AF497" s="13">
        <f>IF(OR(D497="Barcelona",D497="R Madrid",D497="Bayern",D497="PSG",D497="Atletico"),1.3,IF(OR(D497="Chelsea",D497="Juventus",D497="Man City",D497="Man Utd",D497="Dortmund"),1.23,IF(OR(D497="Roma",D497="RB Leipzig",D497="Monaco",D497="Spurs",D497="Arsenal",D497="Sevilla",D497="Liverpool",D497="Nice",D497="Napoli"),1.15,1)))</f>
        <v>1</v>
      </c>
      <c r="AG497">
        <f>E497*10+G497*5+K497*4</f>
        <v>26</v>
      </c>
      <c r="AH497">
        <f>N497+M497+L497*1.5</f>
        <v>133</v>
      </c>
    </row>
    <row r="498" spans="1:34" x14ac:dyDescent="0.2">
      <c r="A498" t="s">
        <v>2331</v>
      </c>
      <c r="C498" t="s">
        <v>160</v>
      </c>
      <c r="D498" t="s">
        <v>1881</v>
      </c>
      <c r="E498">
        <v>4</v>
      </c>
      <c r="F498">
        <v>0</v>
      </c>
      <c r="G498">
        <v>3</v>
      </c>
      <c r="H498">
        <v>8</v>
      </c>
      <c r="I498">
        <v>30</v>
      </c>
      <c r="J498">
        <v>74</v>
      </c>
      <c r="K498">
        <v>18</v>
      </c>
      <c r="L498">
        <v>7</v>
      </c>
      <c r="M498">
        <v>61</v>
      </c>
      <c r="N498">
        <v>61</v>
      </c>
      <c r="O498">
        <v>22</v>
      </c>
      <c r="P498">
        <v>928</v>
      </c>
      <c r="Q498">
        <v>67</v>
      </c>
      <c r="R498">
        <v>32</v>
      </c>
      <c r="S498">
        <v>0</v>
      </c>
      <c r="T498">
        <v>0</v>
      </c>
      <c r="U498">
        <v>0</v>
      </c>
      <c r="V498">
        <v>0</v>
      </c>
      <c r="W498">
        <v>0</v>
      </c>
      <c r="X498" t="s">
        <v>292</v>
      </c>
      <c r="Y498" t="s">
        <v>2330</v>
      </c>
      <c r="Z498" s="5">
        <f>E498*10+F498*(-10)+G498*5+H498*(-5)+I498*2+J498*(-2)+K498*4+L498*3+M498*1.5+N498*1.5+O498*3+P498*0.1+Q498*2+R498*2+S498*5+T498*(-8)+U498*15+V498+W498*(-4)</f>
        <v>559.79999999999995</v>
      </c>
      <c r="AA498" s="6">
        <f>Z498/X498</f>
        <v>16.963636363636361</v>
      </c>
      <c r="AB498" s="7">
        <f>Z498/Y498*90</f>
        <v>19.788688138256088</v>
      </c>
      <c r="AC498" s="5">
        <f>IF(B498="n",Z498*1.2*AF498,Z498*AF498)</f>
        <v>727.74</v>
      </c>
      <c r="AD498" s="6">
        <f>AC498/X498</f>
        <v>22.052727272727275</v>
      </c>
      <c r="AE498" s="7">
        <f>AC498/Y498*90</f>
        <v>25.725294579732918</v>
      </c>
      <c r="AF498" s="13">
        <f>IF(OR(D498="Barcelona",D498="R Madrid",D498="Bayern",D498="PSG",D498="Atletico"),1.3,IF(OR(D498="Chelsea",D498="Juventus",D498="Man City",D498="Man Utd",D498="Dortmund"),1.23,IF(OR(D498="Roma",D498="RB Leipzig",D498="Monaco",D498="Spurs",D498="Arsenal",D498="Sevilla",D498="Liverpool",D498="Nice",D498="Napoli"),1.15,1)))</f>
        <v>1.3</v>
      </c>
      <c r="AG498">
        <f>E498*10+G498*5+K498*4</f>
        <v>127</v>
      </c>
      <c r="AH498">
        <f>N498+M498+L498*1.5</f>
        <v>132.5</v>
      </c>
    </row>
    <row r="499" spans="1:34" x14ac:dyDescent="0.2">
      <c r="A499" t="s">
        <v>1207</v>
      </c>
      <c r="C499" t="s">
        <v>876</v>
      </c>
      <c r="D499" t="s">
        <v>1151</v>
      </c>
      <c r="E499">
        <v>3</v>
      </c>
      <c r="F499">
        <v>1</v>
      </c>
      <c r="G499">
        <v>0</v>
      </c>
      <c r="H499">
        <v>3</v>
      </c>
      <c r="I499">
        <v>9</v>
      </c>
      <c r="J499">
        <v>20</v>
      </c>
      <c r="K499">
        <v>5</v>
      </c>
      <c r="L499">
        <v>12</v>
      </c>
      <c r="M499">
        <v>84</v>
      </c>
      <c r="N499">
        <v>30</v>
      </c>
      <c r="O499">
        <v>7</v>
      </c>
      <c r="P499">
        <v>422</v>
      </c>
      <c r="Q499">
        <v>12</v>
      </c>
      <c r="R499">
        <v>5</v>
      </c>
      <c r="S499">
        <v>0</v>
      </c>
      <c r="T499">
        <v>0</v>
      </c>
      <c r="U499">
        <v>0</v>
      </c>
      <c r="V499">
        <v>0</v>
      </c>
      <c r="W499">
        <v>0</v>
      </c>
      <c r="X499" t="s">
        <v>395</v>
      </c>
      <c r="Y499" t="s">
        <v>1206</v>
      </c>
      <c r="Z499" s="5">
        <f>E499*10+F499*(-10)+G499*5+H499*(-5)+I499*2+J499*(-2)+K499*4+L499*3+M499*1.5+N499*1.5+O499*3+P499*0.1+Q499*2+R499*2+S499*5+T499*(-8)+U499*15+V499+W499*(-4)</f>
        <v>307.2</v>
      </c>
      <c r="AA499" s="6">
        <f>Z499/X499</f>
        <v>18.070588235294117</v>
      </c>
      <c r="AB499" s="7">
        <f>Z499/Y499*90</f>
        <v>18.117955439056356</v>
      </c>
      <c r="AC499" s="5">
        <f>IF(B499="n",Z499*1.2*AF499,Z499*AF499)</f>
        <v>307.2</v>
      </c>
      <c r="AD499" s="6">
        <f>AC499/X499</f>
        <v>18.070588235294117</v>
      </c>
      <c r="AE499" s="7">
        <f>AC499/Y499*90</f>
        <v>18.117955439056356</v>
      </c>
      <c r="AF499" s="13">
        <f>IF(OR(D499="Barcelona",D499="R Madrid",D499="Bayern",D499="PSG",D499="Atletico"),1.3,IF(OR(D499="Chelsea",D499="Juventus",D499="Man City",D499="Man Utd",D499="Dortmund"),1.23,IF(OR(D499="Roma",D499="RB Leipzig",D499="Monaco",D499="Spurs",D499="Arsenal",D499="Sevilla",D499="Liverpool",D499="Nice",D499="Napoli"),1.15,1)))</f>
        <v>1</v>
      </c>
      <c r="AG499">
        <f>E499*10+G499*5+K499*4</f>
        <v>50</v>
      </c>
      <c r="AH499">
        <f>N499+M499+L499*1.5</f>
        <v>132</v>
      </c>
    </row>
    <row r="500" spans="1:34" x14ac:dyDescent="0.2">
      <c r="A500" t="s">
        <v>3837</v>
      </c>
      <c r="C500" t="s">
        <v>43</v>
      </c>
      <c r="D500" t="s">
        <v>3142</v>
      </c>
      <c r="E500">
        <v>1</v>
      </c>
      <c r="F500">
        <v>0</v>
      </c>
      <c r="G500">
        <v>1</v>
      </c>
      <c r="H500">
        <v>1</v>
      </c>
      <c r="I500">
        <v>8</v>
      </c>
      <c r="J500">
        <v>16</v>
      </c>
      <c r="K500">
        <v>3</v>
      </c>
      <c r="L500">
        <v>6</v>
      </c>
      <c r="M500">
        <v>76</v>
      </c>
      <c r="N500">
        <v>47</v>
      </c>
      <c r="O500">
        <v>7</v>
      </c>
      <c r="P500">
        <v>538</v>
      </c>
      <c r="Q500">
        <v>24</v>
      </c>
      <c r="R500">
        <v>17</v>
      </c>
      <c r="S500">
        <v>0</v>
      </c>
      <c r="T500">
        <v>0</v>
      </c>
      <c r="U500">
        <v>0</v>
      </c>
      <c r="V500">
        <v>0</v>
      </c>
      <c r="W500">
        <v>0</v>
      </c>
      <c r="X500" t="s">
        <v>395</v>
      </c>
      <c r="Y500" t="s">
        <v>3057</v>
      </c>
      <c r="Z500" s="5">
        <f>E500*10+F500*(-10)+G500*5+H500*(-5)+I500*2+J500*(-2)+K500*4+L500*3+M500*1.5+N500*1.5+O500*3+P500*0.1+Q500*2+R500*2+S500*5+T500*(-8)+U500*15+V500+W500*(-4)</f>
        <v>365.3</v>
      </c>
      <c r="AA500" s="6">
        <f>Z500/X500</f>
        <v>21.488235294117647</v>
      </c>
      <c r="AB500" s="7">
        <f>Z500/Y500*90</f>
        <v>24.050475493782006</v>
      </c>
      <c r="AC500" s="5">
        <f>IF(B500="n",Z500*1.2*AF500,Z500*AF500)</f>
        <v>365.3</v>
      </c>
      <c r="AD500" s="6">
        <f>AC500/X500</f>
        <v>21.488235294117647</v>
      </c>
      <c r="AE500" s="7">
        <f>AC500/Y500*90</f>
        <v>24.050475493782006</v>
      </c>
      <c r="AF500" s="13">
        <f>IF(OR(D500="Barcelona",D500="R Madrid",D500="Bayern",D500="PSG",D500="Atletico"),1.3,IF(OR(D500="Chelsea",D500="Juventus",D500="Man City",D500="Man Utd",D500="Dortmund"),1.23,IF(OR(D500="Roma",D500="RB Leipzig",D500="Monaco",D500="Spurs",D500="Arsenal",D500="Sevilla",D500="Liverpool",D500="Nice",D500="Napoli"),1.15,1)))</f>
        <v>1</v>
      </c>
      <c r="AG500">
        <f>E500*10+G500*5+K500*4</f>
        <v>27</v>
      </c>
      <c r="AH500">
        <f>N500+M500+L500*1.5</f>
        <v>132</v>
      </c>
    </row>
    <row r="501" spans="1:34" x14ac:dyDescent="0.2">
      <c r="A501" t="s">
        <v>2458</v>
      </c>
      <c r="C501" t="s">
        <v>160</v>
      </c>
      <c r="D501" t="s">
        <v>1915</v>
      </c>
      <c r="E501">
        <v>0</v>
      </c>
      <c r="F501">
        <v>0</v>
      </c>
      <c r="G501">
        <v>0</v>
      </c>
      <c r="H501">
        <v>2</v>
      </c>
      <c r="I501">
        <v>10</v>
      </c>
      <c r="J501">
        <v>28</v>
      </c>
      <c r="K501">
        <v>0</v>
      </c>
      <c r="L501">
        <v>5</v>
      </c>
      <c r="M501">
        <v>86</v>
      </c>
      <c r="N501">
        <v>38</v>
      </c>
      <c r="O501">
        <v>1</v>
      </c>
      <c r="P501">
        <v>421</v>
      </c>
      <c r="Q501">
        <v>29</v>
      </c>
      <c r="R501">
        <v>8</v>
      </c>
      <c r="S501">
        <v>0</v>
      </c>
      <c r="T501">
        <v>0</v>
      </c>
      <c r="U501">
        <v>0</v>
      </c>
      <c r="V501">
        <v>0</v>
      </c>
      <c r="W501">
        <v>0</v>
      </c>
      <c r="X501" t="s">
        <v>395</v>
      </c>
      <c r="Y501" t="s">
        <v>1678</v>
      </c>
      <c r="Z501" s="5">
        <f>E501*10+F501*(-10)+G501*5+H501*(-5)+I501*2+J501*(-2)+K501*4+L501*3+M501*1.5+N501*1.5+O501*3+P501*0.1+Q501*2+R501*2+S501*5+T501*(-8)+U501*15+V501+W501*(-4)</f>
        <v>274.10000000000002</v>
      </c>
      <c r="AA501" s="6">
        <f>Z501/X501</f>
        <v>16.123529411764707</v>
      </c>
      <c r="AB501" s="7">
        <f>Z501/Y501*90</f>
        <v>16.435043304463694</v>
      </c>
      <c r="AC501" s="5">
        <f>IF(B501="n",Z501*1.2*AF501,Z501*AF501)</f>
        <v>274.10000000000002</v>
      </c>
      <c r="AD501" s="6">
        <f>AC501/X501</f>
        <v>16.123529411764707</v>
      </c>
      <c r="AE501" s="7">
        <f>AC501/Y501*90</f>
        <v>16.435043304463694</v>
      </c>
      <c r="AF501" s="13">
        <f>IF(OR(D501="Barcelona",D501="R Madrid",D501="Bayern",D501="PSG",D501="Atletico"),1.3,IF(OR(D501="Chelsea",D501="Juventus",D501="Man City",D501="Man Utd",D501="Dortmund"),1.23,IF(OR(D501="Roma",D501="RB Leipzig",D501="Monaco",D501="Spurs",D501="Arsenal",D501="Sevilla",D501="Liverpool",D501="Nice",D501="Napoli"),1.15,1)))</f>
        <v>1</v>
      </c>
      <c r="AG501">
        <f>E501*10+G501*5+K501*4</f>
        <v>0</v>
      </c>
      <c r="AH501">
        <f>N501+M501+L501*1.5</f>
        <v>131.5</v>
      </c>
    </row>
    <row r="502" spans="1:34" x14ac:dyDescent="0.2">
      <c r="A502" t="s">
        <v>241</v>
      </c>
      <c r="C502" t="s">
        <v>26</v>
      </c>
      <c r="D502" t="s">
        <v>59</v>
      </c>
      <c r="E502">
        <v>0</v>
      </c>
      <c r="F502">
        <v>0</v>
      </c>
      <c r="G502">
        <v>0</v>
      </c>
      <c r="H502">
        <v>1</v>
      </c>
      <c r="I502">
        <v>18</v>
      </c>
      <c r="J502">
        <v>12</v>
      </c>
      <c r="K502">
        <v>8</v>
      </c>
      <c r="L502">
        <v>10</v>
      </c>
      <c r="M502">
        <v>72</v>
      </c>
      <c r="N502">
        <v>44</v>
      </c>
      <c r="O502">
        <v>11</v>
      </c>
      <c r="P502">
        <v>564</v>
      </c>
      <c r="Q502">
        <v>37</v>
      </c>
      <c r="R502">
        <v>30</v>
      </c>
      <c r="S502">
        <v>0</v>
      </c>
      <c r="T502">
        <v>0</v>
      </c>
      <c r="U502">
        <v>0</v>
      </c>
      <c r="V502">
        <v>0</v>
      </c>
      <c r="W502">
        <v>0</v>
      </c>
      <c r="X502" t="s">
        <v>93</v>
      </c>
      <c r="Y502" t="s">
        <v>242</v>
      </c>
      <c r="Z502" s="5">
        <f>E502*10+F502*(-10)+G502*5+H502*(-5)+I502*2+J502*(-2)+K502*4+L502*3+M502*1.5+N502*1.5+O502*3+P502*0.1+Q502*2+R502*2+S502*5+T502*(-8)+U502*15+V502+W502*(-4)</f>
        <v>466.4</v>
      </c>
      <c r="AA502" s="6">
        <f>Z502/X502</f>
        <v>20.278260869565216</v>
      </c>
      <c r="AB502" s="7">
        <f>Z502/Y502*90</f>
        <v>21.449156872764434</v>
      </c>
      <c r="AC502" s="5">
        <f>IF(B502="n",Z502*1.2*AF502,Z502*AF502)</f>
        <v>466.4</v>
      </c>
      <c r="AD502" s="6">
        <f>AC502/X502</f>
        <v>20.278260869565216</v>
      </c>
      <c r="AE502" s="7">
        <f>AC502/Y502*90</f>
        <v>21.449156872764434</v>
      </c>
      <c r="AF502" s="13">
        <f>IF(OR(D502="Barcelona",D502="R Madrid",D502="Bayern",D502="PSG",D502="Atletico"),1.3,IF(OR(D502="Chelsea",D502="Juventus",D502="Man City",D502="Man Utd",D502="Dortmund"),1.23,IF(OR(D502="Roma",D502="RB Leipzig",D502="Monaco",D502="Spurs",D502="Arsenal",D502="Sevilla",D502="Liverpool",D502="Nice",D502="Napoli"),1.15,1)))</f>
        <v>1</v>
      </c>
      <c r="AG502">
        <f>E502*10+G502*5+K502*4</f>
        <v>32</v>
      </c>
      <c r="AH502">
        <f>N502+M502+L502*1.5</f>
        <v>131</v>
      </c>
    </row>
    <row r="503" spans="1:34" x14ac:dyDescent="0.2">
      <c r="A503" t="s">
        <v>1694</v>
      </c>
      <c r="C503" t="s">
        <v>876</v>
      </c>
      <c r="D503" t="s">
        <v>1095</v>
      </c>
      <c r="E503">
        <v>1</v>
      </c>
      <c r="F503">
        <v>0</v>
      </c>
      <c r="G503">
        <v>1</v>
      </c>
      <c r="H503">
        <v>5</v>
      </c>
      <c r="I503">
        <v>27</v>
      </c>
      <c r="J503">
        <v>20</v>
      </c>
      <c r="K503">
        <v>4</v>
      </c>
      <c r="L503">
        <v>10</v>
      </c>
      <c r="M503">
        <v>62</v>
      </c>
      <c r="N503">
        <v>54</v>
      </c>
      <c r="O503">
        <v>2</v>
      </c>
      <c r="P503">
        <v>1769</v>
      </c>
      <c r="Q503">
        <v>37</v>
      </c>
      <c r="R503">
        <v>4</v>
      </c>
      <c r="S503">
        <v>0</v>
      </c>
      <c r="T503">
        <v>0</v>
      </c>
      <c r="U503">
        <v>0</v>
      </c>
      <c r="V503">
        <v>0</v>
      </c>
      <c r="W503">
        <v>0</v>
      </c>
      <c r="X503" t="s">
        <v>28</v>
      </c>
      <c r="Y503" t="s">
        <v>1693</v>
      </c>
      <c r="Z503" s="5">
        <f>E503*10+F503*(-10)+G503*5+H503*(-5)+I503*2+J503*(-2)+K503*4+L503*3+M503*1.5+N503*1.5+O503*3+P503*0.1+Q503*2+R503*2+S503*5+T503*(-8)+U503*15+V503+W503*(-4)</f>
        <v>488.9</v>
      </c>
      <c r="AA503" s="6">
        <f>Z503/X503</f>
        <v>19.555999999999997</v>
      </c>
      <c r="AB503" s="7">
        <f>Z503/Y503*90</f>
        <v>20.648052557484746</v>
      </c>
      <c r="AC503" s="5">
        <f>IF(B503="n",Z503*1.2*AF503,Z503*AF503)</f>
        <v>635.56999999999994</v>
      </c>
      <c r="AD503" s="6">
        <f>AC503/X503</f>
        <v>25.422799999999999</v>
      </c>
      <c r="AE503" s="7">
        <f>AC503/Y503*90</f>
        <v>26.84246832473017</v>
      </c>
      <c r="AF503" s="13">
        <f>IF(OR(D503="Barcelona",D503="R Madrid",D503="Bayern",D503="PSG",D503="Atletico"),1.3,IF(OR(D503="Chelsea",D503="Juventus",D503="Man City",D503="Man Utd",D503="Dortmund"),1.23,IF(OR(D503="Roma",D503="RB Leipzig",D503="Monaco",D503="Spurs",D503="Arsenal",D503="Sevilla",D503="Liverpool",D503="Nice",D503="Napoli"),1.15,1)))</f>
        <v>1.3</v>
      </c>
      <c r="AG503">
        <f>E503*10+G503*5+K503*4</f>
        <v>31</v>
      </c>
      <c r="AH503">
        <f>N503+M503+L503*1.5</f>
        <v>131</v>
      </c>
    </row>
    <row r="504" spans="1:34" x14ac:dyDescent="0.2">
      <c r="A504" t="s">
        <v>715</v>
      </c>
      <c r="C504" t="s">
        <v>26</v>
      </c>
      <c r="D504" t="s">
        <v>76</v>
      </c>
      <c r="E504">
        <v>4</v>
      </c>
      <c r="F504">
        <v>0</v>
      </c>
      <c r="G504">
        <v>3</v>
      </c>
      <c r="H504">
        <v>3</v>
      </c>
      <c r="I504">
        <v>26</v>
      </c>
      <c r="J504">
        <v>17</v>
      </c>
      <c r="K504">
        <v>9</v>
      </c>
      <c r="L504">
        <v>17</v>
      </c>
      <c r="M504">
        <v>77</v>
      </c>
      <c r="N504">
        <v>28</v>
      </c>
      <c r="O504">
        <v>14</v>
      </c>
      <c r="P504">
        <v>710</v>
      </c>
      <c r="Q504">
        <v>45</v>
      </c>
      <c r="R504">
        <v>30</v>
      </c>
      <c r="S504">
        <v>0</v>
      </c>
      <c r="T504">
        <v>0</v>
      </c>
      <c r="U504">
        <v>0</v>
      </c>
      <c r="V504">
        <v>0</v>
      </c>
      <c r="W504">
        <v>0</v>
      </c>
      <c r="X504" t="s">
        <v>90</v>
      </c>
      <c r="Y504" t="s">
        <v>716</v>
      </c>
      <c r="Z504" s="5">
        <f>E504*10+F504*(-10)+G504*5+H504*(-5)+I504*2+J504*(-2)+K504*4+L504*3+M504*1.5+N504*1.5+O504*3+P504*0.1+Q504*2+R504*2+S504*5+T504*(-8)+U504*15+V504+W504*(-4)</f>
        <v>565.5</v>
      </c>
      <c r="AA504" s="6">
        <f>Z504/X504</f>
        <v>21.75</v>
      </c>
      <c r="AB504" s="7">
        <f>Z504/Y504*90</f>
        <v>21.975388601036268</v>
      </c>
      <c r="AC504" s="5">
        <f>IF(B504="n",Z504*1.2*AF504,Z504*AF504)</f>
        <v>565.5</v>
      </c>
      <c r="AD504" s="6">
        <f>AC504/X504</f>
        <v>21.75</v>
      </c>
      <c r="AE504" s="7">
        <f>AC504/Y504*90</f>
        <v>21.975388601036268</v>
      </c>
      <c r="AF504" s="13">
        <f>IF(OR(D504="Barcelona",D504="R Madrid",D504="Bayern",D504="PSG",D504="Atletico"),1.3,IF(OR(D504="Chelsea",D504="Juventus",D504="Man City",D504="Man Utd",D504="Dortmund"),1.23,IF(OR(D504="Roma",D504="RB Leipzig",D504="Monaco",D504="Spurs",D504="Arsenal",D504="Sevilla",D504="Liverpool",D504="Nice",D504="Napoli"),1.15,1)))</f>
        <v>1</v>
      </c>
      <c r="AG504">
        <f>E504*10+G504*5+K504*4</f>
        <v>91</v>
      </c>
      <c r="AH504">
        <f>N504+M504+L504*1.5</f>
        <v>130.5</v>
      </c>
    </row>
    <row r="505" spans="1:34" x14ac:dyDescent="0.2">
      <c r="A505" t="s">
        <v>1537</v>
      </c>
      <c r="C505" t="s">
        <v>876</v>
      </c>
      <c r="D505" t="s">
        <v>1070</v>
      </c>
      <c r="E505">
        <v>1</v>
      </c>
      <c r="F505">
        <v>1</v>
      </c>
      <c r="G505">
        <v>0</v>
      </c>
      <c r="H505">
        <v>3</v>
      </c>
      <c r="I505">
        <v>15</v>
      </c>
      <c r="J505">
        <v>19</v>
      </c>
      <c r="K505">
        <v>6</v>
      </c>
      <c r="L505">
        <v>7</v>
      </c>
      <c r="M505">
        <v>83</v>
      </c>
      <c r="N505">
        <v>37</v>
      </c>
      <c r="O505">
        <v>1</v>
      </c>
      <c r="P505">
        <v>462</v>
      </c>
      <c r="Q505">
        <v>26</v>
      </c>
      <c r="R505">
        <v>3</v>
      </c>
      <c r="S505">
        <v>0</v>
      </c>
      <c r="T505">
        <v>0</v>
      </c>
      <c r="U505">
        <v>0</v>
      </c>
      <c r="V505">
        <v>0</v>
      </c>
      <c r="W505">
        <v>0</v>
      </c>
      <c r="X505" t="s">
        <v>325</v>
      </c>
      <c r="Y505" t="s">
        <v>1536</v>
      </c>
      <c r="Z505" s="5">
        <f>E505*10+F505*(-10)+G505*5+H505*(-5)+I505*2+J505*(-2)+K505*4+L505*3+M505*1.5+N505*1.5+O505*3+P505*0.1+Q505*2+R505*2+S505*5+T505*(-8)+U505*15+V505+W505*(-4)</f>
        <v>309.2</v>
      </c>
      <c r="AA505" s="6">
        <f>Z505/X505</f>
        <v>17.177777777777777</v>
      </c>
      <c r="AB505" s="7">
        <f>Z505/Y505*90</f>
        <v>19.514726507713885</v>
      </c>
      <c r="AC505" s="5">
        <f>IF(B505="n",Z505*1.2*AF505,Z505*AF505)</f>
        <v>309.2</v>
      </c>
      <c r="AD505" s="6">
        <f>AC505/X505</f>
        <v>17.177777777777777</v>
      </c>
      <c r="AE505" s="7">
        <f>AC505/Y505*90</f>
        <v>19.514726507713885</v>
      </c>
      <c r="AF505" s="13">
        <f>IF(OR(D505="Barcelona",D505="R Madrid",D505="Bayern",D505="PSG",D505="Atletico"),1.3,IF(OR(D505="Chelsea",D505="Juventus",D505="Man City",D505="Man Utd",D505="Dortmund"),1.23,IF(OR(D505="Roma",D505="RB Leipzig",D505="Monaco",D505="Spurs",D505="Arsenal",D505="Sevilla",D505="Liverpool",D505="Nice",D505="Napoli"),1.15,1)))</f>
        <v>1</v>
      </c>
      <c r="AG505">
        <f>E505*10+G505*5+K505*4</f>
        <v>34</v>
      </c>
      <c r="AH505">
        <f>N505+M505+L505*1.5</f>
        <v>130.5</v>
      </c>
    </row>
    <row r="506" spans="1:34" x14ac:dyDescent="0.2">
      <c r="A506" t="s">
        <v>3041</v>
      </c>
      <c r="C506" t="s">
        <v>138</v>
      </c>
      <c r="D506" t="s">
        <v>139</v>
      </c>
      <c r="E506">
        <v>0</v>
      </c>
      <c r="F506">
        <v>0</v>
      </c>
      <c r="G506">
        <v>1</v>
      </c>
      <c r="H506">
        <v>8</v>
      </c>
      <c r="I506">
        <v>30</v>
      </c>
      <c r="J506">
        <v>28</v>
      </c>
      <c r="K506">
        <v>4</v>
      </c>
      <c r="L506">
        <v>11</v>
      </c>
      <c r="M506">
        <v>82</v>
      </c>
      <c r="N506">
        <v>32</v>
      </c>
      <c r="O506">
        <v>18</v>
      </c>
      <c r="P506">
        <v>1680</v>
      </c>
      <c r="Q506">
        <v>53</v>
      </c>
      <c r="R506">
        <v>39</v>
      </c>
      <c r="S506">
        <v>0</v>
      </c>
      <c r="T506">
        <v>0</v>
      </c>
      <c r="U506">
        <v>0</v>
      </c>
      <c r="V506">
        <v>0</v>
      </c>
      <c r="W506">
        <v>0</v>
      </c>
      <c r="X506" t="s">
        <v>101</v>
      </c>
      <c r="Y506" t="s">
        <v>3040</v>
      </c>
      <c r="Z506" s="5">
        <f>E506*10+F506*(-10)+G506*5+H506*(-5)+I506*2+J506*(-2)+K506*4+L506*3+M506*1.5+N506*1.5+O506*3+P506*0.1+Q506*2+R506*2+S506*5+T506*(-8)+U506*15+V506+W506*(-4)</f>
        <v>595</v>
      </c>
      <c r="AA506" s="6">
        <f>Z506/X506</f>
        <v>17</v>
      </c>
      <c r="AB506" s="7">
        <f>Z506/Y506*90</f>
        <v>17.66743648960739</v>
      </c>
      <c r="AC506" s="5">
        <f>IF(B506="n",Z506*1.2*AF506,Z506*AF506)</f>
        <v>684.25</v>
      </c>
      <c r="AD506" s="6">
        <f>AC506/X506</f>
        <v>19.55</v>
      </c>
      <c r="AE506" s="7">
        <f>AC506/Y506*90</f>
        <v>20.317551963048501</v>
      </c>
      <c r="AF506" s="13">
        <f>IF(OR(D506="Barcelona",D506="R Madrid",D506="Bayern",D506="PSG",D506="Atletico"),1.3,IF(OR(D506="Chelsea",D506="Juventus",D506="Man City",D506="Man Utd",D506="Dortmund"),1.23,IF(OR(D506="Roma",D506="RB Leipzig",D506="Monaco",D506="Spurs",D506="Arsenal",D506="Sevilla",D506="Liverpool",D506="Nice",D506="Napoli"),1.15,1)))</f>
        <v>1.1499999999999999</v>
      </c>
      <c r="AG506">
        <f>E506*10+G506*5+K506*4</f>
        <v>21</v>
      </c>
      <c r="AH506">
        <f>N506+M506+L506*1.5</f>
        <v>130.5</v>
      </c>
    </row>
    <row r="507" spans="1:34" x14ac:dyDescent="0.2">
      <c r="A507" t="s">
        <v>2453</v>
      </c>
      <c r="C507" t="s">
        <v>160</v>
      </c>
      <c r="D507" t="s">
        <v>1912</v>
      </c>
      <c r="E507">
        <v>0</v>
      </c>
      <c r="F507">
        <v>0</v>
      </c>
      <c r="G507">
        <v>1</v>
      </c>
      <c r="H507">
        <v>10</v>
      </c>
      <c r="I507">
        <v>18</v>
      </c>
      <c r="J507">
        <v>43</v>
      </c>
      <c r="K507">
        <v>4</v>
      </c>
      <c r="L507">
        <v>5</v>
      </c>
      <c r="M507">
        <v>61</v>
      </c>
      <c r="N507">
        <v>62</v>
      </c>
      <c r="O507">
        <v>7</v>
      </c>
      <c r="P507">
        <v>514</v>
      </c>
      <c r="Q507">
        <v>40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 t="s">
        <v>187</v>
      </c>
      <c r="Y507" t="s">
        <v>2452</v>
      </c>
      <c r="Z507" s="5">
        <f>E507*10+F507*(-10)+G507*5+H507*(-5)+I507*2+J507*(-2)+K507*4+L507*3+M507*1.5+N507*1.5+O507*3+P507*0.1+Q507*2+R507*2+S507*5+T507*(-8)+U507*15+V507+W507*(-4)</f>
        <v>276.89999999999998</v>
      </c>
      <c r="AA507" s="6">
        <f>Z507/X507</f>
        <v>12.586363636363636</v>
      </c>
      <c r="AB507" s="7">
        <f>Z507/Y507*90</f>
        <v>13.906808035714286</v>
      </c>
      <c r="AC507" s="5">
        <f>IF(B507="n",Z507*1.2*AF507,Z507*AF507)</f>
        <v>276.89999999999998</v>
      </c>
      <c r="AD507" s="6">
        <f>AC507/X507</f>
        <v>12.586363636363636</v>
      </c>
      <c r="AE507" s="7">
        <f>AC507/Y507*90</f>
        <v>13.906808035714286</v>
      </c>
      <c r="AF507" s="13">
        <f>IF(OR(D507="Barcelona",D507="R Madrid",D507="Bayern",D507="PSG",D507="Atletico"),1.3,IF(OR(D507="Chelsea",D507="Juventus",D507="Man City",D507="Man Utd",D507="Dortmund"),1.23,IF(OR(D507="Roma",D507="RB Leipzig",D507="Monaco",D507="Spurs",D507="Arsenal",D507="Sevilla",D507="Liverpool",D507="Nice",D507="Napoli"),1.15,1)))</f>
        <v>1</v>
      </c>
      <c r="AG507">
        <f>E507*10+G507*5+K507*4</f>
        <v>21</v>
      </c>
      <c r="AH507">
        <f>N507+M507+L507*1.5</f>
        <v>130.5</v>
      </c>
    </row>
    <row r="508" spans="1:34" x14ac:dyDescent="0.2">
      <c r="A508" t="s">
        <v>4162</v>
      </c>
      <c r="C508" t="s">
        <v>43</v>
      </c>
      <c r="D508" t="s">
        <v>800</v>
      </c>
      <c r="E508">
        <v>0</v>
      </c>
      <c r="F508">
        <v>0</v>
      </c>
      <c r="G508">
        <v>0</v>
      </c>
      <c r="H508">
        <v>6</v>
      </c>
      <c r="I508">
        <v>24</v>
      </c>
      <c r="J508">
        <v>18</v>
      </c>
      <c r="K508">
        <v>3</v>
      </c>
      <c r="L508">
        <v>11</v>
      </c>
      <c r="M508">
        <v>79</v>
      </c>
      <c r="N508">
        <v>35</v>
      </c>
      <c r="O508">
        <v>2</v>
      </c>
      <c r="P508">
        <v>587</v>
      </c>
      <c r="Q508">
        <v>13</v>
      </c>
      <c r="R508">
        <v>6</v>
      </c>
      <c r="S508">
        <v>0</v>
      </c>
      <c r="T508">
        <v>0</v>
      </c>
      <c r="U508">
        <v>0</v>
      </c>
      <c r="V508">
        <v>0</v>
      </c>
      <c r="W508">
        <v>0</v>
      </c>
      <c r="X508" t="s">
        <v>86</v>
      </c>
      <c r="Y508" t="s">
        <v>511</v>
      </c>
      <c r="Z508" s="5">
        <f>E508*10+F508*(-10)+G508*5+H508*(-5)+I508*2+J508*(-2)+K508*4+L508*3+M508*1.5+N508*1.5+O508*3+P508*0.1+Q508*2+R508*2+S508*5+T508*(-8)+U508*15+V508+W508*(-4)</f>
        <v>300.7</v>
      </c>
      <c r="AA508" s="6">
        <f>Z508/X508</f>
        <v>15.826315789473684</v>
      </c>
      <c r="AB508" s="7">
        <f>Z508/Y508*90</f>
        <v>16.254054054054055</v>
      </c>
      <c r="AC508" s="5">
        <f>IF(B508="n",Z508*1.2*AF508,Z508*AF508)</f>
        <v>300.7</v>
      </c>
      <c r="AD508" s="6">
        <f>AC508/X508</f>
        <v>15.826315789473684</v>
      </c>
      <c r="AE508" s="7">
        <f>AC508/Y508*90</f>
        <v>16.254054054054055</v>
      </c>
      <c r="AF508" s="13">
        <f>IF(OR(D508="Barcelona",D508="R Madrid",D508="Bayern",D508="PSG",D508="Atletico"),1.3,IF(OR(D508="Chelsea",D508="Juventus",D508="Man City",D508="Man Utd",D508="Dortmund"),1.23,IF(OR(D508="Roma",D508="RB Leipzig",D508="Monaco",D508="Spurs",D508="Arsenal",D508="Sevilla",D508="Liverpool",D508="Nice",D508="Napoli"),1.15,1)))</f>
        <v>1</v>
      </c>
      <c r="AG508">
        <f>E508*10+G508*5+K508*4</f>
        <v>12</v>
      </c>
      <c r="AH508">
        <f>N508+M508+L508*1.5</f>
        <v>130.5</v>
      </c>
    </row>
    <row r="509" spans="1:34" x14ac:dyDescent="0.2">
      <c r="A509" t="s">
        <v>719</v>
      </c>
      <c r="C509" t="s">
        <v>26</v>
      </c>
      <c r="D509" t="s">
        <v>198</v>
      </c>
      <c r="E509">
        <v>4</v>
      </c>
      <c r="F509">
        <v>0</v>
      </c>
      <c r="G509">
        <v>0</v>
      </c>
      <c r="H509">
        <v>8</v>
      </c>
      <c r="I509">
        <v>21</v>
      </c>
      <c r="J509">
        <v>65</v>
      </c>
      <c r="K509">
        <v>12</v>
      </c>
      <c r="L509">
        <v>10</v>
      </c>
      <c r="M509">
        <v>67</v>
      </c>
      <c r="N509">
        <v>48</v>
      </c>
      <c r="O509">
        <v>11</v>
      </c>
      <c r="P509">
        <v>1027</v>
      </c>
      <c r="Q509">
        <v>43</v>
      </c>
      <c r="R509">
        <v>5</v>
      </c>
      <c r="S509">
        <v>0</v>
      </c>
      <c r="T509">
        <v>0</v>
      </c>
      <c r="U509">
        <v>0</v>
      </c>
      <c r="V509">
        <v>0</v>
      </c>
      <c r="W509">
        <v>0</v>
      </c>
      <c r="X509" t="s">
        <v>292</v>
      </c>
      <c r="Y509" t="s">
        <v>720</v>
      </c>
      <c r="Z509" s="5">
        <f>E509*10+F509*(-10)+G509*5+H509*(-5)+I509*2+J509*(-2)+K509*4+L509*3+M509*1.5+N509*1.5+O509*3+P509*0.1+Q509*2+R509*2+S509*5+T509*(-8)+U509*15+V509+W509*(-4)</f>
        <v>394.2</v>
      </c>
      <c r="AA509" s="6">
        <f>Z509/X509</f>
        <v>11.945454545454545</v>
      </c>
      <c r="AB509" s="7">
        <f>Z509/Y509*90</f>
        <v>12.794085827623512</v>
      </c>
      <c r="AC509" s="5">
        <f>IF(B509="n",Z509*1.2*AF509,Z509*AF509)</f>
        <v>394.2</v>
      </c>
      <c r="AD509" s="6">
        <f>AC509/X509</f>
        <v>11.945454545454545</v>
      </c>
      <c r="AE509" s="7">
        <f>AC509/Y509*90</f>
        <v>12.794085827623512</v>
      </c>
      <c r="AF509" s="13">
        <f>IF(OR(D509="Barcelona",D509="R Madrid",D509="Bayern",D509="PSG",D509="Atletico"),1.3,IF(OR(D509="Chelsea",D509="Juventus",D509="Man City",D509="Man Utd",D509="Dortmund"),1.23,IF(OR(D509="Roma",D509="RB Leipzig",D509="Monaco",D509="Spurs",D509="Arsenal",D509="Sevilla",D509="Liverpool",D509="Nice",D509="Napoli"),1.15,1)))</f>
        <v>1</v>
      </c>
      <c r="AG509">
        <f>E509*10+G509*5+K509*4</f>
        <v>88</v>
      </c>
      <c r="AH509">
        <f>N509+M509+L509*1.5</f>
        <v>130</v>
      </c>
    </row>
    <row r="510" spans="1:34" x14ac:dyDescent="0.2">
      <c r="A510" t="s">
        <v>1986</v>
      </c>
      <c r="C510" t="s">
        <v>160</v>
      </c>
      <c r="D510" t="s">
        <v>1899</v>
      </c>
      <c r="E510">
        <v>1</v>
      </c>
      <c r="F510">
        <v>1</v>
      </c>
      <c r="G510">
        <v>3</v>
      </c>
      <c r="H510">
        <v>12</v>
      </c>
      <c r="I510">
        <v>55</v>
      </c>
      <c r="J510">
        <v>25</v>
      </c>
      <c r="K510">
        <v>8</v>
      </c>
      <c r="L510">
        <v>10</v>
      </c>
      <c r="M510">
        <v>73</v>
      </c>
      <c r="N510">
        <v>42</v>
      </c>
      <c r="O510">
        <v>18</v>
      </c>
      <c r="P510">
        <v>734</v>
      </c>
      <c r="Q510">
        <v>55</v>
      </c>
      <c r="R510">
        <v>64</v>
      </c>
      <c r="S510">
        <v>0</v>
      </c>
      <c r="T510">
        <v>0</v>
      </c>
      <c r="U510">
        <v>0</v>
      </c>
      <c r="V510">
        <v>0</v>
      </c>
      <c r="W510">
        <v>0</v>
      </c>
      <c r="X510" t="s">
        <v>184</v>
      </c>
      <c r="Y510" t="s">
        <v>1985</v>
      </c>
      <c r="Z510" s="5">
        <f>E510*10+F510*(-10)+G510*5+H510*(-5)+I510*2+J510*(-2)+K510*4+L510*3+M510*1.5+N510*1.5+O510*3+P510*0.1+Q510*2+R510*2+S510*5+T510*(-8)+U510*15+V510+W510*(-4)</f>
        <v>614.9</v>
      </c>
      <c r="AA510" s="6">
        <f>Z510/X510</f>
        <v>19.215624999999999</v>
      </c>
      <c r="AB510" s="7">
        <f>Z510/Y510*90</f>
        <v>20.30862385321101</v>
      </c>
      <c r="AC510" s="5">
        <f>IF(B510="n",Z510*1.2*AF510,Z510*AF510)</f>
        <v>614.9</v>
      </c>
      <c r="AD510" s="6">
        <f>AC510/X510</f>
        <v>19.215624999999999</v>
      </c>
      <c r="AE510" s="7">
        <f>AC510/Y510*90</f>
        <v>20.30862385321101</v>
      </c>
      <c r="AF510" s="13">
        <f>IF(OR(D510="Barcelona",D510="R Madrid",D510="Bayern",D510="PSG",D510="Atletico"),1.3,IF(OR(D510="Chelsea",D510="Juventus",D510="Man City",D510="Man Utd",D510="Dortmund"),1.23,IF(OR(D510="Roma",D510="RB Leipzig",D510="Monaco",D510="Spurs",D510="Arsenal",D510="Sevilla",D510="Liverpool",D510="Nice",D510="Napoli"),1.15,1)))</f>
        <v>1</v>
      </c>
      <c r="AG510">
        <f>E510*10+G510*5+K510*4</f>
        <v>57</v>
      </c>
      <c r="AH510">
        <f>N510+M510+L510*1.5</f>
        <v>130</v>
      </c>
    </row>
    <row r="511" spans="1:34" x14ac:dyDescent="0.2">
      <c r="A511" t="s">
        <v>3099</v>
      </c>
      <c r="C511" t="s">
        <v>138</v>
      </c>
      <c r="D511" t="s">
        <v>2801</v>
      </c>
      <c r="E511">
        <v>1</v>
      </c>
      <c r="F511">
        <v>1</v>
      </c>
      <c r="G511">
        <v>2</v>
      </c>
      <c r="H511">
        <v>7</v>
      </c>
      <c r="I511">
        <v>27</v>
      </c>
      <c r="J511">
        <v>30</v>
      </c>
      <c r="K511">
        <v>6</v>
      </c>
      <c r="L511">
        <v>7</v>
      </c>
      <c r="M511">
        <v>74</v>
      </c>
      <c r="N511">
        <v>45</v>
      </c>
      <c r="O511">
        <v>31</v>
      </c>
      <c r="P511">
        <v>1146</v>
      </c>
      <c r="Q511">
        <v>33</v>
      </c>
      <c r="R511">
        <v>9</v>
      </c>
      <c r="S511">
        <v>0</v>
      </c>
      <c r="T511">
        <v>0</v>
      </c>
      <c r="U511">
        <v>0</v>
      </c>
      <c r="V511">
        <v>0</v>
      </c>
      <c r="W511">
        <v>0</v>
      </c>
      <c r="X511" t="s">
        <v>105</v>
      </c>
      <c r="Y511" t="s">
        <v>3098</v>
      </c>
      <c r="Z511" s="5">
        <f>E511*10+F511*(-10)+G511*5+H511*(-5)+I511*2+J511*(-2)+K511*4+L511*3+M511*1.5+N511*1.5+O511*3+P511*0.1+Q511*2+R511*2+S511*5+T511*(-8)+U511*15+V511+W511*(-4)</f>
        <v>484.1</v>
      </c>
      <c r="AA511" s="6">
        <f>Z511/X511</f>
        <v>16.693103448275863</v>
      </c>
      <c r="AB511" s="7">
        <f>Z511/Y511*90</f>
        <v>17.38587390263368</v>
      </c>
      <c r="AC511" s="5">
        <f>IF(B511="n",Z511*1.2*AF511,Z511*AF511)</f>
        <v>484.1</v>
      </c>
      <c r="AD511" s="6">
        <f>AC511/X511</f>
        <v>16.693103448275863</v>
      </c>
      <c r="AE511" s="7">
        <f>AC511/Y511*90</f>
        <v>17.38587390263368</v>
      </c>
      <c r="AF511" s="13">
        <f>IF(OR(D511="Barcelona",D511="R Madrid",D511="Bayern",D511="PSG",D511="Atletico"),1.3,IF(OR(D511="Chelsea",D511="Juventus",D511="Man City",D511="Man Utd",D511="Dortmund"),1.23,IF(OR(D511="Roma",D511="RB Leipzig",D511="Monaco",D511="Spurs",D511="Arsenal",D511="Sevilla",D511="Liverpool",D511="Nice",D511="Napoli"),1.15,1)))</f>
        <v>1</v>
      </c>
      <c r="AG511">
        <f>E511*10+G511*5+K511*4</f>
        <v>44</v>
      </c>
      <c r="AH511">
        <f>N511+M511+L511*1.5</f>
        <v>129.5</v>
      </c>
    </row>
    <row r="512" spans="1:34" x14ac:dyDescent="0.2">
      <c r="A512" t="s">
        <v>1081</v>
      </c>
      <c r="C512" t="s">
        <v>876</v>
      </c>
      <c r="D512" t="s">
        <v>1070</v>
      </c>
      <c r="E512">
        <v>1</v>
      </c>
      <c r="F512">
        <v>0</v>
      </c>
      <c r="G512">
        <v>1</v>
      </c>
      <c r="H512">
        <v>1</v>
      </c>
      <c r="I512">
        <v>14</v>
      </c>
      <c r="J512">
        <v>16</v>
      </c>
      <c r="K512">
        <v>5</v>
      </c>
      <c r="L512">
        <v>12</v>
      </c>
      <c r="M512">
        <v>62</v>
      </c>
      <c r="N512">
        <v>49</v>
      </c>
      <c r="O512">
        <v>3</v>
      </c>
      <c r="P512">
        <v>809</v>
      </c>
      <c r="Q512">
        <v>28</v>
      </c>
      <c r="R512">
        <v>9</v>
      </c>
      <c r="S512">
        <v>0</v>
      </c>
      <c r="T512">
        <v>0</v>
      </c>
      <c r="U512">
        <v>0</v>
      </c>
      <c r="V512">
        <v>0</v>
      </c>
      <c r="W512">
        <v>0</v>
      </c>
      <c r="X512" t="s">
        <v>86</v>
      </c>
      <c r="Y512" t="s">
        <v>1080</v>
      </c>
      <c r="Z512" s="5">
        <f>E512*10+F512*(-10)+G512*5+H512*(-5)+I512*2+J512*(-2)+K512*4+L512*3+M512*1.5+N512*1.5+O512*3+P512*0.1+Q512*2+R512*2+S512*5+T512*(-8)+U512*15+V512+W512*(-4)</f>
        <v>392.4</v>
      </c>
      <c r="AA512" s="6">
        <f>Z512/X512</f>
        <v>20.652631578947368</v>
      </c>
      <c r="AB512" s="7">
        <f>Z512/Y512*90</f>
        <v>21.534146341463412</v>
      </c>
      <c r="AC512" s="5">
        <f>IF(B512="n",Z512*1.2*AF512,Z512*AF512)</f>
        <v>392.4</v>
      </c>
      <c r="AD512" s="6">
        <f>AC512/X512</f>
        <v>20.652631578947368</v>
      </c>
      <c r="AE512" s="7">
        <f>AC512/Y512*90</f>
        <v>21.534146341463412</v>
      </c>
      <c r="AF512" s="13">
        <f>IF(OR(D512="Barcelona",D512="R Madrid",D512="Bayern",D512="PSG",D512="Atletico"),1.3,IF(OR(D512="Chelsea",D512="Juventus",D512="Man City",D512="Man Utd",D512="Dortmund"),1.23,IF(OR(D512="Roma",D512="RB Leipzig",D512="Monaco",D512="Spurs",D512="Arsenal",D512="Sevilla",D512="Liverpool",D512="Nice",D512="Napoli"),1.15,1)))</f>
        <v>1</v>
      </c>
      <c r="AG512">
        <f>E512*10+G512*5+K512*4</f>
        <v>35</v>
      </c>
      <c r="AH512">
        <f>N512+M512+L512*1.5</f>
        <v>129</v>
      </c>
    </row>
    <row r="513" spans="1:34" x14ac:dyDescent="0.2">
      <c r="A513" t="s">
        <v>2822</v>
      </c>
      <c r="C513" t="s">
        <v>138</v>
      </c>
      <c r="D513" t="s">
        <v>2821</v>
      </c>
      <c r="E513">
        <v>4</v>
      </c>
      <c r="F513">
        <v>0</v>
      </c>
      <c r="G513">
        <v>4</v>
      </c>
      <c r="H513">
        <v>9</v>
      </c>
      <c r="I513">
        <v>25</v>
      </c>
      <c r="J513">
        <v>21</v>
      </c>
      <c r="K513">
        <v>8</v>
      </c>
      <c r="L513">
        <v>17</v>
      </c>
      <c r="M513">
        <v>41</v>
      </c>
      <c r="N513">
        <v>62</v>
      </c>
      <c r="O513">
        <v>23</v>
      </c>
      <c r="P513">
        <v>1389</v>
      </c>
      <c r="Q513">
        <v>48</v>
      </c>
      <c r="R513">
        <v>12</v>
      </c>
      <c r="S513">
        <v>0</v>
      </c>
      <c r="T513">
        <v>0</v>
      </c>
      <c r="U513">
        <v>0</v>
      </c>
      <c r="V513">
        <v>0</v>
      </c>
      <c r="W513">
        <v>0</v>
      </c>
      <c r="X513" t="s">
        <v>36</v>
      </c>
      <c r="Y513" t="s">
        <v>2121</v>
      </c>
      <c r="Z513" s="5">
        <f>E513*10+F513*(-10)+G513*5+H513*(-5)+I513*2+J513*(-2)+K513*4+L513*3+M513*1.5+N513*1.5+O513*3+P513*0.1+Q513*2+R513*2+S513*5+T513*(-8)+U513*15+V513+W513*(-4)</f>
        <v>588.4</v>
      </c>
      <c r="AA513" s="6">
        <f>Z513/X513</f>
        <v>18.980645161290322</v>
      </c>
      <c r="AB513" s="7">
        <f>Z513/Y513*90</f>
        <v>22.582515991471212</v>
      </c>
      <c r="AC513" s="5">
        <f>IF(B513="n",Z513*1.2*AF513,Z513*AF513)</f>
        <v>676.66</v>
      </c>
      <c r="AD513" s="6">
        <f>AC513/X513</f>
        <v>21.827741935483871</v>
      </c>
      <c r="AE513" s="7">
        <f>AC513/Y513*90</f>
        <v>25.969893390191896</v>
      </c>
      <c r="AF513" s="13">
        <f>IF(OR(D513="Barcelona",D513="R Madrid",D513="Bayern",D513="PSG",D513="Atletico"),1.3,IF(OR(D513="Chelsea",D513="Juventus",D513="Man City",D513="Man Utd",D513="Dortmund"),1.23,IF(OR(D513="Roma",D513="RB Leipzig",D513="Monaco",D513="Spurs",D513="Arsenal",D513="Sevilla",D513="Liverpool",D513="Nice",D513="Napoli"),1.15,1)))</f>
        <v>1.1499999999999999</v>
      </c>
      <c r="AG513">
        <f>E513*10+G513*5+K513*4</f>
        <v>92</v>
      </c>
      <c r="AH513">
        <f>N513+M513+L513*1.5</f>
        <v>128.5</v>
      </c>
    </row>
    <row r="514" spans="1:34" x14ac:dyDescent="0.2">
      <c r="A514" t="s">
        <v>3194</v>
      </c>
      <c r="C514" t="s">
        <v>138</v>
      </c>
      <c r="D514" t="s">
        <v>2791</v>
      </c>
      <c r="E514">
        <v>1</v>
      </c>
      <c r="F514">
        <v>0</v>
      </c>
      <c r="G514">
        <v>5</v>
      </c>
      <c r="H514">
        <v>1</v>
      </c>
      <c r="I514">
        <v>13</v>
      </c>
      <c r="J514">
        <v>28</v>
      </c>
      <c r="K514">
        <v>8</v>
      </c>
      <c r="L514">
        <v>11</v>
      </c>
      <c r="M514">
        <v>74</v>
      </c>
      <c r="N514">
        <v>38</v>
      </c>
      <c r="O514">
        <v>36</v>
      </c>
      <c r="P514">
        <v>907</v>
      </c>
      <c r="Q514">
        <v>34</v>
      </c>
      <c r="R514">
        <v>17</v>
      </c>
      <c r="S514">
        <v>0</v>
      </c>
      <c r="T514">
        <v>0</v>
      </c>
      <c r="U514">
        <v>0</v>
      </c>
      <c r="V514">
        <v>0</v>
      </c>
      <c r="W514">
        <v>0</v>
      </c>
      <c r="X514" t="s">
        <v>105</v>
      </c>
      <c r="Y514" t="s">
        <v>3193</v>
      </c>
      <c r="Z514" s="5">
        <f>E514*10+F514*(-10)+G514*5+H514*(-5)+I514*2+J514*(-2)+K514*4+L514*3+M514*1.5+N514*1.5+O514*3+P514*0.1+Q514*2+R514*2+S514*5+T514*(-8)+U514*15+V514+W514*(-4)</f>
        <v>533.70000000000005</v>
      </c>
      <c r="AA514" s="6">
        <f>Z514/X514</f>
        <v>18.403448275862072</v>
      </c>
      <c r="AB514" s="7">
        <f>Z514/Y514*90</f>
        <v>20.553273427471119</v>
      </c>
      <c r="AC514" s="5">
        <f>IF(B514="n",Z514*1.2*AF514,Z514*AF514)</f>
        <v>533.70000000000005</v>
      </c>
      <c r="AD514" s="6">
        <f>AC514/X514</f>
        <v>18.403448275862072</v>
      </c>
      <c r="AE514" s="7">
        <f>AC514/Y514*90</f>
        <v>20.553273427471119</v>
      </c>
      <c r="AF514" s="13">
        <f>IF(OR(D514="Barcelona",D514="R Madrid",D514="Bayern",D514="PSG",D514="Atletico"),1.3,IF(OR(D514="Chelsea",D514="Juventus",D514="Man City",D514="Man Utd",D514="Dortmund"),1.23,IF(OR(D514="Roma",D514="RB Leipzig",D514="Monaco",D514="Spurs",D514="Arsenal",D514="Sevilla",D514="Liverpool",D514="Nice",D514="Napoli"),1.15,1)))</f>
        <v>1</v>
      </c>
      <c r="AG514">
        <f>E514*10+G514*5+K514*4</f>
        <v>67</v>
      </c>
      <c r="AH514">
        <f>N514+M514+L514*1.5</f>
        <v>128.5</v>
      </c>
    </row>
    <row r="515" spans="1:34" x14ac:dyDescent="0.2">
      <c r="A515" t="s">
        <v>2842</v>
      </c>
      <c r="C515" t="s">
        <v>138</v>
      </c>
      <c r="D515" t="s">
        <v>2754</v>
      </c>
      <c r="E515">
        <v>2</v>
      </c>
      <c r="F515">
        <v>0</v>
      </c>
      <c r="G515">
        <v>3</v>
      </c>
      <c r="H515">
        <v>7</v>
      </c>
      <c r="I515">
        <v>30</v>
      </c>
      <c r="J515">
        <v>32</v>
      </c>
      <c r="K515">
        <v>7</v>
      </c>
      <c r="L515">
        <v>9</v>
      </c>
      <c r="M515">
        <v>84</v>
      </c>
      <c r="N515">
        <v>31</v>
      </c>
      <c r="O515">
        <v>45</v>
      </c>
      <c r="P515">
        <v>1155</v>
      </c>
      <c r="Q515">
        <v>40</v>
      </c>
      <c r="R515">
        <v>12</v>
      </c>
      <c r="S515">
        <v>0</v>
      </c>
      <c r="T515">
        <v>0</v>
      </c>
      <c r="U515">
        <v>0</v>
      </c>
      <c r="V515">
        <v>0</v>
      </c>
      <c r="W515">
        <v>0</v>
      </c>
      <c r="X515" t="s">
        <v>184</v>
      </c>
      <c r="Y515" t="s">
        <v>2841</v>
      </c>
      <c r="Z515" s="5">
        <f>E515*10+F515*(-10)+G515*5+H515*(-5)+I515*2+J515*(-2)+K515*4+L515*3+M515*1.5+N515*1.5+O515*3+P515*0.1+Q515*2+R515*2+S515*5+T515*(-8)+U515*15+V515+W515*(-4)</f>
        <v>578</v>
      </c>
      <c r="AA515" s="6">
        <f>Z515/X515</f>
        <v>18.0625</v>
      </c>
      <c r="AB515" s="7">
        <f>Z515/Y515*90</f>
        <v>18.499288762446657</v>
      </c>
      <c r="AC515" s="5">
        <f>IF(B515="n",Z515*1.2*AF515,Z515*AF515)</f>
        <v>578</v>
      </c>
      <c r="AD515" s="6">
        <f>AC515/X515</f>
        <v>18.0625</v>
      </c>
      <c r="AE515" s="7">
        <f>AC515/Y515*90</f>
        <v>18.499288762446657</v>
      </c>
      <c r="AF515" s="13">
        <f>IF(OR(D515="Barcelona",D515="R Madrid",D515="Bayern",D515="PSG",D515="Atletico"),1.3,IF(OR(D515="Chelsea",D515="Juventus",D515="Man City",D515="Man Utd",D515="Dortmund"),1.23,IF(OR(D515="Roma",D515="RB Leipzig",D515="Monaco",D515="Spurs",D515="Arsenal",D515="Sevilla",D515="Liverpool",D515="Nice",D515="Napoli"),1.15,1)))</f>
        <v>1</v>
      </c>
      <c r="AG515">
        <f>E515*10+G515*5+K515*4</f>
        <v>63</v>
      </c>
      <c r="AH515">
        <f>N515+M515+L515*1.5</f>
        <v>128.5</v>
      </c>
    </row>
    <row r="516" spans="1:34" x14ac:dyDescent="0.2">
      <c r="A516" t="s">
        <v>2566</v>
      </c>
      <c r="C516" t="s">
        <v>160</v>
      </c>
      <c r="D516" t="s">
        <v>1902</v>
      </c>
      <c r="E516">
        <v>1</v>
      </c>
      <c r="F516">
        <v>1</v>
      </c>
      <c r="G516">
        <v>1</v>
      </c>
      <c r="H516">
        <v>9</v>
      </c>
      <c r="I516">
        <v>32</v>
      </c>
      <c r="J516">
        <v>52</v>
      </c>
      <c r="K516">
        <v>3</v>
      </c>
      <c r="L516">
        <v>5</v>
      </c>
      <c r="M516">
        <v>45</v>
      </c>
      <c r="N516">
        <v>76</v>
      </c>
      <c r="O516">
        <v>21</v>
      </c>
      <c r="P516">
        <v>1353</v>
      </c>
      <c r="Q516">
        <v>81</v>
      </c>
      <c r="R516">
        <v>8</v>
      </c>
      <c r="S516">
        <v>0</v>
      </c>
      <c r="T516">
        <v>0</v>
      </c>
      <c r="U516">
        <v>0</v>
      </c>
      <c r="V516">
        <v>0</v>
      </c>
      <c r="W516">
        <v>0</v>
      </c>
      <c r="X516" t="s">
        <v>52</v>
      </c>
      <c r="Y516" t="s">
        <v>2565</v>
      </c>
      <c r="Z516" s="5">
        <f>E516*10+F516*(-10)+G516*5+H516*(-5)+I516*2+J516*(-2)+K516*4+L516*3+M516*1.5+N516*1.5+O516*3+P516*0.1+Q516*2+R516*2+S516*5+T516*(-8)+U516*15+V516+W516*(-4)</f>
        <v>504.8</v>
      </c>
      <c r="AA516" s="6">
        <f>Z516/X516</f>
        <v>14.022222222222222</v>
      </c>
      <c r="AB516" s="7">
        <f>Z516/Y516*90</f>
        <v>14.27781269641735</v>
      </c>
      <c r="AC516" s="5">
        <f>IF(B516="n",Z516*1.2*AF516,Z516*AF516)</f>
        <v>504.8</v>
      </c>
      <c r="AD516" s="6">
        <f>AC516/X516</f>
        <v>14.022222222222222</v>
      </c>
      <c r="AE516" s="7">
        <f>AC516/Y516*90</f>
        <v>14.27781269641735</v>
      </c>
      <c r="AF516" s="13">
        <f>IF(OR(D516="Barcelona",D516="R Madrid",D516="Bayern",D516="PSG",D516="Atletico"),1.3,IF(OR(D516="Chelsea",D516="Juventus",D516="Man City",D516="Man Utd",D516="Dortmund"),1.23,IF(OR(D516="Roma",D516="RB Leipzig",D516="Monaco",D516="Spurs",D516="Arsenal",D516="Sevilla",D516="Liverpool",D516="Nice",D516="Napoli"),1.15,1)))</f>
        <v>1</v>
      </c>
      <c r="AG516">
        <f>E516*10+G516*5+K516*4</f>
        <v>27</v>
      </c>
      <c r="AH516">
        <f>N516+M516+L516*1.5</f>
        <v>128.5</v>
      </c>
    </row>
    <row r="517" spans="1:34" x14ac:dyDescent="0.2">
      <c r="A517" t="s">
        <v>2626</v>
      </c>
      <c r="C517" t="s">
        <v>160</v>
      </c>
      <c r="D517" t="s">
        <v>791</v>
      </c>
      <c r="E517">
        <v>0</v>
      </c>
      <c r="F517">
        <v>1</v>
      </c>
      <c r="G517">
        <v>1</v>
      </c>
      <c r="H517">
        <v>14</v>
      </c>
      <c r="I517">
        <v>58</v>
      </c>
      <c r="J517">
        <v>46</v>
      </c>
      <c r="K517">
        <v>1</v>
      </c>
      <c r="L517">
        <v>16</v>
      </c>
      <c r="M517">
        <v>47</v>
      </c>
      <c r="N517">
        <v>57</v>
      </c>
      <c r="O517">
        <v>9</v>
      </c>
      <c r="P517">
        <v>1031</v>
      </c>
      <c r="Q517">
        <v>62</v>
      </c>
      <c r="R517">
        <v>28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56</v>
      </c>
      <c r="Y517" t="s">
        <v>2625</v>
      </c>
      <c r="Z517" s="5">
        <f>E517*10+F517*(-10)+G517*5+H517*(-5)+I517*2+J517*(-2)+K517*4+L517*3+M517*1.5+N517*1.5+O517*3+P517*0.1+Q517*2+R517*2+S517*5+T517*(-8)+U517*15+V517+W517*(-4)</f>
        <v>467.1</v>
      </c>
      <c r="AA517" s="6">
        <f>Z517/X517</f>
        <v>17.3</v>
      </c>
      <c r="AB517" s="7">
        <f>Z517/Y517*90</f>
        <v>19.195890410958906</v>
      </c>
      <c r="AC517" s="5">
        <f>IF(B517="n",Z517*1.2*AF517,Z517*AF517)</f>
        <v>467.1</v>
      </c>
      <c r="AD517" s="6">
        <f>AC517/X517</f>
        <v>17.3</v>
      </c>
      <c r="AE517" s="7">
        <f>AC517/Y517*90</f>
        <v>19.195890410958906</v>
      </c>
      <c r="AF517" s="13">
        <f>IF(OR(D517="Barcelona",D517="R Madrid",D517="Bayern",D517="PSG",D517="Atletico"),1.3,IF(OR(D517="Chelsea",D517="Juventus",D517="Man City",D517="Man Utd",D517="Dortmund"),1.23,IF(OR(D517="Roma",D517="RB Leipzig",D517="Monaco",D517="Spurs",D517="Arsenal",D517="Sevilla",D517="Liverpool",D517="Nice",D517="Napoli"),1.15,1)))</f>
        <v>1</v>
      </c>
      <c r="AG517">
        <f>E517*10+G517*5+K517*4</f>
        <v>9</v>
      </c>
      <c r="AH517">
        <f>N517+M517+L517*1.5</f>
        <v>128</v>
      </c>
    </row>
    <row r="518" spans="1:34" x14ac:dyDescent="0.2">
      <c r="A518" t="s">
        <v>291</v>
      </c>
      <c r="C518" t="s">
        <v>26</v>
      </c>
      <c r="D518" t="s">
        <v>76</v>
      </c>
      <c r="E518">
        <v>2</v>
      </c>
      <c r="F518">
        <v>0</v>
      </c>
      <c r="G518">
        <v>1</v>
      </c>
      <c r="H518">
        <v>10</v>
      </c>
      <c r="I518">
        <v>24</v>
      </c>
      <c r="J518">
        <v>48</v>
      </c>
      <c r="K518">
        <v>10</v>
      </c>
      <c r="L518">
        <v>21</v>
      </c>
      <c r="M518">
        <v>61</v>
      </c>
      <c r="N518">
        <v>35</v>
      </c>
      <c r="O518">
        <v>26</v>
      </c>
      <c r="P518">
        <v>1067</v>
      </c>
      <c r="Q518">
        <v>50</v>
      </c>
      <c r="R518">
        <v>12</v>
      </c>
      <c r="S518">
        <v>0</v>
      </c>
      <c r="T518">
        <v>0</v>
      </c>
      <c r="U518">
        <v>0</v>
      </c>
      <c r="V518">
        <v>0</v>
      </c>
      <c r="W518">
        <v>0</v>
      </c>
      <c r="X518" t="s">
        <v>292</v>
      </c>
      <c r="Y518" t="s">
        <v>293</v>
      </c>
      <c r="Z518" s="5">
        <f>E518*10+F518*(-10)+G518*5+H518*(-5)+I518*2+J518*(-2)+K518*4+L518*3+M518*1.5+N518*1.5+O518*3+P518*0.1+Q518*2+R518*2+S518*5+T518*(-8)+U518*15+V518+W518*(-4)</f>
        <v>482.7</v>
      </c>
      <c r="AA518" s="6">
        <f>Z518/X518</f>
        <v>14.627272727272727</v>
      </c>
      <c r="AB518" s="7">
        <f>Z518/Y518*90</f>
        <v>20.540425531914895</v>
      </c>
      <c r="AC518" s="5">
        <f>IF(B518="n",Z518*1.2*AF518,Z518*AF518)</f>
        <v>482.7</v>
      </c>
      <c r="AD518" s="6">
        <f>AC518/X518</f>
        <v>14.627272727272727</v>
      </c>
      <c r="AE518" s="7">
        <f>AC518/Y518*90</f>
        <v>20.540425531914895</v>
      </c>
      <c r="AF518" s="13">
        <f>IF(OR(D518="Barcelona",D518="R Madrid",D518="Bayern",D518="PSG",D518="Atletico"),1.3,IF(OR(D518="Chelsea",D518="Juventus",D518="Man City",D518="Man Utd",D518="Dortmund"),1.23,IF(OR(D518="Roma",D518="RB Leipzig",D518="Monaco",D518="Spurs",D518="Arsenal",D518="Sevilla",D518="Liverpool",D518="Nice",D518="Napoli"),1.15,1)))</f>
        <v>1</v>
      </c>
      <c r="AG518">
        <f>E518*10+G518*5+K518*4</f>
        <v>65</v>
      </c>
      <c r="AH518">
        <f>N518+M518+L518*1.5</f>
        <v>127.5</v>
      </c>
    </row>
    <row r="519" spans="1:34" x14ac:dyDescent="0.2">
      <c r="A519" t="s">
        <v>2707</v>
      </c>
      <c r="C519" t="s">
        <v>160</v>
      </c>
      <c r="D519" t="s">
        <v>1933</v>
      </c>
      <c r="E519">
        <v>1</v>
      </c>
      <c r="F519">
        <v>1</v>
      </c>
      <c r="G519">
        <v>0</v>
      </c>
      <c r="H519">
        <v>9</v>
      </c>
      <c r="I519">
        <v>22</v>
      </c>
      <c r="J519">
        <v>55</v>
      </c>
      <c r="K519">
        <v>3</v>
      </c>
      <c r="L519">
        <v>9</v>
      </c>
      <c r="M519">
        <v>52</v>
      </c>
      <c r="N519">
        <v>62</v>
      </c>
      <c r="O519">
        <v>6</v>
      </c>
      <c r="P519">
        <v>1000</v>
      </c>
      <c r="Q519">
        <v>44</v>
      </c>
      <c r="R519">
        <v>7</v>
      </c>
      <c r="S519">
        <v>0</v>
      </c>
      <c r="T519">
        <v>0</v>
      </c>
      <c r="U519">
        <v>0</v>
      </c>
      <c r="V519">
        <v>0</v>
      </c>
      <c r="W519">
        <v>0</v>
      </c>
      <c r="X519" t="s">
        <v>36</v>
      </c>
      <c r="Y519" t="s">
        <v>2706</v>
      </c>
      <c r="Z519" s="5">
        <f>E519*10+F519*(-10)+G519*5+H519*(-5)+I519*2+J519*(-2)+K519*4+L519*3+M519*1.5+N519*1.5+O519*3+P519*0.1+Q519*2+R519*2+S519*5+T519*(-8)+U519*15+V519+W519*(-4)</f>
        <v>319</v>
      </c>
      <c r="AA519" s="6">
        <f>Z519/X519</f>
        <v>10.290322580645162</v>
      </c>
      <c r="AB519" s="7">
        <f>Z519/Y519*90</f>
        <v>11.179906542056075</v>
      </c>
      <c r="AC519" s="5">
        <f>IF(B519="n",Z519*1.2*AF519,Z519*AF519)</f>
        <v>319</v>
      </c>
      <c r="AD519" s="6">
        <f>AC519/X519</f>
        <v>10.290322580645162</v>
      </c>
      <c r="AE519" s="7">
        <f>AC519/Y519*90</f>
        <v>11.179906542056075</v>
      </c>
      <c r="AF519" s="13">
        <f>IF(OR(D519="Barcelona",D519="R Madrid",D519="Bayern",D519="PSG",D519="Atletico"),1.3,IF(OR(D519="Chelsea",D519="Juventus",D519="Man City",D519="Man Utd",D519="Dortmund"),1.23,IF(OR(D519="Roma",D519="RB Leipzig",D519="Monaco",D519="Spurs",D519="Arsenal",D519="Sevilla",D519="Liverpool",D519="Nice",D519="Napoli"),1.15,1)))</f>
        <v>1</v>
      </c>
      <c r="AG519">
        <f>E519*10+G519*5+K519*4</f>
        <v>22</v>
      </c>
      <c r="AH519">
        <f>N519+M519+L519*1.5</f>
        <v>127.5</v>
      </c>
    </row>
    <row r="520" spans="1:34" x14ac:dyDescent="0.2">
      <c r="A520" t="s">
        <v>1459</v>
      </c>
      <c r="C520" t="s">
        <v>876</v>
      </c>
      <c r="D520" t="s">
        <v>1139</v>
      </c>
      <c r="E520">
        <v>0</v>
      </c>
      <c r="F520">
        <v>0</v>
      </c>
      <c r="G520">
        <v>0</v>
      </c>
      <c r="H520">
        <v>4</v>
      </c>
      <c r="I520">
        <v>10</v>
      </c>
      <c r="J520">
        <v>24</v>
      </c>
      <c r="K520">
        <v>2</v>
      </c>
      <c r="L520">
        <v>6</v>
      </c>
      <c r="M520">
        <v>62</v>
      </c>
      <c r="N520">
        <v>56</v>
      </c>
      <c r="O520">
        <v>11</v>
      </c>
      <c r="P520">
        <v>475</v>
      </c>
      <c r="Q520">
        <v>62</v>
      </c>
      <c r="R520">
        <v>10</v>
      </c>
      <c r="S520">
        <v>0</v>
      </c>
      <c r="T520">
        <v>0</v>
      </c>
      <c r="U520">
        <v>0</v>
      </c>
      <c r="V520">
        <v>0</v>
      </c>
      <c r="W520">
        <v>0</v>
      </c>
      <c r="X520" t="s">
        <v>66</v>
      </c>
      <c r="Y520" t="s">
        <v>1110</v>
      </c>
      <c r="Z520" s="5">
        <f>E520*10+F520*(-10)+G520*5+H520*(-5)+I520*2+J520*(-2)+K520*4+L520*3+M520*1.5+N520*1.5+O520*3+P520*0.1+Q520*2+R520*2+S520*5+T520*(-8)+U520*15+V520+W520*(-4)</f>
        <v>379.5</v>
      </c>
      <c r="AA520" s="6">
        <f>Z520/X520</f>
        <v>18.975000000000001</v>
      </c>
      <c r="AB520" s="7">
        <f>Z520/Y520*90</f>
        <v>19.903846153846153</v>
      </c>
      <c r="AC520" s="5">
        <f>IF(B520="n",Z520*1.2*AF520,Z520*AF520)</f>
        <v>379.5</v>
      </c>
      <c r="AD520" s="6">
        <f>AC520/X520</f>
        <v>18.975000000000001</v>
      </c>
      <c r="AE520" s="7">
        <f>AC520/Y520*90</f>
        <v>19.903846153846153</v>
      </c>
      <c r="AF520" s="13">
        <f>IF(OR(D520="Barcelona",D520="R Madrid",D520="Bayern",D520="PSG",D520="Atletico"),1.3,IF(OR(D520="Chelsea",D520="Juventus",D520="Man City",D520="Man Utd",D520="Dortmund"),1.23,IF(OR(D520="Roma",D520="RB Leipzig",D520="Monaco",D520="Spurs",D520="Arsenal",D520="Sevilla",D520="Liverpool",D520="Nice",D520="Napoli"),1.15,1)))</f>
        <v>1</v>
      </c>
      <c r="AG520">
        <f>E520*10+G520*5+K520*4</f>
        <v>8</v>
      </c>
      <c r="AH520">
        <f>N520+M520+L520*1.5</f>
        <v>127</v>
      </c>
    </row>
    <row r="521" spans="1:34" x14ac:dyDescent="0.2">
      <c r="A521" t="s">
        <v>2983</v>
      </c>
      <c r="C521" t="s">
        <v>138</v>
      </c>
      <c r="D521" t="s">
        <v>2732</v>
      </c>
      <c r="E521">
        <v>0</v>
      </c>
      <c r="F521">
        <v>0</v>
      </c>
      <c r="G521">
        <v>1</v>
      </c>
      <c r="H521">
        <v>4</v>
      </c>
      <c r="I521">
        <v>4</v>
      </c>
      <c r="J521">
        <v>12</v>
      </c>
      <c r="K521">
        <v>0</v>
      </c>
      <c r="L521">
        <v>12</v>
      </c>
      <c r="M521">
        <v>73</v>
      </c>
      <c r="N521">
        <v>36</v>
      </c>
      <c r="O521">
        <v>3</v>
      </c>
      <c r="P521">
        <v>535</v>
      </c>
      <c r="Q521">
        <v>12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 t="s">
        <v>187</v>
      </c>
      <c r="Y521" t="s">
        <v>1821</v>
      </c>
      <c r="Z521" s="5">
        <f>E521*10+F521*(-10)+G521*5+H521*(-5)+I521*2+J521*(-2)+K521*4+L521*3+M521*1.5+N521*1.5+O521*3+P521*0.1+Q521*2+R521*2+S521*5+T521*(-8)+U521*15+V521+W521*(-4)</f>
        <v>255</v>
      </c>
      <c r="AA521" s="6">
        <f>Z521/X521</f>
        <v>11.590909090909092</v>
      </c>
      <c r="AB521" s="7">
        <f>Z521/Y521*90</f>
        <v>14.157927205428749</v>
      </c>
      <c r="AC521" s="5">
        <f>IF(B521="n",Z521*1.2*AF521,Z521*AF521)</f>
        <v>255</v>
      </c>
      <c r="AD521" s="6">
        <f>AC521/X521</f>
        <v>11.590909090909092</v>
      </c>
      <c r="AE521" s="7">
        <f>AC521/Y521*90</f>
        <v>14.157927205428749</v>
      </c>
      <c r="AF521" s="13">
        <f>IF(OR(D521="Barcelona",D521="R Madrid",D521="Bayern",D521="PSG",D521="Atletico"),1.3,IF(OR(D521="Chelsea",D521="Juventus",D521="Man City",D521="Man Utd",D521="Dortmund"),1.23,IF(OR(D521="Roma",D521="RB Leipzig",D521="Monaco",D521="Spurs",D521="Arsenal",D521="Sevilla",D521="Liverpool",D521="Nice",D521="Napoli"),1.15,1)))</f>
        <v>1</v>
      </c>
      <c r="AG521">
        <f>E521*10+G521*5+K521*4</f>
        <v>5</v>
      </c>
      <c r="AH521">
        <f>N521+M521+L521*1.5</f>
        <v>127</v>
      </c>
    </row>
    <row r="522" spans="1:34" x14ac:dyDescent="0.2">
      <c r="A522" t="s">
        <v>2814</v>
      </c>
      <c r="C522" t="s">
        <v>138</v>
      </c>
      <c r="D522" t="s">
        <v>368</v>
      </c>
      <c r="E522">
        <v>1</v>
      </c>
      <c r="F522">
        <v>0</v>
      </c>
      <c r="G522">
        <v>1</v>
      </c>
      <c r="H522">
        <v>6</v>
      </c>
      <c r="I522">
        <v>20</v>
      </c>
      <c r="J522">
        <v>31</v>
      </c>
      <c r="K522">
        <v>5</v>
      </c>
      <c r="L522">
        <v>9</v>
      </c>
      <c r="M522">
        <v>68</v>
      </c>
      <c r="N522">
        <v>45</v>
      </c>
      <c r="O522">
        <v>8</v>
      </c>
      <c r="P522">
        <v>1325</v>
      </c>
      <c r="Q522">
        <v>49</v>
      </c>
      <c r="R522">
        <v>14</v>
      </c>
      <c r="S522">
        <v>0</v>
      </c>
      <c r="T522">
        <v>0</v>
      </c>
      <c r="U522">
        <v>0</v>
      </c>
      <c r="V522">
        <v>0</v>
      </c>
      <c r="W522">
        <v>0</v>
      </c>
      <c r="X522" t="s">
        <v>36</v>
      </c>
      <c r="Y522" t="s">
        <v>2813</v>
      </c>
      <c r="Z522" s="5">
        <f>E522*10+F522*(-10)+G522*5+H522*(-5)+I522*2+J522*(-2)+K522*4+L522*3+M522*1.5+N522*1.5+O522*3+P522*0.1+Q522*2+R522*2+S522*5+T522*(-8)+U522*15+V522+W522*(-4)</f>
        <v>462</v>
      </c>
      <c r="AA522" s="6">
        <f>Z522/X522</f>
        <v>14.903225806451612</v>
      </c>
      <c r="AB522" s="7">
        <f>Z522/Y522*90</f>
        <v>19.241092086996762</v>
      </c>
      <c r="AC522" s="5">
        <f>IF(B522="n",Z522*1.2*AF522,Z522*AF522)</f>
        <v>462</v>
      </c>
      <c r="AD522" s="6">
        <f>AC522/X522</f>
        <v>14.903225806451612</v>
      </c>
      <c r="AE522" s="7">
        <f>AC522/Y522*90</f>
        <v>19.241092086996762</v>
      </c>
      <c r="AF522" s="13">
        <f>IF(OR(D522="Barcelona",D522="R Madrid",D522="Bayern",D522="PSG",D522="Atletico"),1.3,IF(OR(D522="Chelsea",D522="Juventus",D522="Man City",D522="Man Utd",D522="Dortmund"),1.23,IF(OR(D522="Roma",D522="RB Leipzig",D522="Monaco",D522="Spurs",D522="Arsenal",D522="Sevilla",D522="Liverpool",D522="Nice",D522="Napoli"),1.15,1)))</f>
        <v>1</v>
      </c>
      <c r="AG522">
        <f>E522*10+G522*5+K522*4</f>
        <v>35</v>
      </c>
      <c r="AH522">
        <f>N522+M522+L522*1.5</f>
        <v>126.5</v>
      </c>
    </row>
    <row r="523" spans="1:34" x14ac:dyDescent="0.2">
      <c r="A523" t="s">
        <v>2935</v>
      </c>
      <c r="C523" t="s">
        <v>138</v>
      </c>
      <c r="D523" t="s">
        <v>2801</v>
      </c>
      <c r="E523">
        <v>1</v>
      </c>
      <c r="F523">
        <v>1</v>
      </c>
      <c r="G523">
        <v>0</v>
      </c>
      <c r="H523">
        <v>9</v>
      </c>
      <c r="I523">
        <v>22</v>
      </c>
      <c r="J523">
        <v>28</v>
      </c>
      <c r="K523">
        <v>2</v>
      </c>
      <c r="L523">
        <v>11</v>
      </c>
      <c r="M523">
        <v>86</v>
      </c>
      <c r="N523">
        <v>24</v>
      </c>
      <c r="O523">
        <v>2</v>
      </c>
      <c r="P523">
        <v>500</v>
      </c>
      <c r="Q523">
        <v>11</v>
      </c>
      <c r="R523">
        <v>2</v>
      </c>
      <c r="S523">
        <v>0</v>
      </c>
      <c r="T523">
        <v>0</v>
      </c>
      <c r="U523">
        <v>0</v>
      </c>
      <c r="V523">
        <v>0</v>
      </c>
      <c r="W523">
        <v>0</v>
      </c>
      <c r="X523" t="s">
        <v>395</v>
      </c>
      <c r="Y523" t="s">
        <v>128</v>
      </c>
      <c r="Z523" s="5">
        <f>E523*10+F523*(-10)+G523*5+H523*(-5)+I523*2+J523*(-2)+K523*4+L523*3+M523*1.5+N523*1.5+O523*3+P523*0.1+Q523*2+R523*2+S523*5+T523*(-8)+U523*15+V523+W523*(-4)</f>
        <v>231</v>
      </c>
      <c r="AA523" s="6">
        <f>Z523/X523</f>
        <v>13.588235294117647</v>
      </c>
      <c r="AB523" s="7">
        <f>Z523/Y523*90</f>
        <v>14.548635409377187</v>
      </c>
      <c r="AC523" s="5">
        <f>IF(B523="n",Z523*1.2*AF523,Z523*AF523)</f>
        <v>231</v>
      </c>
      <c r="AD523" s="6">
        <f>AC523/X523</f>
        <v>13.588235294117647</v>
      </c>
      <c r="AE523" s="7">
        <f>AC523/Y523*90</f>
        <v>14.548635409377187</v>
      </c>
      <c r="AF523" s="13">
        <f>IF(OR(D523="Barcelona",D523="R Madrid",D523="Bayern",D523="PSG",D523="Atletico"),1.3,IF(OR(D523="Chelsea",D523="Juventus",D523="Man City",D523="Man Utd",D523="Dortmund"),1.23,IF(OR(D523="Roma",D523="RB Leipzig",D523="Monaco",D523="Spurs",D523="Arsenal",D523="Sevilla",D523="Liverpool",D523="Nice",D523="Napoli"),1.15,1)))</f>
        <v>1</v>
      </c>
      <c r="AG523">
        <f>E523*10+G523*5+K523*4</f>
        <v>18</v>
      </c>
      <c r="AH523">
        <f>N523+M523+L523*1.5</f>
        <v>126.5</v>
      </c>
    </row>
    <row r="524" spans="1:34" x14ac:dyDescent="0.2">
      <c r="A524" t="s">
        <v>1731</v>
      </c>
      <c r="C524" t="s">
        <v>876</v>
      </c>
      <c r="D524" t="s">
        <v>1036</v>
      </c>
      <c r="E524">
        <v>0</v>
      </c>
      <c r="F524">
        <v>0</v>
      </c>
      <c r="G524">
        <v>1</v>
      </c>
      <c r="H524">
        <v>0</v>
      </c>
      <c r="I524">
        <v>17</v>
      </c>
      <c r="J524">
        <v>5</v>
      </c>
      <c r="K524">
        <v>2</v>
      </c>
      <c r="L524">
        <v>15</v>
      </c>
      <c r="M524">
        <v>58</v>
      </c>
      <c r="N524">
        <v>46</v>
      </c>
      <c r="O524">
        <v>3</v>
      </c>
      <c r="P524">
        <v>547</v>
      </c>
      <c r="Q524">
        <v>23</v>
      </c>
      <c r="R524">
        <v>5</v>
      </c>
      <c r="S524">
        <v>0</v>
      </c>
      <c r="T524">
        <v>0</v>
      </c>
      <c r="U524">
        <v>0</v>
      </c>
      <c r="V524">
        <v>0</v>
      </c>
      <c r="W524">
        <v>0</v>
      </c>
      <c r="X524" t="s">
        <v>73</v>
      </c>
      <c r="Y524" t="s">
        <v>1530</v>
      </c>
      <c r="Z524" s="5">
        <f>E524*10+F524*(-10)+G524*5+H524*(-5)+I524*2+J524*(-2)+K524*4+L524*3+M524*1.5+N524*1.5+O524*3+P524*0.1+Q524*2+R524*2+S524*5+T524*(-8)+U524*15+V524+W524*(-4)</f>
        <v>357.7</v>
      </c>
      <c r="AA524" s="6">
        <f>Z524/X524</f>
        <v>23.846666666666668</v>
      </c>
      <c r="AB524" s="7">
        <f>Z524/Y524*90</f>
        <v>24.840277777777775</v>
      </c>
      <c r="AC524" s="5">
        <f>IF(B524="n",Z524*1.2*AF524,Z524*AF524)</f>
        <v>357.7</v>
      </c>
      <c r="AD524" s="6">
        <f>AC524/X524</f>
        <v>23.846666666666668</v>
      </c>
      <c r="AE524" s="7">
        <f>AC524/Y524*90</f>
        <v>24.840277777777775</v>
      </c>
      <c r="AF524" s="13">
        <f>IF(OR(D524="Barcelona",D524="R Madrid",D524="Bayern",D524="PSG",D524="Atletico"),1.3,IF(OR(D524="Chelsea",D524="Juventus",D524="Man City",D524="Man Utd",D524="Dortmund"),1.23,IF(OR(D524="Roma",D524="RB Leipzig",D524="Monaco",D524="Spurs",D524="Arsenal",D524="Sevilla",D524="Liverpool",D524="Nice",D524="Napoli"),1.15,1)))</f>
        <v>1</v>
      </c>
      <c r="AG524">
        <f>E524*10+G524*5+K524*4</f>
        <v>13</v>
      </c>
      <c r="AH524">
        <f>N524+M524+L524*1.5</f>
        <v>126.5</v>
      </c>
    </row>
    <row r="525" spans="1:34" x14ac:dyDescent="0.2">
      <c r="A525" t="s">
        <v>3127</v>
      </c>
      <c r="C525" t="s">
        <v>138</v>
      </c>
      <c r="D525" t="s">
        <v>2781</v>
      </c>
      <c r="E525">
        <v>1</v>
      </c>
      <c r="F525">
        <v>0</v>
      </c>
      <c r="G525">
        <v>0</v>
      </c>
      <c r="H525">
        <v>4</v>
      </c>
      <c r="I525">
        <v>7</v>
      </c>
      <c r="J525">
        <v>14</v>
      </c>
      <c r="K525">
        <v>3</v>
      </c>
      <c r="L525">
        <v>10</v>
      </c>
      <c r="M525">
        <v>82</v>
      </c>
      <c r="N525">
        <v>29</v>
      </c>
      <c r="O525">
        <v>0</v>
      </c>
      <c r="P525">
        <v>339</v>
      </c>
      <c r="Q525">
        <v>32</v>
      </c>
      <c r="R525">
        <v>10</v>
      </c>
      <c r="S525">
        <v>0</v>
      </c>
      <c r="T525">
        <v>0</v>
      </c>
      <c r="U525">
        <v>0</v>
      </c>
      <c r="V525">
        <v>0</v>
      </c>
      <c r="W525">
        <v>0</v>
      </c>
      <c r="X525" t="s">
        <v>73</v>
      </c>
      <c r="Y525" t="s">
        <v>3126</v>
      </c>
      <c r="Z525" s="5">
        <f>E525*10+F525*(-10)+G525*5+H525*(-5)+I525*2+J525*(-2)+K525*4+L525*3+M525*1.5+N525*1.5+O525*3+P525*0.1+Q525*2+R525*2+S525*5+T525*(-8)+U525*15+V525+W525*(-4)</f>
        <v>302.39999999999998</v>
      </c>
      <c r="AA525" s="6">
        <f>Z525/X525</f>
        <v>20.16</v>
      </c>
      <c r="AB525" s="7">
        <f>Z525/Y525*90</f>
        <v>24.321715817694368</v>
      </c>
      <c r="AC525" s="5">
        <f>IF(B525="n",Z525*1.2*AF525,Z525*AF525)</f>
        <v>302.39999999999998</v>
      </c>
      <c r="AD525" s="6">
        <f>AC525/X525</f>
        <v>20.16</v>
      </c>
      <c r="AE525" s="7">
        <f>AC525/Y525*90</f>
        <v>24.321715817694368</v>
      </c>
      <c r="AF525" s="13">
        <f>IF(OR(D525="Barcelona",D525="R Madrid",D525="Bayern",D525="PSG",D525="Atletico"),1.3,IF(OR(D525="Chelsea",D525="Juventus",D525="Man City",D525="Man Utd",D525="Dortmund"),1.23,IF(OR(D525="Roma",D525="RB Leipzig",D525="Monaco",D525="Spurs",D525="Arsenal",D525="Sevilla",D525="Liverpool",D525="Nice",D525="Napoli"),1.15,1)))</f>
        <v>1</v>
      </c>
      <c r="AG525">
        <f>E525*10+G525*5+K525*4</f>
        <v>22</v>
      </c>
      <c r="AH525">
        <f>N525+M525+L525*1.5</f>
        <v>126</v>
      </c>
    </row>
    <row r="526" spans="1:34" x14ac:dyDescent="0.2">
      <c r="A526" t="s">
        <v>2296</v>
      </c>
      <c r="C526" t="s">
        <v>160</v>
      </c>
      <c r="D526" t="s">
        <v>1054</v>
      </c>
      <c r="E526">
        <v>2</v>
      </c>
      <c r="F526">
        <v>1</v>
      </c>
      <c r="G526">
        <v>4</v>
      </c>
      <c r="H526">
        <v>8</v>
      </c>
      <c r="I526">
        <v>40</v>
      </c>
      <c r="J526">
        <v>24</v>
      </c>
      <c r="K526">
        <v>7</v>
      </c>
      <c r="L526">
        <v>1</v>
      </c>
      <c r="M526">
        <v>66</v>
      </c>
      <c r="N526">
        <v>58</v>
      </c>
      <c r="O526">
        <v>20</v>
      </c>
      <c r="P526">
        <v>589</v>
      </c>
      <c r="Q526">
        <v>42</v>
      </c>
      <c r="R526">
        <v>19</v>
      </c>
      <c r="S526">
        <v>0</v>
      </c>
      <c r="T526">
        <v>0</v>
      </c>
      <c r="U526">
        <v>0</v>
      </c>
      <c r="V526">
        <v>0</v>
      </c>
      <c r="W526">
        <v>0</v>
      </c>
      <c r="X526" t="s">
        <v>96</v>
      </c>
      <c r="Y526" t="s">
        <v>2295</v>
      </c>
      <c r="Z526" s="5">
        <f>E526*10+F526*(-10)+G526*5+H526*(-5)+I526*2+J526*(-2)+K526*4+L526*3+M526*1.5+N526*1.5+O526*3+P526*0.1+Q526*2+R526*2+S526*5+T526*(-8)+U526*15+V526+W526*(-4)</f>
        <v>479.9</v>
      </c>
      <c r="AA526" s="6">
        <f>Z526/X526</f>
        <v>17.139285714285712</v>
      </c>
      <c r="AB526" s="7">
        <f>Z526/Y526*90</f>
        <v>20.946168768186226</v>
      </c>
      <c r="AC526" s="5">
        <f>IF(B526="n",Z526*1.2*AF526,Z526*AF526)</f>
        <v>479.9</v>
      </c>
      <c r="AD526" s="6">
        <f>AC526/X526</f>
        <v>17.139285714285712</v>
      </c>
      <c r="AE526" s="7">
        <f>AC526/Y526*90</f>
        <v>20.946168768186226</v>
      </c>
      <c r="AF526" s="13">
        <f>IF(OR(D526="Barcelona",D526="R Madrid",D526="Bayern",D526="PSG",D526="Atletico"),1.3,IF(OR(D526="Chelsea",D526="Juventus",D526="Man City",D526="Man Utd",D526="Dortmund"),1.23,IF(OR(D526="Roma",D526="RB Leipzig",D526="Monaco",D526="Spurs",D526="Arsenal",D526="Sevilla",D526="Liverpool",D526="Nice",D526="Napoli"),1.15,1)))</f>
        <v>1</v>
      </c>
      <c r="AG526">
        <f>E526*10+G526*5+K526*4</f>
        <v>68</v>
      </c>
      <c r="AH526">
        <f>N526+M526+L526*1.5</f>
        <v>125.5</v>
      </c>
    </row>
    <row r="527" spans="1:34" x14ac:dyDescent="0.2">
      <c r="A527" t="s">
        <v>1304</v>
      </c>
      <c r="C527" t="s">
        <v>876</v>
      </c>
      <c r="D527" t="s">
        <v>1076</v>
      </c>
      <c r="E527">
        <v>2</v>
      </c>
      <c r="F527">
        <v>1</v>
      </c>
      <c r="G527">
        <v>0</v>
      </c>
      <c r="H527">
        <v>13</v>
      </c>
      <c r="I527">
        <v>44</v>
      </c>
      <c r="J527">
        <v>70</v>
      </c>
      <c r="K527">
        <v>10</v>
      </c>
      <c r="L527">
        <v>13</v>
      </c>
      <c r="M527">
        <v>41</v>
      </c>
      <c r="N527">
        <v>65</v>
      </c>
      <c r="O527">
        <v>12</v>
      </c>
      <c r="P527">
        <v>546</v>
      </c>
      <c r="Q527">
        <v>73</v>
      </c>
      <c r="R527">
        <v>8</v>
      </c>
      <c r="S527">
        <v>0</v>
      </c>
      <c r="T527">
        <v>0</v>
      </c>
      <c r="U527">
        <v>0</v>
      </c>
      <c r="V527">
        <v>0</v>
      </c>
      <c r="W527">
        <v>0</v>
      </c>
      <c r="X527" t="s">
        <v>90</v>
      </c>
      <c r="Y527" t="s">
        <v>1303</v>
      </c>
      <c r="Z527" s="5">
        <f>E527*10+F527*(-10)+G527*5+H527*(-5)+I527*2+J527*(-2)+K527*4+L527*3+M527*1.5+N527*1.5+O527*3+P527*0.1+Q527*2+R527*2+S527*5+T527*(-8)+U527*15+V527+W527*(-4)</f>
        <v>383.6</v>
      </c>
      <c r="AA527" s="6">
        <f>Z527/X527</f>
        <v>14.753846153846155</v>
      </c>
      <c r="AB527" s="7">
        <f>Z527/Y527*90</f>
        <v>17.551601423487547</v>
      </c>
      <c r="AC527" s="5">
        <f>IF(B527="n",Z527*1.2*AF527,Z527*AF527)</f>
        <v>383.6</v>
      </c>
      <c r="AD527" s="6">
        <f>AC527/X527</f>
        <v>14.753846153846155</v>
      </c>
      <c r="AE527" s="7">
        <f>AC527/Y527*90</f>
        <v>17.551601423487547</v>
      </c>
      <c r="AF527" s="13">
        <f>IF(OR(D527="Barcelona",D527="R Madrid",D527="Bayern",D527="PSG",D527="Atletico"),1.3,IF(OR(D527="Chelsea",D527="Juventus",D527="Man City",D527="Man Utd",D527="Dortmund"),1.23,IF(OR(D527="Roma",D527="RB Leipzig",D527="Monaco",D527="Spurs",D527="Arsenal",D527="Sevilla",D527="Liverpool",D527="Nice",D527="Napoli"),1.15,1)))</f>
        <v>1</v>
      </c>
      <c r="AG527">
        <f>E527*10+G527*5+K527*4</f>
        <v>60</v>
      </c>
      <c r="AH527">
        <f>N527+M527+L527*1.5</f>
        <v>125.5</v>
      </c>
    </row>
    <row r="528" spans="1:34" x14ac:dyDescent="0.2">
      <c r="A528" t="s">
        <v>2426</v>
      </c>
      <c r="C528" t="s">
        <v>160</v>
      </c>
      <c r="D528" t="s">
        <v>994</v>
      </c>
      <c r="E528">
        <v>1</v>
      </c>
      <c r="F528">
        <v>0</v>
      </c>
      <c r="G528">
        <v>0</v>
      </c>
      <c r="H528">
        <v>4</v>
      </c>
      <c r="I528">
        <v>22</v>
      </c>
      <c r="J528">
        <v>23</v>
      </c>
      <c r="K528">
        <v>2</v>
      </c>
      <c r="L528">
        <v>7</v>
      </c>
      <c r="M528">
        <v>65</v>
      </c>
      <c r="N528">
        <v>50</v>
      </c>
      <c r="O528">
        <v>0</v>
      </c>
      <c r="P528">
        <v>1552</v>
      </c>
      <c r="Q528">
        <v>23</v>
      </c>
      <c r="R528">
        <v>8</v>
      </c>
      <c r="S528">
        <v>0</v>
      </c>
      <c r="T528">
        <v>0</v>
      </c>
      <c r="U528">
        <v>0</v>
      </c>
      <c r="V528">
        <v>0</v>
      </c>
      <c r="W528">
        <v>0</v>
      </c>
      <c r="X528" t="s">
        <v>28</v>
      </c>
      <c r="Y528" t="s">
        <v>1693</v>
      </c>
      <c r="Z528" s="5">
        <f>E528*10+F528*(-10)+G528*5+H528*(-5)+I528*2+J528*(-2)+K528*4+L528*3+M528*1.5+N528*1.5+O528*3+P528*0.1+Q528*2+R528*2+S528*5+T528*(-8)+U528*15+V528+W528*(-4)</f>
        <v>406.70000000000005</v>
      </c>
      <c r="AA528" s="6">
        <f>Z528/X528</f>
        <v>16.268000000000001</v>
      </c>
      <c r="AB528" s="7">
        <f>Z528/Y528*90</f>
        <v>17.176442984514313</v>
      </c>
      <c r="AC528" s="5">
        <f>IF(B528="n",Z528*1.2*AF528,Z528*AF528)</f>
        <v>528.71</v>
      </c>
      <c r="AD528" s="6">
        <f>AC528/X528</f>
        <v>21.148400000000002</v>
      </c>
      <c r="AE528" s="7">
        <f>AC528/Y528*90</f>
        <v>22.329375879868607</v>
      </c>
      <c r="AF528" s="13">
        <f>IF(OR(D528="Barcelona",D528="R Madrid",D528="Bayern",D528="PSG",D528="Atletico"),1.3,IF(OR(D528="Chelsea",D528="Juventus",D528="Man City",D528="Man Utd",D528="Dortmund"),1.23,IF(OR(D528="Roma",D528="RB Leipzig",D528="Monaco",D528="Spurs",D528="Arsenal",D528="Sevilla",D528="Liverpool",D528="Nice",D528="Napoli"),1.15,1)))</f>
        <v>1.3</v>
      </c>
      <c r="AG528">
        <f>E528*10+G528*5+K528*4</f>
        <v>18</v>
      </c>
      <c r="AH528">
        <f>N528+M528+L528*1.5</f>
        <v>125.5</v>
      </c>
    </row>
    <row r="529" spans="1:34" x14ac:dyDescent="0.2">
      <c r="A529" t="s">
        <v>3090</v>
      </c>
      <c r="C529" t="s">
        <v>138</v>
      </c>
      <c r="D529" t="s">
        <v>2821</v>
      </c>
      <c r="E529">
        <v>0</v>
      </c>
      <c r="F529">
        <v>1</v>
      </c>
      <c r="G529">
        <v>2</v>
      </c>
      <c r="H529">
        <v>7</v>
      </c>
      <c r="I529">
        <v>23</v>
      </c>
      <c r="J529">
        <v>45</v>
      </c>
      <c r="K529">
        <v>1</v>
      </c>
      <c r="L529">
        <v>7</v>
      </c>
      <c r="M529">
        <v>88</v>
      </c>
      <c r="N529">
        <v>27</v>
      </c>
      <c r="O529">
        <v>10</v>
      </c>
      <c r="P529">
        <v>1082</v>
      </c>
      <c r="Q529">
        <v>34</v>
      </c>
      <c r="R529">
        <v>16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90</v>
      </c>
      <c r="Y529" t="s">
        <v>2527</v>
      </c>
      <c r="Z529" s="5">
        <f>E529*10+F529*(-10)+G529*5+H529*(-5)+I529*2+J529*(-2)+K529*4+L529*3+M529*1.5+N529*1.5+O529*3+P529*0.1+Q529*2+R529*2+S529*5+T529*(-8)+U529*15+V529+W529*(-4)</f>
        <v>356.7</v>
      </c>
      <c r="AA529" s="6">
        <f>Z529/X529</f>
        <v>13.719230769230769</v>
      </c>
      <c r="AB529" s="7">
        <f>Z529/Y529*90</f>
        <v>14.559183673469386</v>
      </c>
      <c r="AC529" s="5">
        <f>IF(B529="n",Z529*1.2*AF529,Z529*AF529)</f>
        <v>410.20499999999993</v>
      </c>
      <c r="AD529" s="6">
        <f>AC529/X529</f>
        <v>15.777115384615382</v>
      </c>
      <c r="AE529" s="7">
        <f>AC529/Y529*90</f>
        <v>16.743061224489793</v>
      </c>
      <c r="AF529" s="13">
        <f>IF(OR(D529="Barcelona",D529="R Madrid",D529="Bayern",D529="PSG",D529="Atletico"),1.3,IF(OR(D529="Chelsea",D529="Juventus",D529="Man City",D529="Man Utd",D529="Dortmund"),1.23,IF(OR(D529="Roma",D529="RB Leipzig",D529="Monaco",D529="Spurs",D529="Arsenal",D529="Sevilla",D529="Liverpool",D529="Nice",D529="Napoli"),1.15,1)))</f>
        <v>1.1499999999999999</v>
      </c>
      <c r="AG529">
        <f>E529*10+G529*5+K529*4</f>
        <v>14</v>
      </c>
      <c r="AH529">
        <f>N529+M529+L529*1.5</f>
        <v>125.5</v>
      </c>
    </row>
    <row r="530" spans="1:34" x14ac:dyDescent="0.2">
      <c r="A530" t="s">
        <v>1710</v>
      </c>
      <c r="C530" t="s">
        <v>876</v>
      </c>
      <c r="D530" t="s">
        <v>1119</v>
      </c>
      <c r="E530">
        <v>0</v>
      </c>
      <c r="F530">
        <v>0</v>
      </c>
      <c r="G530">
        <v>0</v>
      </c>
      <c r="H530">
        <v>3</v>
      </c>
      <c r="I530">
        <v>32</v>
      </c>
      <c r="J530">
        <v>19</v>
      </c>
      <c r="K530">
        <v>2</v>
      </c>
      <c r="L530">
        <v>7</v>
      </c>
      <c r="M530">
        <v>74</v>
      </c>
      <c r="N530">
        <v>41</v>
      </c>
      <c r="O530">
        <v>3</v>
      </c>
      <c r="P530">
        <v>674</v>
      </c>
      <c r="Q530">
        <v>26</v>
      </c>
      <c r="R530">
        <v>2</v>
      </c>
      <c r="S530">
        <v>0</v>
      </c>
      <c r="T530">
        <v>0</v>
      </c>
      <c r="U530">
        <v>0</v>
      </c>
      <c r="V530">
        <v>0</v>
      </c>
      <c r="W530">
        <v>0</v>
      </c>
      <c r="X530" t="s">
        <v>187</v>
      </c>
      <c r="Y530" t="s">
        <v>1709</v>
      </c>
      <c r="Z530" s="5">
        <f>E530*10+F530*(-10)+G530*5+H530*(-5)+I530*2+J530*(-2)+K530*4+L530*3+M530*1.5+N530*1.5+O530*3+P530*0.1+Q530*2+R530*2+S530*5+T530*(-8)+U530*15+V530+W530*(-4)</f>
        <v>344.9</v>
      </c>
      <c r="AA530" s="6">
        <f>Z530/X530</f>
        <v>15.677272727272726</v>
      </c>
      <c r="AB530" s="7">
        <f>Z530/Y530*90</f>
        <v>20.735470941883765</v>
      </c>
      <c r="AC530" s="5">
        <f>IF(B530="n",Z530*1.2*AF530,Z530*AF530)</f>
        <v>344.9</v>
      </c>
      <c r="AD530" s="6">
        <f>AC530/X530</f>
        <v>15.677272727272726</v>
      </c>
      <c r="AE530" s="7">
        <f>AC530/Y530*90</f>
        <v>20.735470941883765</v>
      </c>
      <c r="AF530" s="13">
        <f>IF(OR(D530="Barcelona",D530="R Madrid",D530="Bayern",D530="PSG",D530="Atletico"),1.3,IF(OR(D530="Chelsea",D530="Juventus",D530="Man City",D530="Man Utd",D530="Dortmund"),1.23,IF(OR(D530="Roma",D530="RB Leipzig",D530="Monaco",D530="Spurs",D530="Arsenal",D530="Sevilla",D530="Liverpool",D530="Nice",D530="Napoli"),1.15,1)))</f>
        <v>1</v>
      </c>
      <c r="AG530">
        <f>E530*10+G530*5+K530*4</f>
        <v>8</v>
      </c>
      <c r="AH530">
        <f>N530+M530+L530*1.5</f>
        <v>125.5</v>
      </c>
    </row>
    <row r="531" spans="1:34" x14ac:dyDescent="0.2">
      <c r="A531" t="s">
        <v>2931</v>
      </c>
      <c r="C531" t="s">
        <v>138</v>
      </c>
      <c r="D531" t="s">
        <v>2781</v>
      </c>
      <c r="E531">
        <v>0</v>
      </c>
      <c r="F531">
        <v>0</v>
      </c>
      <c r="G531">
        <v>3</v>
      </c>
      <c r="H531">
        <v>3</v>
      </c>
      <c r="I531">
        <v>10</v>
      </c>
      <c r="J531">
        <v>15</v>
      </c>
      <c r="K531">
        <v>0</v>
      </c>
      <c r="L531">
        <v>10</v>
      </c>
      <c r="M531">
        <v>86</v>
      </c>
      <c r="N531">
        <v>24</v>
      </c>
      <c r="O531">
        <v>8</v>
      </c>
      <c r="P531">
        <v>416</v>
      </c>
      <c r="Q531">
        <v>32</v>
      </c>
      <c r="R531">
        <v>25</v>
      </c>
      <c r="S531">
        <v>0</v>
      </c>
      <c r="T531">
        <v>0</v>
      </c>
      <c r="U531">
        <v>0</v>
      </c>
      <c r="V531">
        <v>0</v>
      </c>
      <c r="W531">
        <v>0</v>
      </c>
      <c r="X531" t="s">
        <v>187</v>
      </c>
      <c r="Y531" t="s">
        <v>770</v>
      </c>
      <c r="Z531" s="5">
        <f>E531*10+F531*(-10)+G531*5+H531*(-5)+I531*2+J531*(-2)+K531*4+L531*3+M531*1.5+N531*1.5+O531*3+P531*0.1+Q531*2+R531*2+S531*5+T531*(-8)+U531*15+V531+W531*(-4)</f>
        <v>364.6</v>
      </c>
      <c r="AA531" s="6">
        <f>Z531/X531</f>
        <v>16.572727272727274</v>
      </c>
      <c r="AB531" s="7">
        <f>Z531/Y531*90</f>
        <v>21.197674418604652</v>
      </c>
      <c r="AC531" s="5">
        <f>IF(B531="n",Z531*1.2*AF531,Z531*AF531)</f>
        <v>364.6</v>
      </c>
      <c r="AD531" s="6">
        <f>AC531/X531</f>
        <v>16.572727272727274</v>
      </c>
      <c r="AE531" s="7">
        <f>AC531/Y531*90</f>
        <v>21.197674418604652</v>
      </c>
      <c r="AF531" s="13">
        <f>IF(OR(D531="Barcelona",D531="R Madrid",D531="Bayern",D531="PSG",D531="Atletico"),1.3,IF(OR(D531="Chelsea",D531="Juventus",D531="Man City",D531="Man Utd",D531="Dortmund"),1.23,IF(OR(D531="Roma",D531="RB Leipzig",D531="Monaco",D531="Spurs",D531="Arsenal",D531="Sevilla",D531="Liverpool",D531="Nice",D531="Napoli"),1.15,1)))</f>
        <v>1</v>
      </c>
      <c r="AG531">
        <f>E531*10+G531*5+K531*4</f>
        <v>15</v>
      </c>
      <c r="AH531">
        <f>N531+M531+L531*1.5</f>
        <v>125</v>
      </c>
    </row>
    <row r="532" spans="1:34" x14ac:dyDescent="0.2">
      <c r="A532" t="s">
        <v>195</v>
      </c>
      <c r="C532" t="s">
        <v>26</v>
      </c>
      <c r="D532" t="s">
        <v>62</v>
      </c>
      <c r="E532">
        <v>2</v>
      </c>
      <c r="F532">
        <v>0</v>
      </c>
      <c r="G532">
        <v>4</v>
      </c>
      <c r="H532">
        <v>3</v>
      </c>
      <c r="I532">
        <v>37</v>
      </c>
      <c r="J532">
        <v>24</v>
      </c>
      <c r="K532">
        <v>9</v>
      </c>
      <c r="L532">
        <v>9</v>
      </c>
      <c r="M532">
        <v>64</v>
      </c>
      <c r="N532">
        <v>47</v>
      </c>
      <c r="O532">
        <v>23</v>
      </c>
      <c r="P532">
        <v>1068</v>
      </c>
      <c r="Q532">
        <v>26</v>
      </c>
      <c r="R532">
        <v>15</v>
      </c>
      <c r="S532">
        <v>0</v>
      </c>
      <c r="T532">
        <v>0</v>
      </c>
      <c r="U532">
        <v>0</v>
      </c>
      <c r="V532">
        <v>0</v>
      </c>
      <c r="W532">
        <v>0</v>
      </c>
      <c r="X532" t="s">
        <v>96</v>
      </c>
      <c r="Y532" t="s">
        <v>196</v>
      </c>
      <c r="Z532" s="5">
        <f>E532*10+F532*(-10)+G532*5+H532*(-5)+I532*2+J532*(-2)+K532*4+L532*3+M532*1.5+N532*1.5+O532*3+P532*0.1+Q532*2+R532*2+S532*5+T532*(-8)+U532*15+V532+W532*(-4)</f>
        <v>538.29999999999995</v>
      </c>
      <c r="AA532" s="6">
        <f>Z532/X532</f>
        <v>19.224999999999998</v>
      </c>
      <c r="AB532" s="7">
        <f>Z532/Y532*90</f>
        <v>19.324690865576382</v>
      </c>
      <c r="AC532" s="5">
        <f>IF(B532="n",Z532*1.2*AF532,Z532*AF532)</f>
        <v>538.29999999999995</v>
      </c>
      <c r="AD532" s="6">
        <f>AC532/X532</f>
        <v>19.224999999999998</v>
      </c>
      <c r="AE532" s="7">
        <f>AC532/Y532*90</f>
        <v>19.324690865576382</v>
      </c>
      <c r="AF532" s="13">
        <f>IF(OR(D532="Barcelona",D532="R Madrid",D532="Bayern",D532="PSG",D532="Atletico"),1.3,IF(OR(D532="Chelsea",D532="Juventus",D532="Man City",D532="Man Utd",D532="Dortmund"),1.23,IF(OR(D532="Roma",D532="RB Leipzig",D532="Monaco",D532="Spurs",D532="Arsenal",D532="Sevilla",D532="Liverpool",D532="Nice",D532="Napoli"),1.15,1)))</f>
        <v>1</v>
      </c>
      <c r="AG532">
        <f>E532*10+G532*5+K532*4</f>
        <v>76</v>
      </c>
      <c r="AH532">
        <f>N532+M532+L532*1.5</f>
        <v>124.5</v>
      </c>
    </row>
    <row r="533" spans="1:34" x14ac:dyDescent="0.2">
      <c r="A533" t="s">
        <v>3377</v>
      </c>
      <c r="C533" t="s">
        <v>138</v>
      </c>
      <c r="D533" t="s">
        <v>2734</v>
      </c>
      <c r="E533">
        <v>1</v>
      </c>
      <c r="F533">
        <v>0</v>
      </c>
      <c r="G533">
        <v>0</v>
      </c>
      <c r="H533">
        <v>3</v>
      </c>
      <c r="I533">
        <v>6</v>
      </c>
      <c r="J533">
        <v>9</v>
      </c>
      <c r="K533">
        <v>4</v>
      </c>
      <c r="L533">
        <v>8</v>
      </c>
      <c r="M533">
        <v>88</v>
      </c>
      <c r="N533">
        <v>24</v>
      </c>
      <c r="O533">
        <v>2</v>
      </c>
      <c r="P533">
        <v>313</v>
      </c>
      <c r="Q533">
        <v>13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 t="s">
        <v>73</v>
      </c>
      <c r="Y533" t="s">
        <v>3376</v>
      </c>
      <c r="Z533" s="5">
        <f>E533*10+F533*(-10)+G533*5+H533*(-5)+I533*2+J533*(-2)+K533*4+L533*3+M533*1.5+N533*1.5+O533*3+P533*0.1+Q533*2+R533*2+S533*5+T533*(-8)+U533*15+V533+W533*(-4)</f>
        <v>260.3</v>
      </c>
      <c r="AA533" s="6">
        <f>Z533/X533</f>
        <v>17.353333333333335</v>
      </c>
      <c r="AB533" s="7">
        <f>Z533/Y533*90</f>
        <v>20.916964285714286</v>
      </c>
      <c r="AC533" s="5">
        <f>IF(B533="n",Z533*1.2*AF533,Z533*AF533)</f>
        <v>260.3</v>
      </c>
      <c r="AD533" s="6">
        <f>AC533/X533</f>
        <v>17.353333333333335</v>
      </c>
      <c r="AE533" s="7">
        <f>AC533/Y533*90</f>
        <v>20.916964285714286</v>
      </c>
      <c r="AF533" s="13">
        <f>IF(OR(D533="Barcelona",D533="R Madrid",D533="Bayern",D533="PSG",D533="Atletico"),1.3,IF(OR(D533="Chelsea",D533="Juventus",D533="Man City",D533="Man Utd",D533="Dortmund"),1.23,IF(OR(D533="Roma",D533="RB Leipzig",D533="Monaco",D533="Spurs",D533="Arsenal",D533="Sevilla",D533="Liverpool",D533="Nice",D533="Napoli"),1.15,1)))</f>
        <v>1</v>
      </c>
      <c r="AG533">
        <f>E533*10+G533*5+K533*4</f>
        <v>26</v>
      </c>
      <c r="AH533">
        <f>N533+M533+L533*1.5</f>
        <v>124</v>
      </c>
    </row>
    <row r="534" spans="1:34" x14ac:dyDescent="0.2">
      <c r="A534" t="s">
        <v>279</v>
      </c>
      <c r="C534" t="s">
        <v>26</v>
      </c>
      <c r="D534" t="s">
        <v>198</v>
      </c>
      <c r="E534">
        <v>0</v>
      </c>
      <c r="F534">
        <v>0</v>
      </c>
      <c r="G534">
        <v>0</v>
      </c>
      <c r="H534">
        <v>8</v>
      </c>
      <c r="I534">
        <v>20</v>
      </c>
      <c r="J534">
        <v>29</v>
      </c>
      <c r="K534">
        <v>3</v>
      </c>
      <c r="L534">
        <v>6</v>
      </c>
      <c r="M534">
        <v>74</v>
      </c>
      <c r="N534">
        <v>41</v>
      </c>
      <c r="O534">
        <v>16</v>
      </c>
      <c r="P534">
        <v>499</v>
      </c>
      <c r="Q534">
        <v>49</v>
      </c>
      <c r="R534">
        <v>17</v>
      </c>
      <c r="S534">
        <v>0</v>
      </c>
      <c r="T534">
        <v>0</v>
      </c>
      <c r="U534">
        <v>0</v>
      </c>
      <c r="V534">
        <v>0</v>
      </c>
      <c r="W534">
        <v>0</v>
      </c>
      <c r="X534" t="s">
        <v>127</v>
      </c>
      <c r="Y534" t="s">
        <v>280</v>
      </c>
      <c r="Z534" s="5">
        <f>E534*10+F534*(-10)+G534*5+H534*(-5)+I534*2+J534*(-2)+K534*4+L534*3+M534*1.5+N534*1.5+O534*3+P534*0.1+Q534*2+R534*2+S534*5+T534*(-8)+U534*15+V534+W534*(-4)</f>
        <v>374.4</v>
      </c>
      <c r="AA534" s="6">
        <f>Z534/X534</f>
        <v>15.6</v>
      </c>
      <c r="AB534" s="7">
        <f>Z534/Y534*90</f>
        <v>18.204213938411666</v>
      </c>
      <c r="AC534" s="5">
        <f>IF(B534="n",Z534*1.2*AF534,Z534*AF534)</f>
        <v>374.4</v>
      </c>
      <c r="AD534" s="6">
        <f>AC534/X534</f>
        <v>15.6</v>
      </c>
      <c r="AE534" s="7">
        <f>AC534/Y534*90</f>
        <v>18.204213938411666</v>
      </c>
      <c r="AF534" s="13">
        <f>IF(OR(D534="Barcelona",D534="R Madrid",D534="Bayern",D534="PSG",D534="Atletico"),1.3,IF(OR(D534="Chelsea",D534="Juventus",D534="Man City",D534="Man Utd",D534="Dortmund"),1.23,IF(OR(D534="Roma",D534="RB Leipzig",D534="Monaco",D534="Spurs",D534="Arsenal",D534="Sevilla",D534="Liverpool",D534="Nice",D534="Napoli"),1.15,1)))</f>
        <v>1</v>
      </c>
      <c r="AG534">
        <f>E534*10+G534*5+K534*4</f>
        <v>12</v>
      </c>
      <c r="AH534">
        <f>N534+M534+L534*1.5</f>
        <v>124</v>
      </c>
    </row>
    <row r="535" spans="1:34" x14ac:dyDescent="0.2">
      <c r="A535" t="s">
        <v>3490</v>
      </c>
      <c r="C535" t="s">
        <v>138</v>
      </c>
      <c r="D535" t="s">
        <v>2764</v>
      </c>
      <c r="E535">
        <v>0</v>
      </c>
      <c r="F535">
        <v>2</v>
      </c>
      <c r="G535">
        <v>0</v>
      </c>
      <c r="H535">
        <v>8</v>
      </c>
      <c r="I535">
        <v>20</v>
      </c>
      <c r="J535">
        <v>30</v>
      </c>
      <c r="K535">
        <v>0</v>
      </c>
      <c r="L535">
        <v>4</v>
      </c>
      <c r="M535">
        <v>49</v>
      </c>
      <c r="N535">
        <v>69</v>
      </c>
      <c r="O535">
        <v>3</v>
      </c>
      <c r="P535">
        <v>911</v>
      </c>
      <c r="Q535">
        <v>24</v>
      </c>
      <c r="R535">
        <v>14</v>
      </c>
      <c r="S535">
        <v>0</v>
      </c>
      <c r="T535">
        <v>0</v>
      </c>
      <c r="U535">
        <v>0</v>
      </c>
      <c r="V535">
        <v>0</v>
      </c>
      <c r="W535">
        <v>0</v>
      </c>
      <c r="X535" t="s">
        <v>28</v>
      </c>
      <c r="Y535" t="s">
        <v>3489</v>
      </c>
      <c r="Z535" s="5">
        <f>E535*10+F535*(-10)+G535*5+H535*(-5)+I535*2+J535*(-2)+K535*4+L535*3+M535*1.5+N535*1.5+O535*3+P535*0.1+Q535*2+R535*2+S535*5+T535*(-8)+U535*15+V535+W535*(-4)</f>
        <v>285.10000000000002</v>
      </c>
      <c r="AA535" s="6">
        <f>Z535/X535</f>
        <v>11.404000000000002</v>
      </c>
      <c r="AB535" s="7">
        <f>Z535/Y535*90</f>
        <v>13.233109850438373</v>
      </c>
      <c r="AC535" s="5">
        <f>IF(B535="n",Z535*1.2*AF535,Z535*AF535)</f>
        <v>285.10000000000002</v>
      </c>
      <c r="AD535" s="6">
        <f>AC535/X535</f>
        <v>11.404000000000002</v>
      </c>
      <c r="AE535" s="7">
        <f>AC535/Y535*90</f>
        <v>13.233109850438373</v>
      </c>
      <c r="AF535" s="13">
        <f>IF(OR(D535="Barcelona",D535="R Madrid",D535="Bayern",D535="PSG",D535="Atletico"),1.3,IF(OR(D535="Chelsea",D535="Juventus",D535="Man City",D535="Man Utd",D535="Dortmund"),1.23,IF(OR(D535="Roma",D535="RB Leipzig",D535="Monaco",D535="Spurs",D535="Arsenal",D535="Sevilla",D535="Liverpool",D535="Nice",D535="Napoli"),1.15,1)))</f>
        <v>1</v>
      </c>
      <c r="AG535">
        <f>E535*10+G535*5+K535*4</f>
        <v>0</v>
      </c>
      <c r="AH535">
        <f>N535+M535+L535*1.5</f>
        <v>124</v>
      </c>
    </row>
    <row r="536" spans="1:34" x14ac:dyDescent="0.2">
      <c r="A536" t="s">
        <v>174</v>
      </c>
      <c r="C536" t="s">
        <v>26</v>
      </c>
      <c r="D536" t="s">
        <v>164</v>
      </c>
      <c r="E536">
        <v>4</v>
      </c>
      <c r="F536">
        <v>0</v>
      </c>
      <c r="G536">
        <v>1</v>
      </c>
      <c r="H536">
        <v>10</v>
      </c>
      <c r="I536">
        <v>35</v>
      </c>
      <c r="J536">
        <v>65</v>
      </c>
      <c r="K536">
        <v>17</v>
      </c>
      <c r="L536">
        <v>9</v>
      </c>
      <c r="M536">
        <v>73</v>
      </c>
      <c r="N536">
        <v>37</v>
      </c>
      <c r="O536">
        <v>32</v>
      </c>
      <c r="P536">
        <v>1687</v>
      </c>
      <c r="Q536">
        <v>63</v>
      </c>
      <c r="R536">
        <v>50</v>
      </c>
      <c r="S536">
        <v>0</v>
      </c>
      <c r="T536">
        <v>0</v>
      </c>
      <c r="U536">
        <v>0</v>
      </c>
      <c r="V536">
        <v>0</v>
      </c>
      <c r="W536">
        <v>0</v>
      </c>
      <c r="X536" t="s">
        <v>52</v>
      </c>
      <c r="Y536" t="s">
        <v>175</v>
      </c>
      <c r="Z536" s="5">
        <f>E536*10+F536*(-10)+G536*5+H536*(-5)+I536*2+J536*(-2)+K536*4+L536*3+M536*1.5+N536*1.5+O536*3+P536*0.1+Q536*2+R536*2+S536*5+T536*(-8)+U536*15+V536+W536*(-4)</f>
        <v>685.7</v>
      </c>
      <c r="AA536" s="6">
        <f>Z536/X536</f>
        <v>19.047222222222224</v>
      </c>
      <c r="AB536" s="7">
        <f>Z536/Y536*90</f>
        <v>20.489043824701195</v>
      </c>
      <c r="AC536" s="5">
        <f>IF(B536="n",Z536*1.2*AF536,Z536*AF536)</f>
        <v>788.55499999999995</v>
      </c>
      <c r="AD536" s="6">
        <f>AC536/X536</f>
        <v>21.904305555555553</v>
      </c>
      <c r="AE536" s="7">
        <f>AC536/Y536*90</f>
        <v>23.562400398406375</v>
      </c>
      <c r="AF536" s="13">
        <f>IF(OR(D536="Barcelona",D536="R Madrid",D536="Bayern",D536="PSG",D536="Atletico"),1.3,IF(OR(D536="Chelsea",D536="Juventus",D536="Man City",D536="Man Utd",D536="Dortmund"),1.23,IF(OR(D536="Roma",D536="RB Leipzig",D536="Monaco",D536="Spurs",D536="Arsenal",D536="Sevilla",D536="Liverpool",D536="Nice",D536="Napoli"),1.15,1)))</f>
        <v>1.1499999999999999</v>
      </c>
      <c r="AG536">
        <f>E536*10+G536*5+K536*4</f>
        <v>113</v>
      </c>
      <c r="AH536">
        <f>N536+M536+L536*1.5</f>
        <v>123.5</v>
      </c>
    </row>
    <row r="537" spans="1:34" x14ac:dyDescent="0.2">
      <c r="A537" t="s">
        <v>1576</v>
      </c>
      <c r="C537" t="s">
        <v>876</v>
      </c>
      <c r="D537" t="s">
        <v>1070</v>
      </c>
      <c r="E537">
        <v>0</v>
      </c>
      <c r="F537">
        <v>0</v>
      </c>
      <c r="G537">
        <v>1</v>
      </c>
      <c r="H537">
        <v>1</v>
      </c>
      <c r="I537">
        <v>13</v>
      </c>
      <c r="J537">
        <v>17</v>
      </c>
      <c r="K537">
        <v>3</v>
      </c>
      <c r="L537">
        <v>5</v>
      </c>
      <c r="M537">
        <v>83</v>
      </c>
      <c r="N537">
        <v>33</v>
      </c>
      <c r="O537">
        <v>3</v>
      </c>
      <c r="P537">
        <v>576</v>
      </c>
      <c r="Q537">
        <v>9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0</v>
      </c>
      <c r="X537" t="s">
        <v>86</v>
      </c>
      <c r="Y537" t="s">
        <v>1575</v>
      </c>
      <c r="Z537" s="5">
        <f>E537*10+F537*(-10)+G537*5+H537*(-5)+I537*2+J537*(-2)+K537*4+L537*3+M537*1.5+N537*1.5+O537*3+P537*0.1+Q537*2+R537*2+S537*5+T537*(-8)+U537*15+V537+W537*(-4)</f>
        <v>279.60000000000002</v>
      </c>
      <c r="AA537" s="6">
        <f>Z537/X537</f>
        <v>14.715789473684211</v>
      </c>
      <c r="AB537" s="7">
        <f>Z537/Y537*90</f>
        <v>19.892490118577076</v>
      </c>
      <c r="AC537" s="5">
        <f>IF(B537="n",Z537*1.2*AF537,Z537*AF537)</f>
        <v>279.60000000000002</v>
      </c>
      <c r="AD537" s="6">
        <f>AC537/X537</f>
        <v>14.715789473684211</v>
      </c>
      <c r="AE537" s="7">
        <f>AC537/Y537*90</f>
        <v>19.892490118577076</v>
      </c>
      <c r="AF537" s="13">
        <f>IF(OR(D537="Barcelona",D537="R Madrid",D537="Bayern",D537="PSG",D537="Atletico"),1.3,IF(OR(D537="Chelsea",D537="Juventus",D537="Man City",D537="Man Utd",D537="Dortmund"),1.23,IF(OR(D537="Roma",D537="RB Leipzig",D537="Monaco",D537="Spurs",D537="Arsenal",D537="Sevilla",D537="Liverpool",D537="Nice",D537="Napoli"),1.15,1)))</f>
        <v>1</v>
      </c>
      <c r="AG537">
        <f>E537*10+G537*5+K537*4</f>
        <v>17</v>
      </c>
      <c r="AH537">
        <f>N537+M537+L537*1.5</f>
        <v>123.5</v>
      </c>
    </row>
    <row r="538" spans="1:34" x14ac:dyDescent="0.2">
      <c r="A538" t="s">
        <v>1835</v>
      </c>
      <c r="C538" t="s">
        <v>876</v>
      </c>
      <c r="D538" t="s">
        <v>1073</v>
      </c>
      <c r="E538">
        <v>0</v>
      </c>
      <c r="F538">
        <v>0</v>
      </c>
      <c r="G538">
        <v>0</v>
      </c>
      <c r="H538">
        <v>2</v>
      </c>
      <c r="I538">
        <v>8</v>
      </c>
      <c r="J538">
        <v>13</v>
      </c>
      <c r="K538">
        <v>0</v>
      </c>
      <c r="L538">
        <v>9</v>
      </c>
      <c r="M538">
        <v>76</v>
      </c>
      <c r="N538">
        <v>34</v>
      </c>
      <c r="O538">
        <v>1</v>
      </c>
      <c r="P538">
        <v>710</v>
      </c>
      <c r="Q538">
        <v>37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 t="s">
        <v>66</v>
      </c>
      <c r="Y538" t="s">
        <v>1834</v>
      </c>
      <c r="Z538" s="5">
        <f>E538*10+F538*(-10)+G538*5+H538*(-5)+I538*2+J538*(-2)+K538*4+L538*3+M538*1.5+N538*1.5+O538*3+P538*0.1+Q538*2+R538*2+S538*5+T538*(-8)+U538*15+V538+W538*(-4)</f>
        <v>322</v>
      </c>
      <c r="AA538" s="6">
        <f>Z538/X538</f>
        <v>16.100000000000001</v>
      </c>
      <c r="AB538" s="7">
        <f>Z538/Y538*90</f>
        <v>17.209026128266032</v>
      </c>
      <c r="AC538" s="5">
        <f>IF(B538="n",Z538*1.2*AF538,Z538*AF538)</f>
        <v>322</v>
      </c>
      <c r="AD538" s="6">
        <f>AC538/X538</f>
        <v>16.100000000000001</v>
      </c>
      <c r="AE538" s="7">
        <f>AC538/Y538*90</f>
        <v>17.209026128266032</v>
      </c>
      <c r="AF538" s="13">
        <f>IF(OR(D538="Barcelona",D538="R Madrid",D538="Bayern",D538="PSG",D538="Atletico"),1.3,IF(OR(D538="Chelsea",D538="Juventus",D538="Man City",D538="Man Utd",D538="Dortmund"),1.23,IF(OR(D538="Roma",D538="RB Leipzig",D538="Monaco",D538="Spurs",D538="Arsenal",D538="Sevilla",D538="Liverpool",D538="Nice",D538="Napoli"),1.15,1)))</f>
        <v>1</v>
      </c>
      <c r="AG538">
        <f>E538*10+G538*5+K538*4</f>
        <v>0</v>
      </c>
      <c r="AH538">
        <f>N538+M538+L538*1.5</f>
        <v>123.5</v>
      </c>
    </row>
    <row r="539" spans="1:34" x14ac:dyDescent="0.2">
      <c r="A539" t="s">
        <v>3823</v>
      </c>
      <c r="C539" t="s">
        <v>43</v>
      </c>
      <c r="D539" t="s">
        <v>2271</v>
      </c>
      <c r="E539">
        <v>1</v>
      </c>
      <c r="F539">
        <v>0</v>
      </c>
      <c r="G539">
        <v>2</v>
      </c>
      <c r="H539">
        <v>3</v>
      </c>
      <c r="I539">
        <v>21</v>
      </c>
      <c r="J539">
        <v>18</v>
      </c>
      <c r="K539">
        <v>4</v>
      </c>
      <c r="L539">
        <v>10</v>
      </c>
      <c r="M539">
        <v>57</v>
      </c>
      <c r="N539">
        <v>51</v>
      </c>
      <c r="O539">
        <v>22</v>
      </c>
      <c r="P539">
        <v>724</v>
      </c>
      <c r="Q539">
        <v>24</v>
      </c>
      <c r="R539">
        <v>8</v>
      </c>
      <c r="S539">
        <v>0</v>
      </c>
      <c r="T539">
        <v>0</v>
      </c>
      <c r="U539">
        <v>0</v>
      </c>
      <c r="V539">
        <v>0</v>
      </c>
      <c r="W539">
        <v>0</v>
      </c>
      <c r="X539" t="s">
        <v>96</v>
      </c>
      <c r="Y539" t="s">
        <v>3114</v>
      </c>
      <c r="Z539" s="5">
        <f>E539*10+F539*(-10)+G539*5+H539*(-5)+I539*2+J539*(-2)+K539*4+L539*3+M539*1.5+N539*1.5+O539*3+P539*0.1+Q539*2+R539*2+S539*5+T539*(-8)+U539*15+V539+W539*(-4)</f>
        <v>421.4</v>
      </c>
      <c r="AA539" s="6">
        <f>Z539/X539</f>
        <v>15.049999999999999</v>
      </c>
      <c r="AB539" s="7">
        <f>Z539/Y539*90</f>
        <v>16.263293310463119</v>
      </c>
      <c r="AC539" s="5">
        <f>IF(B539="n",Z539*1.2*AF539,Z539*AF539)</f>
        <v>421.4</v>
      </c>
      <c r="AD539" s="6">
        <f>AC539/X539</f>
        <v>15.049999999999999</v>
      </c>
      <c r="AE539" s="7">
        <f>AC539/Y539*90</f>
        <v>16.263293310463119</v>
      </c>
      <c r="AF539" s="13">
        <f>IF(OR(D539="Barcelona",D539="R Madrid",D539="Bayern",D539="PSG",D539="Atletico"),1.3,IF(OR(D539="Chelsea",D539="Juventus",D539="Man City",D539="Man Utd",D539="Dortmund"),1.23,IF(OR(D539="Roma",D539="RB Leipzig",D539="Monaco",D539="Spurs",D539="Arsenal",D539="Sevilla",D539="Liverpool",D539="Nice",D539="Napoli"),1.15,1)))</f>
        <v>1</v>
      </c>
      <c r="AG539">
        <f>E539*10+G539*5+K539*4</f>
        <v>36</v>
      </c>
      <c r="AH539">
        <f>N539+M539+L539*1.5</f>
        <v>123</v>
      </c>
    </row>
    <row r="540" spans="1:34" x14ac:dyDescent="0.2">
      <c r="A540" t="s">
        <v>1478</v>
      </c>
      <c r="C540" t="s">
        <v>876</v>
      </c>
      <c r="D540" t="s">
        <v>1131</v>
      </c>
      <c r="E540">
        <v>0</v>
      </c>
      <c r="F540">
        <v>0</v>
      </c>
      <c r="G540">
        <v>1</v>
      </c>
      <c r="H540">
        <v>4</v>
      </c>
      <c r="I540">
        <v>28</v>
      </c>
      <c r="J540">
        <v>20</v>
      </c>
      <c r="K540">
        <v>2</v>
      </c>
      <c r="L540">
        <v>8</v>
      </c>
      <c r="M540">
        <v>71</v>
      </c>
      <c r="N540">
        <v>40</v>
      </c>
      <c r="O540">
        <v>7</v>
      </c>
      <c r="P540">
        <v>1819</v>
      </c>
      <c r="Q540">
        <v>28</v>
      </c>
      <c r="R540">
        <v>7</v>
      </c>
      <c r="S540">
        <v>0</v>
      </c>
      <c r="T540">
        <v>0</v>
      </c>
      <c r="U540">
        <v>0</v>
      </c>
      <c r="V540">
        <v>0</v>
      </c>
      <c r="W540">
        <v>0</v>
      </c>
      <c r="X540" t="s">
        <v>105</v>
      </c>
      <c r="Y540" t="s">
        <v>1477</v>
      </c>
      <c r="Z540" s="5">
        <f>E540*10+F540*(-10)+G540*5+H540*(-5)+I540*2+J540*(-2)+K540*4+L540*3+M540*1.5+N540*1.5+O540*3+P540*0.1+Q540*2+R540*2+S540*5+T540*(-8)+U540*15+V540+W540*(-4)</f>
        <v>472.4</v>
      </c>
      <c r="AA540" s="6">
        <f>Z540/X540</f>
        <v>16.289655172413791</v>
      </c>
      <c r="AB540" s="7">
        <f>Z540/Y540*90</f>
        <v>17.171243941841681</v>
      </c>
      <c r="AC540" s="5">
        <f>IF(B540="n",Z540*1.2*AF540,Z540*AF540)</f>
        <v>581.05199999999991</v>
      </c>
      <c r="AD540" s="6">
        <f>AC540/X540</f>
        <v>20.036275862068962</v>
      </c>
      <c r="AE540" s="7">
        <f>AC540/Y540*90</f>
        <v>21.120630048465262</v>
      </c>
      <c r="AF540" s="13">
        <f>IF(OR(D540="Barcelona",D540="R Madrid",D540="Bayern",D540="PSG",D540="Atletico"),1.3,IF(OR(D540="Chelsea",D540="Juventus",D540="Man City",D540="Man Utd",D540="Dortmund"),1.23,IF(OR(D540="Roma",D540="RB Leipzig",D540="Monaco",D540="Spurs",D540="Arsenal",D540="Sevilla",D540="Liverpool",D540="Nice",D540="Napoli"),1.15,1)))</f>
        <v>1.23</v>
      </c>
      <c r="AG540">
        <f>E540*10+G540*5+K540*4</f>
        <v>13</v>
      </c>
      <c r="AH540">
        <f>N540+M540+L540*1.5</f>
        <v>123</v>
      </c>
    </row>
    <row r="541" spans="1:34" x14ac:dyDescent="0.2">
      <c r="A541" t="s">
        <v>1563</v>
      </c>
      <c r="C541" t="s">
        <v>876</v>
      </c>
      <c r="D541" t="s">
        <v>1036</v>
      </c>
      <c r="E541">
        <v>1</v>
      </c>
      <c r="F541">
        <v>0</v>
      </c>
      <c r="G541">
        <v>2</v>
      </c>
      <c r="H541">
        <v>6</v>
      </c>
      <c r="I541">
        <v>33</v>
      </c>
      <c r="J541">
        <v>20</v>
      </c>
      <c r="K541">
        <v>12</v>
      </c>
      <c r="L541">
        <v>3</v>
      </c>
      <c r="M541">
        <v>44</v>
      </c>
      <c r="N541">
        <v>74</v>
      </c>
      <c r="O541">
        <v>28</v>
      </c>
      <c r="P541">
        <v>727</v>
      </c>
      <c r="Q541">
        <v>29</v>
      </c>
      <c r="R541">
        <v>14</v>
      </c>
      <c r="S541">
        <v>0</v>
      </c>
      <c r="T541">
        <v>0</v>
      </c>
      <c r="U541">
        <v>0</v>
      </c>
      <c r="V541">
        <v>0</v>
      </c>
      <c r="W541">
        <v>0</v>
      </c>
      <c r="X541" t="s">
        <v>105</v>
      </c>
      <c r="Y541" t="s">
        <v>1562</v>
      </c>
      <c r="Z541" s="5">
        <f>E541*10+F541*(-10)+G541*5+H541*(-5)+I541*2+J541*(-2)+K541*4+L541*3+M541*1.5+N541*1.5+O541*3+P541*0.1+Q541*2+R541*2+S541*5+T541*(-8)+U541*15+V541+W541*(-4)</f>
        <v>492.7</v>
      </c>
      <c r="AA541" s="6">
        <f>Z541/X541</f>
        <v>16.989655172413794</v>
      </c>
      <c r="AB541" s="7">
        <f>Z541/Y541*90</f>
        <v>18.062321792260693</v>
      </c>
      <c r="AC541" s="5">
        <f>IF(B541="n",Z541*1.2*AF541,Z541*AF541)</f>
        <v>492.7</v>
      </c>
      <c r="AD541" s="6">
        <f>AC541/X541</f>
        <v>16.989655172413794</v>
      </c>
      <c r="AE541" s="7">
        <f>AC541/Y541*90</f>
        <v>18.062321792260693</v>
      </c>
      <c r="AF541" s="13">
        <f>IF(OR(D541="Barcelona",D541="R Madrid",D541="Bayern",D541="PSG",D541="Atletico"),1.3,IF(OR(D541="Chelsea",D541="Juventus",D541="Man City",D541="Man Utd",D541="Dortmund"),1.23,IF(OR(D541="Roma",D541="RB Leipzig",D541="Monaco",D541="Spurs",D541="Arsenal",D541="Sevilla",D541="Liverpool",D541="Nice",D541="Napoli"),1.15,1)))</f>
        <v>1</v>
      </c>
      <c r="AG541">
        <f>E541*10+G541*5+K541*4</f>
        <v>68</v>
      </c>
      <c r="AH541">
        <f>N541+M541+L541*1.5</f>
        <v>122.5</v>
      </c>
    </row>
    <row r="542" spans="1:34" x14ac:dyDescent="0.2">
      <c r="A542" t="s">
        <v>3925</v>
      </c>
      <c r="C542" t="s">
        <v>43</v>
      </c>
      <c r="D542" t="s">
        <v>44</v>
      </c>
      <c r="E542">
        <v>0</v>
      </c>
      <c r="F542">
        <v>1</v>
      </c>
      <c r="G542">
        <v>5</v>
      </c>
      <c r="H542">
        <v>6</v>
      </c>
      <c r="I542">
        <v>18</v>
      </c>
      <c r="J542">
        <v>30</v>
      </c>
      <c r="K542">
        <v>5</v>
      </c>
      <c r="L542">
        <v>3</v>
      </c>
      <c r="M542">
        <v>76</v>
      </c>
      <c r="N542">
        <v>42</v>
      </c>
      <c r="O542">
        <v>20</v>
      </c>
      <c r="P542">
        <v>637</v>
      </c>
      <c r="Q542">
        <v>40</v>
      </c>
      <c r="R542">
        <v>37</v>
      </c>
      <c r="S542">
        <v>0</v>
      </c>
      <c r="T542">
        <v>0</v>
      </c>
      <c r="U542">
        <v>0</v>
      </c>
      <c r="V542">
        <v>0</v>
      </c>
      <c r="W542">
        <v>0</v>
      </c>
      <c r="X542" t="s">
        <v>28</v>
      </c>
      <c r="Y542" t="s">
        <v>1513</v>
      </c>
      <c r="Z542" s="5">
        <f>E542*10+F542*(-10)+G542*5+H542*(-5)+I542*2+J542*(-2)+K542*4+L542*3+M542*1.5+N542*1.5+O542*3+P542*0.1+Q542*2+R542*2+S542*5+T542*(-8)+U542*15+V542+W542*(-4)</f>
        <v>444.7</v>
      </c>
      <c r="AA542" s="6">
        <f>Z542/X542</f>
        <v>17.788</v>
      </c>
      <c r="AB542" s="7">
        <f>Z542/Y542*90</f>
        <v>19.447521865889215</v>
      </c>
      <c r="AC542" s="5">
        <f>IF(B542="n",Z542*1.2*AF542,Z542*AF542)</f>
        <v>511.40499999999997</v>
      </c>
      <c r="AD542" s="6">
        <f>AC542/X542</f>
        <v>20.456199999999999</v>
      </c>
      <c r="AE542" s="7">
        <f>AC542/Y542*90</f>
        <v>22.364650145772593</v>
      </c>
      <c r="AF542" s="13">
        <f>IF(OR(D542="Barcelona",D542="R Madrid",D542="Bayern",D542="PSG",D542="Atletico"),1.3,IF(OR(D542="Chelsea",D542="Juventus",D542="Man City",D542="Man Utd",D542="Dortmund"),1.23,IF(OR(D542="Roma",D542="RB Leipzig",D542="Monaco",D542="Spurs",D542="Arsenal",D542="Sevilla",D542="Liverpool",D542="Nice",D542="Napoli"),1.15,1)))</f>
        <v>1.1499999999999999</v>
      </c>
      <c r="AG542">
        <f>E542*10+G542*5+K542*4</f>
        <v>45</v>
      </c>
      <c r="AH542">
        <f>N542+M542+L542*1.5</f>
        <v>122.5</v>
      </c>
    </row>
    <row r="543" spans="1:34" x14ac:dyDescent="0.2">
      <c r="A543" t="s">
        <v>2875</v>
      </c>
      <c r="C543" t="s">
        <v>138</v>
      </c>
      <c r="D543" t="s">
        <v>386</v>
      </c>
      <c r="E543">
        <v>0</v>
      </c>
      <c r="F543">
        <v>0</v>
      </c>
      <c r="G543">
        <v>0</v>
      </c>
      <c r="H543">
        <v>4</v>
      </c>
      <c r="I543">
        <v>7</v>
      </c>
      <c r="J543">
        <v>11</v>
      </c>
      <c r="K543">
        <v>0</v>
      </c>
      <c r="L543">
        <v>9</v>
      </c>
      <c r="M543">
        <v>83</v>
      </c>
      <c r="N543">
        <v>26</v>
      </c>
      <c r="O543">
        <v>3</v>
      </c>
      <c r="P543">
        <v>550</v>
      </c>
      <c r="Q543">
        <v>14</v>
      </c>
      <c r="R543">
        <v>2</v>
      </c>
      <c r="S543">
        <v>0</v>
      </c>
      <c r="T543">
        <v>0</v>
      </c>
      <c r="U543">
        <v>0</v>
      </c>
      <c r="V543">
        <v>0</v>
      </c>
      <c r="W543">
        <v>0</v>
      </c>
      <c r="X543" t="s">
        <v>325</v>
      </c>
      <c r="Y543" t="s">
        <v>231</v>
      </c>
      <c r="Z543" s="5">
        <f>E543*10+F543*(-10)+G543*5+H543*(-5)+I543*2+J543*(-2)+K543*4+L543*3+M543*1.5+N543*1.5+O543*3+P543*0.1+Q543*2+R543*2+S543*5+T543*(-8)+U543*15+V543+W543*(-4)</f>
        <v>258.5</v>
      </c>
      <c r="AA543" s="6">
        <f>Z543/X543</f>
        <v>14.361111111111111</v>
      </c>
      <c r="AB543" s="7">
        <f>Z543/Y543*90</f>
        <v>21.092475067996372</v>
      </c>
      <c r="AC543" s="5">
        <f>IF(B543="n",Z543*1.2*AF543,Z543*AF543)</f>
        <v>258.5</v>
      </c>
      <c r="AD543" s="6">
        <f>AC543/X543</f>
        <v>14.361111111111111</v>
      </c>
      <c r="AE543" s="7">
        <f>AC543/Y543*90</f>
        <v>21.092475067996372</v>
      </c>
      <c r="AF543" s="13">
        <f>IF(OR(D543="Barcelona",D543="R Madrid",D543="Bayern",D543="PSG",D543="Atletico"),1.3,IF(OR(D543="Chelsea",D543="Juventus",D543="Man City",D543="Man Utd",D543="Dortmund"),1.23,IF(OR(D543="Roma",D543="RB Leipzig",D543="Monaco",D543="Spurs",D543="Arsenal",D543="Sevilla",D543="Liverpool",D543="Nice",D543="Napoli"),1.15,1)))</f>
        <v>1</v>
      </c>
      <c r="AG543">
        <f>E543*10+G543*5+K543*4</f>
        <v>0</v>
      </c>
      <c r="AH543">
        <f>N543+M543+L543*1.5</f>
        <v>122.5</v>
      </c>
    </row>
    <row r="544" spans="1:34" x14ac:dyDescent="0.2">
      <c r="A544" t="s">
        <v>2398</v>
      </c>
      <c r="C544" t="s">
        <v>160</v>
      </c>
      <c r="D544" t="s">
        <v>1908</v>
      </c>
      <c r="E544">
        <v>3</v>
      </c>
      <c r="F544">
        <v>1</v>
      </c>
      <c r="G544">
        <v>1</v>
      </c>
      <c r="H544">
        <v>8</v>
      </c>
      <c r="I544">
        <v>50</v>
      </c>
      <c r="J544">
        <v>67</v>
      </c>
      <c r="K544">
        <v>14</v>
      </c>
      <c r="L544">
        <v>6</v>
      </c>
      <c r="M544">
        <v>31</v>
      </c>
      <c r="N544">
        <v>82</v>
      </c>
      <c r="O544">
        <v>13</v>
      </c>
      <c r="P544">
        <v>1187</v>
      </c>
      <c r="Q544">
        <v>51</v>
      </c>
      <c r="R544">
        <v>12</v>
      </c>
      <c r="S544">
        <v>0</v>
      </c>
      <c r="T544">
        <v>0</v>
      </c>
      <c r="U544">
        <v>0</v>
      </c>
      <c r="V544">
        <v>0</v>
      </c>
      <c r="W544">
        <v>0</v>
      </c>
      <c r="X544" t="s">
        <v>36</v>
      </c>
      <c r="Y544" t="s">
        <v>2397</v>
      </c>
      <c r="Z544" s="5">
        <f>E544*10+F544*(-10)+G544*5+H544*(-5)+I544*2+J544*(-2)+K544*4+L544*3+M544*1.5+N544*1.5+O544*3+P544*0.1+Q544*2+R544*2+S544*5+T544*(-8)+U544*15+V544+W544*(-4)</f>
        <v>478.2</v>
      </c>
      <c r="AA544" s="6">
        <f>Z544/X544</f>
        <v>15.425806451612903</v>
      </c>
      <c r="AB544" s="7">
        <f>Z544/Y544*90</f>
        <v>17.235883059671607</v>
      </c>
      <c r="AC544" s="5">
        <f>IF(B544="n",Z544*1.2*AF544,Z544*AF544)</f>
        <v>478.2</v>
      </c>
      <c r="AD544" s="6">
        <f>AC544/X544</f>
        <v>15.425806451612903</v>
      </c>
      <c r="AE544" s="7">
        <f>AC544/Y544*90</f>
        <v>17.235883059671607</v>
      </c>
      <c r="AF544" s="13">
        <f>IF(OR(D544="Barcelona",D544="R Madrid",D544="Bayern",D544="PSG",D544="Atletico"),1.3,IF(OR(D544="Chelsea",D544="Juventus",D544="Man City",D544="Man Utd",D544="Dortmund"),1.23,IF(OR(D544="Roma",D544="RB Leipzig",D544="Monaco",D544="Spurs",D544="Arsenal",D544="Sevilla",D544="Liverpool",D544="Nice",D544="Napoli"),1.15,1)))</f>
        <v>1</v>
      </c>
      <c r="AG544">
        <f>E544*10+G544*5+K544*4</f>
        <v>91</v>
      </c>
      <c r="AH544">
        <f>N544+M544+L544*1.5</f>
        <v>122</v>
      </c>
    </row>
    <row r="545" spans="1:34" x14ac:dyDescent="0.2">
      <c r="A545" t="s">
        <v>429</v>
      </c>
      <c r="C545" t="s">
        <v>26</v>
      </c>
      <c r="D545" t="s">
        <v>65</v>
      </c>
      <c r="E545">
        <v>0</v>
      </c>
      <c r="F545">
        <v>1</v>
      </c>
      <c r="G545">
        <v>2</v>
      </c>
      <c r="H545">
        <v>3</v>
      </c>
      <c r="I545">
        <v>8</v>
      </c>
      <c r="J545">
        <v>10</v>
      </c>
      <c r="K545">
        <v>3</v>
      </c>
      <c r="L545">
        <v>6</v>
      </c>
      <c r="M545">
        <v>87</v>
      </c>
      <c r="N545">
        <v>26</v>
      </c>
      <c r="O545">
        <v>15</v>
      </c>
      <c r="P545">
        <v>555</v>
      </c>
      <c r="Q545">
        <v>16</v>
      </c>
      <c r="R545">
        <v>9</v>
      </c>
      <c r="S545">
        <v>0</v>
      </c>
      <c r="T545">
        <v>0</v>
      </c>
      <c r="U545">
        <v>0</v>
      </c>
      <c r="V545">
        <v>0</v>
      </c>
      <c r="W545">
        <v>0</v>
      </c>
      <c r="X545" t="s">
        <v>90</v>
      </c>
      <c r="Y545" t="s">
        <v>293</v>
      </c>
      <c r="Z545" s="5">
        <f>E545*10+F545*(-10)+G545*5+H545*(-5)+I545*2+J545*(-2)+K545*4+L545*3+M545*1.5+N545*1.5+O545*3+P545*0.1+Q545*2+R545*2+S545*5+T545*(-8)+U545*15+V545+W545*(-4)</f>
        <v>331</v>
      </c>
      <c r="AA545" s="6">
        <f>Z545/X545</f>
        <v>12.73076923076923</v>
      </c>
      <c r="AB545" s="7">
        <f>Z545/Y545*90</f>
        <v>14.085106382978724</v>
      </c>
      <c r="AC545" s="5">
        <f>IF(B545="n",Z545*1.2*AF545,Z545*AF545)</f>
        <v>331</v>
      </c>
      <c r="AD545" s="6">
        <f>AC545/X545</f>
        <v>12.73076923076923</v>
      </c>
      <c r="AE545" s="7">
        <f>AC545/Y545*90</f>
        <v>14.085106382978724</v>
      </c>
      <c r="AF545" s="13">
        <f>IF(OR(D545="Barcelona",D545="R Madrid",D545="Bayern",D545="PSG",D545="Atletico"),1.3,IF(OR(D545="Chelsea",D545="Juventus",D545="Man City",D545="Man Utd",D545="Dortmund"),1.23,IF(OR(D545="Roma",D545="RB Leipzig",D545="Monaco",D545="Spurs",D545="Arsenal",D545="Sevilla",D545="Liverpool",D545="Nice",D545="Napoli"),1.15,1)))</f>
        <v>1</v>
      </c>
      <c r="AG545">
        <f>E545*10+G545*5+K545*4</f>
        <v>22</v>
      </c>
      <c r="AH545">
        <f>N545+M545+L545*1.5</f>
        <v>122</v>
      </c>
    </row>
    <row r="546" spans="1:34" x14ac:dyDescent="0.2">
      <c r="A546" t="s">
        <v>1971</v>
      </c>
      <c r="C546" t="s">
        <v>160</v>
      </c>
      <c r="D546" t="s">
        <v>1281</v>
      </c>
      <c r="E546">
        <v>0</v>
      </c>
      <c r="F546">
        <v>0</v>
      </c>
      <c r="G546">
        <v>1</v>
      </c>
      <c r="H546">
        <v>2</v>
      </c>
      <c r="I546">
        <v>36</v>
      </c>
      <c r="J546">
        <v>13</v>
      </c>
      <c r="K546">
        <v>4</v>
      </c>
      <c r="L546">
        <v>14</v>
      </c>
      <c r="M546">
        <v>60</v>
      </c>
      <c r="N546">
        <v>41</v>
      </c>
      <c r="O546">
        <v>11</v>
      </c>
      <c r="P546">
        <v>881</v>
      </c>
      <c r="Q546">
        <v>44</v>
      </c>
      <c r="R546">
        <v>48</v>
      </c>
      <c r="S546">
        <v>0</v>
      </c>
      <c r="T546">
        <v>0</v>
      </c>
      <c r="U546">
        <v>0</v>
      </c>
      <c r="V546">
        <v>0</v>
      </c>
      <c r="W546">
        <v>0</v>
      </c>
      <c r="X546" t="s">
        <v>56</v>
      </c>
      <c r="Y546" t="s">
        <v>1970</v>
      </c>
      <c r="Z546" s="5">
        <f>E546*10+F546*(-10)+G546*5+H546*(-5)+I546*2+J546*(-2)+K546*4+L546*3+M546*1.5+N546*1.5+O546*3+P546*0.1+Q546*2+R546*2+S546*5+T546*(-8)+U546*15+V546+W546*(-4)</f>
        <v>555.6</v>
      </c>
      <c r="AA546" s="6">
        <f>Z546/X546</f>
        <v>20.577777777777779</v>
      </c>
      <c r="AB546" s="7">
        <f>Z546/Y546*90</f>
        <v>23.687351965892944</v>
      </c>
      <c r="AC546" s="5">
        <f>IF(B546="n",Z546*1.2*AF546,Z546*AF546)</f>
        <v>555.6</v>
      </c>
      <c r="AD546" s="6">
        <f>AC546/X546</f>
        <v>20.577777777777779</v>
      </c>
      <c r="AE546" s="7">
        <f>AC546/Y546*90</f>
        <v>23.687351965892944</v>
      </c>
      <c r="AF546" s="13">
        <f>IF(OR(D546="Barcelona",D546="R Madrid",D546="Bayern",D546="PSG",D546="Atletico"),1.3,IF(OR(D546="Chelsea",D546="Juventus",D546="Man City",D546="Man Utd",D546="Dortmund"),1.23,IF(OR(D546="Roma",D546="RB Leipzig",D546="Monaco",D546="Spurs",D546="Arsenal",D546="Sevilla",D546="Liverpool",D546="Nice",D546="Napoli"),1.15,1)))</f>
        <v>1</v>
      </c>
      <c r="AG546">
        <f>E546*10+G546*5+K546*4</f>
        <v>21</v>
      </c>
      <c r="AH546">
        <f>N546+M546+L546*1.5</f>
        <v>122</v>
      </c>
    </row>
    <row r="547" spans="1:34" x14ac:dyDescent="0.2">
      <c r="A547" t="s">
        <v>2297</v>
      </c>
      <c r="C547" t="s">
        <v>160</v>
      </c>
      <c r="D547" t="s">
        <v>1912</v>
      </c>
      <c r="E547">
        <v>0</v>
      </c>
      <c r="F547">
        <v>0</v>
      </c>
      <c r="G547">
        <v>1</v>
      </c>
      <c r="H547">
        <v>11</v>
      </c>
      <c r="I547">
        <v>42</v>
      </c>
      <c r="J547">
        <v>59</v>
      </c>
      <c r="K547">
        <v>5</v>
      </c>
      <c r="L547">
        <v>11</v>
      </c>
      <c r="M547">
        <v>36</v>
      </c>
      <c r="N547">
        <v>68</v>
      </c>
      <c r="O547">
        <v>16</v>
      </c>
      <c r="P547">
        <v>935</v>
      </c>
      <c r="Q547">
        <v>57</v>
      </c>
      <c r="R547">
        <v>14</v>
      </c>
      <c r="S547">
        <v>0</v>
      </c>
      <c r="T547">
        <v>0</v>
      </c>
      <c r="U547">
        <v>0</v>
      </c>
      <c r="V547">
        <v>0</v>
      </c>
      <c r="W547">
        <v>0</v>
      </c>
      <c r="X547" t="s">
        <v>110</v>
      </c>
      <c r="Y547" t="s">
        <v>2267</v>
      </c>
      <c r="Z547" s="5">
        <f>E547*10+F547*(-10)+G547*5+H547*(-5)+I547*2+J547*(-2)+K547*4+L547*3+M547*1.5+N547*1.5+O547*3+P547*0.1+Q547*2+R547*2+S547*5+T547*(-8)+U547*15+V547+W547*(-4)</f>
        <v>408.5</v>
      </c>
      <c r="AA547" s="6">
        <f>Z547/X547</f>
        <v>13.616666666666667</v>
      </c>
      <c r="AB547" s="7">
        <f>Z547/Y547*90</f>
        <v>15.745182012847964</v>
      </c>
      <c r="AC547" s="5">
        <f>IF(B547="n",Z547*1.2*AF547,Z547*AF547)</f>
        <v>408.5</v>
      </c>
      <c r="AD547" s="6">
        <f>AC547/X547</f>
        <v>13.616666666666667</v>
      </c>
      <c r="AE547" s="7">
        <f>AC547/Y547*90</f>
        <v>15.745182012847964</v>
      </c>
      <c r="AF547" s="13">
        <f>IF(OR(D547="Barcelona",D547="R Madrid",D547="Bayern",D547="PSG",D547="Atletico"),1.3,IF(OR(D547="Chelsea",D547="Juventus",D547="Man City",D547="Man Utd",D547="Dortmund"),1.23,IF(OR(D547="Roma",D547="RB Leipzig",D547="Monaco",D547="Spurs",D547="Arsenal",D547="Sevilla",D547="Liverpool",D547="Nice",D547="Napoli"),1.15,1)))</f>
        <v>1</v>
      </c>
      <c r="AG547">
        <f>E547*10+G547*5+K547*4</f>
        <v>25</v>
      </c>
      <c r="AH547">
        <f>N547+M547+L547*1.5</f>
        <v>120.5</v>
      </c>
    </row>
    <row r="548" spans="1:34" x14ac:dyDescent="0.2">
      <c r="A548" t="s">
        <v>3840</v>
      </c>
      <c r="C548" t="s">
        <v>43</v>
      </c>
      <c r="D548" t="s">
        <v>3565</v>
      </c>
      <c r="E548">
        <v>0</v>
      </c>
      <c r="F548">
        <v>0</v>
      </c>
      <c r="G548">
        <v>0</v>
      </c>
      <c r="H548">
        <v>3</v>
      </c>
      <c r="I548">
        <v>20</v>
      </c>
      <c r="J548">
        <v>28</v>
      </c>
      <c r="K548">
        <v>2</v>
      </c>
      <c r="L548">
        <v>3</v>
      </c>
      <c r="M548">
        <v>64</v>
      </c>
      <c r="N548">
        <v>52</v>
      </c>
      <c r="O548">
        <v>8</v>
      </c>
      <c r="P548">
        <v>867</v>
      </c>
      <c r="Q548">
        <v>36</v>
      </c>
      <c r="R548">
        <v>20</v>
      </c>
      <c r="S548">
        <v>0</v>
      </c>
      <c r="T548">
        <v>0</v>
      </c>
      <c r="U548">
        <v>0</v>
      </c>
      <c r="V548">
        <v>0</v>
      </c>
      <c r="W548">
        <v>0</v>
      </c>
      <c r="X548" t="s">
        <v>56</v>
      </c>
      <c r="Y548" t="s">
        <v>3839</v>
      </c>
      <c r="Z548" s="5">
        <f>E548*10+F548*(-10)+G548*5+H548*(-5)+I548*2+J548*(-2)+K548*4+L548*3+M548*1.5+N548*1.5+O548*3+P548*0.1+Q548*2+R548*2+S548*5+T548*(-8)+U548*15+V548+W548*(-4)</f>
        <v>382.7</v>
      </c>
      <c r="AA548" s="6">
        <f>Z548/X548</f>
        <v>14.174074074074074</v>
      </c>
      <c r="AB548" s="7">
        <f>Z548/Y548*90</f>
        <v>16.23903818953324</v>
      </c>
      <c r="AC548" s="5">
        <f>IF(B548="n",Z548*1.2*AF548,Z548*AF548)</f>
        <v>382.7</v>
      </c>
      <c r="AD548" s="6">
        <f>AC548/X548</f>
        <v>14.174074074074074</v>
      </c>
      <c r="AE548" s="7">
        <f>AC548/Y548*90</f>
        <v>16.23903818953324</v>
      </c>
      <c r="AF548" s="13">
        <f>IF(OR(D548="Barcelona",D548="R Madrid",D548="Bayern",D548="PSG",D548="Atletico"),1.3,IF(OR(D548="Chelsea",D548="Juventus",D548="Man City",D548="Man Utd",D548="Dortmund"),1.23,IF(OR(D548="Roma",D548="RB Leipzig",D548="Monaco",D548="Spurs",D548="Arsenal",D548="Sevilla",D548="Liverpool",D548="Nice",D548="Napoli"),1.15,1)))</f>
        <v>1</v>
      </c>
      <c r="AG548">
        <f>E548*10+G548*5+K548*4</f>
        <v>8</v>
      </c>
      <c r="AH548">
        <f>N548+M548+L548*1.5</f>
        <v>120.5</v>
      </c>
    </row>
    <row r="549" spans="1:34" x14ac:dyDescent="0.2">
      <c r="A549" t="s">
        <v>857</v>
      </c>
      <c r="C549" t="s">
        <v>26</v>
      </c>
      <c r="D549" t="s">
        <v>27</v>
      </c>
      <c r="E549">
        <v>1</v>
      </c>
      <c r="F549">
        <v>0</v>
      </c>
      <c r="G549">
        <v>3</v>
      </c>
      <c r="H549">
        <v>5</v>
      </c>
      <c r="I549">
        <v>17</v>
      </c>
      <c r="J549">
        <v>33</v>
      </c>
      <c r="K549">
        <v>7</v>
      </c>
      <c r="L549">
        <v>7</v>
      </c>
      <c r="M549">
        <v>67</v>
      </c>
      <c r="N549">
        <v>42</v>
      </c>
      <c r="O549">
        <v>29</v>
      </c>
      <c r="P549">
        <v>1156</v>
      </c>
      <c r="Q549">
        <v>44</v>
      </c>
      <c r="R549">
        <v>38</v>
      </c>
      <c r="S549">
        <v>0</v>
      </c>
      <c r="T549">
        <v>0</v>
      </c>
      <c r="U549">
        <v>0</v>
      </c>
      <c r="V549">
        <v>0</v>
      </c>
      <c r="W549">
        <v>0</v>
      </c>
      <c r="X549" t="s">
        <v>96</v>
      </c>
      <c r="Y549" t="s">
        <v>737</v>
      </c>
      <c r="Z549" s="5">
        <f>E549*10+F549*(-10)+G549*5+H549*(-5)+I549*2+J549*(-2)+K549*4+L549*3+M549*1.5+N549*1.5+O549*3+P549*0.1+Q549*2+R549*2+S549*5+T549*(-8)+U549*15+V549+W549*(-4)</f>
        <v>547.1</v>
      </c>
      <c r="AA549" s="6">
        <f>Z549/X549</f>
        <v>19.539285714285715</v>
      </c>
      <c r="AB549" s="7">
        <f>Z549/Y549*90</f>
        <v>19.830447039871125</v>
      </c>
      <c r="AC549" s="5">
        <f>IF(B549="n",Z549*1.2*AF549,Z549*AF549)</f>
        <v>672.93299999999999</v>
      </c>
      <c r="AD549" s="6">
        <f>AC549/X549</f>
        <v>24.03332142857143</v>
      </c>
      <c r="AE549" s="7">
        <f>AC549/Y549*90</f>
        <v>24.391449859041483</v>
      </c>
      <c r="AF549" s="13">
        <f>IF(OR(D549="Barcelona",D549="R Madrid",D549="Bayern",D549="PSG",D549="Atletico"),1.3,IF(OR(D549="Chelsea",D549="Juventus",D549="Man City",D549="Man Utd",D549="Dortmund"),1.23,IF(OR(D549="Roma",D549="RB Leipzig",D549="Monaco",D549="Spurs",D549="Arsenal",D549="Sevilla",D549="Liverpool",D549="Nice",D549="Napoli"),1.15,1)))</f>
        <v>1.23</v>
      </c>
      <c r="AG549">
        <f>E549*10+G549*5+K549*4</f>
        <v>53</v>
      </c>
      <c r="AH549">
        <f>N549+M549+L549*1.5</f>
        <v>119.5</v>
      </c>
    </row>
    <row r="550" spans="1:34" x14ac:dyDescent="0.2">
      <c r="A550" t="s">
        <v>615</v>
      </c>
      <c r="C550" t="s">
        <v>26</v>
      </c>
      <c r="D550" t="s">
        <v>39</v>
      </c>
      <c r="E550">
        <v>1</v>
      </c>
      <c r="F550">
        <v>0</v>
      </c>
      <c r="G550">
        <v>1</v>
      </c>
      <c r="H550">
        <v>6</v>
      </c>
      <c r="I550">
        <v>9</v>
      </c>
      <c r="J550">
        <v>46</v>
      </c>
      <c r="K550">
        <v>5</v>
      </c>
      <c r="L550">
        <v>13</v>
      </c>
      <c r="M550">
        <v>60</v>
      </c>
      <c r="N550">
        <v>40</v>
      </c>
      <c r="O550">
        <v>14</v>
      </c>
      <c r="P550">
        <v>1312</v>
      </c>
      <c r="Q550">
        <v>55</v>
      </c>
      <c r="R550">
        <v>22</v>
      </c>
      <c r="S550">
        <v>0</v>
      </c>
      <c r="T550">
        <v>0</v>
      </c>
      <c r="U550">
        <v>0</v>
      </c>
      <c r="V550">
        <v>0</v>
      </c>
      <c r="W550">
        <v>0</v>
      </c>
      <c r="X550" t="s">
        <v>105</v>
      </c>
      <c r="Y550" t="s">
        <v>616</v>
      </c>
      <c r="Z550" s="5">
        <f>E550*10+F550*(-10)+G550*5+H550*(-5)+I550*2+J550*(-2)+K550*4+L550*3+M550*1.5+N550*1.5+O550*3+P550*0.1+Q550*2+R550*2+S550*5+T550*(-8)+U550*15+V550+W550*(-4)</f>
        <v>447.20000000000005</v>
      </c>
      <c r="AA550" s="6">
        <f>Z550/X550</f>
        <v>15.420689655172415</v>
      </c>
      <c r="AB550" s="7">
        <f>Z550/Y550*90</f>
        <v>16.321167883211679</v>
      </c>
      <c r="AC550" s="5">
        <f>IF(B550="n",Z550*1.2*AF550,Z550*AF550)</f>
        <v>447.20000000000005</v>
      </c>
      <c r="AD550" s="6">
        <f>AC550/X550</f>
        <v>15.420689655172415</v>
      </c>
      <c r="AE550" s="7">
        <f>AC550/Y550*90</f>
        <v>16.321167883211679</v>
      </c>
      <c r="AF550" s="13">
        <f>IF(OR(D550="Barcelona",D550="R Madrid",D550="Bayern",D550="PSG",D550="Atletico"),1.3,IF(OR(D550="Chelsea",D550="Juventus",D550="Man City",D550="Man Utd",D550="Dortmund"),1.23,IF(OR(D550="Roma",D550="RB Leipzig",D550="Monaco",D550="Spurs",D550="Arsenal",D550="Sevilla",D550="Liverpool",D550="Nice",D550="Napoli"),1.15,1)))</f>
        <v>1</v>
      </c>
      <c r="AG550">
        <f>E550*10+G550*5+K550*4</f>
        <v>35</v>
      </c>
      <c r="AH550">
        <f>N550+M550+L550*1.5</f>
        <v>119.5</v>
      </c>
    </row>
    <row r="551" spans="1:34" x14ac:dyDescent="0.2">
      <c r="A551" t="s">
        <v>4151</v>
      </c>
      <c r="C551" t="s">
        <v>43</v>
      </c>
      <c r="D551" t="s">
        <v>3592</v>
      </c>
      <c r="E551">
        <v>0</v>
      </c>
      <c r="F551">
        <v>0</v>
      </c>
      <c r="G551">
        <v>0</v>
      </c>
      <c r="H551">
        <v>7</v>
      </c>
      <c r="I551">
        <v>19</v>
      </c>
      <c r="J551">
        <v>21</v>
      </c>
      <c r="K551">
        <v>1</v>
      </c>
      <c r="L551">
        <v>3</v>
      </c>
      <c r="M551">
        <v>73</v>
      </c>
      <c r="N551">
        <v>42</v>
      </c>
      <c r="O551">
        <v>9</v>
      </c>
      <c r="P551">
        <v>433</v>
      </c>
      <c r="Q551">
        <v>40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 t="s">
        <v>28</v>
      </c>
      <c r="Y551" t="s">
        <v>4150</v>
      </c>
      <c r="Z551" s="5">
        <f>E551*10+F551*(-10)+G551*5+H551*(-5)+I551*2+J551*(-2)+K551*4+L551*3+M551*1.5+N551*1.5+O551*3+P551*0.1+Q551*2+R551*2+S551*5+T551*(-8)+U551*15+V551+W551*(-4)</f>
        <v>300.8</v>
      </c>
      <c r="AA551" s="6">
        <f>Z551/X551</f>
        <v>12.032</v>
      </c>
      <c r="AB551" s="7">
        <f>Z551/Y551*90</f>
        <v>13.401980198019801</v>
      </c>
      <c r="AC551" s="5">
        <f>IF(B551="n",Z551*1.2*AF551,Z551*AF551)</f>
        <v>300.8</v>
      </c>
      <c r="AD551" s="6">
        <f>AC551/X551</f>
        <v>12.032</v>
      </c>
      <c r="AE551" s="7">
        <f>AC551/Y551*90</f>
        <v>13.401980198019801</v>
      </c>
      <c r="AF551" s="13">
        <f>IF(OR(D551="Barcelona",D551="R Madrid",D551="Bayern",D551="PSG",D551="Atletico"),1.3,IF(OR(D551="Chelsea",D551="Juventus",D551="Man City",D551="Man Utd",D551="Dortmund"),1.23,IF(OR(D551="Roma",D551="RB Leipzig",D551="Monaco",D551="Spurs",D551="Arsenal",D551="Sevilla",D551="Liverpool",D551="Nice",D551="Napoli"),1.15,1)))</f>
        <v>1</v>
      </c>
      <c r="AG551">
        <f>E551*10+G551*5+K551*4</f>
        <v>4</v>
      </c>
      <c r="AH551">
        <f>N551+M551+L551*1.5</f>
        <v>119.5</v>
      </c>
    </row>
    <row r="552" spans="1:34" x14ac:dyDescent="0.2">
      <c r="A552" t="s">
        <v>452</v>
      </c>
      <c r="C552" t="s">
        <v>26</v>
      </c>
      <c r="D552" t="s">
        <v>72</v>
      </c>
      <c r="E552">
        <v>0</v>
      </c>
      <c r="F552">
        <v>0</v>
      </c>
      <c r="G552">
        <v>0</v>
      </c>
      <c r="H552">
        <v>7</v>
      </c>
      <c r="I552">
        <v>31</v>
      </c>
      <c r="J552">
        <v>24</v>
      </c>
      <c r="K552">
        <v>6</v>
      </c>
      <c r="L552">
        <v>8</v>
      </c>
      <c r="M552">
        <v>50</v>
      </c>
      <c r="N552">
        <v>57</v>
      </c>
      <c r="O552">
        <v>13</v>
      </c>
      <c r="P552">
        <v>1024</v>
      </c>
      <c r="Q552">
        <v>45</v>
      </c>
      <c r="R552">
        <v>23</v>
      </c>
      <c r="S552">
        <v>0</v>
      </c>
      <c r="T552">
        <v>0</v>
      </c>
      <c r="U552">
        <v>0</v>
      </c>
      <c r="V552">
        <v>0</v>
      </c>
      <c r="W552">
        <v>0</v>
      </c>
      <c r="X552" t="s">
        <v>110</v>
      </c>
      <c r="Y552" t="s">
        <v>453</v>
      </c>
      <c r="Z552" s="5">
        <f>E552*10+F552*(-10)+G552*5+H552*(-5)+I552*2+J552*(-2)+K552*4+L552*3+M552*1.5+N552*1.5+O552*3+P552*0.1+Q552*2+R552*2+S552*5+T552*(-8)+U552*15+V552+W552*(-4)</f>
        <v>464.9</v>
      </c>
      <c r="AA552" s="6">
        <f>Z552/X552</f>
        <v>15.496666666666666</v>
      </c>
      <c r="AB552" s="7">
        <f>Z552/Y552*90</f>
        <v>18.712432915921287</v>
      </c>
      <c r="AC552" s="5">
        <f>IF(B552="n",Z552*1.2*AF552,Z552*AF552)</f>
        <v>464.9</v>
      </c>
      <c r="AD552" s="6">
        <f>AC552/X552</f>
        <v>15.496666666666666</v>
      </c>
      <c r="AE552" s="7">
        <f>AC552/Y552*90</f>
        <v>18.712432915921287</v>
      </c>
      <c r="AF552" s="13">
        <f>IF(OR(D552="Barcelona",D552="R Madrid",D552="Bayern",D552="PSG",D552="Atletico"),1.3,IF(OR(D552="Chelsea",D552="Juventus",D552="Man City",D552="Man Utd",D552="Dortmund"),1.23,IF(OR(D552="Roma",D552="RB Leipzig",D552="Monaco",D552="Spurs",D552="Arsenal",D552="Sevilla",D552="Liverpool",D552="Nice",D552="Napoli"),1.15,1)))</f>
        <v>1</v>
      </c>
      <c r="AG552">
        <f>E552*10+G552*5+K552*4</f>
        <v>24</v>
      </c>
      <c r="AH552">
        <f>N552+M552+L552*1.5</f>
        <v>119</v>
      </c>
    </row>
    <row r="553" spans="1:34" x14ac:dyDescent="0.2">
      <c r="A553" t="s">
        <v>3277</v>
      </c>
      <c r="C553" t="s">
        <v>138</v>
      </c>
      <c r="D553" t="s">
        <v>368</v>
      </c>
      <c r="E553">
        <v>0</v>
      </c>
      <c r="F553">
        <v>0</v>
      </c>
      <c r="G553">
        <v>1</v>
      </c>
      <c r="H553">
        <v>12</v>
      </c>
      <c r="I553">
        <v>22</v>
      </c>
      <c r="J553">
        <v>42</v>
      </c>
      <c r="K553">
        <v>3</v>
      </c>
      <c r="L553">
        <v>12</v>
      </c>
      <c r="M553">
        <v>72</v>
      </c>
      <c r="N553">
        <v>29</v>
      </c>
      <c r="O553">
        <v>12</v>
      </c>
      <c r="P553">
        <v>1029</v>
      </c>
      <c r="Q553">
        <v>23</v>
      </c>
      <c r="R553">
        <v>9</v>
      </c>
      <c r="S553">
        <v>0</v>
      </c>
      <c r="T553">
        <v>0</v>
      </c>
      <c r="U553">
        <v>0</v>
      </c>
      <c r="V553">
        <v>0</v>
      </c>
      <c r="W553">
        <v>0</v>
      </c>
      <c r="X553" t="s">
        <v>90</v>
      </c>
      <c r="Y553" t="s">
        <v>1935</v>
      </c>
      <c r="Z553" s="5">
        <f>E553*10+F553*(-10)+G553*5+H553*(-5)+I553*2+J553*(-2)+K553*4+L553*3+M553*1.5+N553*1.5+O553*3+P553*0.1+Q553*2+R553*2+S553*5+T553*(-8)+U553*15+V553+W553*(-4)</f>
        <v>307.39999999999998</v>
      </c>
      <c r="AA553" s="6">
        <f>Z553/X553</f>
        <v>11.823076923076922</v>
      </c>
      <c r="AB553" s="7">
        <f>Z553/Y553*90</f>
        <v>14.484816753926699</v>
      </c>
      <c r="AC553" s="5">
        <f>IF(B553="n",Z553*1.2*AF553,Z553*AF553)</f>
        <v>307.39999999999998</v>
      </c>
      <c r="AD553" s="6">
        <f>AC553/X553</f>
        <v>11.823076923076922</v>
      </c>
      <c r="AE553" s="7">
        <f>AC553/Y553*90</f>
        <v>14.484816753926699</v>
      </c>
      <c r="AF553" s="13">
        <f>IF(OR(D553="Barcelona",D553="R Madrid",D553="Bayern",D553="PSG",D553="Atletico"),1.3,IF(OR(D553="Chelsea",D553="Juventus",D553="Man City",D553="Man Utd",D553="Dortmund"),1.23,IF(OR(D553="Roma",D553="RB Leipzig",D553="Monaco",D553="Spurs",D553="Arsenal",D553="Sevilla",D553="Liverpool",D553="Nice",D553="Napoli"),1.15,1)))</f>
        <v>1</v>
      </c>
      <c r="AG553">
        <f>E553*10+G553*5+K553*4</f>
        <v>17</v>
      </c>
      <c r="AH553">
        <f>N553+M553+L553*1.5</f>
        <v>119</v>
      </c>
    </row>
    <row r="554" spans="1:34" x14ac:dyDescent="0.2">
      <c r="A554" t="s">
        <v>1167</v>
      </c>
      <c r="C554" t="s">
        <v>876</v>
      </c>
      <c r="D554" t="s">
        <v>1151</v>
      </c>
      <c r="E554">
        <v>7</v>
      </c>
      <c r="F554">
        <v>0</v>
      </c>
      <c r="G554">
        <v>1</v>
      </c>
      <c r="H554">
        <v>2</v>
      </c>
      <c r="I554">
        <v>42</v>
      </c>
      <c r="J554">
        <v>52</v>
      </c>
      <c r="K554">
        <v>27</v>
      </c>
      <c r="L554">
        <v>5</v>
      </c>
      <c r="M554">
        <v>38</v>
      </c>
      <c r="N554">
        <v>73</v>
      </c>
      <c r="O554">
        <v>5</v>
      </c>
      <c r="P554">
        <v>587</v>
      </c>
      <c r="Q554">
        <v>58</v>
      </c>
      <c r="R554">
        <v>10</v>
      </c>
      <c r="S554">
        <v>0</v>
      </c>
      <c r="T554">
        <v>0</v>
      </c>
      <c r="U554">
        <v>0</v>
      </c>
      <c r="V554">
        <v>0</v>
      </c>
      <c r="W554">
        <v>0</v>
      </c>
      <c r="X554" t="s">
        <v>36</v>
      </c>
      <c r="Y554" t="s">
        <v>1166</v>
      </c>
      <c r="Z554" s="5">
        <f>E554*10+F554*(-10)+G554*5+H554*(-5)+I554*2+J554*(-2)+K554*4+L554*3+M554*1.5+N554*1.5+O554*3+P554*0.1+Q554*2+R554*2+S554*5+T554*(-8)+U554*15+V554+W554*(-4)</f>
        <v>544.20000000000005</v>
      </c>
      <c r="AA554" s="6">
        <f>Z554/X554</f>
        <v>17.554838709677419</v>
      </c>
      <c r="AB554" s="7">
        <f>Z554/Y554*90</f>
        <v>19.622596153846157</v>
      </c>
      <c r="AC554" s="5">
        <f>IF(B554="n",Z554*1.2*AF554,Z554*AF554)</f>
        <v>544.20000000000005</v>
      </c>
      <c r="AD554" s="6">
        <f>AC554/X554</f>
        <v>17.554838709677419</v>
      </c>
      <c r="AE554" s="7">
        <f>AC554/Y554*90</f>
        <v>19.622596153846157</v>
      </c>
      <c r="AF554" s="13">
        <f>IF(OR(D554="Barcelona",D554="R Madrid",D554="Bayern",D554="PSG",D554="Atletico"),1.3,IF(OR(D554="Chelsea",D554="Juventus",D554="Man City",D554="Man Utd",D554="Dortmund"),1.23,IF(OR(D554="Roma",D554="RB Leipzig",D554="Monaco",D554="Spurs",D554="Arsenal",D554="Sevilla",D554="Liverpool",D554="Nice",D554="Napoli"),1.15,1)))</f>
        <v>1</v>
      </c>
      <c r="AG554">
        <f>E554*10+G554*5+K554*4</f>
        <v>183</v>
      </c>
      <c r="AH554">
        <f>N554+M554+L554*1.5</f>
        <v>118.5</v>
      </c>
    </row>
    <row r="555" spans="1:34" x14ac:dyDescent="0.2">
      <c r="A555" t="s">
        <v>4095</v>
      </c>
      <c r="C555" t="s">
        <v>43</v>
      </c>
      <c r="D555" t="s">
        <v>133</v>
      </c>
      <c r="E555">
        <v>0</v>
      </c>
      <c r="F555">
        <v>0</v>
      </c>
      <c r="G555">
        <v>1</v>
      </c>
      <c r="H555">
        <v>6</v>
      </c>
      <c r="I555">
        <v>28</v>
      </c>
      <c r="J555">
        <v>50</v>
      </c>
      <c r="K555">
        <v>8</v>
      </c>
      <c r="L555">
        <v>8</v>
      </c>
      <c r="M555">
        <v>38</v>
      </c>
      <c r="N555">
        <v>68</v>
      </c>
      <c r="O555">
        <v>16</v>
      </c>
      <c r="P555">
        <v>1661</v>
      </c>
      <c r="Q555">
        <v>81</v>
      </c>
      <c r="R555">
        <v>42</v>
      </c>
      <c r="S555">
        <v>0</v>
      </c>
      <c r="T555">
        <v>0</v>
      </c>
      <c r="U555">
        <v>0</v>
      </c>
      <c r="V555">
        <v>0</v>
      </c>
      <c r="W555">
        <v>0</v>
      </c>
      <c r="X555" t="s">
        <v>105</v>
      </c>
      <c r="Y555" t="s">
        <v>4094</v>
      </c>
      <c r="Z555" s="5">
        <f>E555*10+F555*(-10)+G555*5+H555*(-5)+I555*2+J555*(-2)+K555*4+L555*3+M555*1.5+N555*1.5+O555*3+P555*0.1+Q555*2+R555*2+S555*5+T555*(-8)+U555*15+V555+W555*(-4)</f>
        <v>606.1</v>
      </c>
      <c r="AA555" s="6">
        <f>Z555/X555</f>
        <v>20.900000000000002</v>
      </c>
      <c r="AB555" s="7">
        <f>Z555/Y555*90</f>
        <v>21.433791748526524</v>
      </c>
      <c r="AC555" s="5">
        <f>IF(B555="n",Z555*1.2*AF555,Z555*AF555)</f>
        <v>606.1</v>
      </c>
      <c r="AD555" s="6">
        <f>AC555/X555</f>
        <v>20.900000000000002</v>
      </c>
      <c r="AE555" s="7">
        <f>AC555/Y555*90</f>
        <v>21.433791748526524</v>
      </c>
      <c r="AF555" s="13">
        <f>IF(OR(D555="Barcelona",D555="R Madrid",D555="Bayern",D555="PSG",D555="Atletico"),1.3,IF(OR(D555="Chelsea",D555="Juventus",D555="Man City",D555="Man Utd",D555="Dortmund"),1.23,IF(OR(D555="Roma",D555="RB Leipzig",D555="Monaco",D555="Spurs",D555="Arsenal",D555="Sevilla",D555="Liverpool",D555="Nice",D555="Napoli"),1.15,1)))</f>
        <v>1</v>
      </c>
      <c r="AG555">
        <f>E555*10+G555*5+K555*4</f>
        <v>37</v>
      </c>
      <c r="AH555">
        <f>N555+M555+L555*1.5</f>
        <v>118</v>
      </c>
    </row>
    <row r="556" spans="1:34" x14ac:dyDescent="0.2">
      <c r="A556" t="s">
        <v>3792</v>
      </c>
      <c r="C556" t="s">
        <v>43</v>
      </c>
      <c r="D556" t="s">
        <v>3631</v>
      </c>
      <c r="E556">
        <v>0</v>
      </c>
      <c r="F556">
        <v>0</v>
      </c>
      <c r="G556">
        <v>1</v>
      </c>
      <c r="H556">
        <v>3</v>
      </c>
      <c r="I556">
        <v>20</v>
      </c>
      <c r="J556">
        <v>19</v>
      </c>
      <c r="K556">
        <v>3</v>
      </c>
      <c r="L556">
        <v>4</v>
      </c>
      <c r="M556">
        <v>62</v>
      </c>
      <c r="N556">
        <v>50</v>
      </c>
      <c r="O556">
        <v>11</v>
      </c>
      <c r="P556">
        <v>697</v>
      </c>
      <c r="Q556">
        <v>31</v>
      </c>
      <c r="R556">
        <v>26</v>
      </c>
      <c r="S556">
        <v>0</v>
      </c>
      <c r="T556">
        <v>0</v>
      </c>
      <c r="U556">
        <v>0</v>
      </c>
      <c r="V556">
        <v>0</v>
      </c>
      <c r="W556">
        <v>0</v>
      </c>
      <c r="X556" t="s">
        <v>56</v>
      </c>
      <c r="Y556" t="s">
        <v>3791</v>
      </c>
      <c r="Z556" s="5">
        <f>E556*10+F556*(-10)+G556*5+H556*(-5)+I556*2+J556*(-2)+K556*4+L556*3+M556*1.5+N556*1.5+O556*3+P556*0.1+Q556*2+R556*2+S556*5+T556*(-8)+U556*15+V556+W556*(-4)</f>
        <v>400.7</v>
      </c>
      <c r="AA556" s="6">
        <f>Z556/X556</f>
        <v>14.84074074074074</v>
      </c>
      <c r="AB556" s="7">
        <f>Z556/Y556*90</f>
        <v>15.510967741935483</v>
      </c>
      <c r="AC556" s="5">
        <f>IF(B556="n",Z556*1.2*AF556,Z556*AF556)</f>
        <v>400.7</v>
      </c>
      <c r="AD556" s="6">
        <f>AC556/X556</f>
        <v>14.84074074074074</v>
      </c>
      <c r="AE556" s="7">
        <f>AC556/Y556*90</f>
        <v>15.510967741935483</v>
      </c>
      <c r="AF556" s="13">
        <f>IF(OR(D556="Barcelona",D556="R Madrid",D556="Bayern",D556="PSG",D556="Atletico"),1.3,IF(OR(D556="Chelsea",D556="Juventus",D556="Man City",D556="Man Utd",D556="Dortmund"),1.23,IF(OR(D556="Roma",D556="RB Leipzig",D556="Monaco",D556="Spurs",D556="Arsenal",D556="Sevilla",D556="Liverpool",D556="Nice",D556="Napoli"),1.15,1)))</f>
        <v>1</v>
      </c>
      <c r="AG556">
        <f>E556*10+G556*5+K556*4</f>
        <v>17</v>
      </c>
      <c r="AH556">
        <f>N556+M556+L556*1.5</f>
        <v>118</v>
      </c>
    </row>
    <row r="557" spans="1:34" x14ac:dyDescent="0.2">
      <c r="A557" t="s">
        <v>4220</v>
      </c>
      <c r="C557" t="s">
        <v>43</v>
      </c>
      <c r="D557" t="s">
        <v>1481</v>
      </c>
      <c r="E557">
        <v>0</v>
      </c>
      <c r="F557">
        <v>0</v>
      </c>
      <c r="G557">
        <v>0</v>
      </c>
      <c r="H557">
        <v>3</v>
      </c>
      <c r="I557">
        <v>12</v>
      </c>
      <c r="J557">
        <v>12</v>
      </c>
      <c r="K557">
        <v>0</v>
      </c>
      <c r="L557">
        <v>8</v>
      </c>
      <c r="M557">
        <v>64</v>
      </c>
      <c r="N557">
        <v>42</v>
      </c>
      <c r="O557">
        <v>2</v>
      </c>
      <c r="P557">
        <v>274</v>
      </c>
      <c r="Q557">
        <v>23</v>
      </c>
      <c r="R557">
        <v>6</v>
      </c>
      <c r="S557">
        <v>0</v>
      </c>
      <c r="T557">
        <v>0</v>
      </c>
      <c r="U557">
        <v>0</v>
      </c>
      <c r="V557">
        <v>0</v>
      </c>
      <c r="W557">
        <v>0</v>
      </c>
      <c r="X557" t="s">
        <v>395</v>
      </c>
      <c r="Y557" t="s">
        <v>4219</v>
      </c>
      <c r="Z557" s="5">
        <f>E557*10+F557*(-10)+G557*5+H557*(-5)+I557*2+J557*(-2)+K557*4+L557*3+M557*1.5+N557*1.5+O557*3+P557*0.1+Q557*2+R557*2+S557*5+T557*(-8)+U557*15+V557+W557*(-4)</f>
        <v>259.39999999999998</v>
      </c>
      <c r="AA557" s="6">
        <f>Z557/X557</f>
        <v>15.258823529411764</v>
      </c>
      <c r="AB557" s="7">
        <f>Z557/Y557*90</f>
        <v>16.303072625698324</v>
      </c>
      <c r="AC557" s="5">
        <f>IF(B557="n",Z557*1.2*AF557,Z557*AF557)</f>
        <v>259.39999999999998</v>
      </c>
      <c r="AD557" s="6">
        <f>AC557/X557</f>
        <v>15.258823529411764</v>
      </c>
      <c r="AE557" s="7">
        <f>AC557/Y557*90</f>
        <v>16.303072625698324</v>
      </c>
      <c r="AF557" s="13">
        <f>IF(OR(D557="Barcelona",D557="R Madrid",D557="Bayern",D557="PSG",D557="Atletico"),1.3,IF(OR(D557="Chelsea",D557="Juventus",D557="Man City",D557="Man Utd",D557="Dortmund"),1.23,IF(OR(D557="Roma",D557="RB Leipzig",D557="Monaco",D557="Spurs",D557="Arsenal",D557="Sevilla",D557="Liverpool",D557="Nice",D557="Napoli"),1.15,1)))</f>
        <v>1</v>
      </c>
      <c r="AG557">
        <f>E557*10+G557*5+K557*4</f>
        <v>0</v>
      </c>
      <c r="AH557">
        <f>N557+M557+L557*1.5</f>
        <v>118</v>
      </c>
    </row>
    <row r="558" spans="1:34" x14ac:dyDescent="0.2">
      <c r="A558" t="s">
        <v>4079</v>
      </c>
      <c r="C558" t="s">
        <v>43</v>
      </c>
      <c r="D558" t="s">
        <v>3625</v>
      </c>
      <c r="E558">
        <v>5</v>
      </c>
      <c r="F558">
        <v>1</v>
      </c>
      <c r="G558">
        <v>5</v>
      </c>
      <c r="H558">
        <v>5</v>
      </c>
      <c r="I558">
        <v>34</v>
      </c>
      <c r="J558">
        <v>65</v>
      </c>
      <c r="K558">
        <v>35</v>
      </c>
      <c r="L558">
        <v>15</v>
      </c>
      <c r="M558">
        <v>67</v>
      </c>
      <c r="N558">
        <v>28</v>
      </c>
      <c r="O558">
        <v>43</v>
      </c>
      <c r="P558">
        <v>805</v>
      </c>
      <c r="Q558">
        <v>29</v>
      </c>
      <c r="R558">
        <v>9</v>
      </c>
      <c r="S558">
        <v>0</v>
      </c>
      <c r="T558">
        <v>0</v>
      </c>
      <c r="U558">
        <v>0</v>
      </c>
      <c r="V558">
        <v>0</v>
      </c>
      <c r="W558">
        <v>0</v>
      </c>
      <c r="X558" t="s">
        <v>292</v>
      </c>
      <c r="Y558" t="s">
        <v>4078</v>
      </c>
      <c r="Z558" s="5">
        <f>E558*10+F558*(-10)+G558*5+H558*(-5)+I558*2+J558*(-2)+K558*4+L558*3+M558*1.5+N558*1.5+O558*3+P558*0.1+Q558*2+R558*2+S558*5+T558*(-8)+U558*15+V558+W558*(-4)</f>
        <v>591</v>
      </c>
      <c r="AA558" s="6">
        <f>Z558/X558</f>
        <v>17.90909090909091</v>
      </c>
      <c r="AB558" s="7">
        <f>Z558/Y558*90</f>
        <v>18.265796703296704</v>
      </c>
      <c r="AC558" s="5">
        <f>IF(B558="n",Z558*1.2*AF558,Z558*AF558)</f>
        <v>591</v>
      </c>
      <c r="AD558" s="6">
        <f>AC558/X558</f>
        <v>17.90909090909091</v>
      </c>
      <c r="AE558" s="7">
        <f>AC558/Y558*90</f>
        <v>18.265796703296704</v>
      </c>
      <c r="AF558" s="13">
        <f>IF(OR(D558="Barcelona",D558="R Madrid",D558="Bayern",D558="PSG",D558="Atletico"),1.3,IF(OR(D558="Chelsea",D558="Juventus",D558="Man City",D558="Man Utd",D558="Dortmund"),1.23,IF(OR(D558="Roma",D558="RB Leipzig",D558="Monaco",D558="Spurs",D558="Arsenal",D558="Sevilla",D558="Liverpool",D558="Nice",D558="Napoli"),1.15,1)))</f>
        <v>1</v>
      </c>
      <c r="AG558">
        <f>E558*10+G558*5+K558*4</f>
        <v>215</v>
      </c>
      <c r="AH558">
        <f>N558+M558+L558*1.5</f>
        <v>117.5</v>
      </c>
    </row>
    <row r="559" spans="1:34" x14ac:dyDescent="0.2">
      <c r="A559" t="s">
        <v>640</v>
      </c>
      <c r="C559" t="s">
        <v>26</v>
      </c>
      <c r="D559" t="s">
        <v>48</v>
      </c>
      <c r="E559">
        <v>3</v>
      </c>
      <c r="F559">
        <v>0</v>
      </c>
      <c r="G559">
        <v>2</v>
      </c>
      <c r="H559">
        <v>4</v>
      </c>
      <c r="I559">
        <v>32</v>
      </c>
      <c r="J559">
        <v>28</v>
      </c>
      <c r="K559">
        <v>25</v>
      </c>
      <c r="L559">
        <v>7</v>
      </c>
      <c r="M559">
        <v>64</v>
      </c>
      <c r="N559">
        <v>43</v>
      </c>
      <c r="O559">
        <v>24</v>
      </c>
      <c r="P559">
        <v>791</v>
      </c>
      <c r="Q559">
        <v>40</v>
      </c>
      <c r="R559">
        <v>53</v>
      </c>
      <c r="S559">
        <v>0</v>
      </c>
      <c r="T559">
        <v>0</v>
      </c>
      <c r="U559">
        <v>0</v>
      </c>
      <c r="V559">
        <v>0</v>
      </c>
      <c r="W559">
        <v>0</v>
      </c>
      <c r="X559" t="s">
        <v>121</v>
      </c>
      <c r="Y559" t="s">
        <v>641</v>
      </c>
      <c r="Z559" s="5">
        <f>E559*10+F559*(-10)+G559*5+H559*(-5)+I559*2+J559*(-2)+K559*4+L559*3+M559*1.5+N559*1.5+O559*3+P559*0.1+Q559*2+R559*2+S559*5+T559*(-8)+U559*15+V559+W559*(-4)</f>
        <v>646.6</v>
      </c>
      <c r="AA559" s="6">
        <f>Z559/X559</f>
        <v>19.017647058823531</v>
      </c>
      <c r="AB559" s="7">
        <f>Z559/Y559*90</f>
        <v>23.342960288808666</v>
      </c>
      <c r="AC559" s="5">
        <f>IF(B559="n",Z559*1.2*AF559,Z559*AF559)</f>
        <v>795.31799999999998</v>
      </c>
      <c r="AD559" s="6">
        <f>AC559/X559</f>
        <v>23.391705882352941</v>
      </c>
      <c r="AE559" s="7">
        <f>AC559/Y559*90</f>
        <v>28.711841155234659</v>
      </c>
      <c r="AF559" s="13">
        <f>IF(OR(D559="Barcelona",D559="R Madrid",D559="Bayern",D559="PSG",D559="Atletico"),1.3,IF(OR(D559="Chelsea",D559="Juventus",D559="Man City",D559="Man Utd",D559="Dortmund"),1.23,IF(OR(D559="Roma",D559="RB Leipzig",D559="Monaco",D559="Spurs",D559="Arsenal",D559="Sevilla",D559="Liverpool",D559="Nice",D559="Napoli"),1.15,1)))</f>
        <v>1.23</v>
      </c>
      <c r="AG559">
        <f>E559*10+G559*5+K559*4</f>
        <v>140</v>
      </c>
      <c r="AH559">
        <f>N559+M559+L559*1.5</f>
        <v>117.5</v>
      </c>
    </row>
    <row r="560" spans="1:34" x14ac:dyDescent="0.2">
      <c r="A560" t="s">
        <v>1479</v>
      </c>
      <c r="C560" t="s">
        <v>876</v>
      </c>
      <c r="D560" t="s">
        <v>1106</v>
      </c>
      <c r="E560">
        <v>1</v>
      </c>
      <c r="F560">
        <v>1</v>
      </c>
      <c r="G560">
        <v>0</v>
      </c>
      <c r="H560">
        <v>4</v>
      </c>
      <c r="I560">
        <v>11</v>
      </c>
      <c r="J560">
        <v>18</v>
      </c>
      <c r="K560">
        <v>5</v>
      </c>
      <c r="L560">
        <v>9</v>
      </c>
      <c r="M560">
        <v>58</v>
      </c>
      <c r="N560">
        <v>46</v>
      </c>
      <c r="O560">
        <v>0</v>
      </c>
      <c r="P560">
        <v>524</v>
      </c>
      <c r="Q560">
        <v>31</v>
      </c>
      <c r="R560">
        <v>5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187</v>
      </c>
      <c r="Y560" t="s">
        <v>488</v>
      </c>
      <c r="Z560" s="5">
        <f>E560*10+F560*(-10)+G560*5+H560*(-5)+I560*2+J560*(-2)+K560*4+L560*3+M560*1.5+N560*1.5+O560*3+P560*0.1+Q560*2+R560*2+S560*5+T560*(-8)+U560*15+V560+W560*(-4)</f>
        <v>293.39999999999998</v>
      </c>
      <c r="AA560" s="6">
        <f>Z560/X560</f>
        <v>13.336363636363636</v>
      </c>
      <c r="AB560" s="7">
        <f>Z560/Y560*90</f>
        <v>19.21834061135371</v>
      </c>
      <c r="AC560" s="5">
        <f>IF(B560="n",Z560*1.2*AF560,Z560*AF560)</f>
        <v>293.39999999999998</v>
      </c>
      <c r="AD560" s="6">
        <f>AC560/X560</f>
        <v>13.336363636363636</v>
      </c>
      <c r="AE560" s="7">
        <f>AC560/Y560*90</f>
        <v>19.21834061135371</v>
      </c>
      <c r="AF560" s="13">
        <f>IF(OR(D560="Barcelona",D560="R Madrid",D560="Bayern",D560="PSG",D560="Atletico"),1.3,IF(OR(D560="Chelsea",D560="Juventus",D560="Man City",D560="Man Utd",D560="Dortmund"),1.23,IF(OR(D560="Roma",D560="RB Leipzig",D560="Monaco",D560="Spurs",D560="Arsenal",D560="Sevilla",D560="Liverpool",D560="Nice",D560="Napoli"),1.15,1)))</f>
        <v>1</v>
      </c>
      <c r="AG560">
        <f>E560*10+G560*5+K560*4</f>
        <v>30</v>
      </c>
      <c r="AH560">
        <f>N560+M560+L560*1.5</f>
        <v>117.5</v>
      </c>
    </row>
    <row r="561" spans="1:34" x14ac:dyDescent="0.2">
      <c r="A561" t="s">
        <v>1153</v>
      </c>
      <c r="C561" t="s">
        <v>876</v>
      </c>
      <c r="D561" t="s">
        <v>1083</v>
      </c>
      <c r="E561">
        <v>0</v>
      </c>
      <c r="F561">
        <v>0</v>
      </c>
      <c r="G561">
        <v>1</v>
      </c>
      <c r="H561">
        <v>2</v>
      </c>
      <c r="I561">
        <v>18</v>
      </c>
      <c r="J561">
        <v>18</v>
      </c>
      <c r="K561">
        <v>0</v>
      </c>
      <c r="L561">
        <v>3</v>
      </c>
      <c r="M561">
        <v>70</v>
      </c>
      <c r="N561">
        <v>43</v>
      </c>
      <c r="O561">
        <v>6</v>
      </c>
      <c r="P561">
        <v>187</v>
      </c>
      <c r="Q561">
        <v>19</v>
      </c>
      <c r="R561">
        <v>11</v>
      </c>
      <c r="S561">
        <v>0</v>
      </c>
      <c r="T561">
        <v>0</v>
      </c>
      <c r="U561">
        <v>0</v>
      </c>
      <c r="V561">
        <v>0</v>
      </c>
      <c r="W561">
        <v>0</v>
      </c>
      <c r="X561" t="s">
        <v>182</v>
      </c>
      <c r="Y561" t="s">
        <v>1108</v>
      </c>
      <c r="Z561" s="5">
        <f>E561*10+F561*(-10)+G561*5+H561*(-5)+I561*2+J561*(-2)+K561*4+L561*3+M561*1.5+N561*1.5+O561*3+P561*0.1+Q561*2+R561*2+S561*5+T561*(-8)+U561*15+V561+W561*(-4)</f>
        <v>270.2</v>
      </c>
      <c r="AA561" s="6">
        <f>Z561/X561</f>
        <v>19.3</v>
      </c>
      <c r="AB561" s="7">
        <f>Z561/Y561*90</f>
        <v>21.908108108108106</v>
      </c>
      <c r="AC561" s="5">
        <f>IF(B561="n",Z561*1.2*AF561,Z561*AF561)</f>
        <v>270.2</v>
      </c>
      <c r="AD561" s="6">
        <f>AC561/X561</f>
        <v>19.3</v>
      </c>
      <c r="AE561" s="7">
        <f>AC561/Y561*90</f>
        <v>21.908108108108106</v>
      </c>
      <c r="AF561" s="13">
        <f>IF(OR(D561="Barcelona",D561="R Madrid",D561="Bayern",D561="PSG",D561="Atletico"),1.3,IF(OR(D561="Chelsea",D561="Juventus",D561="Man City",D561="Man Utd",D561="Dortmund"),1.23,IF(OR(D561="Roma",D561="RB Leipzig",D561="Monaco",D561="Spurs",D561="Arsenal",D561="Sevilla",D561="Liverpool",D561="Nice",D561="Napoli"),1.15,1)))</f>
        <v>1</v>
      </c>
      <c r="AG561">
        <f>E561*10+G561*5+K561*4</f>
        <v>5</v>
      </c>
      <c r="AH561">
        <f>N561+M561+L561*1.5</f>
        <v>117.5</v>
      </c>
    </row>
    <row r="562" spans="1:34" x14ac:dyDescent="0.2">
      <c r="A562" t="s">
        <v>1497</v>
      </c>
      <c r="C562" t="s">
        <v>876</v>
      </c>
      <c r="D562" t="s">
        <v>1085</v>
      </c>
      <c r="E562">
        <v>5</v>
      </c>
      <c r="F562">
        <v>0</v>
      </c>
      <c r="G562">
        <v>3</v>
      </c>
      <c r="H562">
        <v>2</v>
      </c>
      <c r="I562">
        <v>54</v>
      </c>
      <c r="J562">
        <v>39</v>
      </c>
      <c r="K562">
        <v>25</v>
      </c>
      <c r="L562">
        <v>6</v>
      </c>
      <c r="M562">
        <v>28</v>
      </c>
      <c r="N562">
        <v>80</v>
      </c>
      <c r="O562">
        <v>31</v>
      </c>
      <c r="P562">
        <v>926</v>
      </c>
      <c r="Q562">
        <v>45</v>
      </c>
      <c r="R562">
        <v>31</v>
      </c>
      <c r="S562">
        <v>0</v>
      </c>
      <c r="T562">
        <v>0</v>
      </c>
      <c r="U562">
        <v>0</v>
      </c>
      <c r="V562">
        <v>0</v>
      </c>
      <c r="W562">
        <v>0</v>
      </c>
      <c r="X562" t="s">
        <v>110</v>
      </c>
      <c r="Y562" t="s">
        <v>1496</v>
      </c>
      <c r="Z562" s="5">
        <f>E562*10+F562*(-10)+G562*5+H562*(-5)+I562*2+J562*(-2)+K562*4+L562*3+M562*1.5+N562*1.5+O562*3+P562*0.1+Q562*2+R562*2+S562*5+T562*(-8)+U562*15+V562+W562*(-4)</f>
        <v>702.6</v>
      </c>
      <c r="AA562" s="6">
        <f>Z562/X562</f>
        <v>23.42</v>
      </c>
      <c r="AB562" s="7">
        <f>Z562/Y562*90</f>
        <v>24.671868903628564</v>
      </c>
      <c r="AC562" s="5">
        <f>IF(B562="n",Z562*1.2*AF562,Z562*AF562)</f>
        <v>702.6</v>
      </c>
      <c r="AD562" s="6">
        <f>AC562/X562</f>
        <v>23.42</v>
      </c>
      <c r="AE562" s="7">
        <f>AC562/Y562*90</f>
        <v>24.671868903628564</v>
      </c>
      <c r="AF562" s="13">
        <f>IF(OR(D562="Barcelona",D562="R Madrid",D562="Bayern",D562="PSG",D562="Atletico"),1.3,IF(OR(D562="Chelsea",D562="Juventus",D562="Man City",D562="Man Utd",D562="Dortmund"),1.23,IF(OR(D562="Roma",D562="RB Leipzig",D562="Monaco",D562="Spurs",D562="Arsenal",D562="Sevilla",D562="Liverpool",D562="Nice",D562="Napoli"),1.15,1)))</f>
        <v>1</v>
      </c>
      <c r="AG562">
        <f>E562*10+G562*5+K562*4</f>
        <v>165</v>
      </c>
      <c r="AH562">
        <f>N562+M562+L562*1.5</f>
        <v>117</v>
      </c>
    </row>
    <row r="563" spans="1:34" x14ac:dyDescent="0.2">
      <c r="A563" t="s">
        <v>2972</v>
      </c>
      <c r="C563" t="s">
        <v>138</v>
      </c>
      <c r="D563" t="s">
        <v>2747</v>
      </c>
      <c r="E563">
        <v>0</v>
      </c>
      <c r="F563">
        <v>0</v>
      </c>
      <c r="G563">
        <v>5</v>
      </c>
      <c r="H563">
        <v>5</v>
      </c>
      <c r="I563">
        <v>26</v>
      </c>
      <c r="J563">
        <v>41</v>
      </c>
      <c r="K563">
        <v>13</v>
      </c>
      <c r="L563">
        <v>12</v>
      </c>
      <c r="M563">
        <v>40</v>
      </c>
      <c r="N563">
        <v>59</v>
      </c>
      <c r="O563">
        <v>31</v>
      </c>
      <c r="P563">
        <v>891</v>
      </c>
      <c r="Q563">
        <v>70</v>
      </c>
      <c r="R563">
        <v>8</v>
      </c>
      <c r="S563">
        <v>0</v>
      </c>
      <c r="T563">
        <v>0</v>
      </c>
      <c r="U563">
        <v>0</v>
      </c>
      <c r="V563">
        <v>0</v>
      </c>
      <c r="W563">
        <v>0</v>
      </c>
      <c r="X563" t="s">
        <v>90</v>
      </c>
      <c r="Y563" t="s">
        <v>2971</v>
      </c>
      <c r="Z563" s="5">
        <f>E563*10+F563*(-10)+G563*5+H563*(-5)+I563*2+J563*(-2)+K563*4+L563*3+M563*1.5+N563*1.5+O563*3+P563*0.1+Q563*2+R563*2+S563*5+T563*(-8)+U563*15+V563+W563*(-4)</f>
        <v>544.6</v>
      </c>
      <c r="AA563" s="6">
        <f>Z563/X563</f>
        <v>20.946153846153848</v>
      </c>
      <c r="AB563" s="7">
        <f>Z563/Y563*90</f>
        <v>22.925163704396635</v>
      </c>
      <c r="AC563" s="5">
        <f>IF(B563="n",Z563*1.2*AF563,Z563*AF563)</f>
        <v>544.6</v>
      </c>
      <c r="AD563" s="6">
        <f>AC563/X563</f>
        <v>20.946153846153848</v>
      </c>
      <c r="AE563" s="7">
        <f>AC563/Y563*90</f>
        <v>22.925163704396635</v>
      </c>
      <c r="AF563" s="13">
        <f>IF(OR(D563="Barcelona",D563="R Madrid",D563="Bayern",D563="PSG",D563="Atletico"),1.3,IF(OR(D563="Chelsea",D563="Juventus",D563="Man City",D563="Man Utd",D563="Dortmund"),1.23,IF(OR(D563="Roma",D563="RB Leipzig",D563="Monaco",D563="Spurs",D563="Arsenal",D563="Sevilla",D563="Liverpool",D563="Nice",D563="Napoli"),1.15,1)))</f>
        <v>1</v>
      </c>
      <c r="AG563">
        <f>E563*10+G563*5+K563*4</f>
        <v>77</v>
      </c>
      <c r="AH563">
        <f>N563+M563+L563*1.5</f>
        <v>117</v>
      </c>
    </row>
    <row r="564" spans="1:34" x14ac:dyDescent="0.2">
      <c r="A564" t="s">
        <v>871</v>
      </c>
      <c r="C564" t="s">
        <v>26</v>
      </c>
      <c r="D564" t="s">
        <v>27</v>
      </c>
      <c r="E564">
        <v>0</v>
      </c>
      <c r="F564">
        <v>0</v>
      </c>
      <c r="G564">
        <v>0</v>
      </c>
      <c r="H564">
        <v>3</v>
      </c>
      <c r="I564">
        <v>15</v>
      </c>
      <c r="J564">
        <v>19</v>
      </c>
      <c r="K564">
        <v>0</v>
      </c>
      <c r="L564">
        <v>2</v>
      </c>
      <c r="M564">
        <v>75</v>
      </c>
      <c r="N564">
        <v>39</v>
      </c>
      <c r="O564">
        <v>2</v>
      </c>
      <c r="P564">
        <v>474</v>
      </c>
      <c r="Q564">
        <v>28</v>
      </c>
      <c r="R564">
        <v>3</v>
      </c>
      <c r="S564">
        <v>0</v>
      </c>
      <c r="T564">
        <v>0</v>
      </c>
      <c r="U564">
        <v>0</v>
      </c>
      <c r="V564">
        <v>0</v>
      </c>
      <c r="W564">
        <v>0</v>
      </c>
      <c r="X564" t="s">
        <v>325</v>
      </c>
      <c r="Y564" t="s">
        <v>872</v>
      </c>
      <c r="Z564" s="5">
        <f>E564*10+F564*(-10)+G564*5+H564*(-5)+I564*2+J564*(-2)+K564*4+L564*3+M564*1.5+N564*1.5+O564*3+P564*0.1+Q564*2+R564*2+S564*5+T564*(-8)+U564*15+V564+W564*(-4)</f>
        <v>269.39999999999998</v>
      </c>
      <c r="AA564" s="6">
        <f>Z564/X564</f>
        <v>14.966666666666665</v>
      </c>
      <c r="AB564" s="7">
        <f>Z564/Y564*90</f>
        <v>18.148203592814369</v>
      </c>
      <c r="AC564" s="5">
        <f>IF(B564="n",Z564*1.2*AF564,Z564*AF564)</f>
        <v>331.36199999999997</v>
      </c>
      <c r="AD564" s="6">
        <f>AC564/X564</f>
        <v>18.408999999999999</v>
      </c>
      <c r="AE564" s="7">
        <f>AC564/Y564*90</f>
        <v>22.322290419161675</v>
      </c>
      <c r="AF564" s="13">
        <f>IF(OR(D564="Barcelona",D564="R Madrid",D564="Bayern",D564="PSG",D564="Atletico"),1.3,IF(OR(D564="Chelsea",D564="Juventus",D564="Man City",D564="Man Utd",D564="Dortmund"),1.23,IF(OR(D564="Roma",D564="RB Leipzig",D564="Monaco",D564="Spurs",D564="Arsenal",D564="Sevilla",D564="Liverpool",D564="Nice",D564="Napoli"),1.15,1)))</f>
        <v>1.23</v>
      </c>
      <c r="AG564">
        <f>E564*10+G564*5+K564*4</f>
        <v>0</v>
      </c>
      <c r="AH564">
        <f>N564+M564+L564*1.5</f>
        <v>117</v>
      </c>
    </row>
    <row r="565" spans="1:34" x14ac:dyDescent="0.2">
      <c r="A565" t="s">
        <v>2447</v>
      </c>
      <c r="C565" t="s">
        <v>160</v>
      </c>
      <c r="D565" t="s">
        <v>1915</v>
      </c>
      <c r="E565">
        <v>1</v>
      </c>
      <c r="F565">
        <v>0</v>
      </c>
      <c r="G565">
        <v>0</v>
      </c>
      <c r="H565">
        <v>9</v>
      </c>
      <c r="I565">
        <v>7</v>
      </c>
      <c r="J565">
        <v>19</v>
      </c>
      <c r="K565">
        <v>1</v>
      </c>
      <c r="L565">
        <v>7</v>
      </c>
      <c r="M565">
        <v>62</v>
      </c>
      <c r="N565">
        <v>44</v>
      </c>
      <c r="O565">
        <v>3</v>
      </c>
      <c r="P565">
        <v>397</v>
      </c>
      <c r="Q565">
        <v>17</v>
      </c>
      <c r="R565">
        <v>4</v>
      </c>
      <c r="S565">
        <v>0</v>
      </c>
      <c r="T565">
        <v>0</v>
      </c>
      <c r="U565">
        <v>0</v>
      </c>
      <c r="V565">
        <v>0</v>
      </c>
      <c r="W565">
        <v>0</v>
      </c>
      <c r="X565" t="s">
        <v>40</v>
      </c>
      <c r="Y565" t="s">
        <v>2446</v>
      </c>
      <c r="Z565" s="5">
        <f>E565*10+F565*(-10)+G565*5+H565*(-5)+I565*2+J565*(-2)+K565*4+L565*3+M565*1.5+N565*1.5+O565*3+P565*0.1+Q565*2+R565*2+S565*5+T565*(-8)+U565*15+V565+W565*(-4)</f>
        <v>215.7</v>
      </c>
      <c r="AA565" s="6">
        <f>Z565/X565</f>
        <v>13.481249999999999</v>
      </c>
      <c r="AB565" s="7">
        <f>Z565/Y565*90</f>
        <v>14.58527422990233</v>
      </c>
      <c r="AC565" s="5">
        <f>IF(B565="n",Z565*1.2*AF565,Z565*AF565)</f>
        <v>215.7</v>
      </c>
      <c r="AD565" s="6">
        <f>AC565/X565</f>
        <v>13.481249999999999</v>
      </c>
      <c r="AE565" s="7">
        <f>AC565/Y565*90</f>
        <v>14.58527422990233</v>
      </c>
      <c r="AF565" s="13">
        <f>IF(OR(D565="Barcelona",D565="R Madrid",D565="Bayern",D565="PSG",D565="Atletico"),1.3,IF(OR(D565="Chelsea",D565="Juventus",D565="Man City",D565="Man Utd",D565="Dortmund"),1.23,IF(OR(D565="Roma",D565="RB Leipzig",D565="Monaco",D565="Spurs",D565="Arsenal",D565="Sevilla",D565="Liverpool",D565="Nice",D565="Napoli"),1.15,1)))</f>
        <v>1</v>
      </c>
      <c r="AG565">
        <f>E565*10+G565*5+K565*4</f>
        <v>14</v>
      </c>
      <c r="AH565">
        <f>N565+M565+L565*1.5</f>
        <v>116.5</v>
      </c>
    </row>
    <row r="566" spans="1:34" x14ac:dyDescent="0.2">
      <c r="A566" t="s">
        <v>200</v>
      </c>
      <c r="C566" t="s">
        <v>26</v>
      </c>
      <c r="D566" t="s">
        <v>147</v>
      </c>
      <c r="E566">
        <v>0</v>
      </c>
      <c r="F566">
        <v>0</v>
      </c>
      <c r="G566">
        <v>0</v>
      </c>
      <c r="H566">
        <v>3</v>
      </c>
      <c r="I566">
        <v>7</v>
      </c>
      <c r="J566">
        <v>15</v>
      </c>
      <c r="K566">
        <v>3</v>
      </c>
      <c r="L566">
        <v>9</v>
      </c>
      <c r="M566">
        <v>90</v>
      </c>
      <c r="N566">
        <v>13</v>
      </c>
      <c r="O566">
        <v>3</v>
      </c>
      <c r="P566">
        <v>815</v>
      </c>
      <c r="Q566">
        <v>17</v>
      </c>
      <c r="R566">
        <v>6</v>
      </c>
      <c r="S566">
        <v>0</v>
      </c>
      <c r="T566">
        <v>0</v>
      </c>
      <c r="U566">
        <v>0</v>
      </c>
      <c r="V566">
        <v>0</v>
      </c>
      <c r="W566">
        <v>0</v>
      </c>
      <c r="X566" t="s">
        <v>66</v>
      </c>
      <c r="Y566" t="s">
        <v>201</v>
      </c>
      <c r="Z566" s="5">
        <f>E566*10+F566*(-10)+G566*5+H566*(-5)+I566*2+J566*(-2)+K566*4+L566*3+M566*1.5+N566*1.5+O566*3+P566*0.1+Q566*2+R566*2+S566*5+T566*(-8)+U566*15+V566+W566*(-4)</f>
        <v>299</v>
      </c>
      <c r="AA566" s="6">
        <f>Z566/X566</f>
        <v>14.95</v>
      </c>
      <c r="AB566" s="7">
        <f>Z566/Y566*90</f>
        <v>18.844537815126049</v>
      </c>
      <c r="AC566" s="5">
        <f>IF(B566="n",Z566*1.2*AF566,Z566*AF566)</f>
        <v>343.84999999999997</v>
      </c>
      <c r="AD566" s="6">
        <f>AC566/X566</f>
        <v>17.192499999999999</v>
      </c>
      <c r="AE566" s="7">
        <f>AC566/Y566*90</f>
        <v>21.671218487394956</v>
      </c>
      <c r="AF566" s="13">
        <f>IF(OR(D566="Barcelona",D566="R Madrid",D566="Bayern",D566="PSG",D566="Atletico"),1.3,IF(OR(D566="Chelsea",D566="Juventus",D566="Man City",D566="Man Utd",D566="Dortmund"),1.23,IF(OR(D566="Roma",D566="RB Leipzig",D566="Monaco",D566="Spurs",D566="Arsenal",D566="Sevilla",D566="Liverpool",D566="Nice",D566="Napoli"),1.15,1)))</f>
        <v>1.1499999999999999</v>
      </c>
      <c r="AG566">
        <f>E566*10+G566*5+K566*4</f>
        <v>12</v>
      </c>
      <c r="AH566">
        <f>N566+M566+L566*1.5</f>
        <v>116.5</v>
      </c>
    </row>
    <row r="567" spans="1:34" x14ac:dyDescent="0.2">
      <c r="A567" t="s">
        <v>193</v>
      </c>
      <c r="C567" t="s">
        <v>26</v>
      </c>
      <c r="D567" t="s">
        <v>48</v>
      </c>
      <c r="E567">
        <v>1</v>
      </c>
      <c r="F567">
        <v>0</v>
      </c>
      <c r="G567">
        <v>7</v>
      </c>
      <c r="H567">
        <v>4</v>
      </c>
      <c r="I567">
        <v>25</v>
      </c>
      <c r="J567">
        <v>33</v>
      </c>
      <c r="K567">
        <v>11</v>
      </c>
      <c r="L567">
        <v>8</v>
      </c>
      <c r="M567">
        <v>49</v>
      </c>
      <c r="N567">
        <v>55</v>
      </c>
      <c r="O567">
        <v>20</v>
      </c>
      <c r="P567">
        <v>1602</v>
      </c>
      <c r="Q567">
        <v>37</v>
      </c>
      <c r="R567">
        <v>31</v>
      </c>
      <c r="S567">
        <v>0</v>
      </c>
      <c r="T567">
        <v>0</v>
      </c>
      <c r="U567">
        <v>0</v>
      </c>
      <c r="V567">
        <v>0</v>
      </c>
      <c r="W567">
        <v>0</v>
      </c>
      <c r="X567" t="s">
        <v>101</v>
      </c>
      <c r="Y567" t="s">
        <v>194</v>
      </c>
      <c r="Z567" s="5">
        <f>E567*10+F567*(-10)+G567*5+H567*(-5)+I567*2+J567*(-2)+K567*4+L567*3+M567*1.5+N567*1.5+O567*3+P567*0.1+Q567*2+R567*2+S567*5+T567*(-8)+U567*15+V567+W567*(-4)</f>
        <v>589.20000000000005</v>
      </c>
      <c r="AA567" s="6">
        <f>Z567/X567</f>
        <v>16.834285714285716</v>
      </c>
      <c r="AB567" s="7">
        <f>Z567/Y567*90</f>
        <v>19.683741648106906</v>
      </c>
      <c r="AC567" s="5">
        <f>IF(B567="n",Z567*1.2*AF567,Z567*AF567)</f>
        <v>724.71600000000001</v>
      </c>
      <c r="AD567" s="6">
        <f>AC567/X567</f>
        <v>20.70617142857143</v>
      </c>
      <c r="AE567" s="7">
        <f>AC567/Y567*90</f>
        <v>24.211002227171491</v>
      </c>
      <c r="AF567" s="13">
        <f>IF(OR(D567="Barcelona",D567="R Madrid",D567="Bayern",D567="PSG",D567="Atletico"),1.3,IF(OR(D567="Chelsea",D567="Juventus",D567="Man City",D567="Man Utd",D567="Dortmund"),1.23,IF(OR(D567="Roma",D567="RB Leipzig",D567="Monaco",D567="Spurs",D567="Arsenal",D567="Sevilla",D567="Liverpool",D567="Nice",D567="Napoli"),1.15,1)))</f>
        <v>1.23</v>
      </c>
      <c r="AG567">
        <f>E567*10+G567*5+K567*4</f>
        <v>89</v>
      </c>
      <c r="AH567">
        <f>N567+M567+L567*1.5</f>
        <v>116</v>
      </c>
    </row>
    <row r="568" spans="1:34" x14ac:dyDescent="0.2">
      <c r="A568" t="s">
        <v>3557</v>
      </c>
      <c r="C568" t="s">
        <v>43</v>
      </c>
      <c r="D568" t="s">
        <v>3538</v>
      </c>
      <c r="E568">
        <v>0</v>
      </c>
      <c r="F568">
        <v>0</v>
      </c>
      <c r="G568">
        <v>0</v>
      </c>
      <c r="H568">
        <v>2</v>
      </c>
      <c r="I568">
        <v>5</v>
      </c>
      <c r="J568">
        <v>9</v>
      </c>
      <c r="K568">
        <v>0</v>
      </c>
      <c r="L568">
        <v>8</v>
      </c>
      <c r="M568">
        <v>85</v>
      </c>
      <c r="N568">
        <v>19</v>
      </c>
      <c r="O568">
        <v>1</v>
      </c>
      <c r="P568">
        <v>459</v>
      </c>
      <c r="Q568">
        <v>10</v>
      </c>
      <c r="R568">
        <v>2</v>
      </c>
      <c r="S568">
        <v>0</v>
      </c>
      <c r="T568">
        <v>0</v>
      </c>
      <c r="U568">
        <v>0</v>
      </c>
      <c r="V568">
        <v>0</v>
      </c>
      <c r="W568">
        <v>0</v>
      </c>
      <c r="X568" t="s">
        <v>140</v>
      </c>
      <c r="Y568" t="s">
        <v>3556</v>
      </c>
      <c r="Z568" s="5">
        <f>E568*10+F568*(-10)+G568*5+H568*(-5)+I568*2+J568*(-2)+K568*4+L568*3+M568*1.5+N568*1.5+O568*3+P568*0.1+Q568*2+R568*2+S568*5+T568*(-8)+U568*15+V568+W568*(-4)</f>
        <v>234.9</v>
      </c>
      <c r="AA568" s="6">
        <f>Z568/X568</f>
        <v>18.069230769230771</v>
      </c>
      <c r="AB568" s="7">
        <f>Z568/Y568*90</f>
        <v>19.359890109890109</v>
      </c>
      <c r="AC568" s="5">
        <f>IF(B568="n",Z568*1.2*AF568,Z568*AF568)</f>
        <v>234.9</v>
      </c>
      <c r="AD568" s="6">
        <f>AC568/X568</f>
        <v>18.069230769230771</v>
      </c>
      <c r="AE568" s="7">
        <f>AC568/Y568*90</f>
        <v>19.359890109890109</v>
      </c>
      <c r="AF568" s="13">
        <f>IF(OR(D568="Barcelona",D568="R Madrid",D568="Bayern",D568="PSG",D568="Atletico"),1.3,IF(OR(D568="Chelsea",D568="Juventus",D568="Man City",D568="Man Utd",D568="Dortmund"),1.23,IF(OR(D568="Roma",D568="RB Leipzig",D568="Monaco",D568="Spurs",D568="Arsenal",D568="Sevilla",D568="Liverpool",D568="Nice",D568="Napoli"),1.15,1)))</f>
        <v>1</v>
      </c>
      <c r="AG568">
        <f>E568*10+G568*5+K568*4</f>
        <v>0</v>
      </c>
      <c r="AH568">
        <f>N568+M568+L568*1.5</f>
        <v>116</v>
      </c>
    </row>
    <row r="569" spans="1:34" x14ac:dyDescent="0.2">
      <c r="A569" t="s">
        <v>2479</v>
      </c>
      <c r="C569" t="s">
        <v>160</v>
      </c>
      <c r="D569" t="s">
        <v>2009</v>
      </c>
      <c r="E569">
        <v>1</v>
      </c>
      <c r="F569">
        <v>1</v>
      </c>
      <c r="G569">
        <v>1</v>
      </c>
      <c r="H569">
        <v>3</v>
      </c>
      <c r="I569">
        <v>25</v>
      </c>
      <c r="J569">
        <v>19</v>
      </c>
      <c r="K569">
        <v>2</v>
      </c>
      <c r="L569">
        <v>3</v>
      </c>
      <c r="M569">
        <v>74</v>
      </c>
      <c r="N569">
        <v>37</v>
      </c>
      <c r="O569">
        <v>17</v>
      </c>
      <c r="P569">
        <v>773</v>
      </c>
      <c r="Q569">
        <v>58</v>
      </c>
      <c r="R569">
        <v>25</v>
      </c>
      <c r="S569">
        <v>0</v>
      </c>
      <c r="T569">
        <v>0</v>
      </c>
      <c r="U569">
        <v>0</v>
      </c>
      <c r="V569">
        <v>0</v>
      </c>
      <c r="W569">
        <v>0</v>
      </c>
      <c r="X569" t="s">
        <v>292</v>
      </c>
      <c r="Y569" t="s">
        <v>2478</v>
      </c>
      <c r="Z569" s="5">
        <f>E569*10+F569*(-10)+G569*5+H569*(-5)+I569*2+J569*(-2)+K569*4+L569*3+M569*1.5+N569*1.5+O569*3+P569*0.1+Q569*2+R569*2+S569*5+T569*(-8)+U569*15+V569+W569*(-4)</f>
        <v>479.8</v>
      </c>
      <c r="AA569" s="6">
        <f>Z569/X569</f>
        <v>14.539393939393939</v>
      </c>
      <c r="AB569" s="7">
        <f>Z569/Y569*90</f>
        <v>15.167544783983139</v>
      </c>
      <c r="AC569" s="5">
        <f>IF(B569="n",Z569*1.2*AF569,Z569*AF569)</f>
        <v>479.8</v>
      </c>
      <c r="AD569" s="6">
        <f>AC569/X569</f>
        <v>14.539393939393939</v>
      </c>
      <c r="AE569" s="7">
        <f>AC569/Y569*90</f>
        <v>15.167544783983139</v>
      </c>
      <c r="AF569" s="13">
        <f>IF(OR(D569="Barcelona",D569="R Madrid",D569="Bayern",D569="PSG",D569="Atletico"),1.3,IF(OR(D569="Chelsea",D569="Juventus",D569="Man City",D569="Man Utd",D569="Dortmund"),1.23,IF(OR(D569="Roma",D569="RB Leipzig",D569="Monaco",D569="Spurs",D569="Arsenal",D569="Sevilla",D569="Liverpool",D569="Nice",D569="Napoli"),1.15,1)))</f>
        <v>1</v>
      </c>
      <c r="AG569">
        <f>E569*10+G569*5+K569*4</f>
        <v>23</v>
      </c>
      <c r="AH569">
        <f>N569+M569+L569*1.5</f>
        <v>115.5</v>
      </c>
    </row>
    <row r="570" spans="1:34" x14ac:dyDescent="0.2">
      <c r="A570" t="s">
        <v>2266</v>
      </c>
      <c r="C570" t="s">
        <v>160</v>
      </c>
      <c r="D570" t="s">
        <v>2009</v>
      </c>
      <c r="E570">
        <v>0</v>
      </c>
      <c r="F570">
        <v>0</v>
      </c>
      <c r="G570">
        <v>0</v>
      </c>
      <c r="H570">
        <v>1</v>
      </c>
      <c r="I570">
        <v>12</v>
      </c>
      <c r="J570">
        <v>14</v>
      </c>
      <c r="K570">
        <v>0</v>
      </c>
      <c r="L570">
        <v>7</v>
      </c>
      <c r="M570">
        <v>60</v>
      </c>
      <c r="N570">
        <v>45</v>
      </c>
      <c r="O570">
        <v>2</v>
      </c>
      <c r="P570">
        <v>598</v>
      </c>
      <c r="Q570">
        <v>35</v>
      </c>
      <c r="R570">
        <v>10</v>
      </c>
      <c r="S570">
        <v>0</v>
      </c>
      <c r="T570">
        <v>0</v>
      </c>
      <c r="U570">
        <v>0</v>
      </c>
      <c r="V570">
        <v>0</v>
      </c>
      <c r="W570">
        <v>0</v>
      </c>
      <c r="X570" t="s">
        <v>86</v>
      </c>
      <c r="Y570" t="s">
        <v>2265</v>
      </c>
      <c r="Z570" s="5">
        <f>E570*10+F570*(-10)+G570*5+H570*(-5)+I570*2+J570*(-2)+K570*4+L570*3+M570*1.5+N570*1.5+O570*3+P570*0.1+Q570*2+R570*2+S570*5+T570*(-8)+U570*15+V570+W570*(-4)</f>
        <v>325.3</v>
      </c>
      <c r="AA570" s="6">
        <f>Z570/X570</f>
        <v>17.121052631578948</v>
      </c>
      <c r="AB570" s="7">
        <f>Z570/Y570*90</f>
        <v>18.803468208092486</v>
      </c>
      <c r="AC570" s="5">
        <f>IF(B570="n",Z570*1.2*AF570,Z570*AF570)</f>
        <v>325.3</v>
      </c>
      <c r="AD570" s="6">
        <f>AC570/X570</f>
        <v>17.121052631578948</v>
      </c>
      <c r="AE570" s="7">
        <f>AC570/Y570*90</f>
        <v>18.803468208092486</v>
      </c>
      <c r="AF570" s="13">
        <f>IF(OR(D570="Barcelona",D570="R Madrid",D570="Bayern",D570="PSG",D570="Atletico"),1.3,IF(OR(D570="Chelsea",D570="Juventus",D570="Man City",D570="Man Utd",D570="Dortmund"),1.23,IF(OR(D570="Roma",D570="RB Leipzig",D570="Monaco",D570="Spurs",D570="Arsenal",D570="Sevilla",D570="Liverpool",D570="Nice",D570="Napoli"),1.15,1)))</f>
        <v>1</v>
      </c>
      <c r="AG570">
        <f>E570*10+G570*5+K570*4</f>
        <v>0</v>
      </c>
      <c r="AH570">
        <f>N570+M570+L570*1.5</f>
        <v>115.5</v>
      </c>
    </row>
    <row r="571" spans="1:34" x14ac:dyDescent="0.2">
      <c r="A571" t="s">
        <v>1762</v>
      </c>
      <c r="C571" t="s">
        <v>876</v>
      </c>
      <c r="D571" t="s">
        <v>1131</v>
      </c>
      <c r="E571">
        <v>0</v>
      </c>
      <c r="F571">
        <v>0</v>
      </c>
      <c r="G571">
        <v>0</v>
      </c>
      <c r="H571">
        <v>2</v>
      </c>
      <c r="I571">
        <v>62</v>
      </c>
      <c r="J571">
        <v>34</v>
      </c>
      <c r="K571">
        <v>2</v>
      </c>
      <c r="L571">
        <v>6</v>
      </c>
      <c r="M571">
        <v>38</v>
      </c>
      <c r="N571">
        <v>68</v>
      </c>
      <c r="O571">
        <v>8</v>
      </c>
      <c r="P571">
        <v>1749</v>
      </c>
      <c r="Q571">
        <v>43</v>
      </c>
      <c r="R571">
        <v>26</v>
      </c>
      <c r="S571">
        <v>0</v>
      </c>
      <c r="T571">
        <v>0</v>
      </c>
      <c r="U571">
        <v>0</v>
      </c>
      <c r="V571">
        <v>0</v>
      </c>
      <c r="W571">
        <v>0</v>
      </c>
      <c r="X571" t="s">
        <v>110</v>
      </c>
      <c r="Y571" t="s">
        <v>1761</v>
      </c>
      <c r="Z571" s="5">
        <f>E571*10+F571*(-10)+G571*5+H571*(-5)+I571*2+J571*(-2)+K571*4+L571*3+M571*1.5+N571*1.5+O571*3+P571*0.1+Q571*2+R571*2+S571*5+T571*(-8)+U571*15+V571+W571*(-4)</f>
        <v>567.9</v>
      </c>
      <c r="AA571" s="6">
        <f>Z571/X571</f>
        <v>18.93</v>
      </c>
      <c r="AB571" s="7">
        <f>Z571/Y571*90</f>
        <v>21.172742336371165</v>
      </c>
      <c r="AC571" s="5">
        <f>IF(B571="n",Z571*1.2*AF571,Z571*AF571)</f>
        <v>698.51699999999994</v>
      </c>
      <c r="AD571" s="6">
        <f>AC571/X571</f>
        <v>23.283899999999999</v>
      </c>
      <c r="AE571" s="7">
        <f>AC571/Y571*90</f>
        <v>26.042473073736531</v>
      </c>
      <c r="AF571" s="13">
        <f>IF(OR(D571="Barcelona",D571="R Madrid",D571="Bayern",D571="PSG",D571="Atletico"),1.3,IF(OR(D571="Chelsea",D571="Juventus",D571="Man City",D571="Man Utd",D571="Dortmund"),1.23,IF(OR(D571="Roma",D571="RB Leipzig",D571="Monaco",D571="Spurs",D571="Arsenal",D571="Sevilla",D571="Liverpool",D571="Nice",D571="Napoli"),1.15,1)))</f>
        <v>1.23</v>
      </c>
      <c r="AG571">
        <f>E571*10+G571*5+K571*4</f>
        <v>8</v>
      </c>
      <c r="AH571">
        <f>N571+M571+L571*1.5</f>
        <v>115</v>
      </c>
    </row>
    <row r="572" spans="1:34" x14ac:dyDescent="0.2">
      <c r="A572" t="s">
        <v>1371</v>
      </c>
      <c r="C572" t="s">
        <v>876</v>
      </c>
      <c r="D572" t="s">
        <v>877</v>
      </c>
      <c r="E572">
        <v>2</v>
      </c>
      <c r="F572">
        <v>0</v>
      </c>
      <c r="G572">
        <v>3</v>
      </c>
      <c r="H572">
        <v>1</v>
      </c>
      <c r="I572">
        <v>11</v>
      </c>
      <c r="J572">
        <v>24</v>
      </c>
      <c r="K572">
        <v>9</v>
      </c>
      <c r="L572">
        <v>9</v>
      </c>
      <c r="M572">
        <v>66</v>
      </c>
      <c r="N572">
        <v>35</v>
      </c>
      <c r="O572">
        <v>23</v>
      </c>
      <c r="P572">
        <v>966</v>
      </c>
      <c r="Q572">
        <v>22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 t="s">
        <v>127</v>
      </c>
      <c r="Y572" t="s">
        <v>1370</v>
      </c>
      <c r="Z572" s="5">
        <f>E572*10+F572*(-10)+G572*5+H572*(-5)+I572*2+J572*(-2)+K572*4+L572*3+M572*1.5+N572*1.5+O572*3+P572*0.1+Q572*2+R572*2+S572*5+T572*(-8)+U572*15+V572+W572*(-4)</f>
        <v>428.1</v>
      </c>
      <c r="AA572" s="6">
        <f>Z572/X572</f>
        <v>17.837500000000002</v>
      </c>
      <c r="AB572" s="7">
        <f>Z572/Y572*90</f>
        <v>19.092666005946484</v>
      </c>
      <c r="AC572" s="5">
        <f>IF(B572="n",Z572*1.2*AF572,Z572*AF572)</f>
        <v>428.1</v>
      </c>
      <c r="AD572" s="6">
        <f>AC572/X572</f>
        <v>17.837500000000002</v>
      </c>
      <c r="AE572" s="7">
        <f>AC572/Y572*90</f>
        <v>19.092666005946484</v>
      </c>
      <c r="AF572" s="13">
        <f>IF(OR(D572="Barcelona",D572="R Madrid",D572="Bayern",D572="PSG",D572="Atletico"),1.3,IF(OR(D572="Chelsea",D572="Juventus",D572="Man City",D572="Man Utd",D572="Dortmund"),1.23,IF(OR(D572="Roma",D572="RB Leipzig",D572="Monaco",D572="Spurs",D572="Arsenal",D572="Sevilla",D572="Liverpool",D572="Nice",D572="Napoli"),1.15,1)))</f>
        <v>1</v>
      </c>
      <c r="AG572">
        <f>E572*10+G572*5+K572*4</f>
        <v>71</v>
      </c>
      <c r="AH572">
        <f>N572+M572+L572*1.5</f>
        <v>114.5</v>
      </c>
    </row>
    <row r="573" spans="1:34" x14ac:dyDescent="0.2">
      <c r="A573" t="s">
        <v>2441</v>
      </c>
      <c r="C573" t="s">
        <v>160</v>
      </c>
      <c r="D573" t="s">
        <v>1054</v>
      </c>
      <c r="E573">
        <v>0</v>
      </c>
      <c r="F573">
        <v>0</v>
      </c>
      <c r="G573">
        <v>0</v>
      </c>
      <c r="H573">
        <v>4</v>
      </c>
      <c r="I573">
        <v>3</v>
      </c>
      <c r="J573">
        <v>14</v>
      </c>
      <c r="K573">
        <v>2</v>
      </c>
      <c r="L573">
        <v>9</v>
      </c>
      <c r="M573">
        <v>55</v>
      </c>
      <c r="N573">
        <v>46</v>
      </c>
      <c r="O573">
        <v>0</v>
      </c>
      <c r="P573">
        <v>366</v>
      </c>
      <c r="Q573">
        <v>10</v>
      </c>
      <c r="R573">
        <v>5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73</v>
      </c>
      <c r="Y573" t="s">
        <v>2440</v>
      </c>
      <c r="Z573" s="5">
        <f>E573*10+F573*(-10)+G573*5+H573*(-5)+I573*2+J573*(-2)+K573*4+L573*3+M573*1.5+N573*1.5+O573*3+P573*0.1+Q573*2+R573*2+S573*5+T573*(-8)+U573*15+V573+W573*(-4)</f>
        <v>211.1</v>
      </c>
      <c r="AA573" s="6">
        <f>Z573/X573</f>
        <v>14.073333333333332</v>
      </c>
      <c r="AB573" s="7">
        <f>Z573/Y573*90</f>
        <v>15.030854430379748</v>
      </c>
      <c r="AC573" s="5">
        <f>IF(B573="n",Z573*1.2*AF573,Z573*AF573)</f>
        <v>211.1</v>
      </c>
      <c r="AD573" s="6">
        <f>AC573/X573</f>
        <v>14.073333333333332</v>
      </c>
      <c r="AE573" s="7">
        <f>AC573/Y573*90</f>
        <v>15.030854430379748</v>
      </c>
      <c r="AF573" s="13">
        <f>IF(OR(D573="Barcelona",D573="R Madrid",D573="Bayern",D573="PSG",D573="Atletico"),1.3,IF(OR(D573="Chelsea",D573="Juventus",D573="Man City",D573="Man Utd",D573="Dortmund"),1.23,IF(OR(D573="Roma",D573="RB Leipzig",D573="Monaco",D573="Spurs",D573="Arsenal",D573="Sevilla",D573="Liverpool",D573="Nice",D573="Napoli"),1.15,1)))</f>
        <v>1</v>
      </c>
      <c r="AG573">
        <f>E573*10+G573*5+K573*4</f>
        <v>8</v>
      </c>
      <c r="AH573">
        <f>N573+M573+L573*1.5</f>
        <v>114.5</v>
      </c>
    </row>
    <row r="574" spans="1:34" x14ac:dyDescent="0.2">
      <c r="A574" t="s">
        <v>3158</v>
      </c>
      <c r="C574" t="s">
        <v>138</v>
      </c>
      <c r="D574" t="s">
        <v>2754</v>
      </c>
      <c r="E574">
        <v>0</v>
      </c>
      <c r="F574">
        <v>0</v>
      </c>
      <c r="G574">
        <v>0</v>
      </c>
      <c r="H574">
        <v>13</v>
      </c>
      <c r="I574">
        <v>23</v>
      </c>
      <c r="J574">
        <v>54</v>
      </c>
      <c r="K574">
        <v>0</v>
      </c>
      <c r="L574">
        <v>13</v>
      </c>
      <c r="M574">
        <v>36</v>
      </c>
      <c r="N574">
        <v>59</v>
      </c>
      <c r="O574">
        <v>11</v>
      </c>
      <c r="P574">
        <v>1468</v>
      </c>
      <c r="Q574">
        <v>38</v>
      </c>
      <c r="R574">
        <v>20</v>
      </c>
      <c r="S574">
        <v>0</v>
      </c>
      <c r="T574">
        <v>0</v>
      </c>
      <c r="U574">
        <v>0</v>
      </c>
      <c r="V574">
        <v>0</v>
      </c>
      <c r="W574">
        <v>0</v>
      </c>
      <c r="X574" t="s">
        <v>292</v>
      </c>
      <c r="Y574" t="s">
        <v>884</v>
      </c>
      <c r="Z574" s="5">
        <f>E574*10+F574*(-10)+G574*5+H574*(-5)+I574*2+J574*(-2)+K574*4+L574*3+M574*1.5+N574*1.5+O574*3+P574*0.1+Q574*2+R574*2+S574*5+T574*(-8)+U574*15+V574+W574*(-4)</f>
        <v>350.3</v>
      </c>
      <c r="AA574" s="6">
        <f>Z574/X574</f>
        <v>10.615151515151515</v>
      </c>
      <c r="AB574" s="7">
        <f>Z574/Y574*90</f>
        <v>13.10893970893971</v>
      </c>
      <c r="AC574" s="5">
        <f>IF(B574="n",Z574*1.2*AF574,Z574*AF574)</f>
        <v>350.3</v>
      </c>
      <c r="AD574" s="6">
        <f>AC574/X574</f>
        <v>10.615151515151515</v>
      </c>
      <c r="AE574" s="7">
        <f>AC574/Y574*90</f>
        <v>13.10893970893971</v>
      </c>
      <c r="AF574" s="13">
        <f>IF(OR(D574="Barcelona",D574="R Madrid",D574="Bayern",D574="PSG",D574="Atletico"),1.3,IF(OR(D574="Chelsea",D574="Juventus",D574="Man City",D574="Man Utd",D574="Dortmund"),1.23,IF(OR(D574="Roma",D574="RB Leipzig",D574="Monaco",D574="Spurs",D574="Arsenal",D574="Sevilla",D574="Liverpool",D574="Nice",D574="Napoli"),1.15,1)))</f>
        <v>1</v>
      </c>
      <c r="AG574">
        <f>E574*10+G574*5+K574*4</f>
        <v>0</v>
      </c>
      <c r="AH574">
        <f>N574+M574+L574*1.5</f>
        <v>114.5</v>
      </c>
    </row>
    <row r="575" spans="1:34" x14ac:dyDescent="0.2">
      <c r="A575" t="s">
        <v>1674</v>
      </c>
      <c r="C575" t="s">
        <v>876</v>
      </c>
      <c r="D575" t="s">
        <v>1139</v>
      </c>
      <c r="E575">
        <v>0</v>
      </c>
      <c r="F575">
        <v>0</v>
      </c>
      <c r="G575">
        <v>0</v>
      </c>
      <c r="H575">
        <v>6</v>
      </c>
      <c r="I575">
        <v>3</v>
      </c>
      <c r="J575">
        <v>24</v>
      </c>
      <c r="K575">
        <v>1</v>
      </c>
      <c r="L575">
        <v>8</v>
      </c>
      <c r="M575">
        <v>70</v>
      </c>
      <c r="N575">
        <v>32</v>
      </c>
      <c r="O575">
        <v>3</v>
      </c>
      <c r="P575">
        <v>328</v>
      </c>
      <c r="Q575">
        <v>15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 t="s">
        <v>182</v>
      </c>
      <c r="Y575" t="s">
        <v>1598</v>
      </c>
      <c r="Z575" s="5">
        <f>E575*10+F575*(-10)+G575*5+H575*(-5)+I575*2+J575*(-2)+K575*4+L575*3+M575*1.5+N575*1.5+O575*3+P575*0.1+Q575*2+R575*2+S575*5+T575*(-8)+U575*15+V575+W575*(-4)</f>
        <v>180.8</v>
      </c>
      <c r="AA575" s="6">
        <f>Z575/X575</f>
        <v>12.914285714285715</v>
      </c>
      <c r="AB575" s="7">
        <f>Z575/Y575*90</f>
        <v>14.186573670444639</v>
      </c>
      <c r="AC575" s="5">
        <f>IF(B575="n",Z575*1.2*AF575,Z575*AF575)</f>
        <v>180.8</v>
      </c>
      <c r="AD575" s="6">
        <f>AC575/X575</f>
        <v>12.914285714285715</v>
      </c>
      <c r="AE575" s="7">
        <f>AC575/Y575*90</f>
        <v>14.186573670444639</v>
      </c>
      <c r="AF575" s="13">
        <f>IF(OR(D575="Barcelona",D575="R Madrid",D575="Bayern",D575="PSG",D575="Atletico"),1.3,IF(OR(D575="Chelsea",D575="Juventus",D575="Man City",D575="Man Utd",D575="Dortmund"),1.23,IF(OR(D575="Roma",D575="RB Leipzig",D575="Monaco",D575="Spurs",D575="Arsenal",D575="Sevilla",D575="Liverpool",D575="Nice",D575="Napoli"),1.15,1)))</f>
        <v>1</v>
      </c>
      <c r="AG575">
        <f>E575*10+G575*5+K575*4</f>
        <v>4</v>
      </c>
      <c r="AH575">
        <f>N575+M575+L575*1.5</f>
        <v>114</v>
      </c>
    </row>
    <row r="576" spans="1:34" x14ac:dyDescent="0.2">
      <c r="A576" t="s">
        <v>2142</v>
      </c>
      <c r="C576" t="s">
        <v>160</v>
      </c>
      <c r="D576" t="s">
        <v>2009</v>
      </c>
      <c r="E576">
        <v>4</v>
      </c>
      <c r="F576">
        <v>0</v>
      </c>
      <c r="G576">
        <v>1</v>
      </c>
      <c r="H576">
        <v>9</v>
      </c>
      <c r="I576">
        <v>15</v>
      </c>
      <c r="J576">
        <v>51</v>
      </c>
      <c r="K576">
        <v>12</v>
      </c>
      <c r="L576">
        <v>9</v>
      </c>
      <c r="M576">
        <v>35</v>
      </c>
      <c r="N576">
        <v>65</v>
      </c>
      <c r="O576">
        <v>14</v>
      </c>
      <c r="P576">
        <v>927</v>
      </c>
      <c r="Q576">
        <v>59</v>
      </c>
      <c r="R576">
        <v>9</v>
      </c>
      <c r="S576">
        <v>0</v>
      </c>
      <c r="T576">
        <v>0</v>
      </c>
      <c r="U576">
        <v>0</v>
      </c>
      <c r="V576">
        <v>0</v>
      </c>
      <c r="W576">
        <v>0</v>
      </c>
      <c r="X576" t="s">
        <v>101</v>
      </c>
      <c r="Y576" t="s">
        <v>304</v>
      </c>
      <c r="Z576" s="5">
        <f>E576*10+F576*(-10)+G576*5+H576*(-5)+I576*2+J576*(-2)+K576*4+L576*3+M576*1.5+N576*1.5+O576*3+P576*0.1+Q576*2+R576*2+S576*5+T576*(-8)+U576*15+V576+W576*(-4)</f>
        <v>423.7</v>
      </c>
      <c r="AA576" s="6">
        <f>Z576/X576</f>
        <v>12.105714285714285</v>
      </c>
      <c r="AB576" s="7">
        <f>Z576/Y576*90</f>
        <v>14.11810440577564</v>
      </c>
      <c r="AC576" s="5">
        <f>IF(B576="n",Z576*1.2*AF576,Z576*AF576)</f>
        <v>423.7</v>
      </c>
      <c r="AD576" s="6">
        <f>AC576/X576</f>
        <v>12.105714285714285</v>
      </c>
      <c r="AE576" s="7">
        <f>AC576/Y576*90</f>
        <v>14.11810440577564</v>
      </c>
      <c r="AF576" s="13">
        <f>IF(OR(D576="Barcelona",D576="R Madrid",D576="Bayern",D576="PSG",D576="Atletico"),1.3,IF(OR(D576="Chelsea",D576="Juventus",D576="Man City",D576="Man Utd",D576="Dortmund"),1.23,IF(OR(D576="Roma",D576="RB Leipzig",D576="Monaco",D576="Spurs",D576="Arsenal",D576="Sevilla",D576="Liverpool",D576="Nice",D576="Napoli"),1.15,1)))</f>
        <v>1</v>
      </c>
      <c r="AG576">
        <f>E576*10+G576*5+K576*4</f>
        <v>93</v>
      </c>
      <c r="AH576">
        <f>N576+M576+L576*1.5</f>
        <v>113.5</v>
      </c>
    </row>
    <row r="577" spans="1:34" x14ac:dyDescent="0.2">
      <c r="A577" t="s">
        <v>744</v>
      </c>
      <c r="C577" t="s">
        <v>26</v>
      </c>
      <c r="D577" t="s">
        <v>124</v>
      </c>
      <c r="E577">
        <v>1</v>
      </c>
      <c r="F577">
        <v>1</v>
      </c>
      <c r="G577">
        <v>4</v>
      </c>
      <c r="H577">
        <v>12</v>
      </c>
      <c r="I577">
        <v>45</v>
      </c>
      <c r="J577">
        <v>34</v>
      </c>
      <c r="K577">
        <v>15</v>
      </c>
      <c r="L577">
        <v>13</v>
      </c>
      <c r="M577">
        <v>41</v>
      </c>
      <c r="N577">
        <v>53</v>
      </c>
      <c r="O577">
        <v>30</v>
      </c>
      <c r="P577">
        <v>1699</v>
      </c>
      <c r="Q577">
        <v>64</v>
      </c>
      <c r="R577">
        <v>24</v>
      </c>
      <c r="S577">
        <v>0</v>
      </c>
      <c r="T577">
        <v>0</v>
      </c>
      <c r="U577">
        <v>0</v>
      </c>
      <c r="V577">
        <v>0</v>
      </c>
      <c r="W577">
        <v>0</v>
      </c>
      <c r="X577" t="s">
        <v>101</v>
      </c>
      <c r="Y577" t="s">
        <v>745</v>
      </c>
      <c r="Z577" s="5">
        <f>E577*10+F577*(-10)+G577*5+H577*(-5)+I577*2+J577*(-2)+K577*4+L577*3+M577*1.5+N577*1.5+O577*3+P577*0.1+Q577*2+R577*2+S577*5+T577*(-8)+U577*15+V577+W577*(-4)</f>
        <v>657.9</v>
      </c>
      <c r="AA577" s="6">
        <f>Z577/X577</f>
        <v>18.797142857142855</v>
      </c>
      <c r="AB577" s="7">
        <f>Z577/Y577*90</f>
        <v>20.030784844384304</v>
      </c>
      <c r="AC577" s="5">
        <f>IF(B577="n",Z577*1.2*AF577,Z577*AF577)</f>
        <v>657.9</v>
      </c>
      <c r="AD577" s="6">
        <f>AC577/X577</f>
        <v>18.797142857142855</v>
      </c>
      <c r="AE577" s="7">
        <f>AC577/Y577*90</f>
        <v>20.030784844384304</v>
      </c>
      <c r="AF577" s="13">
        <f>IF(OR(D577="Barcelona",D577="R Madrid",D577="Bayern",D577="PSG",D577="Atletico"),1.3,IF(OR(D577="Chelsea",D577="Juventus",D577="Man City",D577="Man Utd",D577="Dortmund"),1.23,IF(OR(D577="Roma",D577="RB Leipzig",D577="Monaco",D577="Spurs",D577="Arsenal",D577="Sevilla",D577="Liverpool",D577="Nice",D577="Napoli"),1.15,1)))</f>
        <v>1</v>
      </c>
      <c r="AG577">
        <f>E577*10+G577*5+K577*4</f>
        <v>90</v>
      </c>
      <c r="AH577">
        <f>N577+M577+L577*1.5</f>
        <v>113.5</v>
      </c>
    </row>
    <row r="578" spans="1:34" x14ac:dyDescent="0.2">
      <c r="A578" t="s">
        <v>1851</v>
      </c>
      <c r="C578" t="s">
        <v>876</v>
      </c>
      <c r="D578" t="s">
        <v>1073</v>
      </c>
      <c r="E578">
        <v>0</v>
      </c>
      <c r="F578">
        <v>1</v>
      </c>
      <c r="G578">
        <v>2</v>
      </c>
      <c r="H578">
        <v>5</v>
      </c>
      <c r="I578">
        <v>23</v>
      </c>
      <c r="J578">
        <v>20</v>
      </c>
      <c r="K578">
        <v>6</v>
      </c>
      <c r="L578">
        <v>7</v>
      </c>
      <c r="M578">
        <v>69</v>
      </c>
      <c r="N578">
        <v>34</v>
      </c>
      <c r="O578">
        <v>27</v>
      </c>
      <c r="P578">
        <v>667</v>
      </c>
      <c r="Q578">
        <v>46</v>
      </c>
      <c r="R578">
        <v>17</v>
      </c>
      <c r="S578">
        <v>0</v>
      </c>
      <c r="T578">
        <v>0</v>
      </c>
      <c r="U578">
        <v>0</v>
      </c>
      <c r="V578">
        <v>0</v>
      </c>
      <c r="W578">
        <v>0</v>
      </c>
      <c r="X578" t="s">
        <v>36</v>
      </c>
      <c r="Y578" t="s">
        <v>1850</v>
      </c>
      <c r="Z578" s="5">
        <f>E578*10+F578*(-10)+G578*5+H578*(-5)+I578*2+J578*(-2)+K578*4+L578*3+M578*1.5+N578*1.5+O578*3+P578*0.1+Q578*2+R578*2+S578*5+T578*(-8)+U578*15+V578+W578*(-4)</f>
        <v>454.2</v>
      </c>
      <c r="AA578" s="6">
        <f>Z578/X578</f>
        <v>14.651612903225805</v>
      </c>
      <c r="AB578" s="7">
        <f>Z578/Y578*90</f>
        <v>15.156840934371525</v>
      </c>
      <c r="AC578" s="5">
        <f>IF(B578="n",Z578*1.2*AF578,Z578*AF578)</f>
        <v>454.2</v>
      </c>
      <c r="AD578" s="6">
        <f>AC578/X578</f>
        <v>14.651612903225805</v>
      </c>
      <c r="AE578" s="7">
        <f>AC578/Y578*90</f>
        <v>15.156840934371525</v>
      </c>
      <c r="AF578" s="13">
        <f>IF(OR(D578="Barcelona",D578="R Madrid",D578="Bayern",D578="PSG",D578="Atletico"),1.3,IF(OR(D578="Chelsea",D578="Juventus",D578="Man City",D578="Man Utd",D578="Dortmund"),1.23,IF(OR(D578="Roma",D578="RB Leipzig",D578="Monaco",D578="Spurs",D578="Arsenal",D578="Sevilla",D578="Liverpool",D578="Nice",D578="Napoli"),1.15,1)))</f>
        <v>1</v>
      </c>
      <c r="AG578">
        <f>E578*10+G578*5+K578*4</f>
        <v>34</v>
      </c>
      <c r="AH578">
        <f>N578+M578+L578*1.5</f>
        <v>113.5</v>
      </c>
    </row>
    <row r="579" spans="1:34" x14ac:dyDescent="0.2">
      <c r="A579" t="s">
        <v>828</v>
      </c>
      <c r="C579" t="s">
        <v>26</v>
      </c>
      <c r="D579" t="s">
        <v>59</v>
      </c>
      <c r="E579">
        <v>0</v>
      </c>
      <c r="F579">
        <v>0</v>
      </c>
      <c r="G579">
        <v>1</v>
      </c>
      <c r="H579">
        <v>5</v>
      </c>
      <c r="I579">
        <v>20</v>
      </c>
      <c r="J579">
        <v>18</v>
      </c>
      <c r="K579">
        <v>2</v>
      </c>
      <c r="L579">
        <v>19</v>
      </c>
      <c r="M579">
        <v>48</v>
      </c>
      <c r="N579">
        <v>37</v>
      </c>
      <c r="O579">
        <v>20</v>
      </c>
      <c r="P579">
        <v>1154</v>
      </c>
      <c r="Q579">
        <v>30</v>
      </c>
      <c r="R579">
        <v>9</v>
      </c>
      <c r="S579">
        <v>0</v>
      </c>
      <c r="T579">
        <v>0</v>
      </c>
      <c r="U579">
        <v>0</v>
      </c>
      <c r="V579">
        <v>0</v>
      </c>
      <c r="W579">
        <v>0</v>
      </c>
      <c r="X579" t="s">
        <v>110</v>
      </c>
      <c r="Y579" t="s">
        <v>829</v>
      </c>
      <c r="Z579" s="5">
        <f>E579*10+F579*(-10)+G579*5+H579*(-5)+I579*2+J579*(-2)+K579*4+L579*3+M579*1.5+N579*1.5+O579*3+P579*0.1+Q579*2+R579*2+S579*5+T579*(-8)+U579*15+V579+W579*(-4)</f>
        <v>429.9</v>
      </c>
      <c r="AA579" s="6">
        <f>Z579/X579</f>
        <v>14.33</v>
      </c>
      <c r="AB579" s="7">
        <f>Z579/Y579*90</f>
        <v>16.940017513134851</v>
      </c>
      <c r="AC579" s="5">
        <f>IF(B579="n",Z579*1.2*AF579,Z579*AF579)</f>
        <v>429.9</v>
      </c>
      <c r="AD579" s="6">
        <f>AC579/X579</f>
        <v>14.33</v>
      </c>
      <c r="AE579" s="7">
        <f>AC579/Y579*90</f>
        <v>16.940017513134851</v>
      </c>
      <c r="AF579" s="13">
        <f>IF(OR(D579="Barcelona",D579="R Madrid",D579="Bayern",D579="PSG",D579="Atletico"),1.3,IF(OR(D579="Chelsea",D579="Juventus",D579="Man City",D579="Man Utd",D579="Dortmund"),1.23,IF(OR(D579="Roma",D579="RB Leipzig",D579="Monaco",D579="Spurs",D579="Arsenal",D579="Sevilla",D579="Liverpool",D579="Nice",D579="Napoli"),1.15,1)))</f>
        <v>1</v>
      </c>
      <c r="AG579">
        <f>E579*10+G579*5+K579*4</f>
        <v>13</v>
      </c>
      <c r="AH579">
        <f>N579+M579+L579*1.5</f>
        <v>113.5</v>
      </c>
    </row>
    <row r="580" spans="1:34" x14ac:dyDescent="0.2">
      <c r="A580" t="s">
        <v>2560</v>
      </c>
      <c r="C580" t="s">
        <v>160</v>
      </c>
      <c r="D580" t="s">
        <v>548</v>
      </c>
      <c r="E580">
        <v>6</v>
      </c>
      <c r="F580">
        <v>0</v>
      </c>
      <c r="G580">
        <v>0</v>
      </c>
      <c r="H580">
        <v>5</v>
      </c>
      <c r="I580">
        <v>29</v>
      </c>
      <c r="J580">
        <v>33</v>
      </c>
      <c r="K580">
        <v>14</v>
      </c>
      <c r="L580">
        <v>6</v>
      </c>
      <c r="M580">
        <v>40</v>
      </c>
      <c r="N580">
        <v>64</v>
      </c>
      <c r="O580">
        <v>19</v>
      </c>
      <c r="P580">
        <v>1206</v>
      </c>
      <c r="Q580">
        <v>46</v>
      </c>
      <c r="R580">
        <v>9</v>
      </c>
      <c r="S580">
        <v>0</v>
      </c>
      <c r="T580">
        <v>0</v>
      </c>
      <c r="U580">
        <v>0</v>
      </c>
      <c r="V580">
        <v>0</v>
      </c>
      <c r="W580">
        <v>0</v>
      </c>
      <c r="X580" t="s">
        <v>121</v>
      </c>
      <c r="Y580" t="s">
        <v>1985</v>
      </c>
      <c r="Z580" s="5">
        <f>E580*10+F580*(-10)+G580*5+H580*(-5)+I580*2+J580*(-2)+K580*4+L580*3+M580*1.5+N580*1.5+O580*3+P580*0.1+Q580*2+R580*2+S580*5+T580*(-8)+U580*15+V580+W580*(-4)</f>
        <v>544.6</v>
      </c>
      <c r="AA580" s="6">
        <f>Z580/X580</f>
        <v>16.017647058823531</v>
      </c>
      <c r="AB580" s="7">
        <f>Z580/Y580*90</f>
        <v>17.986788990825691</v>
      </c>
      <c r="AC580" s="5">
        <f>IF(B580="n",Z580*1.2*AF580,Z580*AF580)</f>
        <v>544.6</v>
      </c>
      <c r="AD580" s="6">
        <f>AC580/X580</f>
        <v>16.017647058823531</v>
      </c>
      <c r="AE580" s="7">
        <f>AC580/Y580*90</f>
        <v>17.986788990825691</v>
      </c>
      <c r="AF580" s="13">
        <f>IF(OR(D580="Barcelona",D580="R Madrid",D580="Bayern",D580="PSG",D580="Atletico"),1.3,IF(OR(D580="Chelsea",D580="Juventus",D580="Man City",D580="Man Utd",D580="Dortmund"),1.23,IF(OR(D580="Roma",D580="RB Leipzig",D580="Monaco",D580="Spurs",D580="Arsenal",D580="Sevilla",D580="Liverpool",D580="Nice",D580="Napoli"),1.15,1)))</f>
        <v>1</v>
      </c>
      <c r="AG580">
        <f>E580*10+G580*5+K580*4</f>
        <v>116</v>
      </c>
      <c r="AH580">
        <f>N580+M580+L580*1.5</f>
        <v>113</v>
      </c>
    </row>
    <row r="581" spans="1:34" x14ac:dyDescent="0.2">
      <c r="A581" t="s">
        <v>1735</v>
      </c>
      <c r="C581" t="s">
        <v>876</v>
      </c>
      <c r="D581" t="s">
        <v>1036</v>
      </c>
      <c r="E581">
        <v>0</v>
      </c>
      <c r="F581">
        <v>0</v>
      </c>
      <c r="G581">
        <v>0</v>
      </c>
      <c r="H581">
        <v>3</v>
      </c>
      <c r="I581">
        <v>14</v>
      </c>
      <c r="J581">
        <v>14</v>
      </c>
      <c r="K581">
        <v>2</v>
      </c>
      <c r="L581">
        <v>12</v>
      </c>
      <c r="M581">
        <v>51</v>
      </c>
      <c r="N581">
        <v>44</v>
      </c>
      <c r="O581">
        <v>2</v>
      </c>
      <c r="P581">
        <v>304</v>
      </c>
      <c r="Q581">
        <v>17</v>
      </c>
      <c r="R581">
        <v>3</v>
      </c>
      <c r="S581">
        <v>0</v>
      </c>
      <c r="T581">
        <v>0</v>
      </c>
      <c r="U581">
        <v>0</v>
      </c>
      <c r="V581">
        <v>0</v>
      </c>
      <c r="W581">
        <v>0</v>
      </c>
      <c r="X581" t="s">
        <v>395</v>
      </c>
      <c r="Y581" t="s">
        <v>1734</v>
      </c>
      <c r="Z581" s="5">
        <f>E581*10+F581*(-10)+G581*5+H581*(-5)+I581*2+J581*(-2)+K581*4+L581*3+M581*1.5+N581*1.5+O581*3+P581*0.1+Q581*2+R581*2+S581*5+T581*(-8)+U581*15+V581+W581*(-4)</f>
        <v>247.9</v>
      </c>
      <c r="AA581" s="6">
        <f>Z581/X581</f>
        <v>14.58235294117647</v>
      </c>
      <c r="AB581" s="7">
        <f>Z581/Y581*90</f>
        <v>21.66116504854369</v>
      </c>
      <c r="AC581" s="5">
        <f>IF(B581="n",Z581*1.2*AF581,Z581*AF581)</f>
        <v>247.9</v>
      </c>
      <c r="AD581" s="6">
        <f>AC581/X581</f>
        <v>14.58235294117647</v>
      </c>
      <c r="AE581" s="7">
        <f>AC581/Y581*90</f>
        <v>21.66116504854369</v>
      </c>
      <c r="AF581" s="13">
        <f>IF(OR(D581="Barcelona",D581="R Madrid",D581="Bayern",D581="PSG",D581="Atletico"),1.3,IF(OR(D581="Chelsea",D581="Juventus",D581="Man City",D581="Man Utd",D581="Dortmund"),1.23,IF(OR(D581="Roma",D581="RB Leipzig",D581="Monaco",D581="Spurs",D581="Arsenal",D581="Sevilla",D581="Liverpool",D581="Nice",D581="Napoli"),1.15,1)))</f>
        <v>1</v>
      </c>
      <c r="AG581">
        <f>E581*10+G581*5+K581*4</f>
        <v>8</v>
      </c>
      <c r="AH581">
        <f>N581+M581+L581*1.5</f>
        <v>113</v>
      </c>
    </row>
    <row r="582" spans="1:34" x14ac:dyDescent="0.2">
      <c r="A582" t="s">
        <v>1411</v>
      </c>
      <c r="C582" t="s">
        <v>876</v>
      </c>
      <c r="D582" t="s">
        <v>1087</v>
      </c>
      <c r="E582">
        <v>3</v>
      </c>
      <c r="F582">
        <v>0</v>
      </c>
      <c r="G582">
        <v>3</v>
      </c>
      <c r="H582">
        <v>3</v>
      </c>
      <c r="I582">
        <v>23</v>
      </c>
      <c r="J582">
        <v>33</v>
      </c>
      <c r="K582">
        <v>17</v>
      </c>
      <c r="L582">
        <v>5</v>
      </c>
      <c r="M582">
        <v>52</v>
      </c>
      <c r="N582">
        <v>53</v>
      </c>
      <c r="O582">
        <v>32</v>
      </c>
      <c r="P582">
        <v>739</v>
      </c>
      <c r="Q582">
        <v>32</v>
      </c>
      <c r="R582">
        <v>11</v>
      </c>
      <c r="S582">
        <v>0</v>
      </c>
      <c r="T582">
        <v>0</v>
      </c>
      <c r="U582">
        <v>0</v>
      </c>
      <c r="V582">
        <v>0</v>
      </c>
      <c r="W582">
        <v>0</v>
      </c>
      <c r="X582" t="s">
        <v>56</v>
      </c>
      <c r="Y582" t="s">
        <v>315</v>
      </c>
      <c r="Z582" s="5">
        <f>E582*10+F582*(-10)+G582*5+H582*(-5)+I582*2+J582*(-2)+K582*4+L582*3+M582*1.5+N582*1.5+O582*3+P582*0.1+Q582*2+R582*2+S582*5+T582*(-8)+U582*15+V582+W582*(-4)</f>
        <v>506.4</v>
      </c>
      <c r="AA582" s="6">
        <f>Z582/X582</f>
        <v>18.755555555555556</v>
      </c>
      <c r="AB582" s="7">
        <f>Z582/Y582*90</f>
        <v>18.755555555555556</v>
      </c>
      <c r="AC582" s="5">
        <f>IF(B582="n",Z582*1.2*AF582,Z582*AF582)</f>
        <v>506.4</v>
      </c>
      <c r="AD582" s="6">
        <f>AC582/X582</f>
        <v>18.755555555555556</v>
      </c>
      <c r="AE582" s="7">
        <f>AC582/Y582*90</f>
        <v>18.755555555555556</v>
      </c>
      <c r="AF582" s="13">
        <f>IF(OR(D582="Barcelona",D582="R Madrid",D582="Bayern",D582="PSG",D582="Atletico"),1.3,IF(OR(D582="Chelsea",D582="Juventus",D582="Man City",D582="Man Utd",D582="Dortmund"),1.23,IF(OR(D582="Roma",D582="RB Leipzig",D582="Monaco",D582="Spurs",D582="Arsenal",D582="Sevilla",D582="Liverpool",D582="Nice",D582="Napoli"),1.15,1)))</f>
        <v>1</v>
      </c>
      <c r="AG582">
        <f>E582*10+G582*5+K582*4</f>
        <v>113</v>
      </c>
      <c r="AH582">
        <f>N582+M582+L582*1.5</f>
        <v>112.5</v>
      </c>
    </row>
    <row r="583" spans="1:34" x14ac:dyDescent="0.2">
      <c r="A583" t="s">
        <v>4022</v>
      </c>
      <c r="C583" t="s">
        <v>43</v>
      </c>
      <c r="D583" t="s">
        <v>44</v>
      </c>
      <c r="E583">
        <v>2</v>
      </c>
      <c r="F583">
        <v>1</v>
      </c>
      <c r="G583">
        <v>1</v>
      </c>
      <c r="H583">
        <v>2</v>
      </c>
      <c r="I583">
        <v>53</v>
      </c>
      <c r="J583">
        <v>52</v>
      </c>
      <c r="K583">
        <v>13</v>
      </c>
      <c r="L583">
        <v>3</v>
      </c>
      <c r="M583">
        <v>54</v>
      </c>
      <c r="N583">
        <v>54</v>
      </c>
      <c r="O583">
        <v>14</v>
      </c>
      <c r="P583">
        <v>1158</v>
      </c>
      <c r="Q583">
        <v>56</v>
      </c>
      <c r="R583">
        <v>54</v>
      </c>
      <c r="S583">
        <v>0</v>
      </c>
      <c r="T583">
        <v>0</v>
      </c>
      <c r="U583">
        <v>0</v>
      </c>
      <c r="V583">
        <v>0</v>
      </c>
      <c r="W583">
        <v>0</v>
      </c>
      <c r="X583" t="s">
        <v>184</v>
      </c>
      <c r="Y583" t="s">
        <v>1755</v>
      </c>
      <c r="Z583" s="5">
        <f>E583*10+F583*(-10)+G583*5+H583*(-5)+I583*2+J583*(-2)+K583*4+L583*3+M583*1.5+N583*1.5+O583*3+P583*0.1+Q583*2+R583*2+S583*5+T583*(-8)+U583*15+V583+W583*(-4)</f>
        <v>607.79999999999995</v>
      </c>
      <c r="AA583" s="6">
        <f>Z583/X583</f>
        <v>18.993749999999999</v>
      </c>
      <c r="AB583" s="7">
        <f>Z583/Y583*90</f>
        <v>24.596223021582734</v>
      </c>
      <c r="AC583" s="5">
        <f>IF(B583="n",Z583*1.2*AF583,Z583*AF583)</f>
        <v>698.96999999999991</v>
      </c>
      <c r="AD583" s="6">
        <f>AC583/X583</f>
        <v>21.842812499999997</v>
      </c>
      <c r="AE583" s="7">
        <f>AC583/Y583*90</f>
        <v>28.28565647482014</v>
      </c>
      <c r="AF583" s="13">
        <f>IF(OR(D583="Barcelona",D583="R Madrid",D583="Bayern",D583="PSG",D583="Atletico"),1.3,IF(OR(D583="Chelsea",D583="Juventus",D583="Man City",D583="Man Utd",D583="Dortmund"),1.23,IF(OR(D583="Roma",D583="RB Leipzig",D583="Monaco",D583="Spurs",D583="Arsenal",D583="Sevilla",D583="Liverpool",D583="Nice",D583="Napoli"),1.15,1)))</f>
        <v>1.1499999999999999</v>
      </c>
      <c r="AG583">
        <f>E583*10+G583*5+K583*4</f>
        <v>77</v>
      </c>
      <c r="AH583">
        <f>N583+M583+L583*1.5</f>
        <v>112.5</v>
      </c>
    </row>
    <row r="584" spans="1:34" x14ac:dyDescent="0.2">
      <c r="A584" t="s">
        <v>3081</v>
      </c>
      <c r="C584" t="s">
        <v>138</v>
      </c>
      <c r="D584" t="s">
        <v>2821</v>
      </c>
      <c r="E584">
        <v>0</v>
      </c>
      <c r="F584">
        <v>0</v>
      </c>
      <c r="G584">
        <v>1</v>
      </c>
      <c r="H584">
        <v>1</v>
      </c>
      <c r="I584">
        <v>44</v>
      </c>
      <c r="J584">
        <v>13</v>
      </c>
      <c r="K584">
        <v>6</v>
      </c>
      <c r="L584">
        <v>3</v>
      </c>
      <c r="M584">
        <v>63</v>
      </c>
      <c r="N584">
        <v>45</v>
      </c>
      <c r="O584">
        <v>29</v>
      </c>
      <c r="P584">
        <v>870</v>
      </c>
      <c r="Q584">
        <v>33</v>
      </c>
      <c r="R584">
        <v>45</v>
      </c>
      <c r="S584">
        <v>0</v>
      </c>
      <c r="T584">
        <v>0</v>
      </c>
      <c r="U584">
        <v>0</v>
      </c>
      <c r="V584">
        <v>0</v>
      </c>
      <c r="W584">
        <v>0</v>
      </c>
      <c r="X584" t="s">
        <v>28</v>
      </c>
      <c r="Y584" t="s">
        <v>1519</v>
      </c>
      <c r="Z584" s="5">
        <f>E584*10+F584*(-10)+G584*5+H584*(-5)+I584*2+J584*(-2)+K584*4+L584*3+M584*1.5+N584*1.5+O584*3+P584*0.1+Q584*2+R584*2+S584*5+T584*(-8)+U584*15+V584+W584*(-4)</f>
        <v>587</v>
      </c>
      <c r="AA584" s="6">
        <f>Z584/X584</f>
        <v>23.48</v>
      </c>
      <c r="AB584" s="7">
        <f>Z584/Y584*90</f>
        <v>26.89918533604888</v>
      </c>
      <c r="AC584" s="5">
        <f>IF(B584="n",Z584*1.2*AF584,Z584*AF584)</f>
        <v>675.05</v>
      </c>
      <c r="AD584" s="6">
        <f>AC584/X584</f>
        <v>27.001999999999999</v>
      </c>
      <c r="AE584" s="7">
        <f>AC584/Y584*90</f>
        <v>30.93406313645621</v>
      </c>
      <c r="AF584" s="13">
        <f>IF(OR(D584="Barcelona",D584="R Madrid",D584="Bayern",D584="PSG",D584="Atletico"),1.3,IF(OR(D584="Chelsea",D584="Juventus",D584="Man City",D584="Man Utd",D584="Dortmund"),1.23,IF(OR(D584="Roma",D584="RB Leipzig",D584="Monaco",D584="Spurs",D584="Arsenal",D584="Sevilla",D584="Liverpool",D584="Nice",D584="Napoli"),1.15,1)))</f>
        <v>1.1499999999999999</v>
      </c>
      <c r="AG584">
        <f>E584*10+G584*5+K584*4</f>
        <v>29</v>
      </c>
      <c r="AH584">
        <f>N584+M584+L584*1.5</f>
        <v>112.5</v>
      </c>
    </row>
    <row r="585" spans="1:34" x14ac:dyDescent="0.2">
      <c r="A585" t="s">
        <v>3653</v>
      </c>
      <c r="C585" t="s">
        <v>43</v>
      </c>
      <c r="D585" t="s">
        <v>728</v>
      </c>
      <c r="E585">
        <v>0</v>
      </c>
      <c r="F585">
        <v>0</v>
      </c>
      <c r="G585">
        <v>3</v>
      </c>
      <c r="H585">
        <v>6</v>
      </c>
      <c r="I585">
        <v>12</v>
      </c>
      <c r="J585">
        <v>23</v>
      </c>
      <c r="K585">
        <v>0</v>
      </c>
      <c r="L585">
        <v>5</v>
      </c>
      <c r="M585">
        <v>63</v>
      </c>
      <c r="N585">
        <v>42</v>
      </c>
      <c r="O585">
        <v>16</v>
      </c>
      <c r="P585">
        <v>902</v>
      </c>
      <c r="Q585">
        <v>29</v>
      </c>
      <c r="R585">
        <v>13</v>
      </c>
      <c r="S585">
        <v>0</v>
      </c>
      <c r="T585">
        <v>0</v>
      </c>
      <c r="U585">
        <v>0</v>
      </c>
      <c r="V585">
        <v>0</v>
      </c>
      <c r="W585">
        <v>0</v>
      </c>
      <c r="X585" t="s">
        <v>96</v>
      </c>
      <c r="Y585" t="s">
        <v>3652</v>
      </c>
      <c r="Z585" s="5">
        <f>E585*10+F585*(-10)+G585*5+H585*(-5)+I585*2+J585*(-2)+K585*4+L585*3+M585*1.5+N585*1.5+O585*3+P585*0.1+Q585*2+R585*2+S585*5+T585*(-8)+U585*15+V585+W585*(-4)</f>
        <v>357.7</v>
      </c>
      <c r="AA585" s="6">
        <f>Z585/X585</f>
        <v>12.775</v>
      </c>
      <c r="AB585" s="7">
        <f>Z585/Y585*90</f>
        <v>12.805489260143197</v>
      </c>
      <c r="AC585" s="5">
        <f>IF(B585="n",Z585*1.2*AF585,Z585*AF585)</f>
        <v>357.7</v>
      </c>
      <c r="AD585" s="6">
        <f>AC585/X585</f>
        <v>12.775</v>
      </c>
      <c r="AE585" s="7">
        <f>AC585/Y585*90</f>
        <v>12.805489260143197</v>
      </c>
      <c r="AF585" s="13">
        <f>IF(OR(D585="Barcelona",D585="R Madrid",D585="Bayern",D585="PSG",D585="Atletico"),1.3,IF(OR(D585="Chelsea",D585="Juventus",D585="Man City",D585="Man Utd",D585="Dortmund"),1.23,IF(OR(D585="Roma",D585="RB Leipzig",D585="Monaco",D585="Spurs",D585="Arsenal",D585="Sevilla",D585="Liverpool",D585="Nice",D585="Napoli"),1.15,1)))</f>
        <v>1</v>
      </c>
      <c r="AG585">
        <f>E585*10+G585*5+K585*4</f>
        <v>15</v>
      </c>
      <c r="AH585">
        <f>N585+M585+L585*1.5</f>
        <v>112.5</v>
      </c>
    </row>
    <row r="586" spans="1:34" x14ac:dyDescent="0.2">
      <c r="A586" t="s">
        <v>1977</v>
      </c>
      <c r="C586" t="s">
        <v>160</v>
      </c>
      <c r="D586" t="s">
        <v>1902</v>
      </c>
      <c r="E586">
        <v>0</v>
      </c>
      <c r="F586">
        <v>0</v>
      </c>
      <c r="G586">
        <v>0</v>
      </c>
      <c r="H586">
        <v>4</v>
      </c>
      <c r="I586">
        <v>11</v>
      </c>
      <c r="J586">
        <v>11</v>
      </c>
      <c r="K586">
        <v>3</v>
      </c>
      <c r="L586">
        <v>5</v>
      </c>
      <c r="M586">
        <v>65</v>
      </c>
      <c r="N586">
        <v>40</v>
      </c>
      <c r="O586">
        <v>3</v>
      </c>
      <c r="P586">
        <v>437</v>
      </c>
      <c r="Q586">
        <v>23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 t="s">
        <v>66</v>
      </c>
      <c r="Y586" t="s">
        <v>1976</v>
      </c>
      <c r="Z586" s="5">
        <f>E586*10+F586*(-10)+G586*5+H586*(-5)+I586*2+J586*(-2)+K586*4+L586*3+M586*1.5+N586*1.5+O586*3+P586*0.1+Q586*2+R586*2+S586*5+T586*(-8)+U586*15+V586+W586*(-4)</f>
        <v>265.2</v>
      </c>
      <c r="AA586" s="6">
        <f>Z586/X586</f>
        <v>13.26</v>
      </c>
      <c r="AB586" s="7">
        <f>Z586/Y586*90</f>
        <v>16.749473684210525</v>
      </c>
      <c r="AC586" s="5">
        <f>IF(B586="n",Z586*1.2*AF586,Z586*AF586)</f>
        <v>265.2</v>
      </c>
      <c r="AD586" s="6">
        <f>AC586/X586</f>
        <v>13.26</v>
      </c>
      <c r="AE586" s="7">
        <f>AC586/Y586*90</f>
        <v>16.749473684210525</v>
      </c>
      <c r="AF586" s="13">
        <f>IF(OR(D586="Barcelona",D586="R Madrid",D586="Bayern",D586="PSG",D586="Atletico"),1.3,IF(OR(D586="Chelsea",D586="Juventus",D586="Man City",D586="Man Utd",D586="Dortmund"),1.23,IF(OR(D586="Roma",D586="RB Leipzig",D586="Monaco",D586="Spurs",D586="Arsenal",D586="Sevilla",D586="Liverpool",D586="Nice",D586="Napoli"),1.15,1)))</f>
        <v>1</v>
      </c>
      <c r="AG586">
        <f>E586*10+G586*5+K586*4</f>
        <v>12</v>
      </c>
      <c r="AH586">
        <f>N586+M586+L586*1.5</f>
        <v>112.5</v>
      </c>
    </row>
    <row r="587" spans="1:34" x14ac:dyDescent="0.2">
      <c r="A587" t="s">
        <v>761</v>
      </c>
      <c r="C587" t="s">
        <v>26</v>
      </c>
      <c r="D587" t="s">
        <v>65</v>
      </c>
      <c r="E587">
        <v>0</v>
      </c>
      <c r="F587">
        <v>1</v>
      </c>
      <c r="G587">
        <v>1</v>
      </c>
      <c r="H587">
        <v>6</v>
      </c>
      <c r="I587">
        <v>13</v>
      </c>
      <c r="J587">
        <v>20</v>
      </c>
      <c r="K587">
        <v>0</v>
      </c>
      <c r="L587">
        <v>3</v>
      </c>
      <c r="M587">
        <v>64</v>
      </c>
      <c r="N587">
        <v>44</v>
      </c>
      <c r="O587">
        <v>6</v>
      </c>
      <c r="P587">
        <v>299</v>
      </c>
      <c r="Q587">
        <v>20</v>
      </c>
      <c r="R587">
        <v>4</v>
      </c>
      <c r="S587">
        <v>0</v>
      </c>
      <c r="T587">
        <v>0</v>
      </c>
      <c r="U587">
        <v>0</v>
      </c>
      <c r="V587">
        <v>0</v>
      </c>
      <c r="W587">
        <v>0</v>
      </c>
      <c r="X587" t="s">
        <v>325</v>
      </c>
      <c r="Y587" t="s">
        <v>762</v>
      </c>
      <c r="Z587" s="5">
        <f>E587*10+F587*(-10)+G587*5+H587*(-5)+I587*2+J587*(-2)+K587*4+L587*3+M587*1.5+N587*1.5+O587*3+P587*0.1+Q587*2+R587*2+S587*5+T587*(-8)+U587*15+V587+W587*(-4)</f>
        <v>217.9</v>
      </c>
      <c r="AA587" s="6">
        <f>Z587/X587</f>
        <v>12.105555555555556</v>
      </c>
      <c r="AB587" s="7">
        <f>Z587/Y587*90</f>
        <v>15.701361088871096</v>
      </c>
      <c r="AC587" s="5">
        <f>IF(B587="n",Z587*1.2*AF587,Z587*AF587)</f>
        <v>217.9</v>
      </c>
      <c r="AD587" s="6">
        <f>AC587/X587</f>
        <v>12.105555555555556</v>
      </c>
      <c r="AE587" s="7">
        <f>AC587/Y587*90</f>
        <v>15.701361088871096</v>
      </c>
      <c r="AF587" s="13">
        <f>IF(OR(D587="Barcelona",D587="R Madrid",D587="Bayern",D587="PSG",D587="Atletico"),1.3,IF(OR(D587="Chelsea",D587="Juventus",D587="Man City",D587="Man Utd",D587="Dortmund"),1.23,IF(OR(D587="Roma",D587="RB Leipzig",D587="Monaco",D587="Spurs",D587="Arsenal",D587="Sevilla",D587="Liverpool",D587="Nice",D587="Napoli"),1.15,1)))</f>
        <v>1</v>
      </c>
      <c r="AG587">
        <f>E587*10+G587*5+K587*4</f>
        <v>5</v>
      </c>
      <c r="AH587">
        <f>N587+M587+L587*1.5</f>
        <v>112.5</v>
      </c>
    </row>
    <row r="588" spans="1:34" x14ac:dyDescent="0.2">
      <c r="A588" t="s">
        <v>2435</v>
      </c>
      <c r="C588" t="s">
        <v>160</v>
      </c>
      <c r="D588" t="s">
        <v>1912</v>
      </c>
      <c r="E588">
        <v>1</v>
      </c>
      <c r="F588">
        <v>0</v>
      </c>
      <c r="G588">
        <v>1</v>
      </c>
      <c r="H588">
        <v>6</v>
      </c>
      <c r="I588">
        <v>15</v>
      </c>
      <c r="J588">
        <v>42</v>
      </c>
      <c r="K588">
        <v>8</v>
      </c>
      <c r="L588">
        <v>4</v>
      </c>
      <c r="M588">
        <v>54</v>
      </c>
      <c r="N588">
        <v>52</v>
      </c>
      <c r="O588">
        <v>10</v>
      </c>
      <c r="P588">
        <v>508</v>
      </c>
      <c r="Q588">
        <v>42</v>
      </c>
      <c r="R588">
        <v>12</v>
      </c>
      <c r="S588">
        <v>0</v>
      </c>
      <c r="T588">
        <v>0</v>
      </c>
      <c r="U588">
        <v>0</v>
      </c>
      <c r="V588">
        <v>0</v>
      </c>
      <c r="W588">
        <v>0</v>
      </c>
      <c r="X588" t="s">
        <v>93</v>
      </c>
      <c r="Y588" t="s">
        <v>1156</v>
      </c>
      <c r="Z588" s="5">
        <f>E588*10+F588*(-10)+G588*5+H588*(-5)+I588*2+J588*(-2)+K588*4+L588*3+M588*1.5+N588*1.5+O588*3+P588*0.1+Q588*2+R588*2+S588*5+T588*(-8)+U588*15+V588+W588*(-4)</f>
        <v>322.8</v>
      </c>
      <c r="AA588" s="6">
        <f>Z588/X588</f>
        <v>14.034782608695652</v>
      </c>
      <c r="AB588" s="7">
        <f>Z588/Y588*90</f>
        <v>16.02426916712631</v>
      </c>
      <c r="AC588" s="5">
        <f>IF(B588="n",Z588*1.2*AF588,Z588*AF588)</f>
        <v>322.8</v>
      </c>
      <c r="AD588" s="6">
        <f>AC588/X588</f>
        <v>14.034782608695652</v>
      </c>
      <c r="AE588" s="7">
        <f>AC588/Y588*90</f>
        <v>16.02426916712631</v>
      </c>
      <c r="AF588" s="13">
        <f>IF(OR(D588="Barcelona",D588="R Madrid",D588="Bayern",D588="PSG",D588="Atletico"),1.3,IF(OR(D588="Chelsea",D588="Juventus",D588="Man City",D588="Man Utd",D588="Dortmund"),1.23,IF(OR(D588="Roma",D588="RB Leipzig",D588="Monaco",D588="Spurs",D588="Arsenal",D588="Sevilla",D588="Liverpool",D588="Nice",D588="Napoli"),1.15,1)))</f>
        <v>1</v>
      </c>
      <c r="AG588">
        <f>E588*10+G588*5+K588*4</f>
        <v>47</v>
      </c>
      <c r="AH588">
        <f>N588+M588+L588*1.5</f>
        <v>112</v>
      </c>
    </row>
    <row r="589" spans="1:34" x14ac:dyDescent="0.2">
      <c r="A589" t="s">
        <v>3276</v>
      </c>
      <c r="C589" t="s">
        <v>138</v>
      </c>
      <c r="D589" t="s">
        <v>2770</v>
      </c>
      <c r="E589">
        <v>5</v>
      </c>
      <c r="F589">
        <v>0</v>
      </c>
      <c r="G589">
        <v>4</v>
      </c>
      <c r="H589">
        <v>5</v>
      </c>
      <c r="I589">
        <v>34</v>
      </c>
      <c r="J589">
        <v>49</v>
      </c>
      <c r="K589">
        <v>19</v>
      </c>
      <c r="L589">
        <v>5</v>
      </c>
      <c r="M589">
        <v>41</v>
      </c>
      <c r="N589">
        <v>63</v>
      </c>
      <c r="O589">
        <v>48</v>
      </c>
      <c r="P589">
        <v>1328</v>
      </c>
      <c r="Q589">
        <v>55</v>
      </c>
      <c r="R589">
        <v>26</v>
      </c>
      <c r="S589">
        <v>0</v>
      </c>
      <c r="T589">
        <v>0</v>
      </c>
      <c r="U589">
        <v>0</v>
      </c>
      <c r="V589">
        <v>0</v>
      </c>
      <c r="W589">
        <v>0</v>
      </c>
      <c r="X589" t="s">
        <v>292</v>
      </c>
      <c r="Y589" t="s">
        <v>3275</v>
      </c>
      <c r="Z589" s="5">
        <f>E589*10+F589*(-10)+G589*5+H589*(-5)+I589*2+J589*(-2)+K589*4+L589*3+M589*1.5+N589*1.5+O589*3+P589*0.1+Q589*2+R589*2+S589*5+T589*(-8)+U589*15+V589+W589*(-4)</f>
        <v>700.8</v>
      </c>
      <c r="AA589" s="6">
        <f>Z589/X589</f>
        <v>21.236363636363635</v>
      </c>
      <c r="AB589" s="7">
        <f>Z589/Y589*90</f>
        <v>24.137772675086108</v>
      </c>
      <c r="AC589" s="5">
        <f>IF(B589="n",Z589*1.2*AF589,Z589*AF589)</f>
        <v>700.8</v>
      </c>
      <c r="AD589" s="6">
        <f>AC589/X589</f>
        <v>21.236363636363635</v>
      </c>
      <c r="AE589" s="7">
        <f>AC589/Y589*90</f>
        <v>24.137772675086108</v>
      </c>
      <c r="AF589" s="13">
        <f>IF(OR(D589="Barcelona",D589="R Madrid",D589="Bayern",D589="PSG",D589="Atletico"),1.3,IF(OR(D589="Chelsea",D589="Juventus",D589="Man City",D589="Man Utd",D589="Dortmund"),1.23,IF(OR(D589="Roma",D589="RB Leipzig",D589="Monaco",D589="Spurs",D589="Arsenal",D589="Sevilla",D589="Liverpool",D589="Nice",D589="Napoli"),1.15,1)))</f>
        <v>1</v>
      </c>
      <c r="AG589">
        <f>E589*10+G589*5+K589*4</f>
        <v>146</v>
      </c>
      <c r="AH589">
        <f>N589+M589+L589*1.5</f>
        <v>111.5</v>
      </c>
    </row>
    <row r="590" spans="1:34" x14ac:dyDescent="0.2">
      <c r="A590" t="s">
        <v>1784</v>
      </c>
      <c r="C590" t="s">
        <v>876</v>
      </c>
      <c r="D590" t="s">
        <v>1095</v>
      </c>
      <c r="E590">
        <v>4</v>
      </c>
      <c r="F590">
        <v>0</v>
      </c>
      <c r="G590">
        <v>4</v>
      </c>
      <c r="H590">
        <v>1</v>
      </c>
      <c r="I590">
        <v>10</v>
      </c>
      <c r="J590">
        <v>16</v>
      </c>
      <c r="K590">
        <v>16</v>
      </c>
      <c r="L590">
        <v>9</v>
      </c>
      <c r="M590">
        <v>34</v>
      </c>
      <c r="N590">
        <v>64</v>
      </c>
      <c r="O590">
        <v>30</v>
      </c>
      <c r="P590">
        <v>1537</v>
      </c>
      <c r="Q590">
        <v>24</v>
      </c>
      <c r="R590">
        <v>7</v>
      </c>
      <c r="S590">
        <v>0</v>
      </c>
      <c r="T590">
        <v>0</v>
      </c>
      <c r="U590">
        <v>0</v>
      </c>
      <c r="V590">
        <v>0</v>
      </c>
      <c r="W590">
        <v>0</v>
      </c>
      <c r="X590" t="s">
        <v>184</v>
      </c>
      <c r="Y590" t="s">
        <v>1783</v>
      </c>
      <c r="Z590" s="5">
        <f>E590*10+F590*(-10)+G590*5+H590*(-5)+I590*2+J590*(-2)+K590*4+L590*3+M590*1.5+N590*1.5+O590*3+P590*0.1+Q590*2+R590*2+S590*5+T590*(-8)+U590*15+V590+W590*(-4)</f>
        <v>586.70000000000005</v>
      </c>
      <c r="AA590" s="6">
        <f>Z590/X590</f>
        <v>18.334375000000001</v>
      </c>
      <c r="AB590" s="7">
        <f>Z590/Y590*90</f>
        <v>21.045436428856121</v>
      </c>
      <c r="AC590" s="5">
        <f>IF(B590="n",Z590*1.2*AF590,Z590*AF590)</f>
        <v>762.71</v>
      </c>
      <c r="AD590" s="6">
        <f>AC590/X590</f>
        <v>23.834687500000001</v>
      </c>
      <c r="AE590" s="7">
        <f>AC590/Y590*90</f>
        <v>27.359067357512956</v>
      </c>
      <c r="AF590" s="13">
        <f>IF(OR(D590="Barcelona",D590="R Madrid",D590="Bayern",D590="PSG",D590="Atletico"),1.3,IF(OR(D590="Chelsea",D590="Juventus",D590="Man City",D590="Man Utd",D590="Dortmund"),1.23,IF(OR(D590="Roma",D590="RB Leipzig",D590="Monaco",D590="Spurs",D590="Arsenal",D590="Sevilla",D590="Liverpool",D590="Nice",D590="Napoli"),1.15,1)))</f>
        <v>1.3</v>
      </c>
      <c r="AG590">
        <f>E590*10+G590*5+K590*4</f>
        <v>124</v>
      </c>
      <c r="AH590">
        <f>N590+M590+L590*1.5</f>
        <v>111.5</v>
      </c>
    </row>
    <row r="591" spans="1:34" x14ac:dyDescent="0.2">
      <c r="A591" t="s">
        <v>1403</v>
      </c>
      <c r="C591" t="s">
        <v>876</v>
      </c>
      <c r="D591" t="s">
        <v>1131</v>
      </c>
      <c r="E591">
        <v>5</v>
      </c>
      <c r="F591">
        <v>0</v>
      </c>
      <c r="G591">
        <v>1</v>
      </c>
      <c r="H591">
        <v>1</v>
      </c>
      <c r="I591">
        <v>12</v>
      </c>
      <c r="J591">
        <v>17</v>
      </c>
      <c r="K591">
        <v>8</v>
      </c>
      <c r="L591">
        <v>5</v>
      </c>
      <c r="M591">
        <v>71</v>
      </c>
      <c r="N591">
        <v>33</v>
      </c>
      <c r="O591">
        <v>16</v>
      </c>
      <c r="P591">
        <v>980</v>
      </c>
      <c r="Q591">
        <v>29</v>
      </c>
      <c r="R591">
        <v>9</v>
      </c>
      <c r="S591">
        <v>0</v>
      </c>
      <c r="T591">
        <v>0</v>
      </c>
      <c r="U591">
        <v>0</v>
      </c>
      <c r="V591">
        <v>0</v>
      </c>
      <c r="W591">
        <v>0</v>
      </c>
      <c r="X591" t="s">
        <v>28</v>
      </c>
      <c r="Y591" t="s">
        <v>544</v>
      </c>
      <c r="Z591" s="5">
        <f>E591*10+F591*(-10)+G591*5+H591*(-5)+I591*2+J591*(-2)+K591*4+L591*3+M591*1.5+N591*1.5+O591*3+P591*0.1+Q591*2+R591*2+S591*5+T591*(-8)+U591*15+V591+W591*(-4)</f>
        <v>465</v>
      </c>
      <c r="AA591" s="6">
        <f>Z591/X591</f>
        <v>18.600000000000001</v>
      </c>
      <c r="AB591" s="7">
        <f>Z591/Y591*90</f>
        <v>20.544918998527244</v>
      </c>
      <c r="AC591" s="5">
        <f>IF(B591="n",Z591*1.2*AF591,Z591*AF591)</f>
        <v>571.95000000000005</v>
      </c>
      <c r="AD591" s="6">
        <f>AC591/X591</f>
        <v>22.878</v>
      </c>
      <c r="AE591" s="7">
        <f>AC591/Y591*90</f>
        <v>25.270250368188513</v>
      </c>
      <c r="AF591" s="13">
        <f>IF(OR(D591="Barcelona",D591="R Madrid",D591="Bayern",D591="PSG",D591="Atletico"),1.3,IF(OR(D591="Chelsea",D591="Juventus",D591="Man City",D591="Man Utd",D591="Dortmund"),1.23,IF(OR(D591="Roma",D591="RB Leipzig",D591="Monaco",D591="Spurs",D591="Arsenal",D591="Sevilla",D591="Liverpool",D591="Nice",D591="Napoli"),1.15,1)))</f>
        <v>1.23</v>
      </c>
      <c r="AG591">
        <f>E591*10+G591*5+K591*4</f>
        <v>87</v>
      </c>
      <c r="AH591">
        <f>N591+M591+L591*1.5</f>
        <v>111.5</v>
      </c>
    </row>
    <row r="592" spans="1:34" x14ac:dyDescent="0.2">
      <c r="A592" t="s">
        <v>3147</v>
      </c>
      <c r="C592" t="s">
        <v>43</v>
      </c>
      <c r="D592" t="s">
        <v>620</v>
      </c>
      <c r="E592">
        <v>0</v>
      </c>
      <c r="F592">
        <v>1</v>
      </c>
      <c r="G592">
        <v>3</v>
      </c>
      <c r="H592">
        <v>7</v>
      </c>
      <c r="I592">
        <v>43</v>
      </c>
      <c r="J592">
        <v>41</v>
      </c>
      <c r="K592">
        <v>3</v>
      </c>
      <c r="L592">
        <v>9</v>
      </c>
      <c r="M592">
        <v>56</v>
      </c>
      <c r="N592">
        <v>42</v>
      </c>
      <c r="O592">
        <v>11</v>
      </c>
      <c r="P592">
        <v>825</v>
      </c>
      <c r="Q592">
        <v>46</v>
      </c>
      <c r="R592">
        <v>46</v>
      </c>
      <c r="S592">
        <v>0</v>
      </c>
      <c r="T592">
        <v>0</v>
      </c>
      <c r="U592">
        <v>0</v>
      </c>
      <c r="V592">
        <v>0</v>
      </c>
      <c r="W592">
        <v>0</v>
      </c>
      <c r="X592" t="s">
        <v>96</v>
      </c>
      <c r="Y592" t="s">
        <v>3146</v>
      </c>
      <c r="Z592" s="5">
        <f>E592*10+F592*(-10)+G592*5+H592*(-5)+I592*2+J592*(-2)+K592*4+L592*3+M592*1.5+N592*1.5+O592*3+P592*0.1+Q592*2+R592*2+S592*5+T592*(-8)+U592*15+V592+W592*(-4)</f>
        <v>459.5</v>
      </c>
      <c r="AA592" s="6">
        <f>Z592/X592</f>
        <v>16.410714285714285</v>
      </c>
      <c r="AB592" s="7">
        <f>Z592/Y592*90</f>
        <v>19.163577386468951</v>
      </c>
      <c r="AC592" s="5">
        <f>IF(B592="n",Z592*1.2*AF592,Z592*AF592)</f>
        <v>459.5</v>
      </c>
      <c r="AD592" s="6">
        <f>AC592/X592</f>
        <v>16.410714285714285</v>
      </c>
      <c r="AE592" s="7">
        <f>AC592/Y592*90</f>
        <v>19.163577386468951</v>
      </c>
      <c r="AF592" s="13">
        <f>IF(OR(D592="Barcelona",D592="R Madrid",D592="Bayern",D592="PSG",D592="Atletico"),1.3,IF(OR(D592="Chelsea",D592="Juventus",D592="Man City",D592="Man Utd",D592="Dortmund"),1.23,IF(OR(D592="Roma",D592="RB Leipzig",D592="Monaco",D592="Spurs",D592="Arsenal",D592="Sevilla",D592="Liverpool",D592="Nice",D592="Napoli"),1.15,1)))</f>
        <v>1</v>
      </c>
      <c r="AG592">
        <f>E592*10+G592*5+K592*4</f>
        <v>27</v>
      </c>
      <c r="AH592">
        <f>N592+M592+L592*1.5</f>
        <v>111.5</v>
      </c>
    </row>
    <row r="593" spans="1:34" x14ac:dyDescent="0.2">
      <c r="A593" t="s">
        <v>3147</v>
      </c>
      <c r="C593" t="s">
        <v>43</v>
      </c>
      <c r="D593" t="s">
        <v>620</v>
      </c>
      <c r="E593">
        <v>0</v>
      </c>
      <c r="F593">
        <v>1</v>
      </c>
      <c r="G593">
        <v>3</v>
      </c>
      <c r="H593">
        <v>7</v>
      </c>
      <c r="I593">
        <v>43</v>
      </c>
      <c r="J593">
        <v>41</v>
      </c>
      <c r="K593">
        <v>3</v>
      </c>
      <c r="L593">
        <v>9</v>
      </c>
      <c r="M593">
        <v>56</v>
      </c>
      <c r="N593">
        <v>42</v>
      </c>
      <c r="O593">
        <v>11</v>
      </c>
      <c r="P593">
        <v>825</v>
      </c>
      <c r="Q593">
        <v>46</v>
      </c>
      <c r="R593">
        <v>46</v>
      </c>
      <c r="S593">
        <v>0</v>
      </c>
      <c r="T593">
        <v>0</v>
      </c>
      <c r="U593">
        <v>0</v>
      </c>
      <c r="V593">
        <v>0</v>
      </c>
      <c r="W593">
        <v>0</v>
      </c>
      <c r="X593" t="s">
        <v>96</v>
      </c>
      <c r="Y593" t="s">
        <v>3146</v>
      </c>
      <c r="Z593" s="5">
        <f>E593*10+F593*(-10)+G593*5+H593*(-5)+I593*2+J593*(-2)+K593*4+L593*3+M593*1.5+N593*1.5+O593*3+P593*0.1+Q593*2+R593*2+S593*5+T593*(-8)+U593*15+V593+W593*(-4)</f>
        <v>459.5</v>
      </c>
      <c r="AA593" s="6">
        <f>Z593/X593</f>
        <v>16.410714285714285</v>
      </c>
      <c r="AB593" s="7">
        <f>Z593/Y593*90</f>
        <v>19.163577386468951</v>
      </c>
      <c r="AC593" s="5">
        <f>IF(B593="n",Z593*1.2*AF593,Z593*AF593)</f>
        <v>459.5</v>
      </c>
      <c r="AD593" s="6">
        <f>AC593/X593</f>
        <v>16.410714285714285</v>
      </c>
      <c r="AE593" s="7">
        <f>AC593/Y593*90</f>
        <v>19.163577386468951</v>
      </c>
      <c r="AF593" s="13">
        <f>IF(OR(D593="Barcelona",D593="R Madrid",D593="Bayern",D593="PSG",D593="Atletico"),1.3,IF(OR(D593="Chelsea",D593="Juventus",D593="Man City",D593="Man Utd",D593="Dortmund"),1.23,IF(OR(D593="Roma",D593="RB Leipzig",D593="Monaco",D593="Spurs",D593="Arsenal",D593="Sevilla",D593="Liverpool",D593="Nice",D593="Napoli"),1.15,1)))</f>
        <v>1</v>
      </c>
      <c r="AG593">
        <f>E593*10+G593*5+K593*4</f>
        <v>27</v>
      </c>
      <c r="AH593">
        <f>N593+M593+L593*1.5</f>
        <v>111.5</v>
      </c>
    </row>
    <row r="594" spans="1:34" x14ac:dyDescent="0.2">
      <c r="A594" t="s">
        <v>4182</v>
      </c>
      <c r="C594" t="s">
        <v>43</v>
      </c>
      <c r="D594" t="s">
        <v>3562</v>
      </c>
      <c r="E594">
        <v>0</v>
      </c>
      <c r="F594">
        <v>0</v>
      </c>
      <c r="G594">
        <v>0</v>
      </c>
      <c r="H594">
        <v>1</v>
      </c>
      <c r="I594">
        <v>10</v>
      </c>
      <c r="J594">
        <v>16</v>
      </c>
      <c r="K594">
        <v>0</v>
      </c>
      <c r="L594">
        <v>7</v>
      </c>
      <c r="M594">
        <v>75</v>
      </c>
      <c r="N594">
        <v>26</v>
      </c>
      <c r="O594">
        <v>8</v>
      </c>
      <c r="P594">
        <v>399</v>
      </c>
      <c r="Q594">
        <v>38</v>
      </c>
      <c r="R594">
        <v>14</v>
      </c>
      <c r="S594">
        <v>0</v>
      </c>
      <c r="T594">
        <v>0</v>
      </c>
      <c r="U594">
        <v>0</v>
      </c>
      <c r="V594">
        <v>0</v>
      </c>
      <c r="W594">
        <v>0</v>
      </c>
      <c r="X594" t="s">
        <v>187</v>
      </c>
      <c r="Y594" t="s">
        <v>2869</v>
      </c>
      <c r="Z594" s="5">
        <f>E594*10+F594*(-10)+G594*5+H594*(-5)+I594*2+J594*(-2)+K594*4+L594*3+M594*1.5+N594*1.5+O594*3+P594*0.1+Q594*2+R594*2+S594*5+T594*(-8)+U594*15+V594+W594*(-4)</f>
        <v>323.39999999999998</v>
      </c>
      <c r="AA594" s="6">
        <f>Z594/X594</f>
        <v>14.7</v>
      </c>
      <c r="AB594" s="7">
        <f>Z594/Y594*90</f>
        <v>16.370078740157478</v>
      </c>
      <c r="AC594" s="5">
        <f>IF(B594="n",Z594*1.2*AF594,Z594*AF594)</f>
        <v>323.39999999999998</v>
      </c>
      <c r="AD594" s="6">
        <f>AC594/X594</f>
        <v>14.7</v>
      </c>
      <c r="AE594" s="7">
        <f>AC594/Y594*90</f>
        <v>16.370078740157478</v>
      </c>
      <c r="AF594" s="13">
        <f>IF(OR(D594="Barcelona",D594="R Madrid",D594="Bayern",D594="PSG",D594="Atletico"),1.3,IF(OR(D594="Chelsea",D594="Juventus",D594="Man City",D594="Man Utd",D594="Dortmund"),1.23,IF(OR(D594="Roma",D594="RB Leipzig",D594="Monaco",D594="Spurs",D594="Arsenal",D594="Sevilla",D594="Liverpool",D594="Nice",D594="Napoli"),1.15,1)))</f>
        <v>1</v>
      </c>
      <c r="AG594">
        <f>E594*10+G594*5+K594*4</f>
        <v>0</v>
      </c>
      <c r="AH594">
        <f>N594+M594+L594*1.5</f>
        <v>111.5</v>
      </c>
    </row>
    <row r="595" spans="1:34" x14ac:dyDescent="0.2">
      <c r="A595" t="s">
        <v>1329</v>
      </c>
      <c r="C595" t="s">
        <v>876</v>
      </c>
      <c r="D595" t="s">
        <v>1106</v>
      </c>
      <c r="E595">
        <v>1</v>
      </c>
      <c r="F595">
        <v>0</v>
      </c>
      <c r="G595">
        <v>1</v>
      </c>
      <c r="H595">
        <v>2</v>
      </c>
      <c r="I595">
        <v>23</v>
      </c>
      <c r="J595">
        <v>17</v>
      </c>
      <c r="K595">
        <v>4</v>
      </c>
      <c r="L595">
        <v>8</v>
      </c>
      <c r="M595">
        <v>35</v>
      </c>
      <c r="N595">
        <v>64</v>
      </c>
      <c r="O595">
        <v>13</v>
      </c>
      <c r="P595">
        <v>851</v>
      </c>
      <c r="Q595">
        <v>25</v>
      </c>
      <c r="R595">
        <v>8</v>
      </c>
      <c r="S595">
        <v>0</v>
      </c>
      <c r="T595">
        <v>0</v>
      </c>
      <c r="U595">
        <v>0</v>
      </c>
      <c r="V595">
        <v>0</v>
      </c>
      <c r="W595">
        <v>0</v>
      </c>
      <c r="X595" t="s">
        <v>187</v>
      </c>
      <c r="Y595" t="s">
        <v>1328</v>
      </c>
      <c r="Z595" s="5">
        <f>E595*10+F595*(-10)+G595*5+H595*(-5)+I595*2+J595*(-2)+K595*4+L595*3+M595*1.5+N595*1.5+O595*3+P595*0.1+Q595*2+R595*2+S595*5+T595*(-8)+U595*15+V595+W595*(-4)</f>
        <v>395.6</v>
      </c>
      <c r="AA595" s="6">
        <f>Z595/X595</f>
        <v>17.981818181818184</v>
      </c>
      <c r="AB595" s="7">
        <f>Z595/Y595*90</f>
        <v>18.868044515103339</v>
      </c>
      <c r="AC595" s="5">
        <f>IF(B595="n",Z595*1.2*AF595,Z595*AF595)</f>
        <v>395.6</v>
      </c>
      <c r="AD595" s="6">
        <f>AC595/X595</f>
        <v>17.981818181818184</v>
      </c>
      <c r="AE595" s="7">
        <f>AC595/Y595*90</f>
        <v>18.868044515103339</v>
      </c>
      <c r="AF595" s="13">
        <f>IF(OR(D595="Barcelona",D595="R Madrid",D595="Bayern",D595="PSG",D595="Atletico"),1.3,IF(OR(D595="Chelsea",D595="Juventus",D595="Man City",D595="Man Utd",D595="Dortmund"),1.23,IF(OR(D595="Roma",D595="RB Leipzig",D595="Monaco",D595="Spurs",D595="Arsenal",D595="Sevilla",D595="Liverpool",D595="Nice",D595="Napoli"),1.15,1)))</f>
        <v>1</v>
      </c>
      <c r="AG595">
        <f>E595*10+G595*5+K595*4</f>
        <v>31</v>
      </c>
      <c r="AH595">
        <f>N595+M595+L595*1.5</f>
        <v>111</v>
      </c>
    </row>
    <row r="596" spans="1:34" x14ac:dyDescent="0.2">
      <c r="A596" t="s">
        <v>930</v>
      </c>
      <c r="C596" t="s">
        <v>26</v>
      </c>
      <c r="D596" t="s">
        <v>55</v>
      </c>
      <c r="E596">
        <v>3</v>
      </c>
      <c r="F596">
        <v>0</v>
      </c>
      <c r="G596">
        <v>4</v>
      </c>
      <c r="H596">
        <v>5</v>
      </c>
      <c r="I596">
        <v>9</v>
      </c>
      <c r="J596">
        <v>18</v>
      </c>
      <c r="K596">
        <v>15</v>
      </c>
      <c r="L596">
        <v>5</v>
      </c>
      <c r="M596">
        <v>67</v>
      </c>
      <c r="N596">
        <v>36</v>
      </c>
      <c r="O596">
        <v>35</v>
      </c>
      <c r="P596">
        <v>640</v>
      </c>
      <c r="Q596">
        <v>26</v>
      </c>
      <c r="R596">
        <v>19</v>
      </c>
      <c r="S596">
        <v>0</v>
      </c>
      <c r="T596">
        <v>0</v>
      </c>
      <c r="U596">
        <v>0</v>
      </c>
      <c r="V596">
        <v>0</v>
      </c>
      <c r="W596">
        <v>0</v>
      </c>
      <c r="X596" t="s">
        <v>36</v>
      </c>
      <c r="Y596" t="s">
        <v>931</v>
      </c>
      <c r="Z596" s="5">
        <f>E596*10+F596*(-10)+G596*5+H596*(-5)+I596*2+J596*(-2)+K596*4+L596*3+M596*1.5+N596*1.5+O596*3+P596*0.1+Q596*2+R596*2+S596*5+T596*(-8)+U596*15+V596+W596*(-4)</f>
        <v>495.5</v>
      </c>
      <c r="AA596" s="6">
        <f>Z596/X596</f>
        <v>15.983870967741936</v>
      </c>
      <c r="AB596" s="7">
        <f>Z596/Y596*90</f>
        <v>18.003633427533305</v>
      </c>
      <c r="AC596" s="5">
        <f>IF(B596="n",Z596*1.2*AF596,Z596*AF596)</f>
        <v>495.5</v>
      </c>
      <c r="AD596" s="6">
        <f>AC596/X596</f>
        <v>15.983870967741936</v>
      </c>
      <c r="AE596" s="7">
        <f>AC596/Y596*90</f>
        <v>18.003633427533305</v>
      </c>
      <c r="AF596" s="13">
        <f>IF(OR(D596="Barcelona",D596="R Madrid",D596="Bayern",D596="PSG",D596="Atletico"),1.3,IF(OR(D596="Chelsea",D596="Juventus",D596="Man City",D596="Man Utd",D596="Dortmund"),1.23,IF(OR(D596="Roma",D596="RB Leipzig",D596="Monaco",D596="Spurs",D596="Arsenal",D596="Sevilla",D596="Liverpool",D596="Nice",D596="Napoli"),1.15,1)))</f>
        <v>1</v>
      </c>
      <c r="AG596">
        <f>E596*10+G596*5+K596*4</f>
        <v>110</v>
      </c>
      <c r="AH596">
        <f>N596+M596+L596*1.5</f>
        <v>110.5</v>
      </c>
    </row>
    <row r="597" spans="1:34" x14ac:dyDescent="0.2">
      <c r="A597" t="s">
        <v>2374</v>
      </c>
      <c r="C597" t="s">
        <v>160</v>
      </c>
      <c r="D597" t="s">
        <v>161</v>
      </c>
      <c r="E597">
        <v>0</v>
      </c>
      <c r="F597">
        <v>0</v>
      </c>
      <c r="G597">
        <v>3</v>
      </c>
      <c r="H597">
        <v>7</v>
      </c>
      <c r="I597">
        <v>42</v>
      </c>
      <c r="J597">
        <v>28</v>
      </c>
      <c r="K597">
        <v>14</v>
      </c>
      <c r="L597">
        <v>5</v>
      </c>
      <c r="M597">
        <v>51</v>
      </c>
      <c r="N597">
        <v>52</v>
      </c>
      <c r="O597">
        <v>19</v>
      </c>
      <c r="P597">
        <v>981</v>
      </c>
      <c r="Q597">
        <v>49</v>
      </c>
      <c r="R597">
        <v>28</v>
      </c>
      <c r="S597">
        <v>0</v>
      </c>
      <c r="T597">
        <v>0</v>
      </c>
      <c r="U597">
        <v>0</v>
      </c>
      <c r="V597">
        <v>0</v>
      </c>
      <c r="W597">
        <v>0</v>
      </c>
      <c r="X597" t="s">
        <v>90</v>
      </c>
      <c r="Y597" t="s">
        <v>1748</v>
      </c>
      <c r="Z597" s="5">
        <f>E597*10+F597*(-10)+G597*5+H597*(-5)+I597*2+J597*(-2)+K597*4+L597*3+M597*1.5+N597*1.5+O597*3+P597*0.1+Q597*2+R597*2+S597*5+T597*(-8)+U597*15+V597+W597*(-4)</f>
        <v>542.6</v>
      </c>
      <c r="AA597" s="6">
        <f>Z597/X597</f>
        <v>20.869230769230771</v>
      </c>
      <c r="AB597" s="7">
        <f>Z597/Y597*90</f>
        <v>21.399649430324278</v>
      </c>
      <c r="AC597" s="5">
        <f>IF(B597="n",Z597*1.2*AF597,Z597*AF597)</f>
        <v>623.99</v>
      </c>
      <c r="AD597" s="6">
        <f>AC597/X597</f>
        <v>23.999615384615385</v>
      </c>
      <c r="AE597" s="7">
        <f>AC597/Y597*90</f>
        <v>24.609596844872918</v>
      </c>
      <c r="AF597" s="13">
        <f>IF(OR(D597="Barcelona",D597="R Madrid",D597="Bayern",D597="PSG",D597="Atletico"),1.3,IF(OR(D597="Chelsea",D597="Juventus",D597="Man City",D597="Man Utd",D597="Dortmund"),1.23,IF(OR(D597="Roma",D597="RB Leipzig",D597="Monaco",D597="Spurs",D597="Arsenal",D597="Sevilla",D597="Liverpool",D597="Nice",D597="Napoli"),1.15,1)))</f>
        <v>1.1499999999999999</v>
      </c>
      <c r="AG597">
        <f>E597*10+G597*5+K597*4</f>
        <v>71</v>
      </c>
      <c r="AH597">
        <f>N597+M597+L597*1.5</f>
        <v>110.5</v>
      </c>
    </row>
    <row r="598" spans="1:34" x14ac:dyDescent="0.2">
      <c r="A598" t="s">
        <v>289</v>
      </c>
      <c r="C598" t="s">
        <v>26</v>
      </c>
      <c r="D598" t="s">
        <v>59</v>
      </c>
      <c r="E598">
        <v>6</v>
      </c>
      <c r="F598">
        <v>0</v>
      </c>
      <c r="G598">
        <v>2</v>
      </c>
      <c r="H598">
        <v>9</v>
      </c>
      <c r="I598">
        <v>59</v>
      </c>
      <c r="J598">
        <v>29</v>
      </c>
      <c r="K598">
        <v>24</v>
      </c>
      <c r="L598">
        <v>6</v>
      </c>
      <c r="M598">
        <v>39</v>
      </c>
      <c r="N598">
        <v>62</v>
      </c>
      <c r="O598">
        <v>25</v>
      </c>
      <c r="P598">
        <v>1047</v>
      </c>
      <c r="Q598">
        <v>51</v>
      </c>
      <c r="R598">
        <v>37</v>
      </c>
      <c r="S598">
        <v>0</v>
      </c>
      <c r="T598">
        <v>0</v>
      </c>
      <c r="U598">
        <v>0</v>
      </c>
      <c r="V598">
        <v>0</v>
      </c>
      <c r="W598">
        <v>0</v>
      </c>
      <c r="X598" t="s">
        <v>52</v>
      </c>
      <c r="Y598" t="s">
        <v>290</v>
      </c>
      <c r="Z598" s="5">
        <f>E598*10+F598*(-10)+G598*5+H598*(-5)+I598*2+J598*(-2)+K598*4+L598*3+M598*1.5+N598*1.5+O598*3+P598*0.1+Q598*2+R598*2+S598*5+T598*(-8)+U598*15+V598+W598*(-4)</f>
        <v>706.2</v>
      </c>
      <c r="AA598" s="6">
        <f>Z598/X598</f>
        <v>19.616666666666667</v>
      </c>
      <c r="AB598" s="7">
        <f>Z598/Y598*90</f>
        <v>21.692150170648468</v>
      </c>
      <c r="AC598" s="5">
        <f>IF(B598="n",Z598*1.2*AF598,Z598*AF598)</f>
        <v>706.2</v>
      </c>
      <c r="AD598" s="6">
        <f>AC598/X598</f>
        <v>19.616666666666667</v>
      </c>
      <c r="AE598" s="7">
        <f>AC598/Y598*90</f>
        <v>21.692150170648468</v>
      </c>
      <c r="AF598" s="13">
        <f>IF(OR(D598="Barcelona",D598="R Madrid",D598="Bayern",D598="PSG",D598="Atletico"),1.3,IF(OR(D598="Chelsea",D598="Juventus",D598="Man City",D598="Man Utd",D598="Dortmund"),1.23,IF(OR(D598="Roma",D598="RB Leipzig",D598="Monaco",D598="Spurs",D598="Arsenal",D598="Sevilla",D598="Liverpool",D598="Nice",D598="Napoli"),1.15,1)))</f>
        <v>1</v>
      </c>
      <c r="AG598">
        <f>E598*10+G598*5+K598*4</f>
        <v>166</v>
      </c>
      <c r="AH598">
        <f>N598+M598+L598*1.5</f>
        <v>110</v>
      </c>
    </row>
    <row r="599" spans="1:34" x14ac:dyDescent="0.2">
      <c r="A599" t="s">
        <v>3638</v>
      </c>
      <c r="C599" t="s">
        <v>43</v>
      </c>
      <c r="D599" t="s">
        <v>44</v>
      </c>
      <c r="E599">
        <v>2</v>
      </c>
      <c r="F599">
        <v>0</v>
      </c>
      <c r="G599">
        <v>5</v>
      </c>
      <c r="H599">
        <v>7</v>
      </c>
      <c r="I599">
        <v>26</v>
      </c>
      <c r="J599">
        <v>43</v>
      </c>
      <c r="K599">
        <v>9</v>
      </c>
      <c r="L599">
        <v>2</v>
      </c>
      <c r="M599">
        <v>60</v>
      </c>
      <c r="N599">
        <v>47</v>
      </c>
      <c r="O599">
        <v>22</v>
      </c>
      <c r="P599">
        <v>1035</v>
      </c>
      <c r="Q599">
        <v>51</v>
      </c>
      <c r="R599">
        <v>17</v>
      </c>
      <c r="S599">
        <v>0</v>
      </c>
      <c r="T599">
        <v>0</v>
      </c>
      <c r="U599">
        <v>0</v>
      </c>
      <c r="V599">
        <v>0</v>
      </c>
      <c r="W599">
        <v>0</v>
      </c>
      <c r="X599" t="s">
        <v>105</v>
      </c>
      <c r="Y599" t="s">
        <v>3637</v>
      </c>
      <c r="Z599" s="5">
        <f>E599*10+F599*(-10)+G599*5+H599*(-5)+I599*2+J599*(-2)+K599*4+L599*3+M599*1.5+N599*1.5+O599*3+P599*0.1+Q599*2+R599*2+S599*5+T599*(-8)+U599*15+V599+W599*(-4)</f>
        <v>484</v>
      </c>
      <c r="AA599" s="6">
        <f>Z599/X599</f>
        <v>16.689655172413794</v>
      </c>
      <c r="AB599" s="7">
        <f>Z599/Y599*90</f>
        <v>18.719381177481736</v>
      </c>
      <c r="AC599" s="5">
        <f>IF(B599="n",Z599*1.2*AF599,Z599*AF599)</f>
        <v>556.59999999999991</v>
      </c>
      <c r="AD599" s="6">
        <f>AC599/X599</f>
        <v>19.19310344827586</v>
      </c>
      <c r="AE599" s="7">
        <f>AC599/Y599*90</f>
        <v>21.527288354103991</v>
      </c>
      <c r="AF599" s="13">
        <f>IF(OR(D599="Barcelona",D599="R Madrid",D599="Bayern",D599="PSG",D599="Atletico"),1.3,IF(OR(D599="Chelsea",D599="Juventus",D599="Man City",D599="Man Utd",D599="Dortmund"),1.23,IF(OR(D599="Roma",D599="RB Leipzig",D599="Monaco",D599="Spurs",D599="Arsenal",D599="Sevilla",D599="Liverpool",D599="Nice",D599="Napoli"),1.15,1)))</f>
        <v>1.1499999999999999</v>
      </c>
      <c r="AG599">
        <f>E599*10+G599*5+K599*4</f>
        <v>81</v>
      </c>
      <c r="AH599">
        <f>N599+M599+L599*1.5</f>
        <v>110</v>
      </c>
    </row>
    <row r="600" spans="1:34" x14ac:dyDescent="0.2">
      <c r="A600" t="s">
        <v>3946</v>
      </c>
      <c r="C600" t="s">
        <v>43</v>
      </c>
      <c r="D600" t="s">
        <v>1481</v>
      </c>
      <c r="E600">
        <v>0</v>
      </c>
      <c r="F600">
        <v>2</v>
      </c>
      <c r="G600">
        <v>1</v>
      </c>
      <c r="H600">
        <v>7</v>
      </c>
      <c r="I600">
        <v>11</v>
      </c>
      <c r="J600">
        <v>41</v>
      </c>
      <c r="K600">
        <v>8</v>
      </c>
      <c r="L600">
        <v>10</v>
      </c>
      <c r="M600">
        <v>29</v>
      </c>
      <c r="N600">
        <v>66</v>
      </c>
      <c r="O600">
        <v>9</v>
      </c>
      <c r="P600">
        <v>750</v>
      </c>
      <c r="Q600">
        <v>65</v>
      </c>
      <c r="R600">
        <v>15</v>
      </c>
      <c r="S600">
        <v>0</v>
      </c>
      <c r="T600">
        <v>0</v>
      </c>
      <c r="U600">
        <v>0</v>
      </c>
      <c r="V600">
        <v>0</v>
      </c>
      <c r="W600">
        <v>0</v>
      </c>
      <c r="X600" t="s">
        <v>110</v>
      </c>
      <c r="Y600" t="s">
        <v>3182</v>
      </c>
      <c r="Z600" s="5">
        <f>E600*10+F600*(-10)+G600*5+H600*(-5)+I600*2+J600*(-2)+K600*4+L600*3+M600*1.5+N600*1.5+O600*3+P600*0.1+Q600*2+R600*2+S600*5+T600*(-8)+U600*15+V600+W600*(-4)</f>
        <v>356.5</v>
      </c>
      <c r="AA600" s="6">
        <f>Z600/X600</f>
        <v>11.883333333333333</v>
      </c>
      <c r="AB600" s="7">
        <f>Z600/Y600*90</f>
        <v>13.931828050369083</v>
      </c>
      <c r="AC600" s="5">
        <f>IF(B600="n",Z600*1.2*AF600,Z600*AF600)</f>
        <v>356.5</v>
      </c>
      <c r="AD600" s="6">
        <f>AC600/X600</f>
        <v>11.883333333333333</v>
      </c>
      <c r="AE600" s="7">
        <f>AC600/Y600*90</f>
        <v>13.931828050369083</v>
      </c>
      <c r="AF600" s="13">
        <f>IF(OR(D600="Barcelona",D600="R Madrid",D600="Bayern",D600="PSG",D600="Atletico"),1.3,IF(OR(D600="Chelsea",D600="Juventus",D600="Man City",D600="Man Utd",D600="Dortmund"),1.23,IF(OR(D600="Roma",D600="RB Leipzig",D600="Monaco",D600="Spurs",D600="Arsenal",D600="Sevilla",D600="Liverpool",D600="Nice",D600="Napoli"),1.15,1)))</f>
        <v>1</v>
      </c>
      <c r="AG600">
        <f>E600*10+G600*5+K600*4</f>
        <v>37</v>
      </c>
      <c r="AH600">
        <f>N600+M600+L600*1.5</f>
        <v>110</v>
      </c>
    </row>
    <row r="601" spans="1:34" x14ac:dyDescent="0.2">
      <c r="A601" t="s">
        <v>1997</v>
      </c>
      <c r="C601" t="s">
        <v>160</v>
      </c>
      <c r="D601" t="s">
        <v>1858</v>
      </c>
      <c r="E601">
        <v>0</v>
      </c>
      <c r="F601">
        <v>0</v>
      </c>
      <c r="G601">
        <v>1</v>
      </c>
      <c r="H601">
        <v>4</v>
      </c>
      <c r="I601">
        <v>1</v>
      </c>
      <c r="J601">
        <v>17</v>
      </c>
      <c r="K601">
        <v>0</v>
      </c>
      <c r="L601">
        <v>12</v>
      </c>
      <c r="M601">
        <v>56</v>
      </c>
      <c r="N601">
        <v>36</v>
      </c>
      <c r="O601">
        <v>1</v>
      </c>
      <c r="P601">
        <v>354</v>
      </c>
      <c r="Q601">
        <v>22</v>
      </c>
      <c r="R601">
        <v>8</v>
      </c>
      <c r="S601">
        <v>0</v>
      </c>
      <c r="T601">
        <v>0</v>
      </c>
      <c r="U601">
        <v>0</v>
      </c>
      <c r="V601">
        <v>0</v>
      </c>
      <c r="W601">
        <v>0</v>
      </c>
      <c r="X601" t="s">
        <v>40</v>
      </c>
      <c r="Y601" t="s">
        <v>1996</v>
      </c>
      <c r="Z601" s="5">
        <f>E601*10+F601*(-10)+G601*5+H601*(-5)+I601*2+J601*(-2)+K601*4+L601*3+M601*1.5+N601*1.5+O601*3+P601*0.1+Q601*2+R601*2+S601*5+T601*(-8)+U601*15+V601+W601*(-4)</f>
        <v>225.4</v>
      </c>
      <c r="AA601" s="6">
        <f>Z601/X601</f>
        <v>14.0875</v>
      </c>
      <c r="AB601" s="7">
        <f>Z601/Y601*90</f>
        <v>15.53292496171516</v>
      </c>
      <c r="AC601" s="5">
        <f>IF(B601="n",Z601*1.2*AF601,Z601*AF601)</f>
        <v>225.4</v>
      </c>
      <c r="AD601" s="6">
        <f>AC601/X601</f>
        <v>14.0875</v>
      </c>
      <c r="AE601" s="7">
        <f>AC601/Y601*90</f>
        <v>15.53292496171516</v>
      </c>
      <c r="AF601" s="13">
        <f>IF(OR(D601="Barcelona",D601="R Madrid",D601="Bayern",D601="PSG",D601="Atletico"),1.3,IF(OR(D601="Chelsea",D601="Juventus",D601="Man City",D601="Man Utd",D601="Dortmund"),1.23,IF(OR(D601="Roma",D601="RB Leipzig",D601="Monaco",D601="Spurs",D601="Arsenal",D601="Sevilla",D601="Liverpool",D601="Nice",D601="Napoli"),1.15,1)))</f>
        <v>1</v>
      </c>
      <c r="AG601">
        <f>E601*10+G601*5+K601*4</f>
        <v>5</v>
      </c>
      <c r="AH601">
        <f>N601+M601+L601*1.5</f>
        <v>110</v>
      </c>
    </row>
    <row r="602" spans="1:34" x14ac:dyDescent="0.2">
      <c r="A602" t="s">
        <v>1058</v>
      </c>
      <c r="C602" t="s">
        <v>26</v>
      </c>
      <c r="D602" t="s">
        <v>147</v>
      </c>
      <c r="E602">
        <v>0</v>
      </c>
      <c r="F602">
        <v>0</v>
      </c>
      <c r="G602">
        <v>2</v>
      </c>
      <c r="H602">
        <v>0</v>
      </c>
      <c r="I602">
        <v>20</v>
      </c>
      <c r="J602">
        <v>14</v>
      </c>
      <c r="K602">
        <v>7</v>
      </c>
      <c r="L602">
        <v>3</v>
      </c>
      <c r="M602">
        <v>62</v>
      </c>
      <c r="N602">
        <v>43</v>
      </c>
      <c r="O602">
        <v>43</v>
      </c>
      <c r="P602">
        <v>1481</v>
      </c>
      <c r="Q602">
        <v>66</v>
      </c>
      <c r="R602">
        <v>23</v>
      </c>
      <c r="S602">
        <v>0</v>
      </c>
      <c r="T602">
        <v>0</v>
      </c>
      <c r="U602">
        <v>0</v>
      </c>
      <c r="V602">
        <v>0</v>
      </c>
      <c r="W602">
        <v>0</v>
      </c>
      <c r="X602" t="s">
        <v>113</v>
      </c>
      <c r="Y602" t="s">
        <v>1059</v>
      </c>
      <c r="Z602" s="5">
        <f>E602*10+F602*(-10)+G602*5+H602*(-5)+I602*2+J602*(-2)+K602*4+L602*3+M602*1.5+N602*1.5+O602*3+P602*0.1+Q602*2+R602*2+S602*5+T602*(-8)+U602*15+V602+W602*(-4)</f>
        <v>671.6</v>
      </c>
      <c r="AA602" s="6">
        <f>Z602/X602</f>
        <v>18.151351351351352</v>
      </c>
      <c r="AB602" s="7">
        <f>Z602/Y602*90</f>
        <v>18.189587721938011</v>
      </c>
      <c r="AC602" s="5">
        <f>IF(B602="n",Z602*1.2*AF602,Z602*AF602)</f>
        <v>772.33999999999992</v>
      </c>
      <c r="AD602" s="6">
        <f>AC602/X602</f>
        <v>20.874054054054053</v>
      </c>
      <c r="AE602" s="7">
        <f>AC602/Y602*90</f>
        <v>20.918025880228708</v>
      </c>
      <c r="AF602" s="13">
        <f>IF(OR(D602="Barcelona",D602="R Madrid",D602="Bayern",D602="PSG",D602="Atletico"),1.3,IF(OR(D602="Chelsea",D602="Juventus",D602="Man City",D602="Man Utd",D602="Dortmund"),1.23,IF(OR(D602="Roma",D602="RB Leipzig",D602="Monaco",D602="Spurs",D602="Arsenal",D602="Sevilla",D602="Liverpool",D602="Nice",D602="Napoli"),1.15,1)))</f>
        <v>1.1499999999999999</v>
      </c>
      <c r="AG602">
        <f>E602*10+G602*5+K602*4</f>
        <v>38</v>
      </c>
      <c r="AH602">
        <f>N602+M602+L602*1.5</f>
        <v>109.5</v>
      </c>
    </row>
    <row r="603" spans="1:34" x14ac:dyDescent="0.2">
      <c r="A603" t="s">
        <v>1364</v>
      </c>
      <c r="C603" t="s">
        <v>876</v>
      </c>
      <c r="D603" t="s">
        <v>1087</v>
      </c>
      <c r="E603">
        <v>1</v>
      </c>
      <c r="F603">
        <v>0</v>
      </c>
      <c r="G603">
        <v>1</v>
      </c>
      <c r="H603">
        <v>3</v>
      </c>
      <c r="I603">
        <v>25</v>
      </c>
      <c r="J603">
        <v>22</v>
      </c>
      <c r="K603">
        <v>4</v>
      </c>
      <c r="L603">
        <v>9</v>
      </c>
      <c r="M603">
        <v>32</v>
      </c>
      <c r="N603">
        <v>64</v>
      </c>
      <c r="O603">
        <v>18</v>
      </c>
      <c r="P603">
        <v>940</v>
      </c>
      <c r="Q603">
        <v>42</v>
      </c>
      <c r="R603">
        <v>6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36</v>
      </c>
      <c r="Y603" t="s">
        <v>409</v>
      </c>
      <c r="Z603" s="5">
        <f>E603*10+F603*(-10)+G603*5+H603*(-5)+I603*2+J603*(-2)+K603*4+L603*3+M603*1.5+N603*1.5+O603*3+P603*0.1+Q603*2+R603*2+S603*5+T603*(-8)+U603*15+V603+W603*(-4)</f>
        <v>437</v>
      </c>
      <c r="AA603" s="6">
        <f>Z603/X603</f>
        <v>14.096774193548388</v>
      </c>
      <c r="AB603" s="7">
        <f>Z603/Y603*90</f>
        <v>14.512915129151292</v>
      </c>
      <c r="AC603" s="5">
        <f>IF(B603="n",Z603*1.2*AF603,Z603*AF603)</f>
        <v>437</v>
      </c>
      <c r="AD603" s="6">
        <f>AC603/X603</f>
        <v>14.096774193548388</v>
      </c>
      <c r="AE603" s="7">
        <f>AC603/Y603*90</f>
        <v>14.512915129151292</v>
      </c>
      <c r="AF603" s="13">
        <f>IF(OR(D603="Barcelona",D603="R Madrid",D603="Bayern",D603="PSG",D603="Atletico"),1.3,IF(OR(D603="Chelsea",D603="Juventus",D603="Man City",D603="Man Utd",D603="Dortmund"),1.23,IF(OR(D603="Roma",D603="RB Leipzig",D603="Monaco",D603="Spurs",D603="Arsenal",D603="Sevilla",D603="Liverpool",D603="Nice",D603="Napoli"),1.15,1)))</f>
        <v>1</v>
      </c>
      <c r="AG603">
        <f>E603*10+G603*5+K603*4</f>
        <v>31</v>
      </c>
      <c r="AH603">
        <f>N603+M603+L603*1.5</f>
        <v>109.5</v>
      </c>
    </row>
    <row r="604" spans="1:34" x14ac:dyDescent="0.2">
      <c r="A604" t="s">
        <v>1603</v>
      </c>
      <c r="C604" t="s">
        <v>876</v>
      </c>
      <c r="D604" t="s">
        <v>1119</v>
      </c>
      <c r="E604">
        <v>0</v>
      </c>
      <c r="F604">
        <v>1</v>
      </c>
      <c r="G604">
        <v>4</v>
      </c>
      <c r="H604">
        <v>6</v>
      </c>
      <c r="I604">
        <v>27</v>
      </c>
      <c r="J604">
        <v>40</v>
      </c>
      <c r="K604">
        <v>0</v>
      </c>
      <c r="L604">
        <v>10</v>
      </c>
      <c r="M604">
        <v>35</v>
      </c>
      <c r="N604">
        <v>59</v>
      </c>
      <c r="O604">
        <v>7</v>
      </c>
      <c r="P604">
        <v>1248</v>
      </c>
      <c r="Q604">
        <v>60</v>
      </c>
      <c r="R604">
        <v>12</v>
      </c>
      <c r="S604">
        <v>0</v>
      </c>
      <c r="T604">
        <v>0</v>
      </c>
      <c r="U604">
        <v>0</v>
      </c>
      <c r="V604">
        <v>0</v>
      </c>
      <c r="W604">
        <v>0</v>
      </c>
      <c r="X604" t="s">
        <v>127</v>
      </c>
      <c r="Y604" t="s">
        <v>1602</v>
      </c>
      <c r="Z604" s="5">
        <f>E604*10+F604*(-10)+G604*5+H604*(-5)+I604*2+J604*(-2)+K604*4+L604*3+M604*1.5+N604*1.5+O604*3+P604*0.1+Q604*2+R604*2+S604*5+T604*(-8)+U604*15+V604+W604*(-4)</f>
        <v>414.8</v>
      </c>
      <c r="AA604" s="6">
        <f>Z604/X604</f>
        <v>17.283333333333335</v>
      </c>
      <c r="AB604" s="7">
        <f>Z604/Y604*90</f>
        <v>19.037225905150432</v>
      </c>
      <c r="AC604" s="5">
        <f>IF(B604="n",Z604*1.2*AF604,Z604*AF604)</f>
        <v>414.8</v>
      </c>
      <c r="AD604" s="6">
        <f>AC604/X604</f>
        <v>17.283333333333335</v>
      </c>
      <c r="AE604" s="7">
        <f>AC604/Y604*90</f>
        <v>19.037225905150432</v>
      </c>
      <c r="AF604" s="13">
        <f>IF(OR(D604="Barcelona",D604="R Madrid",D604="Bayern",D604="PSG",D604="Atletico"),1.3,IF(OR(D604="Chelsea",D604="Juventus",D604="Man City",D604="Man Utd",D604="Dortmund"),1.23,IF(OR(D604="Roma",D604="RB Leipzig",D604="Monaco",D604="Spurs",D604="Arsenal",D604="Sevilla",D604="Liverpool",D604="Nice",D604="Napoli"),1.15,1)))</f>
        <v>1</v>
      </c>
      <c r="AG604">
        <f>E604*10+G604*5+K604*4</f>
        <v>20</v>
      </c>
      <c r="AH604">
        <f>N604+M604+L604*1.5</f>
        <v>109</v>
      </c>
    </row>
    <row r="605" spans="1:34" x14ac:dyDescent="0.2">
      <c r="A605" t="s">
        <v>3896</v>
      </c>
      <c r="C605" t="s">
        <v>43</v>
      </c>
      <c r="D605" t="s">
        <v>3631</v>
      </c>
      <c r="E605">
        <v>2</v>
      </c>
      <c r="F605">
        <v>0</v>
      </c>
      <c r="G605">
        <v>5</v>
      </c>
      <c r="H605">
        <v>4</v>
      </c>
      <c r="I605">
        <v>24</v>
      </c>
      <c r="J605">
        <v>70</v>
      </c>
      <c r="K605">
        <v>9</v>
      </c>
      <c r="L605">
        <v>9</v>
      </c>
      <c r="M605">
        <v>43</v>
      </c>
      <c r="N605">
        <v>52</v>
      </c>
      <c r="O605">
        <v>19</v>
      </c>
      <c r="P605">
        <v>1289</v>
      </c>
      <c r="Q605">
        <v>59</v>
      </c>
      <c r="R605">
        <v>22</v>
      </c>
      <c r="S605">
        <v>0</v>
      </c>
      <c r="T605">
        <v>0</v>
      </c>
      <c r="U605">
        <v>0</v>
      </c>
      <c r="V605">
        <v>0</v>
      </c>
      <c r="W605">
        <v>0</v>
      </c>
      <c r="X605" t="s">
        <v>205</v>
      </c>
      <c r="Y605" t="s">
        <v>3895</v>
      </c>
      <c r="Z605" s="5">
        <f>E605*10+F605*(-10)+G605*5+H605*(-5)+I605*2+J605*(-2)+K605*4+L605*3+M605*1.5+N605*1.5+O605*3+P605*0.1+Q605*2+R605*2+S605*5+T605*(-8)+U605*15+V605+W605*(-4)</f>
        <v>486.4</v>
      </c>
      <c r="AA605" s="6">
        <f>Z605/X605</f>
        <v>12.799999999999999</v>
      </c>
      <c r="AB605" s="7">
        <f>Z605/Y605*90</f>
        <v>14.240728692257644</v>
      </c>
      <c r="AC605" s="5">
        <f>IF(B605="n",Z605*1.2*AF605,Z605*AF605)</f>
        <v>486.4</v>
      </c>
      <c r="AD605" s="6">
        <f>AC605/X605</f>
        <v>12.799999999999999</v>
      </c>
      <c r="AE605" s="7">
        <f>AC605/Y605*90</f>
        <v>14.240728692257644</v>
      </c>
      <c r="AF605" s="13">
        <f>IF(OR(D605="Barcelona",D605="R Madrid",D605="Bayern",D605="PSG",D605="Atletico"),1.3,IF(OR(D605="Chelsea",D605="Juventus",D605="Man City",D605="Man Utd",D605="Dortmund"),1.23,IF(OR(D605="Roma",D605="RB Leipzig",D605="Monaco",D605="Spurs",D605="Arsenal",D605="Sevilla",D605="Liverpool",D605="Nice",D605="Napoli"),1.15,1)))</f>
        <v>1</v>
      </c>
      <c r="AG605">
        <f>E605*10+G605*5+K605*4</f>
        <v>81</v>
      </c>
      <c r="AH605">
        <f>N605+M605+L605*1.5</f>
        <v>108.5</v>
      </c>
    </row>
    <row r="606" spans="1:34" x14ac:dyDescent="0.2">
      <c r="A606" t="s">
        <v>2182</v>
      </c>
      <c r="C606" t="s">
        <v>160</v>
      </c>
      <c r="D606" t="s">
        <v>1858</v>
      </c>
      <c r="E606">
        <v>0</v>
      </c>
      <c r="F606" s="3">
        <v>0</v>
      </c>
      <c r="G606">
        <v>0</v>
      </c>
      <c r="H606">
        <v>6</v>
      </c>
      <c r="I606">
        <v>17</v>
      </c>
      <c r="J606">
        <v>20</v>
      </c>
      <c r="K606">
        <v>1</v>
      </c>
      <c r="L606">
        <v>7</v>
      </c>
      <c r="M606">
        <v>58</v>
      </c>
      <c r="N606">
        <v>40</v>
      </c>
      <c r="O606">
        <v>6</v>
      </c>
      <c r="P606">
        <v>518</v>
      </c>
      <c r="Q606">
        <v>29</v>
      </c>
      <c r="R606">
        <v>7</v>
      </c>
      <c r="S606">
        <v>0</v>
      </c>
      <c r="T606">
        <v>0</v>
      </c>
      <c r="U606">
        <v>0</v>
      </c>
      <c r="V606">
        <v>0</v>
      </c>
      <c r="W606">
        <v>0</v>
      </c>
      <c r="X606" t="s">
        <v>187</v>
      </c>
      <c r="Y606" t="s">
        <v>2181</v>
      </c>
      <c r="Z606" s="5">
        <f>E606*10+F606*(-10)+G606*5+H606*(-5)+I606*2+J606*(-2)+K606*4+L606*3+M606*1.5+N606*1.5+O606*3+P606*0.1+Q606*2+R606*2+S606*5+T606*(-8)+U606*15+V606+W606*(-4)</f>
        <v>277.8</v>
      </c>
      <c r="AA606" s="6">
        <f>Z606/X606</f>
        <v>12.627272727272727</v>
      </c>
      <c r="AB606" s="7">
        <f>Z606/Y606*90</f>
        <v>14.303203661327233</v>
      </c>
      <c r="AC606" s="5">
        <f>IF(B606="n",Z606*1.2*AF606,Z606*AF606)</f>
        <v>277.8</v>
      </c>
      <c r="AD606" s="6">
        <f>AC606/X606</f>
        <v>12.627272727272727</v>
      </c>
      <c r="AE606" s="7">
        <f>AC606/Y606*90</f>
        <v>14.303203661327233</v>
      </c>
      <c r="AF606" s="13">
        <f>IF(OR(D606="Barcelona",D606="R Madrid",D606="Bayern",D606="PSG",D606="Atletico"),1.3,IF(OR(D606="Chelsea",D606="Juventus",D606="Man City",D606="Man Utd",D606="Dortmund"),1.23,IF(OR(D606="Roma",D606="RB Leipzig",D606="Monaco",D606="Spurs",D606="Arsenal",D606="Sevilla",D606="Liverpool",D606="Nice",D606="Napoli"),1.15,1)))</f>
        <v>1</v>
      </c>
      <c r="AG606">
        <f>E606*10+G606*5+K606*4</f>
        <v>4</v>
      </c>
      <c r="AH606">
        <f>N606+M606+L606*1.5</f>
        <v>108.5</v>
      </c>
    </row>
    <row r="607" spans="1:34" x14ac:dyDescent="0.2">
      <c r="A607" t="s">
        <v>3371</v>
      </c>
      <c r="C607" t="s">
        <v>138</v>
      </c>
      <c r="D607" t="s">
        <v>2801</v>
      </c>
      <c r="E607">
        <v>5</v>
      </c>
      <c r="F607">
        <v>1</v>
      </c>
      <c r="G607">
        <v>6</v>
      </c>
      <c r="H607">
        <v>6</v>
      </c>
      <c r="I607">
        <v>48</v>
      </c>
      <c r="J607">
        <v>54</v>
      </c>
      <c r="K607">
        <v>20</v>
      </c>
      <c r="L607">
        <v>4</v>
      </c>
      <c r="M607">
        <v>36</v>
      </c>
      <c r="N607">
        <v>66</v>
      </c>
      <c r="O607">
        <v>33</v>
      </c>
      <c r="P607">
        <v>1107</v>
      </c>
      <c r="Q607">
        <v>55</v>
      </c>
      <c r="R607">
        <v>57</v>
      </c>
      <c r="S607">
        <v>0</v>
      </c>
      <c r="T607">
        <v>0</v>
      </c>
      <c r="U607">
        <v>0</v>
      </c>
      <c r="V607">
        <v>0</v>
      </c>
      <c r="W607">
        <v>0</v>
      </c>
      <c r="X607" t="s">
        <v>292</v>
      </c>
      <c r="Y607" t="s">
        <v>3370</v>
      </c>
      <c r="Z607" s="5">
        <f>E607*10+F607*(-10)+G607*5+H607*(-5)+I607*2+J607*(-2)+K607*4+L607*3+M607*1.5+N607*1.5+O607*3+P607*0.1+Q607*2+R607*2+S607*5+T607*(-8)+U607*15+V607+W607*(-4)</f>
        <v>706.7</v>
      </c>
      <c r="AA607" s="6">
        <f>Z607/X607</f>
        <v>21.415151515151518</v>
      </c>
      <c r="AB607" s="7">
        <f>Z607/Y607*90</f>
        <v>23.052917723812978</v>
      </c>
      <c r="AC607" s="5">
        <f>IF(B607="n",Z607*1.2*AF607,Z607*AF607)</f>
        <v>706.7</v>
      </c>
      <c r="AD607" s="6">
        <f>AC607/X607</f>
        <v>21.415151515151518</v>
      </c>
      <c r="AE607" s="7">
        <f>AC607/Y607*90</f>
        <v>23.052917723812978</v>
      </c>
      <c r="AF607" s="13">
        <f>IF(OR(D607="Barcelona",D607="R Madrid",D607="Bayern",D607="PSG",D607="Atletico"),1.3,IF(OR(D607="Chelsea",D607="Juventus",D607="Man City",D607="Man Utd",D607="Dortmund"),1.23,IF(OR(D607="Roma",D607="RB Leipzig",D607="Monaco",D607="Spurs",D607="Arsenal",D607="Sevilla",D607="Liverpool",D607="Nice",D607="Napoli"),1.15,1)))</f>
        <v>1</v>
      </c>
      <c r="AG607">
        <f>E607*10+G607*5+K607*4</f>
        <v>160</v>
      </c>
      <c r="AH607">
        <f>N607+M607+L607*1.5</f>
        <v>108</v>
      </c>
    </row>
    <row r="608" spans="1:34" x14ac:dyDescent="0.2">
      <c r="A608" t="s">
        <v>1948</v>
      </c>
      <c r="C608" t="s">
        <v>160</v>
      </c>
      <c r="D608" t="s">
        <v>1946</v>
      </c>
      <c r="E608">
        <v>0</v>
      </c>
      <c r="F608">
        <v>0</v>
      </c>
      <c r="G608">
        <v>3</v>
      </c>
      <c r="H608">
        <v>8</v>
      </c>
      <c r="I608">
        <v>18</v>
      </c>
      <c r="J608">
        <v>28</v>
      </c>
      <c r="K608">
        <v>7</v>
      </c>
      <c r="L608">
        <v>6</v>
      </c>
      <c r="M608">
        <v>33</v>
      </c>
      <c r="N608">
        <v>66</v>
      </c>
      <c r="O608">
        <v>14</v>
      </c>
      <c r="P608">
        <v>983</v>
      </c>
      <c r="Q608">
        <v>53</v>
      </c>
      <c r="R608">
        <v>23</v>
      </c>
      <c r="S608">
        <v>0</v>
      </c>
      <c r="T608">
        <v>0</v>
      </c>
      <c r="U608">
        <v>0</v>
      </c>
      <c r="V608">
        <v>0</v>
      </c>
      <c r="W608">
        <v>0</v>
      </c>
      <c r="X608" t="s">
        <v>110</v>
      </c>
      <c r="Y608" t="s">
        <v>1388</v>
      </c>
      <c r="Z608" s="5">
        <f>E608*10+F608*(-10)+G608*5+H608*(-5)+I608*2+J608*(-2)+K608*4+L608*3+M608*1.5+N608*1.5+O608*3+P608*0.1+Q608*2+R608*2+S608*5+T608*(-8)+U608*15+V608+W608*(-4)</f>
        <v>441.8</v>
      </c>
      <c r="AA608" s="6">
        <f>Z608/X608</f>
        <v>14.726666666666667</v>
      </c>
      <c r="AB608" s="7">
        <f>Z608/Y608*90</f>
        <v>17.902746510580819</v>
      </c>
      <c r="AC608" s="5">
        <f>IF(B608="n",Z608*1.2*AF608,Z608*AF608)</f>
        <v>441.8</v>
      </c>
      <c r="AD608" s="6">
        <f>AC608/X608</f>
        <v>14.726666666666667</v>
      </c>
      <c r="AE608" s="7">
        <f>AC608/Y608*90</f>
        <v>17.902746510580819</v>
      </c>
      <c r="AF608" s="13">
        <f>IF(OR(D608="Barcelona",D608="R Madrid",D608="Bayern",D608="PSG",D608="Atletico"),1.3,IF(OR(D608="Chelsea",D608="Juventus",D608="Man City",D608="Man Utd",D608="Dortmund"),1.23,IF(OR(D608="Roma",D608="RB Leipzig",D608="Monaco",D608="Spurs",D608="Arsenal",D608="Sevilla",D608="Liverpool",D608="Nice",D608="Napoli"),1.15,1)))</f>
        <v>1</v>
      </c>
      <c r="AG608">
        <f>E608*10+G608*5+K608*4</f>
        <v>43</v>
      </c>
      <c r="AH608">
        <f>N608+M608+L608*1.5</f>
        <v>108</v>
      </c>
    </row>
    <row r="609" spans="1:34" x14ac:dyDescent="0.2">
      <c r="A609" t="s">
        <v>2176</v>
      </c>
      <c r="C609" t="s">
        <v>160</v>
      </c>
      <c r="D609" t="s">
        <v>1946</v>
      </c>
      <c r="E609">
        <v>1</v>
      </c>
      <c r="F609">
        <v>1</v>
      </c>
      <c r="G609">
        <v>0</v>
      </c>
      <c r="H609">
        <v>10</v>
      </c>
      <c r="I609">
        <v>60</v>
      </c>
      <c r="J609">
        <v>57</v>
      </c>
      <c r="K609">
        <v>4</v>
      </c>
      <c r="L609">
        <v>8</v>
      </c>
      <c r="M609">
        <v>47</v>
      </c>
      <c r="N609">
        <v>49</v>
      </c>
      <c r="O609">
        <v>10</v>
      </c>
      <c r="P609">
        <v>895</v>
      </c>
      <c r="Q609">
        <v>33</v>
      </c>
      <c r="R609">
        <v>20</v>
      </c>
      <c r="S609">
        <v>0</v>
      </c>
      <c r="T609">
        <v>0</v>
      </c>
      <c r="U609">
        <v>0</v>
      </c>
      <c r="V609">
        <v>0</v>
      </c>
      <c r="W609">
        <v>0</v>
      </c>
      <c r="X609" t="s">
        <v>90</v>
      </c>
      <c r="Y609" t="s">
        <v>2175</v>
      </c>
      <c r="Z609" s="5">
        <f>E609*10+F609*(-10)+G609*5+H609*(-5)+I609*2+J609*(-2)+K609*4+L609*3+M609*1.5+N609*1.5+O609*3+P609*0.1+Q609*2+R609*2+S609*5+T609*(-8)+U609*15+V609+W609*(-4)</f>
        <v>365.5</v>
      </c>
      <c r="AA609" s="6">
        <f>Z609/X609</f>
        <v>14.057692307692308</v>
      </c>
      <c r="AB609" s="7">
        <f>Z609/Y609*90</f>
        <v>17.304050499736981</v>
      </c>
      <c r="AC609" s="5">
        <f>IF(B609="n",Z609*1.2*AF609,Z609*AF609)</f>
        <v>365.5</v>
      </c>
      <c r="AD609" s="6">
        <f>AC609/X609</f>
        <v>14.057692307692308</v>
      </c>
      <c r="AE609" s="7">
        <f>AC609/Y609*90</f>
        <v>17.304050499736981</v>
      </c>
      <c r="AF609" s="13">
        <f>IF(OR(D609="Barcelona",D609="R Madrid",D609="Bayern",D609="PSG",D609="Atletico"),1.3,IF(OR(D609="Chelsea",D609="Juventus",D609="Man City",D609="Man Utd",D609="Dortmund"),1.23,IF(OR(D609="Roma",D609="RB Leipzig",D609="Monaco",D609="Spurs",D609="Arsenal",D609="Sevilla",D609="Liverpool",D609="Nice",D609="Napoli"),1.15,1)))</f>
        <v>1</v>
      </c>
      <c r="AG609">
        <f>E609*10+G609*5+K609*4</f>
        <v>26</v>
      </c>
      <c r="AH609">
        <f>N609+M609+L609*1.5</f>
        <v>108</v>
      </c>
    </row>
    <row r="610" spans="1:34" x14ac:dyDescent="0.2">
      <c r="A610" t="s">
        <v>1868</v>
      </c>
      <c r="C610" t="s">
        <v>876</v>
      </c>
      <c r="D610" t="s">
        <v>1183</v>
      </c>
      <c r="E610">
        <v>0</v>
      </c>
      <c r="F610">
        <v>0</v>
      </c>
      <c r="G610">
        <v>3</v>
      </c>
      <c r="H610">
        <v>2</v>
      </c>
      <c r="I610">
        <v>26</v>
      </c>
      <c r="J610">
        <v>35</v>
      </c>
      <c r="K610">
        <v>1</v>
      </c>
      <c r="L610">
        <v>4</v>
      </c>
      <c r="M610">
        <v>46</v>
      </c>
      <c r="N610">
        <v>56</v>
      </c>
      <c r="O610">
        <v>22</v>
      </c>
      <c r="P610">
        <v>554</v>
      </c>
      <c r="Q610">
        <v>18</v>
      </c>
      <c r="R610">
        <v>22</v>
      </c>
      <c r="S610">
        <v>0</v>
      </c>
      <c r="T610">
        <v>0</v>
      </c>
      <c r="U610">
        <v>0</v>
      </c>
      <c r="V610">
        <v>0</v>
      </c>
      <c r="W610">
        <v>0</v>
      </c>
      <c r="X610" t="s">
        <v>93</v>
      </c>
      <c r="Y610" t="s">
        <v>1867</v>
      </c>
      <c r="Z610" s="5">
        <f>E610*10+F610*(-10)+G610*5+H610*(-5)+I610*2+J610*(-2)+K610*4+L610*3+M610*1.5+N610*1.5+O610*3+P610*0.1+Q610*2+R610*2+S610*5+T610*(-8)+U610*15+V610+W610*(-4)</f>
        <v>357.4</v>
      </c>
      <c r="AA610" s="6">
        <f>Z610/X610</f>
        <v>15.539130434782608</v>
      </c>
      <c r="AB610" s="7">
        <f>Z610/Y610*90</f>
        <v>16.294832826747719</v>
      </c>
      <c r="AC610" s="5">
        <f>IF(B610="n",Z610*1.2*AF610,Z610*AF610)</f>
        <v>357.4</v>
      </c>
      <c r="AD610" s="6">
        <f>AC610/X610</f>
        <v>15.539130434782608</v>
      </c>
      <c r="AE610" s="7">
        <f>AC610/Y610*90</f>
        <v>16.294832826747719</v>
      </c>
      <c r="AF610" s="13">
        <f>IF(OR(D610="Barcelona",D610="R Madrid",D610="Bayern",D610="PSG",D610="Atletico"),1.3,IF(OR(D610="Chelsea",D610="Juventus",D610="Man City",D610="Man Utd",D610="Dortmund"),1.23,IF(OR(D610="Roma",D610="RB Leipzig",D610="Monaco",D610="Spurs",D610="Arsenal",D610="Sevilla",D610="Liverpool",D610="Nice",D610="Napoli"),1.15,1)))</f>
        <v>1</v>
      </c>
      <c r="AG610">
        <f>E610*10+G610*5+K610*4</f>
        <v>19</v>
      </c>
      <c r="AH610">
        <f>N610+M610+L610*1.5</f>
        <v>108</v>
      </c>
    </row>
    <row r="611" spans="1:34" x14ac:dyDescent="0.2">
      <c r="A611" t="s">
        <v>3703</v>
      </c>
      <c r="C611" t="s">
        <v>43</v>
      </c>
      <c r="D611" t="s">
        <v>728</v>
      </c>
      <c r="E611">
        <v>1</v>
      </c>
      <c r="F611">
        <v>0</v>
      </c>
      <c r="G611">
        <v>0</v>
      </c>
      <c r="H611">
        <v>6</v>
      </c>
      <c r="I611">
        <v>25</v>
      </c>
      <c r="J611">
        <v>35</v>
      </c>
      <c r="K611">
        <v>2</v>
      </c>
      <c r="L611">
        <v>8</v>
      </c>
      <c r="M611">
        <v>47</v>
      </c>
      <c r="N611">
        <v>49</v>
      </c>
      <c r="O611">
        <v>3</v>
      </c>
      <c r="P611">
        <v>681</v>
      </c>
      <c r="Q611">
        <v>33</v>
      </c>
      <c r="R611">
        <v>7</v>
      </c>
      <c r="S611">
        <v>0</v>
      </c>
      <c r="T611">
        <v>0</v>
      </c>
      <c r="U611">
        <v>0</v>
      </c>
      <c r="V611">
        <v>0</v>
      </c>
      <c r="W611">
        <v>0</v>
      </c>
      <c r="X611" t="s">
        <v>398</v>
      </c>
      <c r="Y611" t="s">
        <v>3702</v>
      </c>
      <c r="Z611" s="5">
        <f>E611*10+F611*(-10)+G611*5+H611*(-5)+I611*2+J611*(-2)+K611*4+L611*3+M611*1.5+N611*1.5+O611*3+P611*0.1+Q611*2+R611*2+S611*5+T611*(-8)+U611*15+V611+W611*(-4)</f>
        <v>293.10000000000002</v>
      </c>
      <c r="AA611" s="6">
        <f>Z611/X611</f>
        <v>13.957142857142859</v>
      </c>
      <c r="AB611" s="7">
        <f>Z611/Y611*90</f>
        <v>17.504313205043132</v>
      </c>
      <c r="AC611" s="5">
        <f>IF(B611="n",Z611*1.2*AF611,Z611*AF611)</f>
        <v>293.10000000000002</v>
      </c>
      <c r="AD611" s="6">
        <f>AC611/X611</f>
        <v>13.957142857142859</v>
      </c>
      <c r="AE611" s="7">
        <f>AC611/Y611*90</f>
        <v>17.504313205043132</v>
      </c>
      <c r="AF611" s="13">
        <f>IF(OR(D611="Barcelona",D611="R Madrid",D611="Bayern",D611="PSG",D611="Atletico"),1.3,IF(OR(D611="Chelsea",D611="Juventus",D611="Man City",D611="Man Utd",D611="Dortmund"),1.23,IF(OR(D611="Roma",D611="RB Leipzig",D611="Monaco",D611="Spurs",D611="Arsenal",D611="Sevilla",D611="Liverpool",D611="Nice",D611="Napoli"),1.15,1)))</f>
        <v>1</v>
      </c>
      <c r="AG611">
        <f>E611*10+G611*5+K611*4</f>
        <v>18</v>
      </c>
      <c r="AH611">
        <f>N611+M611+L611*1.5</f>
        <v>108</v>
      </c>
    </row>
    <row r="612" spans="1:34" x14ac:dyDescent="0.2">
      <c r="A612" t="s">
        <v>1612</v>
      </c>
      <c r="C612" t="s">
        <v>876</v>
      </c>
      <c r="D612" t="s">
        <v>1090</v>
      </c>
      <c r="E612">
        <v>4</v>
      </c>
      <c r="F612">
        <v>0</v>
      </c>
      <c r="G612">
        <v>8</v>
      </c>
      <c r="H612">
        <v>5</v>
      </c>
      <c r="I612">
        <v>59</v>
      </c>
      <c r="J612">
        <v>46</v>
      </c>
      <c r="K612">
        <v>20</v>
      </c>
      <c r="L612">
        <v>5</v>
      </c>
      <c r="M612">
        <v>26</v>
      </c>
      <c r="N612">
        <v>74</v>
      </c>
      <c r="O612">
        <v>40</v>
      </c>
      <c r="P612">
        <v>756</v>
      </c>
      <c r="Q612">
        <v>36</v>
      </c>
      <c r="R612">
        <v>12</v>
      </c>
      <c r="S612">
        <v>0</v>
      </c>
      <c r="T612">
        <v>0</v>
      </c>
      <c r="U612">
        <v>0</v>
      </c>
      <c r="V612">
        <v>0</v>
      </c>
      <c r="W612">
        <v>0</v>
      </c>
      <c r="X612" t="s">
        <v>110</v>
      </c>
      <c r="Y612" t="s">
        <v>1611</v>
      </c>
      <c r="Z612" s="5">
        <f>E612*10+F612*(-10)+G612*5+H612*(-5)+I612*2+J612*(-2)+K612*4+L612*3+M612*1.5+N612*1.5+O612*3+P612*0.1+Q612*2+R612*2+S612*5+T612*(-8)+U612*15+V612+W612*(-4)</f>
        <v>617.6</v>
      </c>
      <c r="AA612" s="6">
        <f>Z612/X612</f>
        <v>20.586666666666666</v>
      </c>
      <c r="AB612" s="7">
        <f>Z612/Y612*90</f>
        <v>22.25140112089672</v>
      </c>
      <c r="AC612" s="5">
        <f>IF(B612="n",Z612*1.2*AF612,Z612*AF612)</f>
        <v>617.6</v>
      </c>
      <c r="AD612" s="6">
        <f>AC612/X612</f>
        <v>20.586666666666666</v>
      </c>
      <c r="AE612" s="7">
        <f>AC612/Y612*90</f>
        <v>22.25140112089672</v>
      </c>
      <c r="AF612" s="13">
        <f>IF(OR(D612="Barcelona",D612="R Madrid",D612="Bayern",D612="PSG",D612="Atletico"),1.3,IF(OR(D612="Chelsea",D612="Juventus",D612="Man City",D612="Man Utd",D612="Dortmund"),1.23,IF(OR(D612="Roma",D612="RB Leipzig",D612="Monaco",D612="Spurs",D612="Arsenal",D612="Sevilla",D612="Liverpool",D612="Nice",D612="Napoli"),1.15,1)))</f>
        <v>1</v>
      </c>
      <c r="AG612">
        <f>E612*10+G612*5+K612*4</f>
        <v>160</v>
      </c>
      <c r="AH612">
        <f>N612+M612+L612*1.5</f>
        <v>107.5</v>
      </c>
    </row>
    <row r="613" spans="1:34" x14ac:dyDescent="0.2">
      <c r="A613" t="s">
        <v>647</v>
      </c>
      <c r="C613" t="s">
        <v>26</v>
      </c>
      <c r="D613" t="s">
        <v>251</v>
      </c>
      <c r="E613">
        <v>1</v>
      </c>
      <c r="F613">
        <v>0</v>
      </c>
      <c r="G613">
        <v>4</v>
      </c>
      <c r="H613">
        <v>4</v>
      </c>
      <c r="I613">
        <v>14</v>
      </c>
      <c r="J613">
        <v>20</v>
      </c>
      <c r="K613">
        <v>7</v>
      </c>
      <c r="L613">
        <v>7</v>
      </c>
      <c r="M613">
        <v>59</v>
      </c>
      <c r="N613">
        <v>38</v>
      </c>
      <c r="O613">
        <v>25</v>
      </c>
      <c r="P613">
        <v>1175</v>
      </c>
      <c r="Q613">
        <v>21</v>
      </c>
      <c r="R613">
        <v>47</v>
      </c>
      <c r="S613">
        <v>0</v>
      </c>
      <c r="T613">
        <v>0</v>
      </c>
      <c r="U613">
        <v>0</v>
      </c>
      <c r="V613">
        <v>0</v>
      </c>
      <c r="W613">
        <v>0</v>
      </c>
      <c r="X613" t="s">
        <v>292</v>
      </c>
      <c r="Y613" t="s">
        <v>648</v>
      </c>
      <c r="Z613" s="5">
        <f>E613*10+F613*(-10)+G613*5+H613*(-5)+I613*2+J613*(-2)+K613*4+L613*3+M613*1.5+N613*1.5+O613*3+P613*0.1+Q613*2+R613*2+S613*5+T613*(-8)+U613*15+V613+W613*(-4)</f>
        <v>521</v>
      </c>
      <c r="AA613" s="6">
        <f>Z613/X613</f>
        <v>15.787878787878787</v>
      </c>
      <c r="AB613" s="7">
        <f>Z613/Y613*90</f>
        <v>18.621922160444797</v>
      </c>
      <c r="AC613" s="5">
        <f>IF(B613="n",Z613*1.2*AF613,Z613*AF613)</f>
        <v>599.15</v>
      </c>
      <c r="AD613" s="6">
        <f>AC613/X613</f>
        <v>18.156060606060606</v>
      </c>
      <c r="AE613" s="7">
        <f>AC613/Y613*90</f>
        <v>21.415210484511515</v>
      </c>
      <c r="AF613" s="13">
        <f>IF(OR(D613="Barcelona",D613="R Madrid",D613="Bayern",D613="PSG",D613="Atletico"),1.3,IF(OR(D613="Chelsea",D613="Juventus",D613="Man City",D613="Man Utd",D613="Dortmund"),1.23,IF(OR(D613="Roma",D613="RB Leipzig",D613="Monaco",D613="Spurs",D613="Arsenal",D613="Sevilla",D613="Liverpool",D613="Nice",D613="Napoli"),1.15,1)))</f>
        <v>1.1499999999999999</v>
      </c>
      <c r="AG613">
        <f>E613*10+G613*5+K613*4</f>
        <v>58</v>
      </c>
      <c r="AH613">
        <f>N613+M613+L613*1.5</f>
        <v>107.5</v>
      </c>
    </row>
    <row r="614" spans="1:34" x14ac:dyDescent="0.2">
      <c r="A614" t="s">
        <v>2470</v>
      </c>
      <c r="C614" t="s">
        <v>160</v>
      </c>
      <c r="D614" t="s">
        <v>1946</v>
      </c>
      <c r="E614">
        <v>1</v>
      </c>
      <c r="F614">
        <v>1</v>
      </c>
      <c r="G614">
        <v>1</v>
      </c>
      <c r="H614">
        <v>7</v>
      </c>
      <c r="I614">
        <v>5</v>
      </c>
      <c r="J614">
        <v>20</v>
      </c>
      <c r="K614">
        <v>3</v>
      </c>
      <c r="L614">
        <v>9</v>
      </c>
      <c r="M614">
        <v>58</v>
      </c>
      <c r="N614">
        <v>36</v>
      </c>
      <c r="O614">
        <v>1</v>
      </c>
      <c r="P614">
        <v>777</v>
      </c>
      <c r="Q614">
        <v>30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 t="s">
        <v>395</v>
      </c>
      <c r="Y614" t="s">
        <v>396</v>
      </c>
      <c r="Z614" s="5">
        <f>E614*10+F614*(-10)+G614*5+H614*(-5)+I614*2+J614*(-2)+K614*4+L614*3+M614*1.5+N614*1.5+O614*3+P614*0.1+Q614*2+R614*2+S614*5+T614*(-8)+U614*15+V614+W614*(-4)</f>
        <v>268.7</v>
      </c>
      <c r="AA614" s="6">
        <f>Z614/X614</f>
        <v>15.805882352941175</v>
      </c>
      <c r="AB614" s="7">
        <f>Z614/Y614*90</f>
        <v>16.563698630136987</v>
      </c>
      <c r="AC614" s="5">
        <f>IF(B614="n",Z614*1.2*AF614,Z614*AF614)</f>
        <v>268.7</v>
      </c>
      <c r="AD614" s="6">
        <f>AC614/X614</f>
        <v>15.805882352941175</v>
      </c>
      <c r="AE614" s="7">
        <f>AC614/Y614*90</f>
        <v>16.563698630136987</v>
      </c>
      <c r="AF614" s="13">
        <f>IF(OR(D614="Barcelona",D614="R Madrid",D614="Bayern",D614="PSG",D614="Atletico"),1.3,IF(OR(D614="Chelsea",D614="Juventus",D614="Man City",D614="Man Utd",D614="Dortmund"),1.23,IF(OR(D614="Roma",D614="RB Leipzig",D614="Monaco",D614="Spurs",D614="Arsenal",D614="Sevilla",D614="Liverpool",D614="Nice",D614="Napoli"),1.15,1)))</f>
        <v>1</v>
      </c>
      <c r="AG614">
        <f>E614*10+G614*5+K614*4</f>
        <v>27</v>
      </c>
      <c r="AH614">
        <f>N614+M614+L614*1.5</f>
        <v>107.5</v>
      </c>
    </row>
    <row r="615" spans="1:34" x14ac:dyDescent="0.2">
      <c r="A615" t="s">
        <v>2739</v>
      </c>
      <c r="C615" t="s">
        <v>138</v>
      </c>
      <c r="D615" t="s">
        <v>2738</v>
      </c>
      <c r="E615">
        <v>1</v>
      </c>
      <c r="F615">
        <v>0</v>
      </c>
      <c r="G615">
        <v>0</v>
      </c>
      <c r="H615">
        <v>3</v>
      </c>
      <c r="I615">
        <v>10</v>
      </c>
      <c r="J615">
        <v>22</v>
      </c>
      <c r="K615">
        <v>2</v>
      </c>
      <c r="L615">
        <v>9</v>
      </c>
      <c r="M615">
        <v>57</v>
      </c>
      <c r="N615">
        <v>37</v>
      </c>
      <c r="O615">
        <v>1</v>
      </c>
      <c r="P615">
        <v>770</v>
      </c>
      <c r="Q615">
        <v>23</v>
      </c>
      <c r="R615">
        <v>10</v>
      </c>
      <c r="S615">
        <v>0</v>
      </c>
      <c r="T615">
        <v>0</v>
      </c>
      <c r="U615">
        <v>0</v>
      </c>
      <c r="V615">
        <v>0</v>
      </c>
      <c r="W615">
        <v>0</v>
      </c>
      <c r="X615" t="s">
        <v>73</v>
      </c>
      <c r="Y615" t="s">
        <v>1548</v>
      </c>
      <c r="Z615" s="5">
        <f>E615*10+F615*(-10)+G615*5+H615*(-5)+I615*2+J615*(-2)+K615*4+L615*3+M615*1.5+N615*1.5+O615*3+P615*0.1+Q615*2+R615*2+S615*5+T615*(-8)+U615*15+V615+W615*(-4)</f>
        <v>293</v>
      </c>
      <c r="AA615" s="6">
        <f>Z615/X615</f>
        <v>19.533333333333335</v>
      </c>
      <c r="AB615" s="7">
        <f>Z615/Y615*90</f>
        <v>22.347457627118644</v>
      </c>
      <c r="AC615" s="5">
        <f>IF(B615="n",Z615*1.2*AF615,Z615*AF615)</f>
        <v>360.39</v>
      </c>
      <c r="AD615" s="6">
        <f>AC615/X615</f>
        <v>24.026</v>
      </c>
      <c r="AE615" s="7">
        <f>AC615/Y615*90</f>
        <v>27.487372881355931</v>
      </c>
      <c r="AF615" s="13">
        <f>IF(OR(D615="Barcelona",D615="R Madrid",D615="Bayern",D615="PSG",D615="Atletico"),1.3,IF(OR(D615="Chelsea",D615="Juventus",D615="Man City",D615="Man Utd",D615="Dortmund"),1.23,IF(OR(D615="Roma",D615="RB Leipzig",D615="Monaco",D615="Spurs",D615="Arsenal",D615="Sevilla",D615="Liverpool",D615="Nice",D615="Napoli"),1.15,1)))</f>
        <v>1.23</v>
      </c>
      <c r="AG615">
        <f>E615*10+G615*5+K615*4</f>
        <v>18</v>
      </c>
      <c r="AH615">
        <f>N615+M615+L615*1.5</f>
        <v>107.5</v>
      </c>
    </row>
    <row r="616" spans="1:34" x14ac:dyDescent="0.2">
      <c r="A616" t="s">
        <v>2968</v>
      </c>
      <c r="C616" t="s">
        <v>138</v>
      </c>
      <c r="D616" t="s">
        <v>2791</v>
      </c>
      <c r="E616">
        <v>0</v>
      </c>
      <c r="F616">
        <v>0</v>
      </c>
      <c r="G616">
        <v>0</v>
      </c>
      <c r="H616">
        <v>4</v>
      </c>
      <c r="I616">
        <v>12</v>
      </c>
      <c r="J616">
        <v>22</v>
      </c>
      <c r="K616">
        <v>1</v>
      </c>
      <c r="L616">
        <v>6</v>
      </c>
      <c r="M616">
        <v>60</v>
      </c>
      <c r="N616">
        <v>38</v>
      </c>
      <c r="O616">
        <v>1</v>
      </c>
      <c r="P616">
        <v>409</v>
      </c>
      <c r="Q616">
        <v>25</v>
      </c>
      <c r="R616">
        <v>3</v>
      </c>
      <c r="S616">
        <v>0</v>
      </c>
      <c r="T616">
        <v>0</v>
      </c>
      <c r="U616">
        <v>0</v>
      </c>
      <c r="V616">
        <v>0</v>
      </c>
      <c r="W616">
        <v>0</v>
      </c>
      <c r="X616" t="s">
        <v>182</v>
      </c>
      <c r="Y616" t="s">
        <v>2967</v>
      </c>
      <c r="Z616" s="5">
        <f>E616*10+F616*(-10)+G616*5+H616*(-5)+I616*2+J616*(-2)+K616*4+L616*3+M616*1.5+N616*1.5+O616*3+P616*0.1+Q616*2+R616*2+S616*5+T616*(-8)+U616*15+V616+W616*(-4)</f>
        <v>228.9</v>
      </c>
      <c r="AA616" s="6">
        <f>Z616/X616</f>
        <v>16.350000000000001</v>
      </c>
      <c r="AB616" s="7">
        <f>Z616/Y616*90</f>
        <v>17.428934010152282</v>
      </c>
      <c r="AC616" s="5">
        <f>IF(B616="n",Z616*1.2*AF616,Z616*AF616)</f>
        <v>228.9</v>
      </c>
      <c r="AD616" s="6">
        <f>AC616/X616</f>
        <v>16.350000000000001</v>
      </c>
      <c r="AE616" s="7">
        <f>AC616/Y616*90</f>
        <v>17.428934010152282</v>
      </c>
      <c r="AF616" s="13">
        <f>IF(OR(D616="Barcelona",D616="R Madrid",D616="Bayern",D616="PSG",D616="Atletico"),1.3,IF(OR(D616="Chelsea",D616="Juventus",D616="Man City",D616="Man Utd",D616="Dortmund"),1.23,IF(OR(D616="Roma",D616="RB Leipzig",D616="Monaco",D616="Spurs",D616="Arsenal",D616="Sevilla",D616="Liverpool",D616="Nice",D616="Napoli"),1.15,1)))</f>
        <v>1</v>
      </c>
      <c r="AG616">
        <f>E616*10+G616*5+K616*4</f>
        <v>4</v>
      </c>
      <c r="AH616">
        <f>N616+M616+L616*1.5</f>
        <v>107</v>
      </c>
    </row>
    <row r="617" spans="1:34" x14ac:dyDescent="0.2">
      <c r="A617" t="s">
        <v>1778</v>
      </c>
      <c r="C617" t="s">
        <v>876</v>
      </c>
      <c r="D617" t="s">
        <v>1070</v>
      </c>
      <c r="E617">
        <v>2</v>
      </c>
      <c r="F617">
        <v>1</v>
      </c>
      <c r="G617">
        <v>2</v>
      </c>
      <c r="H617">
        <v>8</v>
      </c>
      <c r="I617">
        <v>40</v>
      </c>
      <c r="J617">
        <v>36</v>
      </c>
      <c r="K617">
        <v>8</v>
      </c>
      <c r="L617">
        <v>3</v>
      </c>
      <c r="M617">
        <v>35</v>
      </c>
      <c r="N617">
        <v>67</v>
      </c>
      <c r="O617">
        <v>17</v>
      </c>
      <c r="P617">
        <v>832</v>
      </c>
      <c r="Q617">
        <v>30</v>
      </c>
      <c r="R617">
        <v>10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90</v>
      </c>
      <c r="Y617" t="s">
        <v>1465</v>
      </c>
      <c r="Z617" s="5">
        <f>E617*10+F617*(-10)+G617*5+H617*(-5)+I617*2+J617*(-2)+K617*4+L617*3+M617*1.5+N617*1.5+O617*3+P617*0.1+Q617*2+R617*2+S617*5+T617*(-8)+U617*15+V617+W617*(-4)</f>
        <v>396.2</v>
      </c>
      <c r="AA617" s="6">
        <f>Z617/X617</f>
        <v>15.238461538461538</v>
      </c>
      <c r="AB617" s="7">
        <f>Z617/Y617*90</f>
        <v>19.657111356119074</v>
      </c>
      <c r="AC617" s="5">
        <f>IF(B617="n",Z617*1.2*AF617,Z617*AF617)</f>
        <v>396.2</v>
      </c>
      <c r="AD617" s="6">
        <f>AC617/X617</f>
        <v>15.238461538461538</v>
      </c>
      <c r="AE617" s="7">
        <f>AC617/Y617*90</f>
        <v>19.657111356119074</v>
      </c>
      <c r="AF617" s="13">
        <f>IF(OR(D617="Barcelona",D617="R Madrid",D617="Bayern",D617="PSG",D617="Atletico"),1.3,IF(OR(D617="Chelsea",D617="Juventus",D617="Man City",D617="Man Utd",D617="Dortmund"),1.23,IF(OR(D617="Roma",D617="RB Leipzig",D617="Monaco",D617="Spurs",D617="Arsenal",D617="Sevilla",D617="Liverpool",D617="Nice",D617="Napoli"),1.15,1)))</f>
        <v>1</v>
      </c>
      <c r="AG617">
        <f>E617*10+G617*5+K617*4</f>
        <v>62</v>
      </c>
      <c r="AH617">
        <f>N617+M617+L617*1.5</f>
        <v>106.5</v>
      </c>
    </row>
    <row r="618" spans="1:34" x14ac:dyDescent="0.2">
      <c r="A618" t="s">
        <v>3403</v>
      </c>
      <c r="C618" t="s">
        <v>138</v>
      </c>
      <c r="D618" t="s">
        <v>2767</v>
      </c>
      <c r="E618">
        <v>0</v>
      </c>
      <c r="F618">
        <v>0</v>
      </c>
      <c r="G618">
        <v>1</v>
      </c>
      <c r="H618">
        <v>4</v>
      </c>
      <c r="I618">
        <v>17</v>
      </c>
      <c r="J618">
        <v>17</v>
      </c>
      <c r="K618">
        <v>1</v>
      </c>
      <c r="L618">
        <v>9</v>
      </c>
      <c r="M618">
        <v>67</v>
      </c>
      <c r="N618">
        <v>26</v>
      </c>
      <c r="O618">
        <v>1</v>
      </c>
      <c r="P618">
        <v>416</v>
      </c>
      <c r="Q618">
        <v>28</v>
      </c>
      <c r="R618">
        <v>3</v>
      </c>
      <c r="S618">
        <v>0</v>
      </c>
      <c r="T618">
        <v>0</v>
      </c>
      <c r="U618">
        <v>0</v>
      </c>
      <c r="V618">
        <v>0</v>
      </c>
      <c r="W618">
        <v>0</v>
      </c>
      <c r="X618" t="s">
        <v>40</v>
      </c>
      <c r="Y618" t="s">
        <v>3402</v>
      </c>
      <c r="Z618" s="5">
        <f>E618*10+F618*(-10)+G618*5+H618*(-5)+I618*2+J618*(-2)+K618*4+L618*3+M618*1.5+N618*1.5+O618*3+P618*0.1+Q618*2+R618*2+S618*5+T618*(-8)+U618*15+V618+W618*(-4)</f>
        <v>262.10000000000002</v>
      </c>
      <c r="AA618" s="6">
        <f>Z618/X618</f>
        <v>16.381250000000001</v>
      </c>
      <c r="AB618" s="7">
        <f>Z618/Y618*90</f>
        <v>21.963687150837991</v>
      </c>
      <c r="AC618" s="5">
        <f>IF(B618="n",Z618*1.2*AF618,Z618*AF618)</f>
        <v>262.10000000000002</v>
      </c>
      <c r="AD618" s="6">
        <f>AC618/X618</f>
        <v>16.381250000000001</v>
      </c>
      <c r="AE618" s="7">
        <f>AC618/Y618*90</f>
        <v>21.963687150837991</v>
      </c>
      <c r="AF618" s="13">
        <f>IF(OR(D618="Barcelona",D618="R Madrid",D618="Bayern",D618="PSG",D618="Atletico"),1.3,IF(OR(D618="Chelsea",D618="Juventus",D618="Man City",D618="Man Utd",D618="Dortmund"),1.23,IF(OR(D618="Roma",D618="RB Leipzig",D618="Monaco",D618="Spurs",D618="Arsenal",D618="Sevilla",D618="Liverpool",D618="Nice",D618="Napoli"),1.15,1)))</f>
        <v>1</v>
      </c>
      <c r="AG618">
        <f>E618*10+G618*5+K618*4</f>
        <v>9</v>
      </c>
      <c r="AH618">
        <f>N618+M618+L618*1.5</f>
        <v>106.5</v>
      </c>
    </row>
    <row r="619" spans="1:34" x14ac:dyDescent="0.2">
      <c r="A619" t="s">
        <v>2768</v>
      </c>
      <c r="C619" t="s">
        <v>138</v>
      </c>
      <c r="D619" t="s">
        <v>2767</v>
      </c>
      <c r="E619">
        <v>0</v>
      </c>
      <c r="F619">
        <v>2</v>
      </c>
      <c r="G619">
        <v>0</v>
      </c>
      <c r="H619">
        <v>1</v>
      </c>
      <c r="I619">
        <v>8</v>
      </c>
      <c r="J619">
        <v>18</v>
      </c>
      <c r="K619">
        <v>2</v>
      </c>
      <c r="L619">
        <v>5</v>
      </c>
      <c r="M619">
        <v>66</v>
      </c>
      <c r="N619">
        <v>33</v>
      </c>
      <c r="O619">
        <v>7</v>
      </c>
      <c r="P619">
        <v>545</v>
      </c>
      <c r="Q619">
        <v>22</v>
      </c>
      <c r="R619">
        <v>4</v>
      </c>
      <c r="S619">
        <v>0</v>
      </c>
      <c r="T619">
        <v>0</v>
      </c>
      <c r="U619">
        <v>0</v>
      </c>
      <c r="V619">
        <v>0</v>
      </c>
      <c r="W619">
        <v>0</v>
      </c>
      <c r="X619" t="s">
        <v>90</v>
      </c>
      <c r="Y619" t="s">
        <v>2766</v>
      </c>
      <c r="Z619" s="5">
        <f>E619*10+F619*(-10)+G619*5+H619*(-5)+I619*2+J619*(-2)+K619*4+L619*3+M619*1.5+N619*1.5+O619*3+P619*0.1+Q619*2+R619*2+S619*5+T619*(-8)+U619*15+V619+W619*(-4)</f>
        <v>254</v>
      </c>
      <c r="AA619" s="6">
        <f>Z619/X619</f>
        <v>9.7692307692307701</v>
      </c>
      <c r="AB619" s="7">
        <f>Z619/Y619*90</f>
        <v>13.771084337349398</v>
      </c>
      <c r="AC619" s="5">
        <f>IF(B619="n",Z619*1.2*AF619,Z619*AF619)</f>
        <v>254</v>
      </c>
      <c r="AD619" s="6">
        <f>AC619/X619</f>
        <v>9.7692307692307701</v>
      </c>
      <c r="AE619" s="7">
        <f>AC619/Y619*90</f>
        <v>13.771084337349398</v>
      </c>
      <c r="AF619" s="13">
        <f>IF(OR(D619="Barcelona",D619="R Madrid",D619="Bayern",D619="PSG",D619="Atletico"),1.3,IF(OR(D619="Chelsea",D619="Juventus",D619="Man City",D619="Man Utd",D619="Dortmund"),1.23,IF(OR(D619="Roma",D619="RB Leipzig",D619="Monaco",D619="Spurs",D619="Arsenal",D619="Sevilla",D619="Liverpool",D619="Nice",D619="Napoli"),1.15,1)))</f>
        <v>1</v>
      </c>
      <c r="AG619">
        <f>E619*10+G619*5+K619*4</f>
        <v>8</v>
      </c>
      <c r="AH619">
        <f>N619+M619+L619*1.5</f>
        <v>106.5</v>
      </c>
    </row>
    <row r="620" spans="1:34" x14ac:dyDescent="0.2">
      <c r="A620" t="s">
        <v>1926</v>
      </c>
      <c r="C620" t="s">
        <v>160</v>
      </c>
      <c r="D620" t="s">
        <v>791</v>
      </c>
      <c r="E620">
        <v>1</v>
      </c>
      <c r="F620">
        <v>1</v>
      </c>
      <c r="G620">
        <v>4</v>
      </c>
      <c r="H620">
        <v>6</v>
      </c>
      <c r="I620">
        <v>46</v>
      </c>
      <c r="J620">
        <v>32</v>
      </c>
      <c r="K620">
        <v>13</v>
      </c>
      <c r="L620">
        <v>4</v>
      </c>
      <c r="M620">
        <v>42</v>
      </c>
      <c r="N620">
        <v>58</v>
      </c>
      <c r="O620">
        <v>18</v>
      </c>
      <c r="P620">
        <v>709</v>
      </c>
      <c r="Q620">
        <v>64</v>
      </c>
      <c r="R620">
        <v>63</v>
      </c>
      <c r="S620">
        <v>0</v>
      </c>
      <c r="T620">
        <v>0</v>
      </c>
      <c r="U620">
        <v>0</v>
      </c>
      <c r="V620">
        <v>0</v>
      </c>
      <c r="W620">
        <v>0</v>
      </c>
      <c r="X620" t="s">
        <v>101</v>
      </c>
      <c r="Y620" t="s">
        <v>1925</v>
      </c>
      <c r="Z620" s="5">
        <f>E620*10+F620*(-10)+G620*5+H620*(-5)+I620*2+J620*(-2)+K620*4+L620*3+M620*1.5+N620*1.5+O620*3+P620*0.1+Q620*2+R620*2+S620*5+T620*(-8)+U620*15+V620+W620*(-4)</f>
        <v>610.9</v>
      </c>
      <c r="AA620" s="6">
        <f>Z620/X620</f>
        <v>17.454285714285714</v>
      </c>
      <c r="AB620" s="7">
        <f>Z620/Y620*90</f>
        <v>22.607319078947366</v>
      </c>
      <c r="AC620" s="5">
        <f>IF(B620="n",Z620*1.2*AF620,Z620*AF620)</f>
        <v>610.9</v>
      </c>
      <c r="AD620" s="6">
        <f>AC620/X620</f>
        <v>17.454285714285714</v>
      </c>
      <c r="AE620" s="7">
        <f>AC620/Y620*90</f>
        <v>22.607319078947366</v>
      </c>
      <c r="AF620" s="13">
        <f>IF(OR(D620="Barcelona",D620="R Madrid",D620="Bayern",D620="PSG",D620="Atletico"),1.3,IF(OR(D620="Chelsea",D620="Juventus",D620="Man City",D620="Man Utd",D620="Dortmund"),1.23,IF(OR(D620="Roma",D620="RB Leipzig",D620="Monaco",D620="Spurs",D620="Arsenal",D620="Sevilla",D620="Liverpool",D620="Nice",D620="Napoli"),1.15,1)))</f>
        <v>1</v>
      </c>
      <c r="AG620">
        <f>E620*10+G620*5+K620*4</f>
        <v>82</v>
      </c>
      <c r="AH620">
        <f>N620+M620+L620*1.5</f>
        <v>106</v>
      </c>
    </row>
    <row r="621" spans="1:34" x14ac:dyDescent="0.2">
      <c r="A621" t="s">
        <v>4124</v>
      </c>
      <c r="C621" t="s">
        <v>43</v>
      </c>
      <c r="D621" t="s">
        <v>3562</v>
      </c>
      <c r="E621">
        <v>1</v>
      </c>
      <c r="F621">
        <v>1</v>
      </c>
      <c r="G621">
        <v>3</v>
      </c>
      <c r="H621">
        <v>7</v>
      </c>
      <c r="I621">
        <v>20</v>
      </c>
      <c r="J621">
        <v>38</v>
      </c>
      <c r="K621">
        <v>6</v>
      </c>
      <c r="L621">
        <v>13</v>
      </c>
      <c r="M621">
        <v>40</v>
      </c>
      <c r="N621">
        <v>46</v>
      </c>
      <c r="O621">
        <v>21</v>
      </c>
      <c r="P621">
        <v>616</v>
      </c>
      <c r="Q621">
        <v>38</v>
      </c>
      <c r="R621">
        <v>14</v>
      </c>
      <c r="S621">
        <v>0</v>
      </c>
      <c r="T621">
        <v>0</v>
      </c>
      <c r="U621">
        <v>0</v>
      </c>
      <c r="V621">
        <v>0</v>
      </c>
      <c r="W621">
        <v>0</v>
      </c>
      <c r="X621" t="s">
        <v>105</v>
      </c>
      <c r="Y621" t="s">
        <v>4123</v>
      </c>
      <c r="Z621" s="5">
        <f>E621*10+F621*(-10)+G621*5+H621*(-5)+I621*2+J621*(-2)+K621*4+L621*3+M621*1.5+N621*1.5+O621*3+P621*0.1+Q621*2+R621*2+S621*5+T621*(-8)+U621*15+V621+W621*(-4)</f>
        <v>364.6</v>
      </c>
      <c r="AA621" s="6">
        <f>Z621/X621</f>
        <v>12.572413793103449</v>
      </c>
      <c r="AB621" s="7">
        <f>Z621/Y621*90</f>
        <v>17.766107200866269</v>
      </c>
      <c r="AC621" s="5">
        <f>IF(B621="n",Z621*1.2*AF621,Z621*AF621)</f>
        <v>364.6</v>
      </c>
      <c r="AD621" s="6">
        <f>AC621/X621</f>
        <v>12.572413793103449</v>
      </c>
      <c r="AE621" s="7">
        <f>AC621/Y621*90</f>
        <v>17.766107200866269</v>
      </c>
      <c r="AF621" s="13">
        <f>IF(OR(D621="Barcelona",D621="R Madrid",D621="Bayern",D621="PSG",D621="Atletico"),1.3,IF(OR(D621="Chelsea",D621="Juventus",D621="Man City",D621="Man Utd",D621="Dortmund"),1.23,IF(OR(D621="Roma",D621="RB Leipzig",D621="Monaco",D621="Spurs",D621="Arsenal",D621="Sevilla",D621="Liverpool",D621="Nice",D621="Napoli"),1.15,1)))</f>
        <v>1</v>
      </c>
      <c r="AG621">
        <f>E621*10+G621*5+K621*4</f>
        <v>49</v>
      </c>
      <c r="AH621">
        <f>N621+M621+L621*1.5</f>
        <v>105.5</v>
      </c>
    </row>
    <row r="622" spans="1:34" x14ac:dyDescent="0.2">
      <c r="A622" t="s">
        <v>3551</v>
      </c>
      <c r="C622" t="s">
        <v>43</v>
      </c>
      <c r="D622" t="s">
        <v>1481</v>
      </c>
      <c r="E622">
        <v>0</v>
      </c>
      <c r="F622">
        <v>2</v>
      </c>
      <c r="G622">
        <v>1</v>
      </c>
      <c r="H622">
        <v>1</v>
      </c>
      <c r="I622">
        <v>20</v>
      </c>
      <c r="J622">
        <v>20</v>
      </c>
      <c r="K622">
        <v>3</v>
      </c>
      <c r="L622">
        <v>1</v>
      </c>
      <c r="M622">
        <v>56</v>
      </c>
      <c r="N622">
        <v>48</v>
      </c>
      <c r="O622">
        <v>7</v>
      </c>
      <c r="P622">
        <v>405</v>
      </c>
      <c r="Q622">
        <v>14</v>
      </c>
      <c r="R622">
        <v>8</v>
      </c>
      <c r="S622">
        <v>0</v>
      </c>
      <c r="T622">
        <v>0</v>
      </c>
      <c r="U622">
        <v>0</v>
      </c>
      <c r="V622">
        <v>0</v>
      </c>
      <c r="W622">
        <v>0</v>
      </c>
      <c r="X622" t="s">
        <v>325</v>
      </c>
      <c r="Y622" t="s">
        <v>122</v>
      </c>
      <c r="Z622" s="5">
        <f>E622*10+F622*(-10)+G622*5+H622*(-5)+I622*2+J622*(-2)+K622*4+L622*3+M622*1.5+N622*1.5+O622*3+P622*0.1+Q622*2+R622*2+S622*5+T622*(-8)+U622*15+V622+W622*(-4)</f>
        <v>256.5</v>
      </c>
      <c r="AA622" s="6">
        <f>Z622/X622</f>
        <v>14.25</v>
      </c>
      <c r="AB622" s="7">
        <f>Z622/Y622*90</f>
        <v>15.597972972972974</v>
      </c>
      <c r="AC622" s="5">
        <f>IF(B622="n",Z622*1.2*AF622,Z622*AF622)</f>
        <v>256.5</v>
      </c>
      <c r="AD622" s="6">
        <f>AC622/X622</f>
        <v>14.25</v>
      </c>
      <c r="AE622" s="7">
        <f>AC622/Y622*90</f>
        <v>15.597972972972974</v>
      </c>
      <c r="AF622" s="13">
        <f>IF(OR(D622="Barcelona",D622="R Madrid",D622="Bayern",D622="PSG",D622="Atletico"),1.3,IF(OR(D622="Chelsea",D622="Juventus",D622="Man City",D622="Man Utd",D622="Dortmund"),1.23,IF(OR(D622="Roma",D622="RB Leipzig",D622="Monaco",D622="Spurs",D622="Arsenal",D622="Sevilla",D622="Liverpool",D622="Nice",D622="Napoli"),1.15,1)))</f>
        <v>1</v>
      </c>
      <c r="AG622">
        <f>E622*10+G622*5+K622*4</f>
        <v>17</v>
      </c>
      <c r="AH622">
        <f>N622+M622+L622*1.5</f>
        <v>105.5</v>
      </c>
    </row>
    <row r="623" spans="1:34" x14ac:dyDescent="0.2">
      <c r="A623" t="s">
        <v>3657</v>
      </c>
      <c r="C623" t="s">
        <v>43</v>
      </c>
      <c r="D623" t="s">
        <v>3592</v>
      </c>
      <c r="E623">
        <v>0</v>
      </c>
      <c r="F623">
        <v>0</v>
      </c>
      <c r="G623">
        <v>1</v>
      </c>
      <c r="H623">
        <v>9</v>
      </c>
      <c r="I623">
        <v>19</v>
      </c>
      <c r="J623">
        <v>41</v>
      </c>
      <c r="K623">
        <v>2</v>
      </c>
      <c r="L623">
        <v>5</v>
      </c>
      <c r="M623">
        <v>55</v>
      </c>
      <c r="N623">
        <v>43</v>
      </c>
      <c r="O623">
        <v>11</v>
      </c>
      <c r="P623">
        <v>782</v>
      </c>
      <c r="Q623">
        <v>37</v>
      </c>
      <c r="R623">
        <v>5</v>
      </c>
      <c r="S623">
        <v>0</v>
      </c>
      <c r="T623">
        <v>0</v>
      </c>
      <c r="U623">
        <v>0</v>
      </c>
      <c r="V623">
        <v>0</v>
      </c>
      <c r="W623">
        <v>0</v>
      </c>
      <c r="X623" t="s">
        <v>36</v>
      </c>
      <c r="Y623" t="s">
        <v>3656</v>
      </c>
      <c r="Z623" s="5">
        <f>E623*10+F623*(-10)+G623*5+H623*(-5)+I623*2+J623*(-2)+K623*4+L623*3+M623*1.5+N623*1.5+O623*3+P623*0.1+Q623*2+R623*2+S623*5+T623*(-8)+U623*15+V623+W623*(-4)</f>
        <v>281.2</v>
      </c>
      <c r="AA623" s="6">
        <f>Z623/X623</f>
        <v>9.0709677419354833</v>
      </c>
      <c r="AB623" s="7">
        <f>Z623/Y623*90</f>
        <v>11.013054830287205</v>
      </c>
      <c r="AC623" s="5">
        <f>IF(B623="n",Z623*1.2*AF623,Z623*AF623)</f>
        <v>281.2</v>
      </c>
      <c r="AD623" s="6">
        <f>AC623/X623</f>
        <v>9.0709677419354833</v>
      </c>
      <c r="AE623" s="7">
        <f>AC623/Y623*90</f>
        <v>11.013054830287205</v>
      </c>
      <c r="AF623" s="13">
        <f>IF(OR(D623="Barcelona",D623="R Madrid",D623="Bayern",D623="PSG",D623="Atletico"),1.3,IF(OR(D623="Chelsea",D623="Juventus",D623="Man City",D623="Man Utd",D623="Dortmund"),1.23,IF(OR(D623="Roma",D623="RB Leipzig",D623="Monaco",D623="Spurs",D623="Arsenal",D623="Sevilla",D623="Liverpool",D623="Nice",D623="Napoli"),1.15,1)))</f>
        <v>1</v>
      </c>
      <c r="AG623">
        <f>E623*10+G623*5+K623*4</f>
        <v>13</v>
      </c>
      <c r="AH623">
        <f>N623+M623+L623*1.5</f>
        <v>105.5</v>
      </c>
    </row>
    <row r="624" spans="1:34" x14ac:dyDescent="0.2">
      <c r="A624" t="s">
        <v>4065</v>
      </c>
      <c r="C624" t="s">
        <v>43</v>
      </c>
      <c r="D624" t="s">
        <v>3570</v>
      </c>
      <c r="E624">
        <v>2</v>
      </c>
      <c r="F624">
        <v>0</v>
      </c>
      <c r="G624">
        <v>4</v>
      </c>
      <c r="H624">
        <v>2</v>
      </c>
      <c r="I624">
        <v>41</v>
      </c>
      <c r="J624">
        <v>28</v>
      </c>
      <c r="K624">
        <v>10</v>
      </c>
      <c r="L624">
        <v>2</v>
      </c>
      <c r="M624">
        <v>74</v>
      </c>
      <c r="N624">
        <v>28</v>
      </c>
      <c r="O624">
        <v>24</v>
      </c>
      <c r="P624">
        <v>913</v>
      </c>
      <c r="Q624">
        <v>47</v>
      </c>
      <c r="R624">
        <v>25</v>
      </c>
      <c r="S624">
        <v>0</v>
      </c>
      <c r="T624">
        <v>0</v>
      </c>
      <c r="U624">
        <v>0</v>
      </c>
      <c r="V624">
        <v>0</v>
      </c>
      <c r="W624">
        <v>0</v>
      </c>
      <c r="X624" t="s">
        <v>127</v>
      </c>
      <c r="Y624" t="s">
        <v>1838</v>
      </c>
      <c r="Z624" s="5">
        <f>E624*10+F624*(-10)+G624*5+H624*(-5)+I624*2+J624*(-2)+K624*4+L624*3+M624*1.5+N624*1.5+O624*3+P624*0.1+Q624*2+R624*2+S624*5+T624*(-8)+U624*15+V624+W624*(-4)</f>
        <v>562.29999999999995</v>
      </c>
      <c r="AA624" s="6">
        <f>Z624/X624</f>
        <v>23.429166666666664</v>
      </c>
      <c r="AB624" s="7">
        <f>Z624/Y624*90</f>
        <v>24.626277372262773</v>
      </c>
      <c r="AC624" s="5">
        <f>IF(B624="n",Z624*1.2*AF624,Z624*AF624)</f>
        <v>646.64499999999987</v>
      </c>
      <c r="AD624" s="6">
        <f>AC624/X624</f>
        <v>26.943541666666661</v>
      </c>
      <c r="AE624" s="7">
        <f>AC624/Y624*90</f>
        <v>28.320218978102183</v>
      </c>
      <c r="AF624" s="13">
        <f>IF(OR(D624="Barcelona",D624="R Madrid",D624="Bayern",D624="PSG",D624="Atletico"),1.3,IF(OR(D624="Chelsea",D624="Juventus",D624="Man City",D624="Man Utd",D624="Dortmund"),1.23,IF(OR(D624="Roma",D624="RB Leipzig",D624="Monaco",D624="Spurs",D624="Arsenal",D624="Sevilla",D624="Liverpool",D624="Nice",D624="Napoli"),1.15,1)))</f>
        <v>1.1499999999999999</v>
      </c>
      <c r="AG624">
        <f>E624*10+G624*5+K624*4</f>
        <v>80</v>
      </c>
      <c r="AH624">
        <f>N624+M624+L624*1.5</f>
        <v>105</v>
      </c>
    </row>
    <row r="625" spans="1:34" x14ac:dyDescent="0.2">
      <c r="A625" t="s">
        <v>1190</v>
      </c>
      <c r="C625" t="s">
        <v>876</v>
      </c>
      <c r="D625" t="s">
        <v>1139</v>
      </c>
      <c r="E625">
        <v>1</v>
      </c>
      <c r="F625">
        <v>1</v>
      </c>
      <c r="G625">
        <v>6</v>
      </c>
      <c r="H625">
        <v>4</v>
      </c>
      <c r="I625">
        <v>45</v>
      </c>
      <c r="J625">
        <v>59</v>
      </c>
      <c r="K625">
        <v>9</v>
      </c>
      <c r="L625">
        <v>4</v>
      </c>
      <c r="M625">
        <v>34</v>
      </c>
      <c r="N625">
        <v>65</v>
      </c>
      <c r="O625">
        <v>27</v>
      </c>
      <c r="P625">
        <v>740</v>
      </c>
      <c r="Q625">
        <v>63</v>
      </c>
      <c r="R625">
        <v>19</v>
      </c>
      <c r="S625">
        <v>0</v>
      </c>
      <c r="T625">
        <v>0</v>
      </c>
      <c r="U625">
        <v>0</v>
      </c>
      <c r="V625">
        <v>0</v>
      </c>
      <c r="W625">
        <v>0</v>
      </c>
      <c r="X625" t="s">
        <v>105</v>
      </c>
      <c r="Y625" t="s">
        <v>1189</v>
      </c>
      <c r="Z625" s="5">
        <f>E625*10+F625*(-10)+G625*5+H625*(-5)+I625*2+J625*(-2)+K625*4+L625*3+M625*1.5+N625*1.5+O625*3+P625*0.1+Q625*2+R625*2+S625*5+T625*(-8)+U625*15+V625+W625*(-4)</f>
        <v>497.5</v>
      </c>
      <c r="AA625" s="6">
        <f>Z625/X625</f>
        <v>17.155172413793103</v>
      </c>
      <c r="AB625" s="7">
        <f>Z625/Y625*90</f>
        <v>18.563432835820894</v>
      </c>
      <c r="AC625" s="5">
        <f>IF(B625="n",Z625*1.2*AF625,Z625*AF625)</f>
        <v>497.5</v>
      </c>
      <c r="AD625" s="6">
        <f>AC625/X625</f>
        <v>17.155172413793103</v>
      </c>
      <c r="AE625" s="7">
        <f>AC625/Y625*90</f>
        <v>18.563432835820894</v>
      </c>
      <c r="AF625" s="13">
        <f>IF(OR(D625="Barcelona",D625="R Madrid",D625="Bayern",D625="PSG",D625="Atletico"),1.3,IF(OR(D625="Chelsea",D625="Juventus",D625="Man City",D625="Man Utd",D625="Dortmund"),1.23,IF(OR(D625="Roma",D625="RB Leipzig",D625="Monaco",D625="Spurs",D625="Arsenal",D625="Sevilla",D625="Liverpool",D625="Nice",D625="Napoli"),1.15,1)))</f>
        <v>1</v>
      </c>
      <c r="AG625">
        <f>E625*10+G625*5+K625*4</f>
        <v>76</v>
      </c>
      <c r="AH625">
        <f>N625+M625+L625*1.5</f>
        <v>105</v>
      </c>
    </row>
    <row r="626" spans="1:34" x14ac:dyDescent="0.2">
      <c r="A626" t="s">
        <v>1756</v>
      </c>
      <c r="C626" t="s">
        <v>876</v>
      </c>
      <c r="D626" t="s">
        <v>1106</v>
      </c>
      <c r="E626">
        <v>2</v>
      </c>
      <c r="F626">
        <v>0</v>
      </c>
      <c r="G626">
        <v>0</v>
      </c>
      <c r="H626">
        <v>9</v>
      </c>
      <c r="I626">
        <v>67</v>
      </c>
      <c r="J626">
        <v>45</v>
      </c>
      <c r="K626">
        <v>9</v>
      </c>
      <c r="L626">
        <v>4</v>
      </c>
      <c r="M626">
        <v>25</v>
      </c>
      <c r="N626">
        <v>74</v>
      </c>
      <c r="O626">
        <v>16</v>
      </c>
      <c r="P626">
        <v>523</v>
      </c>
      <c r="Q626">
        <v>35</v>
      </c>
      <c r="R626">
        <v>29</v>
      </c>
      <c r="S626">
        <v>0</v>
      </c>
      <c r="T626">
        <v>0</v>
      </c>
      <c r="U626">
        <v>0</v>
      </c>
      <c r="V626">
        <v>0</v>
      </c>
      <c r="W626">
        <v>0</v>
      </c>
      <c r="X626" t="s">
        <v>96</v>
      </c>
      <c r="Y626" t="s">
        <v>1755</v>
      </c>
      <c r="Z626" s="5">
        <f>E626*10+F626*(-10)+G626*5+H626*(-5)+I626*2+J626*(-2)+K626*4+L626*3+M626*1.5+N626*1.5+O626*3+P626*0.1+Q626*2+R626*2+S626*5+T626*(-8)+U626*15+V626+W626*(-4)</f>
        <v>443.8</v>
      </c>
      <c r="AA626" s="6">
        <f>Z626/X626</f>
        <v>15.85</v>
      </c>
      <c r="AB626" s="7">
        <f>Z626/Y626*90</f>
        <v>17.959532374100721</v>
      </c>
      <c r="AC626" s="5">
        <f>IF(B626="n",Z626*1.2*AF626,Z626*AF626)</f>
        <v>443.8</v>
      </c>
      <c r="AD626" s="6">
        <f>AC626/X626</f>
        <v>15.85</v>
      </c>
      <c r="AE626" s="7">
        <f>AC626/Y626*90</f>
        <v>17.959532374100721</v>
      </c>
      <c r="AF626" s="13">
        <f>IF(OR(D626="Barcelona",D626="R Madrid",D626="Bayern",D626="PSG",D626="Atletico"),1.3,IF(OR(D626="Chelsea",D626="Juventus",D626="Man City",D626="Man Utd",D626="Dortmund"),1.23,IF(OR(D626="Roma",D626="RB Leipzig",D626="Monaco",D626="Spurs",D626="Arsenal",D626="Sevilla",D626="Liverpool",D626="Nice",D626="Napoli"),1.15,1)))</f>
        <v>1</v>
      </c>
      <c r="AG626">
        <f>E626*10+G626*5+K626*4</f>
        <v>56</v>
      </c>
      <c r="AH626">
        <f>N626+M626+L626*1.5</f>
        <v>105</v>
      </c>
    </row>
    <row r="627" spans="1:34" x14ac:dyDescent="0.2">
      <c r="A627" t="s">
        <v>3728</v>
      </c>
      <c r="C627" t="s">
        <v>43</v>
      </c>
      <c r="D627" t="s">
        <v>3565</v>
      </c>
      <c r="E627">
        <v>0</v>
      </c>
      <c r="F627">
        <v>0</v>
      </c>
      <c r="G627">
        <v>6</v>
      </c>
      <c r="H627">
        <v>3</v>
      </c>
      <c r="I627">
        <v>13</v>
      </c>
      <c r="J627">
        <v>22</v>
      </c>
      <c r="K627">
        <v>5</v>
      </c>
      <c r="L627">
        <v>2</v>
      </c>
      <c r="M627">
        <v>42</v>
      </c>
      <c r="N627">
        <v>60</v>
      </c>
      <c r="O627">
        <v>46</v>
      </c>
      <c r="P627">
        <v>953</v>
      </c>
      <c r="Q627">
        <v>49</v>
      </c>
      <c r="R627">
        <v>34</v>
      </c>
      <c r="S627">
        <v>0</v>
      </c>
      <c r="T627">
        <v>0</v>
      </c>
      <c r="U627">
        <v>0</v>
      </c>
      <c r="V627">
        <v>0</v>
      </c>
      <c r="W627">
        <v>0</v>
      </c>
      <c r="X627" t="s">
        <v>113</v>
      </c>
      <c r="Y627" t="s">
        <v>3727</v>
      </c>
      <c r="Z627" s="5">
        <f>E627*10+F627*(-10)+G627*5+H627*(-5)+I627*2+J627*(-2)+K627*4+L627*3+M627*1.5+N627*1.5+O627*3+P627*0.1+Q627*2+R627*2+S627*5+T627*(-8)+U627*15+V627+W627*(-4)</f>
        <v>575.29999999999995</v>
      </c>
      <c r="AA627" s="6">
        <f>Z627/X627</f>
        <v>15.548648648648648</v>
      </c>
      <c r="AB627" s="7">
        <f>Z627/Y627*90</f>
        <v>18.347625797306872</v>
      </c>
      <c r="AC627" s="5">
        <f>IF(B627="n",Z627*1.2*AF627,Z627*AF627)</f>
        <v>575.29999999999995</v>
      </c>
      <c r="AD627" s="6">
        <f>AC627/X627</f>
        <v>15.548648648648648</v>
      </c>
      <c r="AE627" s="7">
        <f>AC627/Y627*90</f>
        <v>18.347625797306872</v>
      </c>
      <c r="AF627" s="13">
        <f>IF(OR(D627="Barcelona",D627="R Madrid",D627="Bayern",D627="PSG",D627="Atletico"),1.3,IF(OR(D627="Chelsea",D627="Juventus",D627="Man City",D627="Man Utd",D627="Dortmund"),1.23,IF(OR(D627="Roma",D627="RB Leipzig",D627="Monaco",D627="Spurs",D627="Arsenal",D627="Sevilla",D627="Liverpool",D627="Nice",D627="Napoli"),1.15,1)))</f>
        <v>1</v>
      </c>
      <c r="AG627">
        <f>E627*10+G627*5+K627*4</f>
        <v>50</v>
      </c>
      <c r="AH627">
        <f>N627+M627+L627*1.5</f>
        <v>105</v>
      </c>
    </row>
    <row r="628" spans="1:34" x14ac:dyDescent="0.2">
      <c r="A628" t="s">
        <v>3392</v>
      </c>
      <c r="C628" t="s">
        <v>138</v>
      </c>
      <c r="D628" t="s">
        <v>2767</v>
      </c>
      <c r="E628">
        <v>1</v>
      </c>
      <c r="F628">
        <v>2</v>
      </c>
      <c r="G628">
        <v>1</v>
      </c>
      <c r="H628">
        <v>6</v>
      </c>
      <c r="I628">
        <v>24</v>
      </c>
      <c r="J628">
        <v>25</v>
      </c>
      <c r="K628">
        <v>5</v>
      </c>
      <c r="L628">
        <v>4</v>
      </c>
      <c r="M628">
        <v>48</v>
      </c>
      <c r="N628">
        <v>51</v>
      </c>
      <c r="O628">
        <v>18</v>
      </c>
      <c r="P628">
        <v>778</v>
      </c>
      <c r="Q628">
        <v>43</v>
      </c>
      <c r="R628">
        <v>12</v>
      </c>
      <c r="S628">
        <v>0</v>
      </c>
      <c r="T628">
        <v>0</v>
      </c>
      <c r="U628">
        <v>0</v>
      </c>
      <c r="V628">
        <v>0</v>
      </c>
      <c r="W628">
        <v>0</v>
      </c>
      <c r="X628" t="s">
        <v>56</v>
      </c>
      <c r="Y628" t="s">
        <v>1426</v>
      </c>
      <c r="Z628" s="5">
        <f>E628*10+F628*(-10)+G628*5+H628*(-5)+I628*2+J628*(-2)+K628*4+L628*3+M628*1.5+N628*1.5+O628*3+P628*0.1+Q628*2+R628*2+S628*5+T628*(-8)+U628*15+V628+W628*(-4)</f>
        <v>385.3</v>
      </c>
      <c r="AA628" s="6">
        <f>Z628/X628</f>
        <v>14.270370370370371</v>
      </c>
      <c r="AB628" s="7">
        <f>Z628/Y628*90</f>
        <v>21.713838447088293</v>
      </c>
      <c r="AC628" s="5">
        <f>IF(B628="n",Z628*1.2*AF628,Z628*AF628)</f>
        <v>385.3</v>
      </c>
      <c r="AD628" s="6">
        <f>AC628/X628</f>
        <v>14.270370370370371</v>
      </c>
      <c r="AE628" s="7">
        <f>AC628/Y628*90</f>
        <v>21.713838447088293</v>
      </c>
      <c r="AF628" s="13">
        <f>IF(OR(D628="Barcelona",D628="R Madrid",D628="Bayern",D628="PSG",D628="Atletico"),1.3,IF(OR(D628="Chelsea",D628="Juventus",D628="Man City",D628="Man Utd",D628="Dortmund"),1.23,IF(OR(D628="Roma",D628="RB Leipzig",D628="Monaco",D628="Spurs",D628="Arsenal",D628="Sevilla",D628="Liverpool",D628="Nice",D628="Napoli"),1.15,1)))</f>
        <v>1</v>
      </c>
      <c r="AG628">
        <f>E628*10+G628*5+K628*4</f>
        <v>35</v>
      </c>
      <c r="AH628">
        <f>N628+M628+L628*1.5</f>
        <v>105</v>
      </c>
    </row>
    <row r="629" spans="1:34" x14ac:dyDescent="0.2">
      <c r="A629" t="s">
        <v>2960</v>
      </c>
      <c r="C629" t="s">
        <v>138</v>
      </c>
      <c r="D629" t="s">
        <v>368</v>
      </c>
      <c r="E629">
        <v>0</v>
      </c>
      <c r="F629">
        <v>0</v>
      </c>
      <c r="G629">
        <v>1</v>
      </c>
      <c r="H629">
        <v>7</v>
      </c>
      <c r="I629">
        <v>15</v>
      </c>
      <c r="J629">
        <v>20</v>
      </c>
      <c r="K629">
        <v>2</v>
      </c>
      <c r="L629">
        <v>8</v>
      </c>
      <c r="M629">
        <v>61</v>
      </c>
      <c r="N629">
        <v>32</v>
      </c>
      <c r="O629">
        <v>10</v>
      </c>
      <c r="P629">
        <v>830</v>
      </c>
      <c r="Q629">
        <v>20</v>
      </c>
      <c r="R629">
        <v>2</v>
      </c>
      <c r="S629">
        <v>0</v>
      </c>
      <c r="T629">
        <v>0</v>
      </c>
      <c r="U629">
        <v>0</v>
      </c>
      <c r="V629">
        <v>0</v>
      </c>
      <c r="W629">
        <v>0</v>
      </c>
      <c r="X629" t="s">
        <v>325</v>
      </c>
      <c r="Y629" t="s">
        <v>2959</v>
      </c>
      <c r="Z629" s="5">
        <f>E629*10+F629*(-10)+G629*5+H629*(-5)+I629*2+J629*(-2)+K629*4+L629*3+M629*1.5+N629*1.5+O629*3+P629*0.1+Q629*2+R629*2+S629*5+T629*(-8)+U629*15+V629+W629*(-4)</f>
        <v>288.5</v>
      </c>
      <c r="AA629" s="6">
        <f>Z629/X629</f>
        <v>16.027777777777779</v>
      </c>
      <c r="AB629" s="7">
        <f>Z629/Y629*90</f>
        <v>19.204881656804734</v>
      </c>
      <c r="AC629" s="5">
        <f>IF(B629="n",Z629*1.2*AF629,Z629*AF629)</f>
        <v>288.5</v>
      </c>
      <c r="AD629" s="6">
        <f>AC629/X629</f>
        <v>16.027777777777779</v>
      </c>
      <c r="AE629" s="7">
        <f>AC629/Y629*90</f>
        <v>19.204881656804734</v>
      </c>
      <c r="AF629" s="13">
        <f>IF(OR(D629="Barcelona",D629="R Madrid",D629="Bayern",D629="PSG",D629="Atletico"),1.3,IF(OR(D629="Chelsea",D629="Juventus",D629="Man City",D629="Man Utd",D629="Dortmund"),1.23,IF(OR(D629="Roma",D629="RB Leipzig",D629="Monaco",D629="Spurs",D629="Arsenal",D629="Sevilla",D629="Liverpool",D629="Nice",D629="Napoli"),1.15,1)))</f>
        <v>1</v>
      </c>
      <c r="AG629">
        <f>E629*10+G629*5+K629*4</f>
        <v>13</v>
      </c>
      <c r="AH629">
        <f>N629+M629+L629*1.5</f>
        <v>105</v>
      </c>
    </row>
    <row r="630" spans="1:34" x14ac:dyDescent="0.2">
      <c r="A630" t="s">
        <v>4290</v>
      </c>
      <c r="C630" t="s">
        <v>43</v>
      </c>
      <c r="D630" t="s">
        <v>3142</v>
      </c>
      <c r="E630">
        <v>0</v>
      </c>
      <c r="F630">
        <v>0</v>
      </c>
      <c r="G630">
        <v>0</v>
      </c>
      <c r="H630">
        <v>4</v>
      </c>
      <c r="I630">
        <v>14</v>
      </c>
      <c r="J630">
        <v>25</v>
      </c>
      <c r="K630">
        <v>3</v>
      </c>
      <c r="L630">
        <v>8</v>
      </c>
      <c r="M630">
        <v>44</v>
      </c>
      <c r="N630">
        <v>49</v>
      </c>
      <c r="O630">
        <v>10</v>
      </c>
      <c r="P630">
        <v>987</v>
      </c>
      <c r="Q630">
        <v>39</v>
      </c>
      <c r="R630">
        <v>11</v>
      </c>
      <c r="S630">
        <v>0</v>
      </c>
      <c r="T630">
        <v>0</v>
      </c>
      <c r="U630">
        <v>0</v>
      </c>
      <c r="V630">
        <v>0</v>
      </c>
      <c r="W630">
        <v>0</v>
      </c>
      <c r="X630" t="s">
        <v>90</v>
      </c>
      <c r="Y630" t="s">
        <v>299</v>
      </c>
      <c r="Z630" s="5">
        <f>E630*10+F630*(-10)+G630*5+H630*(-5)+I630*2+J630*(-2)+K630*4+L630*3+M630*1.5+N630*1.5+O630*3+P630*0.1+Q630*2+R630*2+S630*5+T630*(-8)+U630*15+V630+W630*(-4)</f>
        <v>362.2</v>
      </c>
      <c r="AA630" s="6">
        <f>Z630/X630</f>
        <v>13.930769230769231</v>
      </c>
      <c r="AB630" s="7">
        <f>Z630/Y630*90</f>
        <v>15.747826086956522</v>
      </c>
      <c r="AC630" s="5">
        <f>IF(B630="n",Z630*1.2*AF630,Z630*AF630)</f>
        <v>362.2</v>
      </c>
      <c r="AD630" s="6">
        <f>AC630/X630</f>
        <v>13.930769230769231</v>
      </c>
      <c r="AE630" s="7">
        <f>AC630/Y630*90</f>
        <v>15.747826086956522</v>
      </c>
      <c r="AF630" s="13">
        <f>IF(OR(D630="Barcelona",D630="R Madrid",D630="Bayern",D630="PSG",D630="Atletico"),1.3,IF(OR(D630="Chelsea",D630="Juventus",D630="Man City",D630="Man Utd",D630="Dortmund"),1.23,IF(OR(D630="Roma",D630="RB Leipzig",D630="Monaco",D630="Spurs",D630="Arsenal",D630="Sevilla",D630="Liverpool",D630="Nice",D630="Napoli"),1.15,1)))</f>
        <v>1</v>
      </c>
      <c r="AG630">
        <f>E630*10+G630*5+K630*4</f>
        <v>12</v>
      </c>
      <c r="AH630">
        <f>N630+M630+L630*1.5</f>
        <v>105</v>
      </c>
    </row>
    <row r="631" spans="1:34" x14ac:dyDescent="0.2">
      <c r="A631" t="s">
        <v>2702</v>
      </c>
      <c r="C631" t="s">
        <v>160</v>
      </c>
      <c r="D631" t="s">
        <v>161</v>
      </c>
      <c r="E631">
        <v>7</v>
      </c>
      <c r="F631">
        <v>0</v>
      </c>
      <c r="G631">
        <v>2</v>
      </c>
      <c r="H631">
        <v>9</v>
      </c>
      <c r="I631">
        <v>24</v>
      </c>
      <c r="J631">
        <v>38</v>
      </c>
      <c r="K631">
        <v>17</v>
      </c>
      <c r="L631">
        <v>11</v>
      </c>
      <c r="M631">
        <v>52</v>
      </c>
      <c r="N631">
        <v>36</v>
      </c>
      <c r="O631">
        <v>13</v>
      </c>
      <c r="P631">
        <v>754</v>
      </c>
      <c r="Q631">
        <v>12</v>
      </c>
      <c r="R631">
        <v>9</v>
      </c>
      <c r="S631">
        <v>0</v>
      </c>
      <c r="T631">
        <v>0</v>
      </c>
      <c r="U631">
        <v>0</v>
      </c>
      <c r="V631">
        <v>0</v>
      </c>
      <c r="W631">
        <v>0</v>
      </c>
      <c r="X631" t="s">
        <v>36</v>
      </c>
      <c r="Y631" t="s">
        <v>2701</v>
      </c>
      <c r="Z631" s="5">
        <f>E631*10+F631*(-10)+G631*5+H631*(-5)+I631*2+J631*(-2)+K631*4+L631*3+M631*1.5+N631*1.5+O631*3+P631*0.1+Q631*2+R631*2+S631*5+T631*(-8)+U631*15+V631+W631*(-4)</f>
        <v>396.4</v>
      </c>
      <c r="AA631" s="6">
        <f>Z631/X631</f>
        <v>12.787096774193548</v>
      </c>
      <c r="AB631" s="7">
        <f>Z631/Y631*90</f>
        <v>23.943624161073828</v>
      </c>
      <c r="AC631" s="5">
        <f>IF(B631="n",Z631*1.2*AF631,Z631*AF631)</f>
        <v>455.85999999999996</v>
      </c>
      <c r="AD631" s="6">
        <f>AC631/X631</f>
        <v>14.705161290322579</v>
      </c>
      <c r="AE631" s="7">
        <f>AC631/Y631*90</f>
        <v>27.535167785234897</v>
      </c>
      <c r="AF631" s="13">
        <f>IF(OR(D631="Barcelona",D631="R Madrid",D631="Bayern",D631="PSG",D631="Atletico"),1.3,IF(OR(D631="Chelsea",D631="Juventus",D631="Man City",D631="Man Utd",D631="Dortmund"),1.23,IF(OR(D631="Roma",D631="RB Leipzig",D631="Monaco",D631="Spurs",D631="Arsenal",D631="Sevilla",D631="Liverpool",D631="Nice",D631="Napoli"),1.15,1)))</f>
        <v>1.1499999999999999</v>
      </c>
      <c r="AG631">
        <f>E631*10+G631*5+K631*4</f>
        <v>148</v>
      </c>
      <c r="AH631">
        <f>N631+M631+L631*1.5</f>
        <v>104.5</v>
      </c>
    </row>
    <row r="632" spans="1:34" x14ac:dyDescent="0.2">
      <c r="A632" t="s">
        <v>628</v>
      </c>
      <c r="C632" t="s">
        <v>26</v>
      </c>
      <c r="D632" t="s">
        <v>39</v>
      </c>
      <c r="E632">
        <v>2</v>
      </c>
      <c r="F632">
        <v>0</v>
      </c>
      <c r="G632">
        <v>1</v>
      </c>
      <c r="H632">
        <v>0</v>
      </c>
      <c r="I632">
        <v>10</v>
      </c>
      <c r="J632">
        <v>25</v>
      </c>
      <c r="K632">
        <v>10</v>
      </c>
      <c r="L632">
        <v>5</v>
      </c>
      <c r="M632">
        <v>59</v>
      </c>
      <c r="N632">
        <v>38</v>
      </c>
      <c r="O632">
        <v>5</v>
      </c>
      <c r="P632">
        <v>519</v>
      </c>
      <c r="Q632">
        <v>39</v>
      </c>
      <c r="R632">
        <v>13</v>
      </c>
      <c r="S632">
        <v>0</v>
      </c>
      <c r="T632">
        <v>0</v>
      </c>
      <c r="U632">
        <v>0</v>
      </c>
      <c r="V632">
        <v>0</v>
      </c>
      <c r="W632">
        <v>0</v>
      </c>
      <c r="X632" t="s">
        <v>395</v>
      </c>
      <c r="Y632" t="s">
        <v>629</v>
      </c>
      <c r="Z632" s="5">
        <f>E632*10+F632*(-10)+G632*5+H632*(-5)+I632*2+J632*(-2)+K632*4+L632*3+M632*1.5+N632*1.5+O632*3+P632*0.1+Q632*2+R632*2+S632*5+T632*(-8)+U632*15+V632+W632*(-4)</f>
        <v>366.4</v>
      </c>
      <c r="AA632" s="6">
        <f>Z632/X632</f>
        <v>21.552941176470586</v>
      </c>
      <c r="AB632" s="7">
        <f>Z632/Y632*90</f>
        <v>21.680473372781066</v>
      </c>
      <c r="AC632" s="5">
        <f>IF(B632="n",Z632*1.2*AF632,Z632*AF632)</f>
        <v>366.4</v>
      </c>
      <c r="AD632" s="6">
        <f>AC632/X632</f>
        <v>21.552941176470586</v>
      </c>
      <c r="AE632" s="7">
        <f>AC632/Y632*90</f>
        <v>21.680473372781066</v>
      </c>
      <c r="AF632" s="13">
        <f>IF(OR(D632="Barcelona",D632="R Madrid",D632="Bayern",D632="PSG",D632="Atletico"),1.3,IF(OR(D632="Chelsea",D632="Juventus",D632="Man City",D632="Man Utd",D632="Dortmund"),1.23,IF(OR(D632="Roma",D632="RB Leipzig",D632="Monaco",D632="Spurs",D632="Arsenal",D632="Sevilla",D632="Liverpool",D632="Nice",D632="Napoli"),1.15,1)))</f>
        <v>1</v>
      </c>
      <c r="AG632">
        <f>E632*10+G632*5+K632*4</f>
        <v>65</v>
      </c>
      <c r="AH632">
        <f>N632+M632+L632*1.5</f>
        <v>104.5</v>
      </c>
    </row>
    <row r="633" spans="1:34" x14ac:dyDescent="0.2">
      <c r="A633" t="s">
        <v>1833</v>
      </c>
      <c r="C633" t="s">
        <v>876</v>
      </c>
      <c r="D633" t="s">
        <v>1090</v>
      </c>
      <c r="E633">
        <v>1</v>
      </c>
      <c r="F633">
        <v>0</v>
      </c>
      <c r="G633">
        <v>2</v>
      </c>
      <c r="H633">
        <v>5</v>
      </c>
      <c r="I633">
        <v>39</v>
      </c>
      <c r="J633">
        <v>19</v>
      </c>
      <c r="K633">
        <v>8</v>
      </c>
      <c r="L633">
        <v>1</v>
      </c>
      <c r="M633">
        <v>46</v>
      </c>
      <c r="N633">
        <v>57</v>
      </c>
      <c r="O633">
        <v>5</v>
      </c>
      <c r="P633">
        <v>426</v>
      </c>
      <c r="Q633">
        <v>23</v>
      </c>
      <c r="R633">
        <v>4</v>
      </c>
      <c r="S633">
        <v>0</v>
      </c>
      <c r="T633">
        <v>0</v>
      </c>
      <c r="U633">
        <v>0</v>
      </c>
      <c r="V633">
        <v>0</v>
      </c>
      <c r="W633">
        <v>0</v>
      </c>
      <c r="X633" t="s">
        <v>86</v>
      </c>
      <c r="Y633" t="s">
        <v>1832</v>
      </c>
      <c r="Z633" s="5">
        <f>E633*10+F633*(-10)+G633*5+H633*(-5)+I633*2+J633*(-2)+K633*4+L633*3+M633*1.5+N633*1.5+O633*3+P633*0.1+Q633*2+R633*2+S633*5+T633*(-8)+U633*15+V633+W633*(-4)</f>
        <v>336.1</v>
      </c>
      <c r="AA633" s="6">
        <f>Z633/X633</f>
        <v>17.689473684210526</v>
      </c>
      <c r="AB633" s="7">
        <f>Z633/Y633*90</f>
        <v>20.904630269523153</v>
      </c>
      <c r="AC633" s="5">
        <f>IF(B633="n",Z633*1.2*AF633,Z633*AF633)</f>
        <v>336.1</v>
      </c>
      <c r="AD633" s="6">
        <f>AC633/X633</f>
        <v>17.689473684210526</v>
      </c>
      <c r="AE633" s="7">
        <f>AC633/Y633*90</f>
        <v>20.904630269523153</v>
      </c>
      <c r="AF633" s="13">
        <f>IF(OR(D633="Barcelona",D633="R Madrid",D633="Bayern",D633="PSG",D633="Atletico"),1.3,IF(OR(D633="Chelsea",D633="Juventus",D633="Man City",D633="Man Utd",D633="Dortmund"),1.23,IF(OR(D633="Roma",D633="RB Leipzig",D633="Monaco",D633="Spurs",D633="Arsenal",D633="Sevilla",D633="Liverpool",D633="Nice",D633="Napoli"),1.15,1)))</f>
        <v>1</v>
      </c>
      <c r="AG633">
        <f>E633*10+G633*5+K633*4</f>
        <v>52</v>
      </c>
      <c r="AH633">
        <f>N633+M633+L633*1.5</f>
        <v>104.5</v>
      </c>
    </row>
    <row r="634" spans="1:34" x14ac:dyDescent="0.2">
      <c r="A634" t="s">
        <v>867</v>
      </c>
      <c r="C634" t="s">
        <v>26</v>
      </c>
      <c r="D634" t="s">
        <v>85</v>
      </c>
      <c r="E634">
        <v>7</v>
      </c>
      <c r="F634">
        <v>0</v>
      </c>
      <c r="G634">
        <v>1</v>
      </c>
      <c r="H634">
        <v>5</v>
      </c>
      <c r="I634">
        <v>46</v>
      </c>
      <c r="J634">
        <v>52</v>
      </c>
      <c r="K634">
        <v>24</v>
      </c>
      <c r="L634">
        <v>6</v>
      </c>
      <c r="M634">
        <v>34</v>
      </c>
      <c r="N634">
        <v>61</v>
      </c>
      <c r="O634">
        <v>37</v>
      </c>
      <c r="P634">
        <v>1190</v>
      </c>
      <c r="Q634">
        <v>43</v>
      </c>
      <c r="R634">
        <v>35</v>
      </c>
      <c r="S634">
        <v>0</v>
      </c>
      <c r="T634">
        <v>0</v>
      </c>
      <c r="U634">
        <v>0</v>
      </c>
      <c r="V634">
        <v>0</v>
      </c>
      <c r="W634">
        <v>0</v>
      </c>
      <c r="X634" t="s">
        <v>113</v>
      </c>
      <c r="Y634" t="s">
        <v>868</v>
      </c>
      <c r="Z634" s="5">
        <f>E634*10+F634*(-10)+G634*5+H634*(-5)+I634*2+J634*(-2)+K634*4+L634*3+M634*1.5+N634*1.5+O634*3+P634*0.1+Q634*2+R634*2+S634*5+T634*(-8)+U634*15+V634+W634*(-4)</f>
        <v>680.5</v>
      </c>
      <c r="AA634" s="6">
        <f>Z634/X634</f>
        <v>18.391891891891891</v>
      </c>
      <c r="AB634" s="7">
        <f>Z634/Y634*90</f>
        <v>19.115168539325843</v>
      </c>
      <c r="AC634" s="5">
        <f>IF(B634="n",Z634*1.2*AF634,Z634*AF634)</f>
        <v>680.5</v>
      </c>
      <c r="AD634" s="6">
        <f>AC634/X634</f>
        <v>18.391891891891891</v>
      </c>
      <c r="AE634" s="7">
        <f>AC634/Y634*90</f>
        <v>19.115168539325843</v>
      </c>
      <c r="AF634" s="13">
        <f>IF(OR(D634="Barcelona",D634="R Madrid",D634="Bayern",D634="PSG",D634="Atletico"),1.3,IF(OR(D634="Chelsea",D634="Juventus",D634="Man City",D634="Man Utd",D634="Dortmund"),1.23,IF(OR(D634="Roma",D634="RB Leipzig",D634="Monaco",D634="Spurs",D634="Arsenal",D634="Sevilla",D634="Liverpool",D634="Nice",D634="Napoli"),1.15,1)))</f>
        <v>1</v>
      </c>
      <c r="AG634">
        <f>E634*10+G634*5+K634*4</f>
        <v>171</v>
      </c>
      <c r="AH634">
        <f>N634+M634+L634*1.5</f>
        <v>104</v>
      </c>
    </row>
    <row r="635" spans="1:34" x14ac:dyDescent="0.2">
      <c r="A635" t="s">
        <v>1669</v>
      </c>
      <c r="C635" t="s">
        <v>876</v>
      </c>
      <c r="D635" t="s">
        <v>1085</v>
      </c>
      <c r="E635">
        <v>6</v>
      </c>
      <c r="F635">
        <v>0</v>
      </c>
      <c r="G635">
        <v>2</v>
      </c>
      <c r="H635">
        <v>4</v>
      </c>
      <c r="I635">
        <v>42</v>
      </c>
      <c r="J635">
        <v>53</v>
      </c>
      <c r="K635">
        <v>16</v>
      </c>
      <c r="L635">
        <v>2</v>
      </c>
      <c r="M635">
        <v>37</v>
      </c>
      <c r="N635">
        <v>64</v>
      </c>
      <c r="O635">
        <v>22</v>
      </c>
      <c r="P635">
        <v>701</v>
      </c>
      <c r="Q635">
        <v>42</v>
      </c>
      <c r="R635">
        <v>32</v>
      </c>
      <c r="S635">
        <v>0</v>
      </c>
      <c r="T635">
        <v>0</v>
      </c>
      <c r="U635">
        <v>0</v>
      </c>
      <c r="V635">
        <v>0</v>
      </c>
      <c r="W635">
        <v>0</v>
      </c>
      <c r="X635" t="s">
        <v>96</v>
      </c>
      <c r="Y635" t="s">
        <v>1668</v>
      </c>
      <c r="Z635" s="5">
        <f>E635*10+F635*(-10)+G635*5+H635*(-5)+I635*2+J635*(-2)+K635*4+L635*3+M635*1.5+N635*1.5+O635*3+P635*0.1+Q635*2+R635*2+S635*5+T635*(-8)+U635*15+V635+W635*(-4)</f>
        <v>533.6</v>
      </c>
      <c r="AA635" s="6">
        <f>Z635/X635</f>
        <v>19.057142857142857</v>
      </c>
      <c r="AB635" s="7">
        <f>Z635/Y635*90</f>
        <v>23.552721922511033</v>
      </c>
      <c r="AC635" s="5">
        <f>IF(B635="n",Z635*1.2*AF635,Z635*AF635)</f>
        <v>533.6</v>
      </c>
      <c r="AD635" s="6">
        <f>AC635/X635</f>
        <v>19.057142857142857</v>
      </c>
      <c r="AE635" s="7">
        <f>AC635/Y635*90</f>
        <v>23.552721922511033</v>
      </c>
      <c r="AF635" s="13">
        <f>IF(OR(D635="Barcelona",D635="R Madrid",D635="Bayern",D635="PSG",D635="Atletico"),1.3,IF(OR(D635="Chelsea",D635="Juventus",D635="Man City",D635="Man Utd",D635="Dortmund"),1.23,IF(OR(D635="Roma",D635="RB Leipzig",D635="Monaco",D635="Spurs",D635="Arsenal",D635="Sevilla",D635="Liverpool",D635="Nice",D635="Napoli"),1.15,1)))</f>
        <v>1</v>
      </c>
      <c r="AG635">
        <f>E635*10+G635*5+K635*4</f>
        <v>134</v>
      </c>
      <c r="AH635">
        <f>N635+M635+L635*1.5</f>
        <v>104</v>
      </c>
    </row>
    <row r="636" spans="1:34" x14ac:dyDescent="0.2">
      <c r="A636" t="s">
        <v>1319</v>
      </c>
      <c r="C636" t="s">
        <v>876</v>
      </c>
      <c r="D636" t="s">
        <v>1036</v>
      </c>
      <c r="E636">
        <v>0</v>
      </c>
      <c r="F636">
        <v>0</v>
      </c>
      <c r="G636">
        <v>1</v>
      </c>
      <c r="H636">
        <v>3</v>
      </c>
      <c r="I636">
        <v>10</v>
      </c>
      <c r="J636">
        <v>20</v>
      </c>
      <c r="K636">
        <v>5</v>
      </c>
      <c r="L636">
        <v>8</v>
      </c>
      <c r="M636">
        <v>28</v>
      </c>
      <c r="N636">
        <v>64</v>
      </c>
      <c r="O636">
        <v>12</v>
      </c>
      <c r="P636">
        <v>540</v>
      </c>
      <c r="Q636">
        <v>23</v>
      </c>
      <c r="R636">
        <v>7</v>
      </c>
      <c r="S636">
        <v>0</v>
      </c>
      <c r="T636">
        <v>0</v>
      </c>
      <c r="U636">
        <v>0</v>
      </c>
      <c r="V636">
        <v>0</v>
      </c>
      <c r="W636">
        <v>0</v>
      </c>
      <c r="X636" t="s">
        <v>127</v>
      </c>
      <c r="Y636" t="s">
        <v>1318</v>
      </c>
      <c r="Z636" s="5">
        <f>E636*10+F636*(-10)+G636*5+H636*(-5)+I636*2+J636*(-2)+K636*4+L636*3+M636*1.5+N636*1.5+O636*3+P636*0.1+Q636*2+R636*2+S636*5+T636*(-8)+U636*15+V636+W636*(-4)</f>
        <v>302</v>
      </c>
      <c r="AA636" s="6">
        <f>Z636/X636</f>
        <v>12.583333333333334</v>
      </c>
      <c r="AB636" s="7">
        <f>Z636/Y636*90</f>
        <v>16.285200718993412</v>
      </c>
      <c r="AC636" s="5">
        <f>IF(B636="n",Z636*1.2*AF636,Z636*AF636)</f>
        <v>302</v>
      </c>
      <c r="AD636" s="6">
        <f>AC636/X636</f>
        <v>12.583333333333334</v>
      </c>
      <c r="AE636" s="7">
        <f>AC636/Y636*90</f>
        <v>16.285200718993412</v>
      </c>
      <c r="AF636" s="13">
        <f>IF(OR(D636="Barcelona",D636="R Madrid",D636="Bayern",D636="PSG",D636="Atletico"),1.3,IF(OR(D636="Chelsea",D636="Juventus",D636="Man City",D636="Man Utd",D636="Dortmund"),1.23,IF(OR(D636="Roma",D636="RB Leipzig",D636="Monaco",D636="Spurs",D636="Arsenal",D636="Sevilla",D636="Liverpool",D636="Nice",D636="Napoli"),1.15,1)))</f>
        <v>1</v>
      </c>
      <c r="AG636">
        <f>E636*10+G636*5+K636*4</f>
        <v>25</v>
      </c>
      <c r="AH636">
        <f>N636+M636+L636*1.5</f>
        <v>104</v>
      </c>
    </row>
    <row r="637" spans="1:34" x14ac:dyDescent="0.2">
      <c r="A637" t="s">
        <v>539</v>
      </c>
      <c r="C637" t="s">
        <v>26</v>
      </c>
      <c r="D637" t="s">
        <v>164</v>
      </c>
      <c r="E637">
        <v>1</v>
      </c>
      <c r="F637">
        <v>0</v>
      </c>
      <c r="G637">
        <v>3</v>
      </c>
      <c r="H637">
        <v>1</v>
      </c>
      <c r="I637">
        <v>26</v>
      </c>
      <c r="J637">
        <v>13</v>
      </c>
      <c r="K637">
        <v>9</v>
      </c>
      <c r="L637">
        <v>7</v>
      </c>
      <c r="M637">
        <v>82</v>
      </c>
      <c r="N637">
        <v>11</v>
      </c>
      <c r="O637">
        <v>24</v>
      </c>
      <c r="P637">
        <v>812</v>
      </c>
      <c r="Q637">
        <v>31</v>
      </c>
      <c r="R637">
        <v>8</v>
      </c>
      <c r="S637">
        <v>0</v>
      </c>
      <c r="T637">
        <v>0</v>
      </c>
      <c r="U637">
        <v>0</v>
      </c>
      <c r="V637">
        <v>0</v>
      </c>
      <c r="W637">
        <v>0</v>
      </c>
      <c r="X637" t="s">
        <v>93</v>
      </c>
      <c r="Y637" t="s">
        <v>540</v>
      </c>
      <c r="Z637" s="5">
        <f>E637*10+F637*(-10)+G637*5+H637*(-5)+I637*2+J637*(-2)+K637*4+L637*3+M637*1.5+N637*1.5+O637*3+P637*0.1+Q637*2+R637*2+S637*5+T637*(-8)+U637*15+V637+W637*(-4)</f>
        <v>473.7</v>
      </c>
      <c r="AA637" s="6">
        <f>Z637/X637</f>
        <v>20.595652173913042</v>
      </c>
      <c r="AB637" s="7">
        <f>Z637/Y637*90</f>
        <v>24.515813686026455</v>
      </c>
      <c r="AC637" s="5">
        <f>IF(B637="n",Z637*1.2*AF637,Z637*AF637)</f>
        <v>544.755</v>
      </c>
      <c r="AD637" s="6">
        <f>AC637/X637</f>
        <v>23.684999999999999</v>
      </c>
      <c r="AE637" s="7">
        <f>AC637/Y637*90</f>
        <v>28.193185738930421</v>
      </c>
      <c r="AF637" s="13">
        <f>IF(OR(D637="Barcelona",D637="R Madrid",D637="Bayern",D637="PSG",D637="Atletico"),1.3,IF(OR(D637="Chelsea",D637="Juventus",D637="Man City",D637="Man Utd",D637="Dortmund"),1.23,IF(OR(D637="Roma",D637="RB Leipzig",D637="Monaco",D637="Spurs",D637="Arsenal",D637="Sevilla",D637="Liverpool",D637="Nice",D637="Napoli"),1.15,1)))</f>
        <v>1.1499999999999999</v>
      </c>
      <c r="AG637">
        <f>E637*10+G637*5+K637*4</f>
        <v>61</v>
      </c>
      <c r="AH637">
        <f>N637+M637+L637*1.5</f>
        <v>103.5</v>
      </c>
    </row>
    <row r="638" spans="1:34" x14ac:dyDescent="0.2">
      <c r="A638" t="s">
        <v>2251</v>
      </c>
      <c r="C638" t="s">
        <v>160</v>
      </c>
      <c r="D638" t="s">
        <v>1054</v>
      </c>
      <c r="E638">
        <v>0</v>
      </c>
      <c r="F638">
        <v>0</v>
      </c>
      <c r="G638">
        <v>0</v>
      </c>
      <c r="H638">
        <v>4</v>
      </c>
      <c r="I638">
        <v>5</v>
      </c>
      <c r="J638">
        <v>14</v>
      </c>
      <c r="K638">
        <v>3</v>
      </c>
      <c r="L638">
        <v>11</v>
      </c>
      <c r="M638">
        <v>55</v>
      </c>
      <c r="N638">
        <v>32</v>
      </c>
      <c r="O638">
        <v>5</v>
      </c>
      <c r="P638">
        <v>422</v>
      </c>
      <c r="Q638">
        <v>18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 t="s">
        <v>187</v>
      </c>
      <c r="Y638" t="s">
        <v>2250</v>
      </c>
      <c r="Z638" s="5">
        <f>E638*10+F638*(-10)+G638*5+H638*(-5)+I638*2+J638*(-2)+K638*4+L638*3+M638*1.5+N638*1.5+O638*3+P638*0.1+Q638*2+R638*2+S638*5+T638*(-8)+U638*15+V638+W638*(-4)</f>
        <v>230.7</v>
      </c>
      <c r="AA638" s="6">
        <f>Z638/X638</f>
        <v>10.486363636363636</v>
      </c>
      <c r="AB638" s="7">
        <f>Z638/Y638*90</f>
        <v>13.241709183673468</v>
      </c>
      <c r="AC638" s="5">
        <f>IF(B638="n",Z638*1.2*AF638,Z638*AF638)</f>
        <v>230.7</v>
      </c>
      <c r="AD638" s="6">
        <f>AC638/X638</f>
        <v>10.486363636363636</v>
      </c>
      <c r="AE638" s="7">
        <f>AC638/Y638*90</f>
        <v>13.241709183673468</v>
      </c>
      <c r="AF638" s="13">
        <f>IF(OR(D638="Barcelona",D638="R Madrid",D638="Bayern",D638="PSG",D638="Atletico"),1.3,IF(OR(D638="Chelsea",D638="Juventus",D638="Man City",D638="Man Utd",D638="Dortmund"),1.23,IF(OR(D638="Roma",D638="RB Leipzig",D638="Monaco",D638="Spurs",D638="Arsenal",D638="Sevilla",D638="Liverpool",D638="Nice",D638="Napoli"),1.15,1)))</f>
        <v>1</v>
      </c>
      <c r="AG638">
        <f>E638*10+G638*5+K638*4</f>
        <v>12</v>
      </c>
      <c r="AH638">
        <f>N638+M638+L638*1.5</f>
        <v>103.5</v>
      </c>
    </row>
    <row r="639" spans="1:34" x14ac:dyDescent="0.2">
      <c r="A639" t="s">
        <v>3344</v>
      </c>
      <c r="C639" t="s">
        <v>138</v>
      </c>
      <c r="D639" t="s">
        <v>139</v>
      </c>
      <c r="E639">
        <v>0</v>
      </c>
      <c r="F639">
        <v>0</v>
      </c>
      <c r="G639">
        <v>6</v>
      </c>
      <c r="H639">
        <v>1</v>
      </c>
      <c r="I639">
        <v>24</v>
      </c>
      <c r="J639">
        <v>17</v>
      </c>
      <c r="K639">
        <v>8</v>
      </c>
      <c r="L639">
        <v>6</v>
      </c>
      <c r="M639">
        <v>66</v>
      </c>
      <c r="N639">
        <v>28</v>
      </c>
      <c r="O639">
        <v>51</v>
      </c>
      <c r="P639">
        <v>1351</v>
      </c>
      <c r="Q639">
        <v>24</v>
      </c>
      <c r="R639">
        <v>18</v>
      </c>
      <c r="S639">
        <v>0</v>
      </c>
      <c r="T639">
        <v>0</v>
      </c>
      <c r="U639">
        <v>0</v>
      </c>
      <c r="V639">
        <v>0</v>
      </c>
      <c r="W639">
        <v>0</v>
      </c>
      <c r="X639" t="s">
        <v>105</v>
      </c>
      <c r="Y639" t="s">
        <v>190</v>
      </c>
      <c r="Z639" s="5">
        <f>E639*10+F639*(-10)+G639*5+H639*(-5)+I639*2+J639*(-2)+K639*4+L639*3+M639*1.5+N639*1.5+O639*3+P639*0.1+Q639*2+R639*2+S639*5+T639*(-8)+U639*15+V639+W639*(-4)</f>
        <v>602.1</v>
      </c>
      <c r="AA639" s="6">
        <f>Z639/X639</f>
        <v>20.762068965517241</v>
      </c>
      <c r="AB639" s="7">
        <f>Z639/Y639*90</f>
        <v>22.720754716981133</v>
      </c>
      <c r="AC639" s="5">
        <f>IF(B639="n",Z639*1.2*AF639,Z639*AF639)</f>
        <v>692.41499999999996</v>
      </c>
      <c r="AD639" s="6">
        <f>AC639/X639</f>
        <v>23.876379310344827</v>
      </c>
      <c r="AE639" s="7">
        <f>AC639/Y639*90</f>
        <v>26.128867924528301</v>
      </c>
      <c r="AF639" s="13">
        <f>IF(OR(D639="Barcelona",D639="R Madrid",D639="Bayern",D639="PSG",D639="Atletico"),1.3,IF(OR(D639="Chelsea",D639="Juventus",D639="Man City",D639="Man Utd",D639="Dortmund"),1.23,IF(OR(D639="Roma",D639="RB Leipzig",D639="Monaco",D639="Spurs",D639="Arsenal",D639="Sevilla",D639="Liverpool",D639="Nice",D639="Napoli"),1.15,1)))</f>
        <v>1.1499999999999999</v>
      </c>
      <c r="AG639">
        <f>E639*10+G639*5+K639*4</f>
        <v>62</v>
      </c>
      <c r="AH639">
        <f>N639+M639+L639*1.5</f>
        <v>103</v>
      </c>
    </row>
    <row r="640" spans="1:34" x14ac:dyDescent="0.2">
      <c r="A640" t="s">
        <v>3897</v>
      </c>
      <c r="C640" t="s">
        <v>43</v>
      </c>
      <c r="D640" t="s">
        <v>620</v>
      </c>
      <c r="E640">
        <v>0</v>
      </c>
      <c r="F640">
        <v>0</v>
      </c>
      <c r="G640">
        <v>0</v>
      </c>
      <c r="H640">
        <v>2</v>
      </c>
      <c r="I640">
        <v>18</v>
      </c>
      <c r="J640">
        <v>13</v>
      </c>
      <c r="K640">
        <v>1</v>
      </c>
      <c r="L640">
        <v>6</v>
      </c>
      <c r="M640">
        <v>62</v>
      </c>
      <c r="N640">
        <v>32</v>
      </c>
      <c r="O640">
        <v>0</v>
      </c>
      <c r="P640">
        <v>559</v>
      </c>
      <c r="Q640">
        <v>12</v>
      </c>
      <c r="R640">
        <v>5</v>
      </c>
      <c r="S640">
        <v>0</v>
      </c>
      <c r="T640">
        <v>0</v>
      </c>
      <c r="U640">
        <v>0</v>
      </c>
      <c r="V640">
        <v>0</v>
      </c>
      <c r="W640">
        <v>0</v>
      </c>
      <c r="X640" t="s">
        <v>140</v>
      </c>
      <c r="Y640" t="s">
        <v>2367</v>
      </c>
      <c r="Z640" s="5">
        <f>E640*10+F640*(-10)+G640*5+H640*(-5)+I640*2+J640*(-2)+K640*4+L640*3+M640*1.5+N640*1.5+O640*3+P640*0.1+Q640*2+R640*2+S640*5+T640*(-8)+U640*15+V640+W640*(-4)</f>
        <v>252.9</v>
      </c>
      <c r="AA640" s="6">
        <f>Z640/X640</f>
        <v>19.453846153846154</v>
      </c>
      <c r="AB640" s="7">
        <f>Z640/Y640*90</f>
        <v>20.231999999999999</v>
      </c>
      <c r="AC640" s="5">
        <f>IF(B640="n",Z640*1.2*AF640,Z640*AF640)</f>
        <v>252.9</v>
      </c>
      <c r="AD640" s="6">
        <f>AC640/X640</f>
        <v>19.453846153846154</v>
      </c>
      <c r="AE640" s="7">
        <f>AC640/Y640*90</f>
        <v>20.231999999999999</v>
      </c>
      <c r="AF640" s="13">
        <f>IF(OR(D640="Barcelona",D640="R Madrid",D640="Bayern",D640="PSG",D640="Atletico"),1.3,IF(OR(D640="Chelsea",D640="Juventus",D640="Man City",D640="Man Utd",D640="Dortmund"),1.23,IF(OR(D640="Roma",D640="RB Leipzig",D640="Monaco",D640="Spurs",D640="Arsenal",D640="Sevilla",D640="Liverpool",D640="Nice",D640="Napoli"),1.15,1)))</f>
        <v>1</v>
      </c>
      <c r="AG640">
        <f>E640*10+G640*5+K640*4</f>
        <v>4</v>
      </c>
      <c r="AH640">
        <f>N640+M640+L640*1.5</f>
        <v>103</v>
      </c>
    </row>
    <row r="641" spans="1:34" x14ac:dyDescent="0.2">
      <c r="A641" t="s">
        <v>2020</v>
      </c>
      <c r="C641" t="s">
        <v>160</v>
      </c>
      <c r="D641" t="s">
        <v>548</v>
      </c>
      <c r="E641">
        <v>3</v>
      </c>
      <c r="F641">
        <v>0</v>
      </c>
      <c r="G641">
        <v>0</v>
      </c>
      <c r="H641">
        <v>7</v>
      </c>
      <c r="I641">
        <v>15</v>
      </c>
      <c r="J641">
        <v>39</v>
      </c>
      <c r="K641">
        <v>5</v>
      </c>
      <c r="L641">
        <v>8</v>
      </c>
      <c r="M641">
        <v>39</v>
      </c>
      <c r="N641">
        <v>51</v>
      </c>
      <c r="O641">
        <v>5</v>
      </c>
      <c r="P641">
        <v>659</v>
      </c>
      <c r="Q641">
        <v>42</v>
      </c>
      <c r="R641">
        <v>8</v>
      </c>
      <c r="S641">
        <v>0</v>
      </c>
      <c r="T641">
        <v>0</v>
      </c>
      <c r="U641">
        <v>0</v>
      </c>
      <c r="V641">
        <v>0</v>
      </c>
      <c r="W641">
        <v>0</v>
      </c>
      <c r="X641" t="s">
        <v>93</v>
      </c>
      <c r="Y641" t="s">
        <v>2019</v>
      </c>
      <c r="Z641" s="5">
        <f>E641*10+F641*(-10)+G641*5+H641*(-5)+I641*2+J641*(-2)+K641*4+L641*3+M641*1.5+N641*1.5+O641*3+P641*0.1+Q641*2+R641*2+S641*5+T641*(-8)+U641*15+V641+W641*(-4)</f>
        <v>306.89999999999998</v>
      </c>
      <c r="AA641" s="6">
        <f>Z641/X641</f>
        <v>13.343478260869563</v>
      </c>
      <c r="AB641" s="7">
        <f>Z641/Y641*90</f>
        <v>17.581795035009549</v>
      </c>
      <c r="AC641" s="5">
        <f>IF(B641="n",Z641*1.2*AF641,Z641*AF641)</f>
        <v>306.89999999999998</v>
      </c>
      <c r="AD641" s="6">
        <f>AC641/X641</f>
        <v>13.343478260869563</v>
      </c>
      <c r="AE641" s="7">
        <f>AC641/Y641*90</f>
        <v>17.581795035009549</v>
      </c>
      <c r="AF641" s="13">
        <f>IF(OR(D641="Barcelona",D641="R Madrid",D641="Bayern",D641="PSG",D641="Atletico"),1.3,IF(OR(D641="Chelsea",D641="Juventus",D641="Man City",D641="Man Utd",D641="Dortmund"),1.23,IF(OR(D641="Roma",D641="RB Leipzig",D641="Monaco",D641="Spurs",D641="Arsenal",D641="Sevilla",D641="Liverpool",D641="Nice",D641="Napoli"),1.15,1)))</f>
        <v>1</v>
      </c>
      <c r="AG641">
        <f>E641*10+G641*5+K641*4</f>
        <v>50</v>
      </c>
      <c r="AH641">
        <f>N641+M641+L641*1.5</f>
        <v>102</v>
      </c>
    </row>
    <row r="642" spans="1:34" x14ac:dyDescent="0.2">
      <c r="A642" t="s">
        <v>234</v>
      </c>
      <c r="C642" t="s">
        <v>26</v>
      </c>
      <c r="D642" t="s">
        <v>59</v>
      </c>
      <c r="E642">
        <v>0</v>
      </c>
      <c r="F642">
        <v>0</v>
      </c>
      <c r="G642">
        <v>1</v>
      </c>
      <c r="H642">
        <v>1</v>
      </c>
      <c r="I642">
        <v>18</v>
      </c>
      <c r="J642">
        <v>17</v>
      </c>
      <c r="K642">
        <v>7</v>
      </c>
      <c r="L642">
        <v>14</v>
      </c>
      <c r="M642">
        <v>47</v>
      </c>
      <c r="N642">
        <v>34</v>
      </c>
      <c r="O642">
        <v>9</v>
      </c>
      <c r="P642">
        <v>583</v>
      </c>
      <c r="Q642">
        <v>36</v>
      </c>
      <c r="R642">
        <v>27</v>
      </c>
      <c r="S642">
        <v>0</v>
      </c>
      <c r="T642">
        <v>0</v>
      </c>
      <c r="U642">
        <v>0</v>
      </c>
      <c r="V642">
        <v>0</v>
      </c>
      <c r="W642">
        <v>0</v>
      </c>
      <c r="X642" t="s">
        <v>86</v>
      </c>
      <c r="Y642" t="s">
        <v>235</v>
      </c>
      <c r="Z642" s="5">
        <f>E642*10+F642*(-10)+G642*5+H642*(-5)+I642*2+J642*(-2)+K642*4+L642*3+M642*1.5+N642*1.5+O642*3+P642*0.1+Q642*2+R642*2+S642*5+T642*(-8)+U642*15+V642+W642*(-4)</f>
        <v>404.8</v>
      </c>
      <c r="AA642" s="6">
        <f>Z642/X642</f>
        <v>21.305263157894739</v>
      </c>
      <c r="AB642" s="7">
        <f>Z642/Y642*90</f>
        <v>22.350920245398775</v>
      </c>
      <c r="AC642" s="5">
        <f>IF(B642="n",Z642*1.2*AF642,Z642*AF642)</f>
        <v>404.8</v>
      </c>
      <c r="AD642" s="6">
        <f>AC642/X642</f>
        <v>21.305263157894739</v>
      </c>
      <c r="AE642" s="7">
        <f>AC642/Y642*90</f>
        <v>22.350920245398775</v>
      </c>
      <c r="AF642" s="13">
        <f>IF(OR(D642="Barcelona",D642="R Madrid",D642="Bayern",D642="PSG",D642="Atletico"),1.3,IF(OR(D642="Chelsea",D642="Juventus",D642="Man City",D642="Man Utd",D642="Dortmund"),1.23,IF(OR(D642="Roma",D642="RB Leipzig",D642="Monaco",D642="Spurs",D642="Arsenal",D642="Sevilla",D642="Liverpool",D642="Nice",D642="Napoli"),1.15,1)))</f>
        <v>1</v>
      </c>
      <c r="AG642">
        <f>E642*10+G642*5+K642*4</f>
        <v>33</v>
      </c>
      <c r="AH642">
        <f>N642+M642+L642*1.5</f>
        <v>102</v>
      </c>
    </row>
    <row r="643" spans="1:34" x14ac:dyDescent="0.2">
      <c r="A643" t="s">
        <v>3422</v>
      </c>
      <c r="C643" t="s">
        <v>138</v>
      </c>
      <c r="D643" t="s">
        <v>2778</v>
      </c>
      <c r="E643">
        <v>0</v>
      </c>
      <c r="F643">
        <v>1</v>
      </c>
      <c r="G643">
        <v>1</v>
      </c>
      <c r="H643">
        <v>12</v>
      </c>
      <c r="I643">
        <v>32</v>
      </c>
      <c r="J643">
        <v>56</v>
      </c>
      <c r="K643">
        <v>2</v>
      </c>
      <c r="L643">
        <v>4</v>
      </c>
      <c r="M643">
        <v>50</v>
      </c>
      <c r="N643">
        <v>46</v>
      </c>
      <c r="O643">
        <v>28</v>
      </c>
      <c r="P643">
        <v>771</v>
      </c>
      <c r="Q643">
        <v>55</v>
      </c>
      <c r="R643">
        <v>11</v>
      </c>
      <c r="S643">
        <v>0</v>
      </c>
      <c r="T643">
        <v>0</v>
      </c>
      <c r="U643">
        <v>0</v>
      </c>
      <c r="V643">
        <v>0</v>
      </c>
      <c r="W643">
        <v>0</v>
      </c>
      <c r="X643" t="s">
        <v>184</v>
      </c>
      <c r="Y643" t="s">
        <v>3421</v>
      </c>
      <c r="Z643" s="5">
        <f>E643*10+F643*(-10)+G643*5+H643*(-5)+I643*2+J643*(-2)+K643*4+L643*3+M643*1.5+N643*1.5+O643*3+P643*0.1+Q643*2+R643*2+S643*5+T643*(-8)+U643*15+V643+W643*(-4)</f>
        <v>344.1</v>
      </c>
      <c r="AA643" s="6">
        <f>Z643/X643</f>
        <v>10.753125000000001</v>
      </c>
      <c r="AB643" s="7">
        <f>Z643/Y643*90</f>
        <v>12.182926829268293</v>
      </c>
      <c r="AC643" s="5">
        <f>IF(B643="n",Z643*1.2*AF643,Z643*AF643)</f>
        <v>344.1</v>
      </c>
      <c r="AD643" s="6">
        <f>AC643/X643</f>
        <v>10.753125000000001</v>
      </c>
      <c r="AE643" s="7">
        <f>AC643/Y643*90</f>
        <v>12.182926829268293</v>
      </c>
      <c r="AF643" s="13">
        <f>IF(OR(D643="Barcelona",D643="R Madrid",D643="Bayern",D643="PSG",D643="Atletico"),1.3,IF(OR(D643="Chelsea",D643="Juventus",D643="Man City",D643="Man Utd",D643="Dortmund"),1.23,IF(OR(D643="Roma",D643="RB Leipzig",D643="Monaco",D643="Spurs",D643="Arsenal",D643="Sevilla",D643="Liverpool",D643="Nice",D643="Napoli"),1.15,1)))</f>
        <v>1</v>
      </c>
      <c r="AG643">
        <f>E643*10+G643*5+K643*4</f>
        <v>13</v>
      </c>
      <c r="AH643">
        <f>N643+M643+L643*1.5</f>
        <v>102</v>
      </c>
    </row>
    <row r="644" spans="1:34" x14ac:dyDescent="0.2">
      <c r="A644" t="s">
        <v>4086</v>
      </c>
      <c r="C644" t="s">
        <v>43</v>
      </c>
      <c r="D644" t="s">
        <v>534</v>
      </c>
      <c r="E644">
        <v>0</v>
      </c>
      <c r="F644">
        <v>0</v>
      </c>
      <c r="G644">
        <v>0</v>
      </c>
      <c r="H644">
        <v>7</v>
      </c>
      <c r="I644">
        <v>20</v>
      </c>
      <c r="J644">
        <v>23</v>
      </c>
      <c r="K644">
        <v>3</v>
      </c>
      <c r="L644">
        <v>4</v>
      </c>
      <c r="M644">
        <v>53</v>
      </c>
      <c r="N644">
        <v>43</v>
      </c>
      <c r="O644">
        <v>3</v>
      </c>
      <c r="P644">
        <v>1279</v>
      </c>
      <c r="Q644">
        <v>15</v>
      </c>
      <c r="R644">
        <v>13</v>
      </c>
      <c r="S644">
        <v>0</v>
      </c>
      <c r="T644">
        <v>0</v>
      </c>
      <c r="U644">
        <v>0</v>
      </c>
      <c r="V644">
        <v>0</v>
      </c>
      <c r="W644">
        <v>0</v>
      </c>
      <c r="X644" t="s">
        <v>86</v>
      </c>
      <c r="Y644" t="s">
        <v>1195</v>
      </c>
      <c r="Z644" s="5">
        <f>E644*10+F644*(-10)+G644*5+H644*(-5)+I644*2+J644*(-2)+K644*4+L644*3+M644*1.5+N644*1.5+O644*3+P644*0.1+Q644*2+R644*2+S644*5+T644*(-8)+U644*15+V644+W644*(-4)</f>
        <v>319.89999999999998</v>
      </c>
      <c r="AA644" s="6">
        <f>Z644/X644</f>
        <v>16.836842105263155</v>
      </c>
      <c r="AB644" s="7">
        <f>Z644/Y644*90</f>
        <v>16.836842105263155</v>
      </c>
      <c r="AC644" s="5">
        <f>IF(B644="n",Z644*1.2*AF644,Z644*AF644)</f>
        <v>415.87</v>
      </c>
      <c r="AD644" s="6">
        <f>AC644/X644</f>
        <v>21.887894736842107</v>
      </c>
      <c r="AE644" s="7">
        <f>AC644/Y644*90</f>
        <v>21.887894736842103</v>
      </c>
      <c r="AF644" s="13">
        <f>IF(OR(D644="Barcelona",D644="R Madrid",D644="Bayern",D644="PSG",D644="Atletico"),1.3,IF(OR(D644="Chelsea",D644="Juventus",D644="Man City",D644="Man Utd",D644="Dortmund"),1.23,IF(OR(D644="Roma",D644="RB Leipzig",D644="Monaco",D644="Spurs",D644="Arsenal",D644="Sevilla",D644="Liverpool",D644="Nice",D644="Napoli"),1.15,1)))</f>
        <v>1.3</v>
      </c>
      <c r="AG644">
        <f>E644*10+G644*5+K644*4</f>
        <v>12</v>
      </c>
      <c r="AH644">
        <f>N644+M644+L644*1.5</f>
        <v>102</v>
      </c>
    </row>
    <row r="645" spans="1:34" x14ac:dyDescent="0.2">
      <c r="A645" t="s">
        <v>3170</v>
      </c>
      <c r="C645" t="s">
        <v>138</v>
      </c>
      <c r="D645" t="s">
        <v>2747</v>
      </c>
      <c r="E645">
        <v>1</v>
      </c>
      <c r="F645">
        <v>0</v>
      </c>
      <c r="G645">
        <v>7</v>
      </c>
      <c r="H645">
        <v>10</v>
      </c>
      <c r="I645">
        <v>27</v>
      </c>
      <c r="J645">
        <v>42</v>
      </c>
      <c r="K645">
        <v>4</v>
      </c>
      <c r="L645">
        <v>9</v>
      </c>
      <c r="M645">
        <v>48</v>
      </c>
      <c r="N645">
        <v>40</v>
      </c>
      <c r="O645">
        <v>27</v>
      </c>
      <c r="P645">
        <v>1009</v>
      </c>
      <c r="Q645">
        <v>61</v>
      </c>
      <c r="R645">
        <v>7</v>
      </c>
      <c r="S645">
        <v>0</v>
      </c>
      <c r="T645">
        <v>0</v>
      </c>
      <c r="U645">
        <v>0</v>
      </c>
      <c r="V645">
        <v>0</v>
      </c>
      <c r="W645">
        <v>0</v>
      </c>
      <c r="X645" t="s">
        <v>121</v>
      </c>
      <c r="Y645" t="s">
        <v>3169</v>
      </c>
      <c r="Z645" s="5">
        <f>E645*10+F645*(-10)+G645*5+H645*(-5)+I645*2+J645*(-2)+K645*4+L645*3+M645*1.5+N645*1.5+O645*3+P645*0.1+Q645*2+R645*2+S645*5+T645*(-8)+U645*15+V645+W645*(-4)</f>
        <v>457.9</v>
      </c>
      <c r="AA645" s="6">
        <f>Z645/X645</f>
        <v>13.467647058823529</v>
      </c>
      <c r="AB645" s="7">
        <f>Z645/Y645*90</f>
        <v>14.339248434237994</v>
      </c>
      <c r="AC645" s="5">
        <f>IF(B645="n",Z645*1.2*AF645,Z645*AF645)</f>
        <v>457.9</v>
      </c>
      <c r="AD645" s="6">
        <f>AC645/X645</f>
        <v>13.467647058823529</v>
      </c>
      <c r="AE645" s="7">
        <f>AC645/Y645*90</f>
        <v>14.339248434237994</v>
      </c>
      <c r="AF645" s="13">
        <f>IF(OR(D645="Barcelona",D645="R Madrid",D645="Bayern",D645="PSG",D645="Atletico"),1.3,IF(OR(D645="Chelsea",D645="Juventus",D645="Man City",D645="Man Utd",D645="Dortmund"),1.23,IF(OR(D645="Roma",D645="RB Leipzig",D645="Monaco",D645="Spurs",D645="Arsenal",D645="Sevilla",D645="Liverpool",D645="Nice",D645="Napoli"),1.15,1)))</f>
        <v>1</v>
      </c>
      <c r="AG645">
        <f>E645*10+G645*5+K645*4</f>
        <v>61</v>
      </c>
      <c r="AH645">
        <f>N645+M645+L645*1.5</f>
        <v>101.5</v>
      </c>
    </row>
    <row r="646" spans="1:34" x14ac:dyDescent="0.2">
      <c r="A646" t="s">
        <v>2483</v>
      </c>
      <c r="C646" t="s">
        <v>160</v>
      </c>
      <c r="D646" t="s">
        <v>1902</v>
      </c>
      <c r="E646">
        <v>0</v>
      </c>
      <c r="F646">
        <v>0</v>
      </c>
      <c r="G646">
        <v>2</v>
      </c>
      <c r="H646">
        <v>5</v>
      </c>
      <c r="I646">
        <v>10</v>
      </c>
      <c r="J646">
        <v>15</v>
      </c>
      <c r="K646">
        <v>2</v>
      </c>
      <c r="L646">
        <v>1</v>
      </c>
      <c r="M646">
        <v>52</v>
      </c>
      <c r="N646">
        <v>48</v>
      </c>
      <c r="O646">
        <v>8</v>
      </c>
      <c r="P646">
        <v>523</v>
      </c>
      <c r="Q646">
        <v>34</v>
      </c>
      <c r="R646">
        <v>17</v>
      </c>
      <c r="S646">
        <v>0</v>
      </c>
      <c r="T646">
        <v>0</v>
      </c>
      <c r="U646">
        <v>0</v>
      </c>
      <c r="V646">
        <v>0</v>
      </c>
      <c r="W646">
        <v>0</v>
      </c>
      <c r="X646" t="s">
        <v>187</v>
      </c>
      <c r="Y646" t="s">
        <v>2482</v>
      </c>
      <c r="Z646" s="5">
        <f>E646*10+F646*(-10)+G646*5+H646*(-5)+I646*2+J646*(-2)+K646*4+L646*3+M646*1.5+N646*1.5+O646*3+P646*0.1+Q646*2+R646*2+S646*5+T646*(-8)+U646*15+V646+W646*(-4)</f>
        <v>314.3</v>
      </c>
      <c r="AA646" s="6">
        <f>Z646/X646</f>
        <v>14.286363636363637</v>
      </c>
      <c r="AB646" s="7">
        <f>Z646/Y646*90</f>
        <v>17.971410419313852</v>
      </c>
      <c r="AC646" s="5">
        <f>IF(B646="n",Z646*1.2*AF646,Z646*AF646)</f>
        <v>314.3</v>
      </c>
      <c r="AD646" s="6">
        <f>AC646/X646</f>
        <v>14.286363636363637</v>
      </c>
      <c r="AE646" s="7">
        <f>AC646/Y646*90</f>
        <v>17.971410419313852</v>
      </c>
      <c r="AF646" s="13">
        <f>IF(OR(D646="Barcelona",D646="R Madrid",D646="Bayern",D646="PSG",D646="Atletico"),1.3,IF(OR(D646="Chelsea",D646="Juventus",D646="Man City",D646="Man Utd",D646="Dortmund"),1.23,IF(OR(D646="Roma",D646="RB Leipzig",D646="Monaco",D646="Spurs",D646="Arsenal",D646="Sevilla",D646="Liverpool",D646="Nice",D646="Napoli"),1.15,1)))</f>
        <v>1</v>
      </c>
      <c r="AG646">
        <f>E646*10+G646*5+K646*4</f>
        <v>18</v>
      </c>
      <c r="AH646">
        <f>N646+M646+L646*1.5</f>
        <v>101.5</v>
      </c>
    </row>
    <row r="647" spans="1:34" x14ac:dyDescent="0.2">
      <c r="A647" t="s">
        <v>3690</v>
      </c>
      <c r="C647" t="s">
        <v>43</v>
      </c>
      <c r="D647" t="s">
        <v>1481</v>
      </c>
      <c r="E647">
        <v>1</v>
      </c>
      <c r="F647">
        <v>1</v>
      </c>
      <c r="G647">
        <v>4</v>
      </c>
      <c r="H647">
        <v>11</v>
      </c>
      <c r="I647">
        <v>32</v>
      </c>
      <c r="J647">
        <v>46</v>
      </c>
      <c r="K647">
        <v>18</v>
      </c>
      <c r="L647">
        <v>4</v>
      </c>
      <c r="M647">
        <v>49</v>
      </c>
      <c r="N647">
        <v>46</v>
      </c>
      <c r="O647">
        <v>51</v>
      </c>
      <c r="P647">
        <v>1250</v>
      </c>
      <c r="Q647">
        <v>67</v>
      </c>
      <c r="R647">
        <v>36</v>
      </c>
      <c r="S647">
        <v>0</v>
      </c>
      <c r="T647">
        <v>0</v>
      </c>
      <c r="U647">
        <v>0</v>
      </c>
      <c r="V647">
        <v>0</v>
      </c>
      <c r="W647">
        <v>0</v>
      </c>
      <c r="X647" t="s">
        <v>292</v>
      </c>
      <c r="Y647" t="s">
        <v>3689</v>
      </c>
      <c r="Z647" s="5">
        <f>E647*10+F647*(-10)+G647*5+H647*(-5)+I647*2+J647*(-2)+K647*4+L647*3+M647*1.5+N647*1.5+O647*3+P647*0.1+Q647*2+R647*2+S647*5+T647*(-8)+U647*15+V647+W647*(-4)</f>
        <v>647.5</v>
      </c>
      <c r="AA647" s="6">
        <f>Z647/X647</f>
        <v>19.621212121212121</v>
      </c>
      <c r="AB647" s="7">
        <f>Z647/Y647*90</f>
        <v>21.299342105263158</v>
      </c>
      <c r="AC647" s="5">
        <f>IF(B647="n",Z647*1.2*AF647,Z647*AF647)</f>
        <v>647.5</v>
      </c>
      <c r="AD647" s="6">
        <f>AC647/X647</f>
        <v>19.621212121212121</v>
      </c>
      <c r="AE647" s="7">
        <f>AC647/Y647*90</f>
        <v>21.299342105263158</v>
      </c>
      <c r="AF647" s="13">
        <f>IF(OR(D647="Barcelona",D647="R Madrid",D647="Bayern",D647="PSG",D647="Atletico"),1.3,IF(OR(D647="Chelsea",D647="Juventus",D647="Man City",D647="Man Utd",D647="Dortmund"),1.23,IF(OR(D647="Roma",D647="RB Leipzig",D647="Monaco",D647="Spurs",D647="Arsenal",D647="Sevilla",D647="Liverpool",D647="Nice",D647="Napoli"),1.15,1)))</f>
        <v>1</v>
      </c>
      <c r="AG647">
        <f>E647*10+G647*5+K647*4</f>
        <v>102</v>
      </c>
      <c r="AH647">
        <f>N647+M647+L647*1.5</f>
        <v>101</v>
      </c>
    </row>
    <row r="648" spans="1:34" x14ac:dyDescent="0.2">
      <c r="A648" t="s">
        <v>3575</v>
      </c>
      <c r="C648" t="s">
        <v>43</v>
      </c>
      <c r="D648" t="s">
        <v>1481</v>
      </c>
      <c r="E648">
        <v>0</v>
      </c>
      <c r="F648">
        <v>0</v>
      </c>
      <c r="G648">
        <v>1</v>
      </c>
      <c r="H648">
        <v>3</v>
      </c>
      <c r="I648">
        <v>4</v>
      </c>
      <c r="J648">
        <v>16</v>
      </c>
      <c r="K648">
        <v>0</v>
      </c>
      <c r="L648">
        <v>10</v>
      </c>
      <c r="M648">
        <v>52</v>
      </c>
      <c r="N648">
        <v>34</v>
      </c>
      <c r="O648">
        <v>7</v>
      </c>
      <c r="P648">
        <v>308</v>
      </c>
      <c r="Q648">
        <v>32</v>
      </c>
      <c r="R648">
        <v>15</v>
      </c>
      <c r="S648">
        <v>0</v>
      </c>
      <c r="T648">
        <v>0</v>
      </c>
      <c r="U648">
        <v>0</v>
      </c>
      <c r="V648">
        <v>0</v>
      </c>
      <c r="W648">
        <v>0</v>
      </c>
      <c r="X648" t="s">
        <v>395</v>
      </c>
      <c r="Y648" t="s">
        <v>116</v>
      </c>
      <c r="Z648" s="5">
        <f>E648*10+F648*(-10)+G648*5+H648*(-5)+I648*2+J648*(-2)+K648*4+L648*3+M648*1.5+N648*1.5+O648*3+P648*0.1+Q648*2+R648*2+S648*5+T648*(-8)+U648*15+V648+W648*(-4)</f>
        <v>270.8</v>
      </c>
      <c r="AA648" s="6">
        <f>Z648/X648</f>
        <v>15.929411764705883</v>
      </c>
      <c r="AB648" s="7">
        <f>Z648/Y648*90</f>
        <v>18.690184049079758</v>
      </c>
      <c r="AC648" s="5">
        <f>IF(B648="n",Z648*1.2*AF648,Z648*AF648)</f>
        <v>270.8</v>
      </c>
      <c r="AD648" s="6">
        <f>AC648/X648</f>
        <v>15.929411764705883</v>
      </c>
      <c r="AE648" s="7">
        <f>AC648/Y648*90</f>
        <v>18.690184049079758</v>
      </c>
      <c r="AF648" s="13">
        <f>IF(OR(D648="Barcelona",D648="R Madrid",D648="Bayern",D648="PSG",D648="Atletico"),1.3,IF(OR(D648="Chelsea",D648="Juventus",D648="Man City",D648="Man Utd",D648="Dortmund"),1.23,IF(OR(D648="Roma",D648="RB Leipzig",D648="Monaco",D648="Spurs",D648="Arsenal",D648="Sevilla",D648="Liverpool",D648="Nice",D648="Napoli"),1.15,1)))</f>
        <v>1</v>
      </c>
      <c r="AG648">
        <f>E648*10+G648*5+K648*4</f>
        <v>5</v>
      </c>
      <c r="AH648">
        <f>N648+M648+L648*1.5</f>
        <v>101</v>
      </c>
    </row>
    <row r="649" spans="1:34" x14ac:dyDescent="0.2">
      <c r="A649" t="s">
        <v>2042</v>
      </c>
      <c r="C649" t="s">
        <v>160</v>
      </c>
      <c r="D649" t="s">
        <v>1054</v>
      </c>
      <c r="E649">
        <v>0</v>
      </c>
      <c r="F649">
        <v>0</v>
      </c>
      <c r="G649">
        <v>1</v>
      </c>
      <c r="H649">
        <v>6</v>
      </c>
      <c r="I649">
        <v>20</v>
      </c>
      <c r="J649">
        <v>31</v>
      </c>
      <c r="K649">
        <v>1</v>
      </c>
      <c r="L649">
        <v>5</v>
      </c>
      <c r="M649">
        <v>53</v>
      </c>
      <c r="N649">
        <v>40</v>
      </c>
      <c r="O649">
        <v>10</v>
      </c>
      <c r="P649">
        <v>497</v>
      </c>
      <c r="Q649">
        <v>35</v>
      </c>
      <c r="R649">
        <v>3</v>
      </c>
      <c r="S649">
        <v>0</v>
      </c>
      <c r="T649">
        <v>0</v>
      </c>
      <c r="U649">
        <v>0</v>
      </c>
      <c r="V649">
        <v>0</v>
      </c>
      <c r="W649">
        <v>0</v>
      </c>
      <c r="X649" t="s">
        <v>398</v>
      </c>
      <c r="Y649" t="s">
        <v>2041</v>
      </c>
      <c r="Z649" s="5">
        <f>E649*10+F649*(-10)+G649*5+H649*(-5)+I649*2+J649*(-2)+K649*4+L649*3+M649*1.5+N649*1.5+O649*3+P649*0.1+Q649*2+R649*2+S649*5+T649*(-8)+U649*15+V649+W649*(-4)</f>
        <v>267.2</v>
      </c>
      <c r="AA649" s="6">
        <f>Z649/X649</f>
        <v>12.723809523809523</v>
      </c>
      <c r="AB649" s="7">
        <f>Z649/Y649*90</f>
        <v>14.853613341568868</v>
      </c>
      <c r="AC649" s="5">
        <f>IF(B649="n",Z649*1.2*AF649,Z649*AF649)</f>
        <v>267.2</v>
      </c>
      <c r="AD649" s="6">
        <f>AC649/X649</f>
        <v>12.723809523809523</v>
      </c>
      <c r="AE649" s="7">
        <f>AC649/Y649*90</f>
        <v>14.853613341568868</v>
      </c>
      <c r="AF649" s="13">
        <f>IF(OR(D649="Barcelona",D649="R Madrid",D649="Bayern",D649="PSG",D649="Atletico"),1.3,IF(OR(D649="Chelsea",D649="Juventus",D649="Man City",D649="Man Utd",D649="Dortmund"),1.23,IF(OR(D649="Roma",D649="RB Leipzig",D649="Monaco",D649="Spurs",D649="Arsenal",D649="Sevilla",D649="Liverpool",D649="Nice",D649="Napoli"),1.15,1)))</f>
        <v>1</v>
      </c>
      <c r="AG649">
        <f>E649*10+G649*5+K649*4</f>
        <v>9</v>
      </c>
      <c r="AH649">
        <f>N649+M649+L649*1.5</f>
        <v>100.5</v>
      </c>
    </row>
    <row r="650" spans="1:34" x14ac:dyDescent="0.2">
      <c r="A650" t="s">
        <v>2454</v>
      </c>
      <c r="C650" t="s">
        <v>160</v>
      </c>
      <c r="D650" t="s">
        <v>548</v>
      </c>
      <c r="E650">
        <v>2</v>
      </c>
      <c r="F650">
        <v>0</v>
      </c>
      <c r="G650">
        <v>1</v>
      </c>
      <c r="H650">
        <v>6</v>
      </c>
      <c r="I650">
        <v>41</v>
      </c>
      <c r="J650">
        <v>40</v>
      </c>
      <c r="K650">
        <v>8</v>
      </c>
      <c r="L650">
        <v>4</v>
      </c>
      <c r="M650">
        <v>45</v>
      </c>
      <c r="N650">
        <v>49</v>
      </c>
      <c r="O650">
        <v>10</v>
      </c>
      <c r="P650">
        <v>1066</v>
      </c>
      <c r="Q650">
        <v>53</v>
      </c>
      <c r="R650">
        <v>15</v>
      </c>
      <c r="S650">
        <v>0</v>
      </c>
      <c r="T650">
        <v>0</v>
      </c>
      <c r="U650">
        <v>0</v>
      </c>
      <c r="V650">
        <v>0</v>
      </c>
      <c r="W650">
        <v>0</v>
      </c>
      <c r="X650" t="s">
        <v>110</v>
      </c>
      <c r="Y650" t="s">
        <v>2247</v>
      </c>
      <c r="Z650" s="5">
        <f>E650*10+F650*(-10)+G650*5+H650*(-5)+I650*2+J650*(-2)+K650*4+L650*3+M650*1.5+N650*1.5+O650*3+P650*0.1+Q650*2+R650*2+S650*5+T650*(-8)+U650*15+V650+W650*(-4)</f>
        <v>454.6</v>
      </c>
      <c r="AA650" s="6">
        <f>Z650/X650</f>
        <v>15.153333333333334</v>
      </c>
      <c r="AB650" s="7">
        <f>Z650/Y650*90</f>
        <v>17.936869793950024</v>
      </c>
      <c r="AC650" s="5">
        <f>IF(B650="n",Z650*1.2*AF650,Z650*AF650)</f>
        <v>454.6</v>
      </c>
      <c r="AD650" s="6">
        <f>AC650/X650</f>
        <v>15.153333333333334</v>
      </c>
      <c r="AE650" s="7">
        <f>AC650/Y650*90</f>
        <v>17.936869793950024</v>
      </c>
      <c r="AF650" s="13">
        <f>IF(OR(D650="Barcelona",D650="R Madrid",D650="Bayern",D650="PSG",D650="Atletico"),1.3,IF(OR(D650="Chelsea",D650="Juventus",D650="Man City",D650="Man Utd",D650="Dortmund"),1.23,IF(OR(D650="Roma",D650="RB Leipzig",D650="Monaco",D650="Spurs",D650="Arsenal",D650="Sevilla",D650="Liverpool",D650="Nice",D650="Napoli"),1.15,1)))</f>
        <v>1</v>
      </c>
      <c r="AG650">
        <f>E650*10+G650*5+K650*4</f>
        <v>57</v>
      </c>
      <c r="AH650">
        <f>N650+M650+L650*1.5</f>
        <v>100</v>
      </c>
    </row>
    <row r="651" spans="1:34" x14ac:dyDescent="0.2">
      <c r="A651" t="s">
        <v>1396</v>
      </c>
      <c r="C651" t="s">
        <v>876</v>
      </c>
      <c r="D651" t="s">
        <v>1151</v>
      </c>
      <c r="E651">
        <v>1</v>
      </c>
      <c r="F651">
        <v>1</v>
      </c>
      <c r="G651">
        <v>0</v>
      </c>
      <c r="H651">
        <v>5</v>
      </c>
      <c r="I651">
        <v>39</v>
      </c>
      <c r="J651">
        <v>33</v>
      </c>
      <c r="K651">
        <v>8</v>
      </c>
      <c r="L651">
        <v>2</v>
      </c>
      <c r="M651">
        <v>31</v>
      </c>
      <c r="N651">
        <v>66</v>
      </c>
      <c r="O651">
        <v>11</v>
      </c>
      <c r="P651">
        <v>391</v>
      </c>
      <c r="Q651">
        <v>23</v>
      </c>
      <c r="R651">
        <v>9</v>
      </c>
      <c r="S651">
        <v>0</v>
      </c>
      <c r="T651">
        <v>0</v>
      </c>
      <c r="U651">
        <v>0</v>
      </c>
      <c r="V651">
        <v>0</v>
      </c>
      <c r="W651">
        <v>0</v>
      </c>
      <c r="X651" t="s">
        <v>56</v>
      </c>
      <c r="Y651" t="s">
        <v>1395</v>
      </c>
      <c r="Z651" s="5">
        <f>E651*10+F651*(-10)+G651*5+H651*(-5)+I651*2+J651*(-2)+K651*4+L651*3+M651*1.5+N651*1.5+O651*3+P651*0.1+Q651*2+R651*2+S651*5+T651*(-8)+U651*15+V651+W651*(-4)</f>
        <v>306.60000000000002</v>
      </c>
      <c r="AA651" s="6">
        <f>Z651/X651</f>
        <v>11.355555555555556</v>
      </c>
      <c r="AB651" s="7">
        <f>Z651/Y651*90</f>
        <v>16.061699650756697</v>
      </c>
      <c r="AC651" s="5">
        <f>IF(B651="n",Z651*1.2*AF651,Z651*AF651)</f>
        <v>306.60000000000002</v>
      </c>
      <c r="AD651" s="6">
        <f>AC651/X651</f>
        <v>11.355555555555556</v>
      </c>
      <c r="AE651" s="7">
        <f>AC651/Y651*90</f>
        <v>16.061699650756697</v>
      </c>
      <c r="AF651" s="13">
        <f>IF(OR(D651="Barcelona",D651="R Madrid",D651="Bayern",D651="PSG",D651="Atletico"),1.3,IF(OR(D651="Chelsea",D651="Juventus",D651="Man City",D651="Man Utd",D651="Dortmund"),1.23,IF(OR(D651="Roma",D651="RB Leipzig",D651="Monaco",D651="Spurs",D651="Arsenal",D651="Sevilla",D651="Liverpool",D651="Nice",D651="Napoli"),1.15,1)))</f>
        <v>1</v>
      </c>
      <c r="AG651">
        <f>E651*10+G651*5+K651*4</f>
        <v>42</v>
      </c>
      <c r="AH651">
        <f>N651+M651+L651*1.5</f>
        <v>100</v>
      </c>
    </row>
    <row r="652" spans="1:34" x14ac:dyDescent="0.2">
      <c r="A652" t="s">
        <v>3446</v>
      </c>
      <c r="C652" t="s">
        <v>138</v>
      </c>
      <c r="D652" t="s">
        <v>386</v>
      </c>
      <c r="E652">
        <v>0</v>
      </c>
      <c r="F652">
        <v>0</v>
      </c>
      <c r="G652">
        <v>2</v>
      </c>
      <c r="H652">
        <v>2</v>
      </c>
      <c r="I652">
        <v>9</v>
      </c>
      <c r="J652">
        <v>21</v>
      </c>
      <c r="K652">
        <v>3</v>
      </c>
      <c r="L652">
        <v>2</v>
      </c>
      <c r="M652">
        <v>63</v>
      </c>
      <c r="N652">
        <v>34</v>
      </c>
      <c r="O652">
        <v>18</v>
      </c>
      <c r="P652">
        <v>664</v>
      </c>
      <c r="Q652">
        <v>45</v>
      </c>
      <c r="R652">
        <v>11</v>
      </c>
      <c r="S652">
        <v>0</v>
      </c>
      <c r="T652">
        <v>0</v>
      </c>
      <c r="U652">
        <v>0</v>
      </c>
      <c r="V652">
        <v>0</v>
      </c>
      <c r="W652">
        <v>0</v>
      </c>
      <c r="X652" t="s">
        <v>93</v>
      </c>
      <c r="Y652" t="s">
        <v>2159</v>
      </c>
      <c r="Z652" s="5">
        <f>E652*10+F652*(-10)+G652*5+H652*(-5)+I652*2+J652*(-2)+K652*4+L652*3+M652*1.5+N652*1.5+O652*3+P652*0.1+Q652*2+R652*2+S652*5+T652*(-8)+U652*15+V652+W652*(-4)</f>
        <v>371.9</v>
      </c>
      <c r="AA652" s="6">
        <f>Z652/X652</f>
        <v>16.169565217391302</v>
      </c>
      <c r="AB652" s="7">
        <f>Z652/Y652*90</f>
        <v>17.396569646569645</v>
      </c>
      <c r="AC652" s="5">
        <f>IF(B652="n",Z652*1.2*AF652,Z652*AF652)</f>
        <v>371.9</v>
      </c>
      <c r="AD652" s="6">
        <f>AC652/X652</f>
        <v>16.169565217391302</v>
      </c>
      <c r="AE652" s="7">
        <f>AC652/Y652*90</f>
        <v>17.396569646569645</v>
      </c>
      <c r="AF652" s="13">
        <f>IF(OR(D652="Barcelona",D652="R Madrid",D652="Bayern",D652="PSG",D652="Atletico"),1.3,IF(OR(D652="Chelsea",D652="Juventus",D652="Man City",D652="Man Utd",D652="Dortmund"),1.23,IF(OR(D652="Roma",D652="RB Leipzig",D652="Monaco",D652="Spurs",D652="Arsenal",D652="Sevilla",D652="Liverpool",D652="Nice",D652="Napoli"),1.15,1)))</f>
        <v>1</v>
      </c>
      <c r="AG652">
        <f>E652*10+G652*5+K652*4</f>
        <v>22</v>
      </c>
      <c r="AH652">
        <f>N652+M652+L652*1.5</f>
        <v>100</v>
      </c>
    </row>
    <row r="653" spans="1:34" x14ac:dyDescent="0.2">
      <c r="A653" t="s">
        <v>4164</v>
      </c>
      <c r="C653" t="s">
        <v>43</v>
      </c>
      <c r="D653" t="s">
        <v>2756</v>
      </c>
      <c r="E653">
        <v>1</v>
      </c>
      <c r="F653">
        <v>0</v>
      </c>
      <c r="G653">
        <v>0</v>
      </c>
      <c r="H653">
        <v>4</v>
      </c>
      <c r="I653">
        <v>8</v>
      </c>
      <c r="J653">
        <v>7</v>
      </c>
      <c r="K653">
        <v>2</v>
      </c>
      <c r="L653">
        <v>8</v>
      </c>
      <c r="M653">
        <v>73</v>
      </c>
      <c r="N653">
        <v>15</v>
      </c>
      <c r="O653">
        <v>3</v>
      </c>
      <c r="P653">
        <v>452</v>
      </c>
      <c r="Q653">
        <v>11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 t="s">
        <v>140</v>
      </c>
      <c r="Y653" t="s">
        <v>4163</v>
      </c>
      <c r="Z653" s="5">
        <f>E653*10+F653*(-10)+G653*5+H653*(-5)+I653*2+J653*(-2)+K653*4+L653*3+M653*1.5+N653*1.5+O653*3+P653*0.1+Q653*2+R653*2+S653*5+T653*(-8)+U653*15+V653+W653*(-4)</f>
        <v>234.2</v>
      </c>
      <c r="AA653" s="6">
        <f>Z653/X653</f>
        <v>18.015384615384615</v>
      </c>
      <c r="AB653" s="7">
        <f>Z653/Y653*90</f>
        <v>19.214220601640836</v>
      </c>
      <c r="AC653" s="5">
        <f>IF(B653="n",Z653*1.2*AF653,Z653*AF653)</f>
        <v>234.2</v>
      </c>
      <c r="AD653" s="6">
        <f>AC653/X653</f>
        <v>18.015384615384615</v>
      </c>
      <c r="AE653" s="7">
        <f>AC653/Y653*90</f>
        <v>19.214220601640836</v>
      </c>
      <c r="AF653" s="13">
        <f>IF(OR(D653="Barcelona",D653="R Madrid",D653="Bayern",D653="PSG",D653="Atletico"),1.3,IF(OR(D653="Chelsea",D653="Juventus",D653="Man City",D653="Man Utd",D653="Dortmund"),1.23,IF(OR(D653="Roma",D653="RB Leipzig",D653="Monaco",D653="Spurs",D653="Arsenal",D653="Sevilla",D653="Liverpool",D653="Nice",D653="Napoli"),1.15,1)))</f>
        <v>1</v>
      </c>
      <c r="AG653">
        <f>E653*10+G653*5+K653*4</f>
        <v>18</v>
      </c>
      <c r="AH653">
        <f>N653+M653+L653*1.5</f>
        <v>100</v>
      </c>
    </row>
    <row r="654" spans="1:34" x14ac:dyDescent="0.2">
      <c r="A654" t="s">
        <v>1005</v>
      </c>
      <c r="C654" t="s">
        <v>26</v>
      </c>
      <c r="D654" t="s">
        <v>76</v>
      </c>
      <c r="E654">
        <v>0</v>
      </c>
      <c r="F654">
        <v>0</v>
      </c>
      <c r="G654">
        <v>1</v>
      </c>
      <c r="H654">
        <v>2</v>
      </c>
      <c r="I654">
        <v>15</v>
      </c>
      <c r="J654">
        <v>12</v>
      </c>
      <c r="K654">
        <v>4</v>
      </c>
      <c r="L654">
        <v>5</v>
      </c>
      <c r="M654">
        <v>71</v>
      </c>
      <c r="N654">
        <v>21</v>
      </c>
      <c r="O654">
        <v>8</v>
      </c>
      <c r="P654">
        <v>476</v>
      </c>
      <c r="Q654">
        <v>33</v>
      </c>
      <c r="R654">
        <v>7</v>
      </c>
      <c r="S654">
        <v>0</v>
      </c>
      <c r="T654">
        <v>0</v>
      </c>
      <c r="U654">
        <v>0</v>
      </c>
      <c r="V654">
        <v>0</v>
      </c>
      <c r="W654">
        <v>0</v>
      </c>
      <c r="X654" t="s">
        <v>325</v>
      </c>
      <c r="Y654" t="s">
        <v>1006</v>
      </c>
      <c r="Z654" s="5">
        <f>E654*10+F654*(-10)+G654*5+H654*(-5)+I654*2+J654*(-2)+K654*4+L654*3+M654*1.5+N654*1.5+O654*3+P654*0.1+Q654*2+R654*2+S654*5+T654*(-8)+U654*15+V654+W654*(-4)</f>
        <v>321.60000000000002</v>
      </c>
      <c r="AA654" s="6">
        <f>Z654/X654</f>
        <v>17.866666666666667</v>
      </c>
      <c r="AB654" s="7">
        <f>Z654/Y654*90</f>
        <v>21.096209912536445</v>
      </c>
      <c r="AC654" s="5">
        <f>IF(B654="n",Z654*1.2*AF654,Z654*AF654)</f>
        <v>321.60000000000002</v>
      </c>
      <c r="AD654" s="6">
        <f>AC654/X654</f>
        <v>17.866666666666667</v>
      </c>
      <c r="AE654" s="7">
        <f>AC654/Y654*90</f>
        <v>21.096209912536445</v>
      </c>
      <c r="AF654" s="13">
        <f>IF(OR(D654="Barcelona",D654="R Madrid",D654="Bayern",D654="PSG",D654="Atletico"),1.3,IF(OR(D654="Chelsea",D654="Juventus",D654="Man City",D654="Man Utd",D654="Dortmund"),1.23,IF(OR(D654="Roma",D654="RB Leipzig",D654="Monaco",D654="Spurs",D654="Arsenal",D654="Sevilla",D654="Liverpool",D654="Nice",D654="Napoli"),1.15,1)))</f>
        <v>1</v>
      </c>
      <c r="AG654">
        <f>E654*10+G654*5+K654*4</f>
        <v>21</v>
      </c>
      <c r="AH654">
        <f>N654+M654+L654*1.5</f>
        <v>99.5</v>
      </c>
    </row>
    <row r="655" spans="1:34" x14ac:dyDescent="0.2">
      <c r="A655" t="s">
        <v>4120</v>
      </c>
      <c r="C655" t="s">
        <v>43</v>
      </c>
      <c r="D655" t="s">
        <v>1481</v>
      </c>
      <c r="E655">
        <v>3</v>
      </c>
      <c r="F655">
        <v>0</v>
      </c>
      <c r="G655">
        <v>1</v>
      </c>
      <c r="H655">
        <v>6</v>
      </c>
      <c r="I655">
        <v>51</v>
      </c>
      <c r="J655">
        <v>59</v>
      </c>
      <c r="K655">
        <v>8</v>
      </c>
      <c r="L655">
        <v>4</v>
      </c>
      <c r="M655">
        <v>41</v>
      </c>
      <c r="N655">
        <v>52</v>
      </c>
      <c r="O655">
        <v>14</v>
      </c>
      <c r="P655">
        <v>750</v>
      </c>
      <c r="Q655">
        <v>43</v>
      </c>
      <c r="R655">
        <v>30</v>
      </c>
      <c r="S655">
        <v>0</v>
      </c>
      <c r="T655">
        <v>0</v>
      </c>
      <c r="U655">
        <v>0</v>
      </c>
      <c r="V655">
        <v>0</v>
      </c>
      <c r="W655">
        <v>0</v>
      </c>
      <c r="X655" t="s">
        <v>105</v>
      </c>
      <c r="Y655" t="s">
        <v>4119</v>
      </c>
      <c r="Z655" s="5">
        <f>E655*10+F655*(-10)+G655*5+H655*(-5)+I655*2+J655*(-2)+K655*4+L655*3+M655*1.5+N655*1.5+O655*3+P655*0.1+Q655*2+R655*2+S655*5+T655*(-8)+U655*15+V655+W655*(-4)</f>
        <v>435.5</v>
      </c>
      <c r="AA655" s="6">
        <f>Z655/X655</f>
        <v>15.017241379310345</v>
      </c>
      <c r="AB655" s="7">
        <f>Z655/Y655*90</f>
        <v>17.078431372549019</v>
      </c>
      <c r="AC655" s="5">
        <f>IF(B655="n",Z655*1.2*AF655,Z655*AF655)</f>
        <v>435.5</v>
      </c>
      <c r="AD655" s="6">
        <f>AC655/X655</f>
        <v>15.017241379310345</v>
      </c>
      <c r="AE655" s="7">
        <f>AC655/Y655*90</f>
        <v>17.078431372549019</v>
      </c>
      <c r="AF655" s="13">
        <f>IF(OR(D655="Barcelona",D655="R Madrid",D655="Bayern",D655="PSG",D655="Atletico"),1.3,IF(OR(D655="Chelsea",D655="Juventus",D655="Man City",D655="Man Utd",D655="Dortmund"),1.23,IF(OR(D655="Roma",D655="RB Leipzig",D655="Monaco",D655="Spurs",D655="Arsenal",D655="Sevilla",D655="Liverpool",D655="Nice",D655="Napoli"),1.15,1)))</f>
        <v>1</v>
      </c>
      <c r="AG655">
        <f>E655*10+G655*5+K655*4</f>
        <v>67</v>
      </c>
      <c r="AH655">
        <f>N655+M655+L655*1.5</f>
        <v>99</v>
      </c>
    </row>
    <row r="656" spans="1:34" x14ac:dyDescent="0.2">
      <c r="A656" t="s">
        <v>879</v>
      </c>
      <c r="C656" t="s">
        <v>26</v>
      </c>
      <c r="D656" t="s">
        <v>147</v>
      </c>
      <c r="E656">
        <v>0</v>
      </c>
      <c r="F656">
        <v>0</v>
      </c>
      <c r="G656">
        <v>3</v>
      </c>
      <c r="H656">
        <v>4</v>
      </c>
      <c r="I656">
        <v>12</v>
      </c>
      <c r="J656">
        <v>17</v>
      </c>
      <c r="K656">
        <v>1</v>
      </c>
      <c r="L656">
        <v>4</v>
      </c>
      <c r="M656">
        <v>57</v>
      </c>
      <c r="N656">
        <v>36</v>
      </c>
      <c r="O656">
        <v>3</v>
      </c>
      <c r="P656">
        <v>728</v>
      </c>
      <c r="Q656">
        <v>26</v>
      </c>
      <c r="R656">
        <v>2</v>
      </c>
      <c r="S656">
        <v>0</v>
      </c>
      <c r="T656">
        <v>0</v>
      </c>
      <c r="U656">
        <v>0</v>
      </c>
      <c r="V656">
        <v>0</v>
      </c>
      <c r="W656">
        <v>0</v>
      </c>
      <c r="X656" t="s">
        <v>127</v>
      </c>
      <c r="Y656" t="s">
        <v>880</v>
      </c>
      <c r="Z656" s="5">
        <f>E656*10+F656*(-10)+G656*5+H656*(-5)+I656*2+J656*(-2)+K656*4+L656*3+M656*1.5+N656*1.5+O656*3+P656*0.1+Q656*2+R656*2+S656*5+T656*(-8)+U656*15+V656+W656*(-4)</f>
        <v>278.3</v>
      </c>
      <c r="AA656" s="6">
        <f>Z656/X656</f>
        <v>11.595833333333333</v>
      </c>
      <c r="AB656" s="7">
        <f>Z656/Y656*90</f>
        <v>21.817944250871079</v>
      </c>
      <c r="AC656" s="5">
        <f>IF(B656="n",Z656*1.2*AF656,Z656*AF656)</f>
        <v>320.04500000000002</v>
      </c>
      <c r="AD656" s="6">
        <f>AC656/X656</f>
        <v>13.335208333333334</v>
      </c>
      <c r="AE656" s="7">
        <f>AC656/Y656*90</f>
        <v>25.090635888501744</v>
      </c>
      <c r="AF656" s="13">
        <f>IF(OR(D656="Barcelona",D656="R Madrid",D656="Bayern",D656="PSG",D656="Atletico"),1.3,IF(OR(D656="Chelsea",D656="Juventus",D656="Man City",D656="Man Utd",D656="Dortmund"),1.23,IF(OR(D656="Roma",D656="RB Leipzig",D656="Monaco",D656="Spurs",D656="Arsenal",D656="Sevilla",D656="Liverpool",D656="Nice",D656="Napoli"),1.15,1)))</f>
        <v>1.1499999999999999</v>
      </c>
      <c r="AG656">
        <f>E656*10+G656*5+K656*4</f>
        <v>19</v>
      </c>
      <c r="AH656">
        <f>N656+M656+L656*1.5</f>
        <v>99</v>
      </c>
    </row>
    <row r="657" spans="1:34" x14ac:dyDescent="0.2">
      <c r="A657" t="s">
        <v>983</v>
      </c>
      <c r="C657" t="s">
        <v>26</v>
      </c>
      <c r="D657" t="s">
        <v>143</v>
      </c>
      <c r="E657">
        <v>4</v>
      </c>
      <c r="F657">
        <v>0</v>
      </c>
      <c r="G657">
        <v>3</v>
      </c>
      <c r="H657">
        <v>7</v>
      </c>
      <c r="I657">
        <v>21</v>
      </c>
      <c r="J657">
        <v>29</v>
      </c>
      <c r="K657">
        <v>16</v>
      </c>
      <c r="L657">
        <v>5</v>
      </c>
      <c r="M657">
        <v>23</v>
      </c>
      <c r="N657">
        <v>68</v>
      </c>
      <c r="O657">
        <v>31</v>
      </c>
      <c r="P657">
        <v>780</v>
      </c>
      <c r="Q657">
        <v>36</v>
      </c>
      <c r="R657">
        <v>14</v>
      </c>
      <c r="S657">
        <v>0</v>
      </c>
      <c r="T657">
        <v>0</v>
      </c>
      <c r="U657">
        <v>0</v>
      </c>
      <c r="V657">
        <v>0</v>
      </c>
      <c r="W657">
        <v>0</v>
      </c>
      <c r="X657" t="s">
        <v>184</v>
      </c>
      <c r="Y657" t="s">
        <v>984</v>
      </c>
      <c r="Z657" s="5">
        <f>E657*10+F657*(-10)+G657*5+H657*(-5)+I657*2+J657*(-2)+K657*4+L657*3+M657*1.5+N657*1.5+O657*3+P657*0.1+Q657*2+R657*2+S657*5+T657*(-8)+U657*15+V657+W657*(-4)</f>
        <v>490.5</v>
      </c>
      <c r="AA657" s="6">
        <f>Z657/X657</f>
        <v>15.328125</v>
      </c>
      <c r="AB657" s="7">
        <f>Z657/Y657*90</f>
        <v>20.774117647058823</v>
      </c>
      <c r="AC657" s="5">
        <f>IF(B657="n",Z657*1.2*AF657,Z657*AF657)</f>
        <v>490.5</v>
      </c>
      <c r="AD657" s="6">
        <f>AC657/X657</f>
        <v>15.328125</v>
      </c>
      <c r="AE657" s="7">
        <f>AC657/Y657*90</f>
        <v>20.774117647058823</v>
      </c>
      <c r="AF657" s="13">
        <f>IF(OR(D657="Barcelona",D657="R Madrid",D657="Bayern",D657="PSG",D657="Atletico"),1.3,IF(OR(D657="Chelsea",D657="Juventus",D657="Man City",D657="Man Utd",D657="Dortmund"),1.23,IF(OR(D657="Roma",D657="RB Leipzig",D657="Monaco",D657="Spurs",D657="Arsenal",D657="Sevilla",D657="Liverpool",D657="Nice",D657="Napoli"),1.15,1)))</f>
        <v>1</v>
      </c>
      <c r="AG657">
        <f>E657*10+G657*5+K657*4</f>
        <v>119</v>
      </c>
      <c r="AH657">
        <f>N657+M657+L657*1.5</f>
        <v>98.5</v>
      </c>
    </row>
    <row r="658" spans="1:34" x14ac:dyDescent="0.2">
      <c r="A658" t="s">
        <v>1402</v>
      </c>
      <c r="C658" t="s">
        <v>876</v>
      </c>
      <c r="D658" t="s">
        <v>877</v>
      </c>
      <c r="E658">
        <v>0</v>
      </c>
      <c r="F658">
        <v>0</v>
      </c>
      <c r="G658">
        <v>1</v>
      </c>
      <c r="H658">
        <v>2</v>
      </c>
      <c r="I658">
        <v>34</v>
      </c>
      <c r="J658">
        <v>24</v>
      </c>
      <c r="K658">
        <v>6</v>
      </c>
      <c r="L658">
        <v>1</v>
      </c>
      <c r="M658">
        <v>37</v>
      </c>
      <c r="N658">
        <v>60</v>
      </c>
      <c r="O658">
        <v>18</v>
      </c>
      <c r="P658">
        <v>552</v>
      </c>
      <c r="Q658">
        <v>42</v>
      </c>
      <c r="R658">
        <v>13</v>
      </c>
      <c r="S658">
        <v>0</v>
      </c>
      <c r="T658">
        <v>0</v>
      </c>
      <c r="U658">
        <v>0</v>
      </c>
      <c r="V658">
        <v>0</v>
      </c>
      <c r="W658">
        <v>0</v>
      </c>
      <c r="X658" t="s">
        <v>96</v>
      </c>
      <c r="Y658" t="s">
        <v>1401</v>
      </c>
      <c r="Z658" s="5">
        <f>E658*10+F658*(-10)+G658*5+H658*(-5)+I658*2+J658*(-2)+K658*4+L658*3+M658*1.5+N658*1.5+O658*3+P658*0.1+Q658*2+R658*2+S658*5+T658*(-8)+U658*15+V658+W658*(-4)</f>
        <v>406.7</v>
      </c>
      <c r="AA658" s="6">
        <f>Z658/X658</f>
        <v>14.525</v>
      </c>
      <c r="AB658" s="7">
        <f>Z658/Y658*90</f>
        <v>21.480633802816904</v>
      </c>
      <c r="AC658" s="5">
        <f>IF(B658="n",Z658*1.2*AF658,Z658*AF658)</f>
        <v>406.7</v>
      </c>
      <c r="AD658" s="6">
        <f>AC658/X658</f>
        <v>14.525</v>
      </c>
      <c r="AE658" s="7">
        <f>AC658/Y658*90</f>
        <v>21.480633802816904</v>
      </c>
      <c r="AF658" s="13">
        <f>IF(OR(D658="Barcelona",D658="R Madrid",D658="Bayern",D658="PSG",D658="Atletico"),1.3,IF(OR(D658="Chelsea",D658="Juventus",D658="Man City",D658="Man Utd",D658="Dortmund"),1.23,IF(OR(D658="Roma",D658="RB Leipzig",D658="Monaco",D658="Spurs",D658="Arsenal",D658="Sevilla",D658="Liverpool",D658="Nice",D658="Napoli"),1.15,1)))</f>
        <v>1</v>
      </c>
      <c r="AG658">
        <f>E658*10+G658*5+K658*4</f>
        <v>29</v>
      </c>
      <c r="AH658">
        <f>N658+M658+L658*1.5</f>
        <v>98.5</v>
      </c>
    </row>
    <row r="659" spans="1:34" x14ac:dyDescent="0.2">
      <c r="A659" t="s">
        <v>2818</v>
      </c>
      <c r="C659" t="s">
        <v>138</v>
      </c>
      <c r="D659" t="s">
        <v>2738</v>
      </c>
      <c r="E659">
        <v>0</v>
      </c>
      <c r="F659">
        <v>0</v>
      </c>
      <c r="G659">
        <v>0</v>
      </c>
      <c r="H659">
        <v>2</v>
      </c>
      <c r="I659">
        <v>12</v>
      </c>
      <c r="J659">
        <v>10</v>
      </c>
      <c r="K659">
        <v>0</v>
      </c>
      <c r="L659">
        <v>5</v>
      </c>
      <c r="M659">
        <v>60</v>
      </c>
      <c r="N659">
        <v>31</v>
      </c>
      <c r="O659">
        <v>2</v>
      </c>
      <c r="P659">
        <v>960</v>
      </c>
      <c r="Q659">
        <v>15</v>
      </c>
      <c r="R659">
        <v>3</v>
      </c>
      <c r="S659">
        <v>0</v>
      </c>
      <c r="T659">
        <v>0</v>
      </c>
      <c r="U659">
        <v>0</v>
      </c>
      <c r="V659">
        <v>0</v>
      </c>
      <c r="W659">
        <v>0</v>
      </c>
      <c r="X659" t="s">
        <v>93</v>
      </c>
      <c r="Y659" t="s">
        <v>2153</v>
      </c>
      <c r="Z659" s="5">
        <f>E659*10+F659*(-10)+G659*5+H659*(-5)+I659*2+J659*(-2)+K659*4+L659*3+M659*1.5+N659*1.5+O659*3+P659*0.1+Q659*2+R659*2+S659*5+T659*(-8)+U659*15+V659+W659*(-4)</f>
        <v>283.5</v>
      </c>
      <c r="AA659" s="6">
        <f>Z659/X659</f>
        <v>12.326086956521738</v>
      </c>
      <c r="AB659" s="7">
        <f>Z659/Y659*90</f>
        <v>16.643835616438356</v>
      </c>
      <c r="AC659" s="5">
        <f>IF(B659="n",Z659*1.2*AF659,Z659*AF659)</f>
        <v>348.70499999999998</v>
      </c>
      <c r="AD659" s="6">
        <f>AC659/X659</f>
        <v>15.161086956521739</v>
      </c>
      <c r="AE659" s="7">
        <f>AC659/Y659*90</f>
        <v>20.471917808219178</v>
      </c>
      <c r="AF659" s="13">
        <f>IF(OR(D659="Barcelona",D659="R Madrid",D659="Bayern",D659="PSG",D659="Atletico"),1.3,IF(OR(D659="Chelsea",D659="Juventus",D659="Man City",D659="Man Utd",D659="Dortmund"),1.23,IF(OR(D659="Roma",D659="RB Leipzig",D659="Monaco",D659="Spurs",D659="Arsenal",D659="Sevilla",D659="Liverpool",D659="Nice",D659="Napoli"),1.15,1)))</f>
        <v>1.23</v>
      </c>
      <c r="AG659">
        <f>E659*10+G659*5+K659*4</f>
        <v>0</v>
      </c>
      <c r="AH659">
        <f>N659+M659+L659*1.5</f>
        <v>98.5</v>
      </c>
    </row>
    <row r="660" spans="1:34" x14ac:dyDescent="0.2">
      <c r="A660" t="s">
        <v>917</v>
      </c>
      <c r="C660" t="s">
        <v>26</v>
      </c>
      <c r="D660" t="s">
        <v>35</v>
      </c>
      <c r="E660">
        <v>2</v>
      </c>
      <c r="F660">
        <v>1</v>
      </c>
      <c r="G660">
        <v>1</v>
      </c>
      <c r="H660">
        <v>6</v>
      </c>
      <c r="I660">
        <v>32</v>
      </c>
      <c r="J660">
        <v>43</v>
      </c>
      <c r="K660">
        <v>10</v>
      </c>
      <c r="L660">
        <v>12</v>
      </c>
      <c r="M660">
        <v>38</v>
      </c>
      <c r="N660">
        <v>42</v>
      </c>
      <c r="O660">
        <v>12</v>
      </c>
      <c r="P660">
        <v>778</v>
      </c>
      <c r="Q660">
        <v>15</v>
      </c>
      <c r="R660">
        <v>23</v>
      </c>
      <c r="S660">
        <v>0</v>
      </c>
      <c r="T660">
        <v>0</v>
      </c>
      <c r="U660">
        <v>0</v>
      </c>
      <c r="V660">
        <v>0</v>
      </c>
      <c r="W660">
        <v>0</v>
      </c>
      <c r="X660" t="s">
        <v>184</v>
      </c>
      <c r="Y660" t="s">
        <v>918</v>
      </c>
      <c r="Z660" s="5">
        <f>E660*10+F660*(-10)+G660*5+H660*(-5)+I660*2+J660*(-2)+K660*4+L660*3+M660*1.5+N660*1.5+O660*3+P660*0.1+Q660*2+R660*2+S660*5+T660*(-8)+U660*15+V660+W660*(-4)</f>
        <v>348.8</v>
      </c>
      <c r="AA660" s="6">
        <f>Z660/X660</f>
        <v>10.9</v>
      </c>
      <c r="AB660" s="7">
        <f>Z660/Y660*90</f>
        <v>11.665551839464882</v>
      </c>
      <c r="AC660" s="5">
        <f>IF(B660="n",Z660*1.2*AF660,Z660*AF660)</f>
        <v>348.8</v>
      </c>
      <c r="AD660" s="6">
        <f>AC660/X660</f>
        <v>10.9</v>
      </c>
      <c r="AE660" s="7">
        <f>AC660/Y660*90</f>
        <v>11.665551839464882</v>
      </c>
      <c r="AF660" s="13">
        <f>IF(OR(D660="Barcelona",D660="R Madrid",D660="Bayern",D660="PSG",D660="Atletico"),1.3,IF(OR(D660="Chelsea",D660="Juventus",D660="Man City",D660="Man Utd",D660="Dortmund"),1.23,IF(OR(D660="Roma",D660="RB Leipzig",D660="Monaco",D660="Spurs",D660="Arsenal",D660="Sevilla",D660="Liverpool",D660="Nice",D660="Napoli"),1.15,1)))</f>
        <v>1</v>
      </c>
      <c r="AG660">
        <f>E660*10+G660*5+K660*4</f>
        <v>65</v>
      </c>
      <c r="AH660">
        <f>N660+M660+L660*1.5</f>
        <v>98</v>
      </c>
    </row>
    <row r="661" spans="1:34" x14ac:dyDescent="0.2">
      <c r="A661" t="s">
        <v>1149</v>
      </c>
      <c r="C661" t="s">
        <v>876</v>
      </c>
      <c r="D661" t="s">
        <v>1139</v>
      </c>
      <c r="E661">
        <v>0</v>
      </c>
      <c r="F661">
        <v>1</v>
      </c>
      <c r="G661">
        <v>1</v>
      </c>
      <c r="H661">
        <v>6</v>
      </c>
      <c r="I661">
        <v>17</v>
      </c>
      <c r="J661">
        <v>24</v>
      </c>
      <c r="K661">
        <v>2</v>
      </c>
      <c r="L661">
        <v>6</v>
      </c>
      <c r="M661">
        <v>55</v>
      </c>
      <c r="N661">
        <v>34</v>
      </c>
      <c r="O661">
        <v>15</v>
      </c>
      <c r="P661">
        <v>262</v>
      </c>
      <c r="Q661">
        <v>36</v>
      </c>
      <c r="R661">
        <v>9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127</v>
      </c>
      <c r="Y661" t="s">
        <v>455</v>
      </c>
      <c r="Z661" s="5">
        <f>E661*10+F661*(-10)+G661*5+H661*(-5)+I661*2+J661*(-2)+K661*4+L661*3+M661*1.5+N661*1.5+O661*3+P661*0.1+Q661*2+R661*2+S661*5+T661*(-8)+U661*15+V661+W661*(-4)</f>
        <v>271.7</v>
      </c>
      <c r="AA661" s="6">
        <f>Z661/X661</f>
        <v>11.320833333333333</v>
      </c>
      <c r="AB661" s="7">
        <f>Z661/Y661*90</f>
        <v>13.737640449438201</v>
      </c>
      <c r="AC661" s="5">
        <f>IF(B661="n",Z661*1.2*AF661,Z661*AF661)</f>
        <v>271.7</v>
      </c>
      <c r="AD661" s="6">
        <f>AC661/X661</f>
        <v>11.320833333333333</v>
      </c>
      <c r="AE661" s="7">
        <f>AC661/Y661*90</f>
        <v>13.737640449438201</v>
      </c>
      <c r="AF661" s="13">
        <f>IF(OR(D661="Barcelona",D661="R Madrid",D661="Bayern",D661="PSG",D661="Atletico"),1.3,IF(OR(D661="Chelsea",D661="Juventus",D661="Man City",D661="Man Utd",D661="Dortmund"),1.23,IF(OR(D661="Roma",D661="RB Leipzig",D661="Monaco",D661="Spurs",D661="Arsenal",D661="Sevilla",D661="Liverpool",D661="Nice",D661="Napoli"),1.15,1)))</f>
        <v>1</v>
      </c>
      <c r="AG661">
        <f>E661*10+G661*5+K661*4</f>
        <v>13</v>
      </c>
      <c r="AH661">
        <f>N661+M661+L661*1.5</f>
        <v>98</v>
      </c>
    </row>
    <row r="662" spans="1:34" x14ac:dyDescent="0.2">
      <c r="A662" t="s">
        <v>1569</v>
      </c>
      <c r="C662" t="s">
        <v>876</v>
      </c>
      <c r="D662" t="s">
        <v>1116</v>
      </c>
      <c r="E662">
        <v>0</v>
      </c>
      <c r="F662">
        <v>0</v>
      </c>
      <c r="G662">
        <v>0</v>
      </c>
      <c r="H662">
        <v>3</v>
      </c>
      <c r="I662">
        <v>6</v>
      </c>
      <c r="J662">
        <v>13</v>
      </c>
      <c r="K662">
        <v>0</v>
      </c>
      <c r="L662">
        <v>6</v>
      </c>
      <c r="M662">
        <v>55</v>
      </c>
      <c r="N662">
        <v>34</v>
      </c>
      <c r="O662">
        <v>4</v>
      </c>
      <c r="P662">
        <v>218</v>
      </c>
      <c r="Q662">
        <v>7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 t="s">
        <v>220</v>
      </c>
      <c r="Y662" t="s">
        <v>1568</v>
      </c>
      <c r="Z662" s="5">
        <f>E662*10+F662*(-10)+G662*5+H662*(-5)+I662*2+J662*(-2)+K662*4+L662*3+M662*1.5+N662*1.5+O662*3+P662*0.1+Q662*2+R662*2+S662*5+T662*(-8)+U662*15+V662+W662*(-4)</f>
        <v>172.3</v>
      </c>
      <c r="AA662" s="6">
        <f>Z662/X662</f>
        <v>14.358333333333334</v>
      </c>
      <c r="AB662" s="7">
        <f>Z662/Y662*90</f>
        <v>14.519662921348315</v>
      </c>
      <c r="AC662" s="5">
        <f>IF(B662="n",Z662*1.2*AF662,Z662*AF662)</f>
        <v>172.3</v>
      </c>
      <c r="AD662" s="6">
        <f>AC662/X662</f>
        <v>14.358333333333334</v>
      </c>
      <c r="AE662" s="7">
        <f>AC662/Y662*90</f>
        <v>14.519662921348315</v>
      </c>
      <c r="AF662" s="13">
        <f>IF(OR(D662="Barcelona",D662="R Madrid",D662="Bayern",D662="PSG",D662="Atletico"),1.3,IF(OR(D662="Chelsea",D662="Juventus",D662="Man City",D662="Man Utd",D662="Dortmund"),1.23,IF(OR(D662="Roma",D662="RB Leipzig",D662="Monaco",D662="Spurs",D662="Arsenal",D662="Sevilla",D662="Liverpool",D662="Nice",D662="Napoli"),1.15,1)))</f>
        <v>1</v>
      </c>
      <c r="AG662">
        <f>E662*10+G662*5+K662*4</f>
        <v>0</v>
      </c>
      <c r="AH662">
        <f>N662+M662+L662*1.5</f>
        <v>98</v>
      </c>
    </row>
    <row r="663" spans="1:34" x14ac:dyDescent="0.2">
      <c r="A663" t="s">
        <v>3006</v>
      </c>
      <c r="C663" t="s">
        <v>138</v>
      </c>
      <c r="D663" t="s">
        <v>2754</v>
      </c>
      <c r="E663">
        <v>2</v>
      </c>
      <c r="F663">
        <v>0</v>
      </c>
      <c r="G663">
        <v>1</v>
      </c>
      <c r="H663">
        <v>10</v>
      </c>
      <c r="I663">
        <v>76</v>
      </c>
      <c r="J663">
        <v>49</v>
      </c>
      <c r="K663">
        <v>19</v>
      </c>
      <c r="L663">
        <v>5</v>
      </c>
      <c r="M663">
        <v>41</v>
      </c>
      <c r="N663">
        <v>49</v>
      </c>
      <c r="O663">
        <v>19</v>
      </c>
      <c r="P663">
        <v>803</v>
      </c>
      <c r="Q663">
        <v>62</v>
      </c>
      <c r="R663">
        <v>45</v>
      </c>
      <c r="S663">
        <v>0</v>
      </c>
      <c r="T663">
        <v>0</v>
      </c>
      <c r="U663">
        <v>0</v>
      </c>
      <c r="V663">
        <v>0</v>
      </c>
      <c r="W663">
        <v>0</v>
      </c>
      <c r="X663" t="s">
        <v>184</v>
      </c>
      <c r="Y663" t="s">
        <v>1925</v>
      </c>
      <c r="Z663" s="5">
        <f>E663*10+F663*(-10)+G663*5+H663*(-5)+I663*2+J663*(-2)+K663*4+L663*3+M663*1.5+N663*1.5+O663*3+P663*0.1+Q663*2+R663*2+S663*5+T663*(-8)+U663*15+V663+W663*(-4)</f>
        <v>606.29999999999995</v>
      </c>
      <c r="AA663" s="6">
        <f>Z663/X663</f>
        <v>18.946874999999999</v>
      </c>
      <c r="AB663" s="7">
        <f>Z663/Y663*90</f>
        <v>22.437088815789473</v>
      </c>
      <c r="AC663" s="5">
        <f>IF(B663="n",Z663*1.2*AF663,Z663*AF663)</f>
        <v>606.29999999999995</v>
      </c>
      <c r="AD663" s="6">
        <f>AC663/X663</f>
        <v>18.946874999999999</v>
      </c>
      <c r="AE663" s="7">
        <f>AC663/Y663*90</f>
        <v>22.437088815789473</v>
      </c>
      <c r="AF663" s="13">
        <f>IF(OR(D663="Barcelona",D663="R Madrid",D663="Bayern",D663="PSG",D663="Atletico"),1.3,IF(OR(D663="Chelsea",D663="Juventus",D663="Man City",D663="Man Utd",D663="Dortmund"),1.23,IF(OR(D663="Roma",D663="RB Leipzig",D663="Monaco",D663="Spurs",D663="Arsenal",D663="Sevilla",D663="Liverpool",D663="Nice",D663="Napoli"),1.15,1)))</f>
        <v>1</v>
      </c>
      <c r="AG663">
        <f>E663*10+G663*5+K663*4</f>
        <v>101</v>
      </c>
      <c r="AH663">
        <f>N663+M663+L663*1.5</f>
        <v>97.5</v>
      </c>
    </row>
    <row r="664" spans="1:34" x14ac:dyDescent="0.2">
      <c r="A664" t="s">
        <v>1651</v>
      </c>
      <c r="C664" t="s">
        <v>876</v>
      </c>
      <c r="D664" t="s">
        <v>1116</v>
      </c>
      <c r="E664">
        <v>0</v>
      </c>
      <c r="F664">
        <v>0</v>
      </c>
      <c r="G664">
        <v>0</v>
      </c>
      <c r="H664">
        <v>2</v>
      </c>
      <c r="I664">
        <v>14</v>
      </c>
      <c r="J664">
        <v>21</v>
      </c>
      <c r="K664">
        <v>3</v>
      </c>
      <c r="L664">
        <v>9</v>
      </c>
      <c r="M664">
        <v>30</v>
      </c>
      <c r="N664">
        <v>54</v>
      </c>
      <c r="O664">
        <v>5</v>
      </c>
      <c r="P664">
        <v>221</v>
      </c>
      <c r="Q664">
        <v>31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 t="s">
        <v>40</v>
      </c>
      <c r="Y664" t="s">
        <v>1650</v>
      </c>
      <c r="Z664" s="5">
        <f>E664*10+F664*(-10)+G664*5+H664*(-5)+I664*2+J664*(-2)+K664*4+L664*3+M664*1.5+N664*1.5+O664*3+P664*0.1+Q664*2+R664*2+S664*5+T664*(-8)+U664*15+V664+W664*(-4)</f>
        <v>240.1</v>
      </c>
      <c r="AA664" s="6">
        <f>Z664/X664</f>
        <v>15.00625</v>
      </c>
      <c r="AB664" s="7">
        <f>Z664/Y664*90</f>
        <v>18.856020942408374</v>
      </c>
      <c r="AC664" s="5">
        <f>IF(B664="n",Z664*1.2*AF664,Z664*AF664)</f>
        <v>240.1</v>
      </c>
      <c r="AD664" s="6">
        <f>AC664/X664</f>
        <v>15.00625</v>
      </c>
      <c r="AE664" s="7">
        <f>AC664/Y664*90</f>
        <v>18.856020942408374</v>
      </c>
      <c r="AF664" s="13">
        <f>IF(OR(D664="Barcelona",D664="R Madrid",D664="Bayern",D664="PSG",D664="Atletico"),1.3,IF(OR(D664="Chelsea",D664="Juventus",D664="Man City",D664="Man Utd",D664="Dortmund"),1.23,IF(OR(D664="Roma",D664="RB Leipzig",D664="Monaco",D664="Spurs",D664="Arsenal",D664="Sevilla",D664="Liverpool",D664="Nice",D664="Napoli"),1.15,1)))</f>
        <v>1</v>
      </c>
      <c r="AG664">
        <f>E664*10+G664*5+K664*4</f>
        <v>12</v>
      </c>
      <c r="AH664">
        <f>N664+M664+L664*1.5</f>
        <v>97.5</v>
      </c>
    </row>
    <row r="665" spans="1:34" x14ac:dyDescent="0.2">
      <c r="A665" t="s">
        <v>3202</v>
      </c>
      <c r="C665" t="s">
        <v>138</v>
      </c>
      <c r="D665" t="s">
        <v>2744</v>
      </c>
      <c r="E665">
        <v>0</v>
      </c>
      <c r="F665">
        <v>1</v>
      </c>
      <c r="G665">
        <v>1</v>
      </c>
      <c r="H665">
        <v>2</v>
      </c>
      <c r="I665">
        <v>4</v>
      </c>
      <c r="J665">
        <v>20</v>
      </c>
      <c r="K665">
        <v>0</v>
      </c>
      <c r="L665">
        <v>11</v>
      </c>
      <c r="M665">
        <v>56</v>
      </c>
      <c r="N665">
        <v>25</v>
      </c>
      <c r="O665">
        <v>3</v>
      </c>
      <c r="P665">
        <v>589</v>
      </c>
      <c r="Q665">
        <v>16</v>
      </c>
      <c r="R665">
        <v>7</v>
      </c>
      <c r="S665">
        <v>0</v>
      </c>
      <c r="T665">
        <v>0</v>
      </c>
      <c r="U665">
        <v>0</v>
      </c>
      <c r="V665">
        <v>0</v>
      </c>
      <c r="W665">
        <v>0</v>
      </c>
      <c r="X665" t="s">
        <v>73</v>
      </c>
      <c r="Y665" t="s">
        <v>3201</v>
      </c>
      <c r="Z665" s="5">
        <f>E665*10+F665*(-10)+G665*5+H665*(-5)+I665*2+J665*(-2)+K665*4+L665*3+M665*1.5+N665*1.5+O665*3+P665*0.1+Q665*2+R665*2+S665*5+T665*(-8)+U665*15+V665+W665*(-4)</f>
        <v>221.4</v>
      </c>
      <c r="AA665" s="6">
        <f>Z665/X665</f>
        <v>14.76</v>
      </c>
      <c r="AB665" s="7">
        <f>Z665/Y665*90</f>
        <v>16.38651315789474</v>
      </c>
      <c r="AC665" s="5">
        <f>IF(B665="n",Z665*1.2*AF665,Z665*AF665)</f>
        <v>221.4</v>
      </c>
      <c r="AD665" s="6">
        <f>AC665/X665</f>
        <v>14.76</v>
      </c>
      <c r="AE665" s="7">
        <f>AC665/Y665*90</f>
        <v>16.38651315789474</v>
      </c>
      <c r="AF665" s="13">
        <f>IF(OR(D665="Barcelona",D665="R Madrid",D665="Bayern",D665="PSG",D665="Atletico"),1.3,IF(OR(D665="Chelsea",D665="Juventus",D665="Man City",D665="Man Utd",D665="Dortmund"),1.23,IF(OR(D665="Roma",D665="RB Leipzig",D665="Monaco",D665="Spurs",D665="Arsenal",D665="Sevilla",D665="Liverpool",D665="Nice",D665="Napoli"),1.15,1)))</f>
        <v>1</v>
      </c>
      <c r="AG665">
        <f>E665*10+G665*5+K665*4</f>
        <v>5</v>
      </c>
      <c r="AH665">
        <f>N665+M665+L665*1.5</f>
        <v>97.5</v>
      </c>
    </row>
    <row r="666" spans="1:34" x14ac:dyDescent="0.2">
      <c r="A666" t="s">
        <v>3731</v>
      </c>
      <c r="C666" t="s">
        <v>43</v>
      </c>
      <c r="D666" t="s">
        <v>3142</v>
      </c>
      <c r="E666">
        <v>3</v>
      </c>
      <c r="F666">
        <v>0</v>
      </c>
      <c r="G666">
        <v>4</v>
      </c>
      <c r="H666">
        <v>6</v>
      </c>
      <c r="I666">
        <v>35</v>
      </c>
      <c r="J666">
        <v>59</v>
      </c>
      <c r="K666">
        <v>15</v>
      </c>
      <c r="L666">
        <v>4</v>
      </c>
      <c r="M666">
        <v>46</v>
      </c>
      <c r="N666">
        <v>45</v>
      </c>
      <c r="O666">
        <v>49</v>
      </c>
      <c r="P666">
        <v>1367</v>
      </c>
      <c r="Q666">
        <v>56</v>
      </c>
      <c r="R666">
        <v>33</v>
      </c>
      <c r="S666">
        <v>0</v>
      </c>
      <c r="T666">
        <v>0</v>
      </c>
      <c r="U666">
        <v>0</v>
      </c>
      <c r="V666">
        <v>0</v>
      </c>
      <c r="W666">
        <v>0</v>
      </c>
      <c r="X666" t="s">
        <v>101</v>
      </c>
      <c r="Y666" t="s">
        <v>3730</v>
      </c>
      <c r="Z666" s="5">
        <f>E666*10+F666*(-10)+G666*5+H666*(-5)+I666*2+J666*(-2)+K666*4+L666*3+M666*1.5+N666*1.5+O666*3+P666*0.1+Q666*2+R666*2+S666*5+T666*(-8)+U666*15+V666+W666*(-4)</f>
        <v>642.20000000000005</v>
      </c>
      <c r="AA666" s="6">
        <f>Z666/X666</f>
        <v>18.348571428571429</v>
      </c>
      <c r="AB666" s="7">
        <f>Z666/Y666*90</f>
        <v>19.632472826086957</v>
      </c>
      <c r="AC666" s="5">
        <f>IF(B666="n",Z666*1.2*AF666,Z666*AF666)</f>
        <v>642.20000000000005</v>
      </c>
      <c r="AD666" s="6">
        <f>AC666/X666</f>
        <v>18.348571428571429</v>
      </c>
      <c r="AE666" s="7">
        <f>AC666/Y666*90</f>
        <v>19.632472826086957</v>
      </c>
      <c r="AF666" s="13">
        <f>IF(OR(D666="Barcelona",D666="R Madrid",D666="Bayern",D666="PSG",D666="Atletico"),1.3,IF(OR(D666="Chelsea",D666="Juventus",D666="Man City",D666="Man Utd",D666="Dortmund"),1.23,IF(OR(D666="Roma",D666="RB Leipzig",D666="Monaco",D666="Spurs",D666="Arsenal",D666="Sevilla",D666="Liverpool",D666="Nice",D666="Napoli"),1.15,1)))</f>
        <v>1</v>
      </c>
      <c r="AG666">
        <f>E666*10+G666*5+K666*4</f>
        <v>110</v>
      </c>
      <c r="AH666">
        <f>N666+M666+L666*1.5</f>
        <v>97</v>
      </c>
    </row>
    <row r="667" spans="1:34" x14ac:dyDescent="0.2">
      <c r="A667" t="s">
        <v>2691</v>
      </c>
      <c r="C667" t="s">
        <v>160</v>
      </c>
      <c r="D667" t="s">
        <v>1938</v>
      </c>
      <c r="E667">
        <v>1</v>
      </c>
      <c r="F667">
        <v>0</v>
      </c>
      <c r="G667">
        <v>6</v>
      </c>
      <c r="H667">
        <v>3</v>
      </c>
      <c r="I667">
        <v>35</v>
      </c>
      <c r="J667">
        <v>28</v>
      </c>
      <c r="K667">
        <v>6</v>
      </c>
      <c r="L667">
        <v>2</v>
      </c>
      <c r="M667">
        <v>43</v>
      </c>
      <c r="N667">
        <v>51</v>
      </c>
      <c r="O667">
        <v>21</v>
      </c>
      <c r="P667">
        <v>384</v>
      </c>
      <c r="Q667">
        <v>52</v>
      </c>
      <c r="R667">
        <v>65</v>
      </c>
      <c r="S667">
        <v>0</v>
      </c>
      <c r="T667">
        <v>0</v>
      </c>
      <c r="U667">
        <v>0</v>
      </c>
      <c r="V667">
        <v>0</v>
      </c>
      <c r="W667">
        <v>0</v>
      </c>
      <c r="X667" t="s">
        <v>105</v>
      </c>
      <c r="Y667" t="s">
        <v>2690</v>
      </c>
      <c r="Z667" s="5">
        <f>E667*10+F667*(-10)+G667*5+H667*(-5)+I667*2+J667*(-2)+K667*4+L667*3+M667*1.5+N667*1.5+O667*3+P667*0.1+Q667*2+R667*2+S667*5+T667*(-8)+U667*15+V667+W667*(-4)</f>
        <v>545.4</v>
      </c>
      <c r="AA667" s="6">
        <f>Z667/X667</f>
        <v>18.806896551724137</v>
      </c>
      <c r="AB667" s="7">
        <f>Z667/Y667*90</f>
        <v>22.230978260869566</v>
      </c>
      <c r="AC667" s="5">
        <f>IF(B667="n",Z667*1.2*AF667,Z667*AF667)</f>
        <v>545.4</v>
      </c>
      <c r="AD667" s="6">
        <f>AC667/X667</f>
        <v>18.806896551724137</v>
      </c>
      <c r="AE667" s="7">
        <f>AC667/Y667*90</f>
        <v>22.230978260869566</v>
      </c>
      <c r="AF667" s="13">
        <f>IF(OR(D667="Barcelona",D667="R Madrid",D667="Bayern",D667="PSG",D667="Atletico"),1.3,IF(OR(D667="Chelsea",D667="Juventus",D667="Man City",D667="Man Utd",D667="Dortmund"),1.23,IF(OR(D667="Roma",D667="RB Leipzig",D667="Monaco",D667="Spurs",D667="Arsenal",D667="Sevilla",D667="Liverpool",D667="Nice",D667="Napoli"),1.15,1)))</f>
        <v>1</v>
      </c>
      <c r="AG667">
        <f>E667*10+G667*5+K667*4</f>
        <v>64</v>
      </c>
      <c r="AH667">
        <f>N667+M667+L667*1.5</f>
        <v>97</v>
      </c>
    </row>
    <row r="668" spans="1:34" x14ac:dyDescent="0.2">
      <c r="A668" t="s">
        <v>1169</v>
      </c>
      <c r="C668" t="s">
        <v>876</v>
      </c>
      <c r="D668" t="s">
        <v>1073</v>
      </c>
      <c r="E668">
        <v>0</v>
      </c>
      <c r="F668">
        <v>0</v>
      </c>
      <c r="G668">
        <v>1</v>
      </c>
      <c r="H668">
        <v>2</v>
      </c>
      <c r="I668">
        <v>57</v>
      </c>
      <c r="J668">
        <v>35</v>
      </c>
      <c r="K668">
        <v>6</v>
      </c>
      <c r="L668">
        <v>4</v>
      </c>
      <c r="M668">
        <v>40</v>
      </c>
      <c r="N668">
        <v>51</v>
      </c>
      <c r="O668">
        <v>25</v>
      </c>
      <c r="P668">
        <v>662</v>
      </c>
      <c r="Q668">
        <v>36</v>
      </c>
      <c r="R668">
        <v>13</v>
      </c>
      <c r="S668">
        <v>0</v>
      </c>
      <c r="T668">
        <v>0</v>
      </c>
      <c r="U668">
        <v>0</v>
      </c>
      <c r="V668">
        <v>0</v>
      </c>
      <c r="W668">
        <v>0</v>
      </c>
      <c r="X668" t="s">
        <v>110</v>
      </c>
      <c r="Y668" t="s">
        <v>1168</v>
      </c>
      <c r="Z668" s="5">
        <f>E668*10+F668*(-10)+G668*5+H668*(-5)+I668*2+J668*(-2)+K668*4+L668*3+M668*1.5+N668*1.5+O668*3+P668*0.1+Q668*2+R668*2+S668*5+T668*(-8)+U668*15+V668+W668*(-4)</f>
        <v>450.7</v>
      </c>
      <c r="AA668" s="6">
        <f>Z668/X668</f>
        <v>15.023333333333333</v>
      </c>
      <c r="AB668" s="7">
        <f>Z668/Y668*90</f>
        <v>16.257715430861722</v>
      </c>
      <c r="AC668" s="5">
        <f>IF(B668="n",Z668*1.2*AF668,Z668*AF668)</f>
        <v>450.7</v>
      </c>
      <c r="AD668" s="6">
        <f>AC668/X668</f>
        <v>15.023333333333333</v>
      </c>
      <c r="AE668" s="7">
        <f>AC668/Y668*90</f>
        <v>16.257715430861722</v>
      </c>
      <c r="AF668" s="13">
        <f>IF(OR(D668="Barcelona",D668="R Madrid",D668="Bayern",D668="PSG",D668="Atletico"),1.3,IF(OR(D668="Chelsea",D668="Juventus",D668="Man City",D668="Man Utd",D668="Dortmund"),1.23,IF(OR(D668="Roma",D668="RB Leipzig",D668="Monaco",D668="Spurs",D668="Arsenal",D668="Sevilla",D668="Liverpool",D668="Nice",D668="Napoli"),1.15,1)))</f>
        <v>1</v>
      </c>
      <c r="AG668">
        <f>E668*10+G668*5+K668*4</f>
        <v>29</v>
      </c>
      <c r="AH668">
        <f>N668+M668+L668*1.5</f>
        <v>97</v>
      </c>
    </row>
    <row r="669" spans="1:34" x14ac:dyDescent="0.2">
      <c r="A669" t="s">
        <v>2561</v>
      </c>
      <c r="C669" t="s">
        <v>160</v>
      </c>
      <c r="D669" t="s">
        <v>1881</v>
      </c>
      <c r="E669">
        <v>0</v>
      </c>
      <c r="F669">
        <v>0</v>
      </c>
      <c r="G669">
        <v>0</v>
      </c>
      <c r="H669">
        <v>5</v>
      </c>
      <c r="I669">
        <v>19</v>
      </c>
      <c r="J669">
        <v>10</v>
      </c>
      <c r="K669">
        <v>7</v>
      </c>
      <c r="L669">
        <v>6</v>
      </c>
      <c r="M669">
        <v>56</v>
      </c>
      <c r="N669">
        <v>32</v>
      </c>
      <c r="O669">
        <v>5</v>
      </c>
      <c r="P669">
        <v>327</v>
      </c>
      <c r="Q669">
        <v>30</v>
      </c>
      <c r="R669">
        <v>8</v>
      </c>
      <c r="S669">
        <v>0</v>
      </c>
      <c r="T669">
        <v>0</v>
      </c>
      <c r="U669">
        <v>0</v>
      </c>
      <c r="V669">
        <v>0</v>
      </c>
      <c r="W669">
        <v>0</v>
      </c>
      <c r="X669" t="s">
        <v>395</v>
      </c>
      <c r="Y669" t="s">
        <v>355</v>
      </c>
      <c r="Z669" s="5">
        <f>E669*10+F669*(-10)+G669*5+H669*(-5)+I669*2+J669*(-2)+K669*4+L669*3+M669*1.5+N669*1.5+O669*3+P669*0.1+Q669*2+R669*2+S669*5+T669*(-8)+U669*15+V669+W669*(-4)</f>
        <v>294.7</v>
      </c>
      <c r="AA669" s="6">
        <f>Z669/X669</f>
        <v>17.335294117647059</v>
      </c>
      <c r="AB669" s="7">
        <f>Z669/Y669*90</f>
        <v>25.876097560975609</v>
      </c>
      <c r="AC669" s="5">
        <f>IF(B669="n",Z669*1.2*AF669,Z669*AF669)</f>
        <v>383.11</v>
      </c>
      <c r="AD669" s="6">
        <f>AC669/X669</f>
        <v>22.535882352941176</v>
      </c>
      <c r="AE669" s="7">
        <f>AC669/Y669*90</f>
        <v>33.638926829268293</v>
      </c>
      <c r="AF669" s="13">
        <f>IF(OR(D669="Barcelona",D669="R Madrid",D669="Bayern",D669="PSG",D669="Atletico"),1.3,IF(OR(D669="Chelsea",D669="Juventus",D669="Man City",D669="Man Utd",D669="Dortmund"),1.23,IF(OR(D669="Roma",D669="RB Leipzig",D669="Monaco",D669="Spurs",D669="Arsenal",D669="Sevilla",D669="Liverpool",D669="Nice",D669="Napoli"),1.15,1)))</f>
        <v>1.3</v>
      </c>
      <c r="AG669">
        <f>E669*10+G669*5+K669*4</f>
        <v>28</v>
      </c>
      <c r="AH669">
        <f>N669+M669+L669*1.5</f>
        <v>97</v>
      </c>
    </row>
    <row r="670" spans="1:34" x14ac:dyDescent="0.2">
      <c r="A670" t="s">
        <v>2350</v>
      </c>
      <c r="C670" t="s">
        <v>160</v>
      </c>
      <c r="D670" t="s">
        <v>1899</v>
      </c>
      <c r="E670">
        <v>0</v>
      </c>
      <c r="F670">
        <v>0</v>
      </c>
      <c r="G670">
        <v>2</v>
      </c>
      <c r="H670">
        <v>6</v>
      </c>
      <c r="I670">
        <v>22</v>
      </c>
      <c r="J670">
        <v>17</v>
      </c>
      <c r="K670">
        <v>2</v>
      </c>
      <c r="L670">
        <v>4</v>
      </c>
      <c r="M670">
        <v>47</v>
      </c>
      <c r="N670">
        <v>44</v>
      </c>
      <c r="O670">
        <v>17</v>
      </c>
      <c r="P670">
        <v>933</v>
      </c>
      <c r="Q670">
        <v>41</v>
      </c>
      <c r="R670">
        <v>30</v>
      </c>
      <c r="S670">
        <v>0</v>
      </c>
      <c r="T670">
        <v>0</v>
      </c>
      <c r="U670">
        <v>0</v>
      </c>
      <c r="V670">
        <v>0</v>
      </c>
      <c r="W670">
        <v>0</v>
      </c>
      <c r="X670" t="s">
        <v>36</v>
      </c>
      <c r="Y670" t="s">
        <v>2349</v>
      </c>
      <c r="Z670" s="5">
        <f>E670*10+F670*(-10)+G670*5+H670*(-5)+I670*2+J670*(-2)+K670*4+L670*3+M670*1.5+N670*1.5+O670*3+P670*0.1+Q670*2+R670*2+S670*5+T670*(-8)+U670*15+V670+W670*(-4)</f>
        <v>432.8</v>
      </c>
      <c r="AA670" s="6">
        <f>Z670/X670</f>
        <v>13.961290322580645</v>
      </c>
      <c r="AB670" s="7">
        <f>Z670/Y670*90</f>
        <v>15.5808</v>
      </c>
      <c r="AC670" s="5">
        <f>IF(B670="n",Z670*1.2*AF670,Z670*AF670)</f>
        <v>432.8</v>
      </c>
      <c r="AD670" s="6">
        <f>AC670/X670</f>
        <v>13.961290322580645</v>
      </c>
      <c r="AE670" s="7">
        <f>AC670/Y670*90</f>
        <v>15.5808</v>
      </c>
      <c r="AF670" s="13">
        <f>IF(OR(D670="Barcelona",D670="R Madrid",D670="Bayern",D670="PSG",D670="Atletico"),1.3,IF(OR(D670="Chelsea",D670="Juventus",D670="Man City",D670="Man Utd",D670="Dortmund"),1.23,IF(OR(D670="Roma",D670="RB Leipzig",D670="Monaco",D670="Spurs",D670="Arsenal",D670="Sevilla",D670="Liverpool",D670="Nice",D670="Napoli"),1.15,1)))</f>
        <v>1</v>
      </c>
      <c r="AG670">
        <f>E670*10+G670*5+K670*4</f>
        <v>18</v>
      </c>
      <c r="AH670">
        <f>N670+M670+L670*1.5</f>
        <v>97</v>
      </c>
    </row>
    <row r="671" spans="1:34" x14ac:dyDescent="0.2">
      <c r="A671" t="s">
        <v>2110</v>
      </c>
      <c r="C671" t="s">
        <v>160</v>
      </c>
      <c r="D671" t="s">
        <v>1933</v>
      </c>
      <c r="E671">
        <v>0</v>
      </c>
      <c r="F671">
        <v>0</v>
      </c>
      <c r="G671">
        <v>1</v>
      </c>
      <c r="H671">
        <v>3</v>
      </c>
      <c r="I671">
        <v>20</v>
      </c>
      <c r="J671">
        <v>28</v>
      </c>
      <c r="K671">
        <v>0</v>
      </c>
      <c r="L671">
        <v>4</v>
      </c>
      <c r="M671">
        <v>56</v>
      </c>
      <c r="N671">
        <v>35</v>
      </c>
      <c r="O671">
        <v>4</v>
      </c>
      <c r="P671">
        <v>350</v>
      </c>
      <c r="Q671">
        <v>43</v>
      </c>
      <c r="R671">
        <v>4</v>
      </c>
      <c r="S671">
        <v>0</v>
      </c>
      <c r="T671">
        <v>0</v>
      </c>
      <c r="U671">
        <v>0</v>
      </c>
      <c r="V671">
        <v>0</v>
      </c>
      <c r="W671">
        <v>0</v>
      </c>
      <c r="X671" t="s">
        <v>86</v>
      </c>
      <c r="Y671" t="s">
        <v>2109</v>
      </c>
      <c r="Z671" s="5">
        <f>E671*10+F671*(-10)+G671*5+H671*(-5)+I671*2+J671*(-2)+K671*4+L671*3+M671*1.5+N671*1.5+O671*3+P671*0.1+Q671*2+R671*2+S671*5+T671*(-8)+U671*15+V671+W671*(-4)</f>
        <v>263.5</v>
      </c>
      <c r="AA671" s="6">
        <f>Z671/X671</f>
        <v>13.868421052631579</v>
      </c>
      <c r="AB671" s="7">
        <f>Z671/Y671*90</f>
        <v>15.581471747700395</v>
      </c>
      <c r="AC671" s="5">
        <f>IF(B671="n",Z671*1.2*AF671,Z671*AF671)</f>
        <v>263.5</v>
      </c>
      <c r="AD671" s="6">
        <f>AC671/X671</f>
        <v>13.868421052631579</v>
      </c>
      <c r="AE671" s="7">
        <f>AC671/Y671*90</f>
        <v>15.581471747700395</v>
      </c>
      <c r="AF671" s="13">
        <f>IF(OR(D671="Barcelona",D671="R Madrid",D671="Bayern",D671="PSG",D671="Atletico"),1.3,IF(OR(D671="Chelsea",D671="Juventus",D671="Man City",D671="Man Utd",D671="Dortmund"),1.23,IF(OR(D671="Roma",D671="RB Leipzig",D671="Monaco",D671="Spurs",D671="Arsenal",D671="Sevilla",D671="Liverpool",D671="Nice",D671="Napoli"),1.15,1)))</f>
        <v>1</v>
      </c>
      <c r="AG671">
        <f>E671*10+G671*5+K671*4</f>
        <v>5</v>
      </c>
      <c r="AH671">
        <f>N671+M671+L671*1.5</f>
        <v>97</v>
      </c>
    </row>
    <row r="672" spans="1:34" x14ac:dyDescent="0.2">
      <c r="A672" t="s">
        <v>2055</v>
      </c>
      <c r="C672" t="s">
        <v>160</v>
      </c>
      <c r="D672" t="s">
        <v>1899</v>
      </c>
      <c r="E672">
        <v>3</v>
      </c>
      <c r="F672">
        <v>0</v>
      </c>
      <c r="G672">
        <v>1</v>
      </c>
      <c r="H672">
        <v>8</v>
      </c>
      <c r="I672">
        <v>44</v>
      </c>
      <c r="J672">
        <v>58</v>
      </c>
      <c r="K672">
        <v>10</v>
      </c>
      <c r="L672">
        <v>9</v>
      </c>
      <c r="M672">
        <v>50</v>
      </c>
      <c r="N672">
        <v>33</v>
      </c>
      <c r="O672">
        <v>9</v>
      </c>
      <c r="P672">
        <v>661</v>
      </c>
      <c r="Q672">
        <v>51</v>
      </c>
      <c r="R672">
        <v>8</v>
      </c>
      <c r="S672">
        <v>0</v>
      </c>
      <c r="T672">
        <v>0</v>
      </c>
      <c r="U672">
        <v>0</v>
      </c>
      <c r="V672">
        <v>0</v>
      </c>
      <c r="W672">
        <v>0</v>
      </c>
      <c r="X672" t="s">
        <v>56</v>
      </c>
      <c r="Y672" t="s">
        <v>2054</v>
      </c>
      <c r="Z672" s="5">
        <f>E672*10+F672*(-10)+G672*5+H672*(-5)+I672*2+J672*(-2)+K672*4+L672*3+M672*1.5+N672*1.5+O672*3+P672*0.1+Q672*2+R672*2+S672*5+T672*(-8)+U672*15+V672+W672*(-4)</f>
        <v>369.6</v>
      </c>
      <c r="AA672" s="6">
        <f>Z672/X672</f>
        <v>13.68888888888889</v>
      </c>
      <c r="AB672" s="7">
        <f>Z672/Y672*90</f>
        <v>15.154441913439635</v>
      </c>
      <c r="AC672" s="5">
        <f>IF(B672="n",Z672*1.2*AF672,Z672*AF672)</f>
        <v>369.6</v>
      </c>
      <c r="AD672" s="6">
        <f>AC672/X672</f>
        <v>13.68888888888889</v>
      </c>
      <c r="AE672" s="7">
        <f>AC672/Y672*90</f>
        <v>15.154441913439635</v>
      </c>
      <c r="AF672" s="13">
        <f>IF(OR(D672="Barcelona",D672="R Madrid",D672="Bayern",D672="PSG",D672="Atletico"),1.3,IF(OR(D672="Chelsea",D672="Juventus",D672="Man City",D672="Man Utd",D672="Dortmund"),1.23,IF(OR(D672="Roma",D672="RB Leipzig",D672="Monaco",D672="Spurs",D672="Arsenal",D672="Sevilla",D672="Liverpool",D672="Nice",D672="Napoli"),1.15,1)))</f>
        <v>1</v>
      </c>
      <c r="AG672">
        <f>E672*10+G672*5+K672*4</f>
        <v>75</v>
      </c>
      <c r="AH672">
        <f>N672+M672+L672*1.5</f>
        <v>96.5</v>
      </c>
    </row>
    <row r="673" spans="1:34" x14ac:dyDescent="0.2">
      <c r="A673" t="s">
        <v>2262</v>
      </c>
      <c r="C673" t="s">
        <v>160</v>
      </c>
      <c r="D673" t="s">
        <v>1933</v>
      </c>
      <c r="E673">
        <v>0</v>
      </c>
      <c r="F673">
        <v>0</v>
      </c>
      <c r="G673">
        <v>0</v>
      </c>
      <c r="H673">
        <v>4</v>
      </c>
      <c r="I673">
        <v>2</v>
      </c>
      <c r="J673">
        <v>8</v>
      </c>
      <c r="K673">
        <v>0</v>
      </c>
      <c r="L673">
        <v>13</v>
      </c>
      <c r="M673">
        <v>55</v>
      </c>
      <c r="N673">
        <v>22</v>
      </c>
      <c r="O673">
        <v>1</v>
      </c>
      <c r="P673">
        <v>386</v>
      </c>
      <c r="Q673">
        <v>10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 t="s">
        <v>73</v>
      </c>
      <c r="Y673" t="s">
        <v>2261</v>
      </c>
      <c r="Z673" s="5">
        <f>E673*10+F673*(-10)+G673*5+H673*(-5)+I673*2+J673*(-2)+K673*4+L673*3+M673*1.5+N673*1.5+O673*3+P673*0.1+Q673*2+R673*2+S673*5+T673*(-8)+U673*15+V673+W673*(-4)</f>
        <v>186.1</v>
      </c>
      <c r="AA673" s="6">
        <f>Z673/X673</f>
        <v>12.406666666666666</v>
      </c>
      <c r="AB673" s="7">
        <f>Z673/Y673*90</f>
        <v>14.82212389380531</v>
      </c>
      <c r="AC673" s="5">
        <f>IF(B673="n",Z673*1.2*AF673,Z673*AF673)</f>
        <v>186.1</v>
      </c>
      <c r="AD673" s="6">
        <f>AC673/X673</f>
        <v>12.406666666666666</v>
      </c>
      <c r="AE673" s="7">
        <f>AC673/Y673*90</f>
        <v>14.82212389380531</v>
      </c>
      <c r="AF673" s="13">
        <f>IF(OR(D673="Barcelona",D673="R Madrid",D673="Bayern",D673="PSG",D673="Atletico"),1.3,IF(OR(D673="Chelsea",D673="Juventus",D673="Man City",D673="Man Utd",D673="Dortmund"),1.23,IF(OR(D673="Roma",D673="RB Leipzig",D673="Monaco",D673="Spurs",D673="Arsenal",D673="Sevilla",D673="Liverpool",D673="Nice",D673="Napoli"),1.15,1)))</f>
        <v>1</v>
      </c>
      <c r="AG673">
        <f>E673*10+G673*5+K673*4</f>
        <v>0</v>
      </c>
      <c r="AH673">
        <f>N673+M673+L673*1.5</f>
        <v>96.5</v>
      </c>
    </row>
    <row r="674" spans="1:34" x14ac:dyDescent="0.2">
      <c r="A674" t="s">
        <v>1580</v>
      </c>
      <c r="C674" t="s">
        <v>876</v>
      </c>
      <c r="D674" t="s">
        <v>1183</v>
      </c>
      <c r="E674">
        <v>1</v>
      </c>
      <c r="F674">
        <v>0</v>
      </c>
      <c r="G674">
        <v>0</v>
      </c>
      <c r="H674">
        <v>4</v>
      </c>
      <c r="I674">
        <v>14</v>
      </c>
      <c r="J674">
        <v>12</v>
      </c>
      <c r="K674">
        <v>4</v>
      </c>
      <c r="L674">
        <v>8</v>
      </c>
      <c r="M674">
        <v>56</v>
      </c>
      <c r="N674">
        <v>28</v>
      </c>
      <c r="O674">
        <v>5</v>
      </c>
      <c r="P674">
        <v>623</v>
      </c>
      <c r="Q674">
        <v>14</v>
      </c>
      <c r="R674">
        <v>2</v>
      </c>
      <c r="S674">
        <v>0</v>
      </c>
      <c r="T674">
        <v>0</v>
      </c>
      <c r="U674">
        <v>0</v>
      </c>
      <c r="V674">
        <v>0</v>
      </c>
      <c r="W674">
        <v>0</v>
      </c>
      <c r="X674" t="s">
        <v>325</v>
      </c>
      <c r="Y674" t="s">
        <v>1579</v>
      </c>
      <c r="Z674" s="5">
        <f>E674*10+F674*(-10)+G674*5+H674*(-5)+I674*2+J674*(-2)+K674*4+L674*3+M674*1.5+N674*1.5+O674*3+P674*0.1+Q674*2+R674*2+S674*5+T674*(-8)+U674*15+V674+W674*(-4)</f>
        <v>269.3</v>
      </c>
      <c r="AA674" s="6">
        <f>Z674/X674</f>
        <v>14.961111111111112</v>
      </c>
      <c r="AB674" s="7">
        <f>Z674/Y674*90</f>
        <v>22.736397748592868</v>
      </c>
      <c r="AC674" s="5">
        <f>IF(B674="n",Z674*1.2*AF674,Z674*AF674)</f>
        <v>269.3</v>
      </c>
      <c r="AD674" s="6">
        <f>AC674/X674</f>
        <v>14.961111111111112</v>
      </c>
      <c r="AE674" s="7">
        <f>AC674/Y674*90</f>
        <v>22.736397748592868</v>
      </c>
      <c r="AF674" s="13">
        <f>IF(OR(D674="Barcelona",D674="R Madrid",D674="Bayern",D674="PSG",D674="Atletico"),1.3,IF(OR(D674="Chelsea",D674="Juventus",D674="Man City",D674="Man Utd",D674="Dortmund"),1.23,IF(OR(D674="Roma",D674="RB Leipzig",D674="Monaco",D674="Spurs",D674="Arsenal",D674="Sevilla",D674="Liverpool",D674="Nice",D674="Napoli"),1.15,1)))</f>
        <v>1</v>
      </c>
      <c r="AG674">
        <f>E674*10+G674*5+K674*4</f>
        <v>26</v>
      </c>
      <c r="AH674">
        <f>N674+M674+L674*1.5</f>
        <v>96</v>
      </c>
    </row>
    <row r="675" spans="1:34" x14ac:dyDescent="0.2">
      <c r="A675" t="s">
        <v>553</v>
      </c>
      <c r="C675" t="s">
        <v>26</v>
      </c>
      <c r="D675" t="s">
        <v>251</v>
      </c>
      <c r="E675">
        <v>0</v>
      </c>
      <c r="F675">
        <v>0</v>
      </c>
      <c r="G675">
        <v>0</v>
      </c>
      <c r="H675">
        <v>5</v>
      </c>
      <c r="I675">
        <v>40</v>
      </c>
      <c r="J675">
        <v>33</v>
      </c>
      <c r="K675">
        <v>5</v>
      </c>
      <c r="L675">
        <v>8</v>
      </c>
      <c r="M675">
        <v>31</v>
      </c>
      <c r="N675">
        <v>53</v>
      </c>
      <c r="O675">
        <v>15</v>
      </c>
      <c r="P675">
        <v>1016</v>
      </c>
      <c r="Q675">
        <v>45</v>
      </c>
      <c r="R675">
        <v>18</v>
      </c>
      <c r="S675">
        <v>0</v>
      </c>
      <c r="T675">
        <v>0</v>
      </c>
      <c r="U675">
        <v>0</v>
      </c>
      <c r="V675">
        <v>0</v>
      </c>
      <c r="W675">
        <v>0</v>
      </c>
      <c r="X675" t="s">
        <v>105</v>
      </c>
      <c r="Y675" t="s">
        <v>554</v>
      </c>
      <c r="Z675" s="5">
        <f>E675*10+F675*(-10)+G675*5+H675*(-5)+I675*2+J675*(-2)+K675*4+L675*3+M675*1.5+N675*1.5+O675*3+P675*0.1+Q675*2+R675*2+S675*5+T675*(-8)+U675*15+V675+W675*(-4)</f>
        <v>431.6</v>
      </c>
      <c r="AA675" s="6">
        <f>Z675/X675</f>
        <v>14.882758620689655</v>
      </c>
      <c r="AB675" s="7">
        <f>Z675/Y675*90</f>
        <v>21.749160134378499</v>
      </c>
      <c r="AC675" s="5">
        <f>IF(B675="n",Z675*1.2*AF675,Z675*AF675)</f>
        <v>496.34</v>
      </c>
      <c r="AD675" s="6">
        <f>AC675/X675</f>
        <v>17.115172413793104</v>
      </c>
      <c r="AE675" s="7">
        <f>AC675/Y675*90</f>
        <v>25.011534154535273</v>
      </c>
      <c r="AF675" s="13">
        <f>IF(OR(D675="Barcelona",D675="R Madrid",D675="Bayern",D675="PSG",D675="Atletico"),1.3,IF(OR(D675="Chelsea",D675="Juventus",D675="Man City",D675="Man Utd",D675="Dortmund"),1.23,IF(OR(D675="Roma",D675="RB Leipzig",D675="Monaco",D675="Spurs",D675="Arsenal",D675="Sevilla",D675="Liverpool",D675="Nice",D675="Napoli"),1.15,1)))</f>
        <v>1.1499999999999999</v>
      </c>
      <c r="AG675">
        <f>E675*10+G675*5+K675*4</f>
        <v>20</v>
      </c>
      <c r="AH675">
        <f>N675+M675+L675*1.5</f>
        <v>96</v>
      </c>
    </row>
    <row r="676" spans="1:34" x14ac:dyDescent="0.2">
      <c r="A676" t="s">
        <v>2531</v>
      </c>
      <c r="C676" t="s">
        <v>160</v>
      </c>
      <c r="D676" t="s">
        <v>1881</v>
      </c>
      <c r="E676">
        <v>0</v>
      </c>
      <c r="F676">
        <v>0</v>
      </c>
      <c r="G676">
        <v>0</v>
      </c>
      <c r="H676">
        <v>2</v>
      </c>
      <c r="I676">
        <v>17</v>
      </c>
      <c r="J676">
        <v>14</v>
      </c>
      <c r="K676">
        <v>0</v>
      </c>
      <c r="L676">
        <v>6</v>
      </c>
      <c r="M676">
        <v>63</v>
      </c>
      <c r="N676">
        <v>24</v>
      </c>
      <c r="O676">
        <v>0</v>
      </c>
      <c r="P676">
        <v>380</v>
      </c>
      <c r="Q676">
        <v>14</v>
      </c>
      <c r="R676">
        <v>3</v>
      </c>
      <c r="S676">
        <v>0</v>
      </c>
      <c r="T676">
        <v>0</v>
      </c>
      <c r="U676">
        <v>0</v>
      </c>
      <c r="V676">
        <v>0</v>
      </c>
      <c r="W676">
        <v>0</v>
      </c>
      <c r="X676" t="s">
        <v>73</v>
      </c>
      <c r="Y676" t="s">
        <v>1267</v>
      </c>
      <c r="Z676" s="5">
        <f>E676*10+F676*(-10)+G676*5+H676*(-5)+I676*2+J676*(-2)+K676*4+L676*3+M676*1.5+N676*1.5+O676*3+P676*0.1+Q676*2+R676*2+S676*5+T676*(-8)+U676*15+V676+W676*(-4)</f>
        <v>216.5</v>
      </c>
      <c r="AA676" s="6">
        <f>Z676/X676</f>
        <v>14.433333333333334</v>
      </c>
      <c r="AB676" s="7">
        <f>Z676/Y676*90</f>
        <v>15.525896414342629</v>
      </c>
      <c r="AC676" s="5">
        <f>IF(B676="n",Z676*1.2*AF676,Z676*AF676)</f>
        <v>281.45</v>
      </c>
      <c r="AD676" s="6">
        <f>AC676/X676</f>
        <v>18.763333333333332</v>
      </c>
      <c r="AE676" s="7">
        <f>AC676/Y676*90</f>
        <v>20.183665338645415</v>
      </c>
      <c r="AF676" s="13">
        <f>IF(OR(D676="Barcelona",D676="R Madrid",D676="Bayern",D676="PSG",D676="Atletico"),1.3,IF(OR(D676="Chelsea",D676="Juventus",D676="Man City",D676="Man Utd",D676="Dortmund"),1.23,IF(OR(D676="Roma",D676="RB Leipzig",D676="Monaco",D676="Spurs",D676="Arsenal",D676="Sevilla",D676="Liverpool",D676="Nice",D676="Napoli"),1.15,1)))</f>
        <v>1.3</v>
      </c>
      <c r="AG676">
        <f>E676*10+G676*5+K676*4</f>
        <v>0</v>
      </c>
      <c r="AH676">
        <f>N676+M676+L676*1.5</f>
        <v>96</v>
      </c>
    </row>
    <row r="677" spans="1:34" x14ac:dyDescent="0.2">
      <c r="A677" t="s">
        <v>3646</v>
      </c>
      <c r="B677" t="s">
        <v>4305</v>
      </c>
      <c r="C677" t="s">
        <v>43</v>
      </c>
      <c r="D677" t="s">
        <v>534</v>
      </c>
      <c r="E677">
        <v>2</v>
      </c>
      <c r="F677">
        <v>0</v>
      </c>
      <c r="G677">
        <v>2</v>
      </c>
      <c r="H677">
        <v>3</v>
      </c>
      <c r="I677">
        <v>11</v>
      </c>
      <c r="J677">
        <v>14</v>
      </c>
      <c r="K677">
        <v>12</v>
      </c>
      <c r="L677">
        <v>3</v>
      </c>
      <c r="M677">
        <v>54</v>
      </c>
      <c r="N677">
        <v>37</v>
      </c>
      <c r="O677">
        <v>12</v>
      </c>
      <c r="P677">
        <v>775</v>
      </c>
      <c r="Q677">
        <v>15</v>
      </c>
      <c r="R677">
        <v>27</v>
      </c>
      <c r="S677">
        <v>0</v>
      </c>
      <c r="T677">
        <v>0</v>
      </c>
      <c r="U677">
        <v>0</v>
      </c>
      <c r="V677">
        <v>0</v>
      </c>
      <c r="W677">
        <v>0</v>
      </c>
      <c r="X677" t="s">
        <v>325</v>
      </c>
      <c r="Y677" t="s">
        <v>3645</v>
      </c>
      <c r="Z677" s="5">
        <f>E677*10+F677*(-10)+G677*5+H677*(-5)+I677*2+J677*(-2)+K677*4+L677*3+M677*1.5+N677*1.5+O677*3+P677*0.1+Q677*2+R677*2+S677*5+T677*(-8)+U677*15+V677+W677*(-4)</f>
        <v>400</v>
      </c>
      <c r="AA677" s="6">
        <f>Z677/X677</f>
        <v>22.222222222222221</v>
      </c>
      <c r="AB677" s="7">
        <f>Z677/Y677*90</f>
        <v>23.575638506876231</v>
      </c>
      <c r="AC677" s="5">
        <f>IF(B677="n",Z677*1.2*AF677,Z677*AF677)</f>
        <v>624</v>
      </c>
      <c r="AD677" s="6">
        <f>AC677/X677</f>
        <v>34.666666666666664</v>
      </c>
      <c r="AE677" s="7">
        <f>AC677/Y677*90</f>
        <v>36.777996070726914</v>
      </c>
      <c r="AF677" s="13">
        <f>IF(OR(D677="Barcelona",D677="R Madrid",D677="Bayern",D677="PSG",D677="Atletico"),1.3,IF(OR(D677="Chelsea",D677="Juventus",D677="Man City",D677="Man Utd",D677="Dortmund"),1.23,IF(OR(D677="Roma",D677="RB Leipzig",D677="Monaco",D677="Spurs",D677="Arsenal",D677="Sevilla",D677="Liverpool",D677="Nice",D677="Napoli"),1.15,1)))</f>
        <v>1.3</v>
      </c>
      <c r="AG677">
        <f>E677*10+G677*5+K677*4</f>
        <v>78</v>
      </c>
      <c r="AH677">
        <f>N677+M677+L677*1.5</f>
        <v>95.5</v>
      </c>
    </row>
    <row r="678" spans="1:34" x14ac:dyDescent="0.2">
      <c r="A678" t="s">
        <v>2194</v>
      </c>
      <c r="C678" t="s">
        <v>160</v>
      </c>
      <c r="D678" t="s">
        <v>994</v>
      </c>
      <c r="E678">
        <v>0</v>
      </c>
      <c r="F678">
        <v>0</v>
      </c>
      <c r="G678">
        <v>6</v>
      </c>
      <c r="H678">
        <v>5</v>
      </c>
      <c r="I678">
        <v>29</v>
      </c>
      <c r="J678">
        <v>20</v>
      </c>
      <c r="K678">
        <v>6</v>
      </c>
      <c r="L678">
        <v>6</v>
      </c>
      <c r="M678">
        <v>38</v>
      </c>
      <c r="N678">
        <v>48</v>
      </c>
      <c r="O678">
        <v>28</v>
      </c>
      <c r="P678">
        <v>1368</v>
      </c>
      <c r="Q678">
        <v>43</v>
      </c>
      <c r="R678">
        <v>40</v>
      </c>
      <c r="S678">
        <v>0</v>
      </c>
      <c r="T678">
        <v>0</v>
      </c>
      <c r="U678">
        <v>0</v>
      </c>
      <c r="V678">
        <v>0</v>
      </c>
      <c r="W678">
        <v>0</v>
      </c>
      <c r="X678" t="s">
        <v>184</v>
      </c>
      <c r="Y678" t="s">
        <v>2193</v>
      </c>
      <c r="Z678" s="5">
        <f>E678*10+F678*(-10)+G678*5+H678*(-5)+I678*2+J678*(-2)+K678*4+L678*3+M678*1.5+N678*1.5+O678*3+P678*0.1+Q678*2+R678*2+S678*5+T678*(-8)+U678*15+V678+W678*(-4)</f>
        <v>580.79999999999995</v>
      </c>
      <c r="AA678" s="6">
        <f>Z678/X678</f>
        <v>18.149999999999999</v>
      </c>
      <c r="AB678" s="7">
        <f>Z678/Y678*90</f>
        <v>21.935375577003775</v>
      </c>
      <c r="AC678" s="5">
        <f>IF(B678="n",Z678*1.2*AF678,Z678*AF678)</f>
        <v>755.04</v>
      </c>
      <c r="AD678" s="6">
        <f>AC678/X678</f>
        <v>23.594999999999999</v>
      </c>
      <c r="AE678" s="7">
        <f>AC678/Y678*90</f>
        <v>28.515988250104908</v>
      </c>
      <c r="AF678" s="13">
        <f>IF(OR(D678="Barcelona",D678="R Madrid",D678="Bayern",D678="PSG",D678="Atletico"),1.3,IF(OR(D678="Chelsea",D678="Juventus",D678="Man City",D678="Man Utd",D678="Dortmund"),1.23,IF(OR(D678="Roma",D678="RB Leipzig",D678="Monaco",D678="Spurs",D678="Arsenal",D678="Sevilla",D678="Liverpool",D678="Nice",D678="Napoli"),1.15,1)))</f>
        <v>1.3</v>
      </c>
      <c r="AG678">
        <f>E678*10+G678*5+K678*4</f>
        <v>54</v>
      </c>
      <c r="AH678">
        <f>N678+M678+L678*1.5</f>
        <v>95</v>
      </c>
    </row>
    <row r="679" spans="1:34" x14ac:dyDescent="0.2">
      <c r="A679" t="s">
        <v>2242</v>
      </c>
      <c r="C679" t="s">
        <v>160</v>
      </c>
      <c r="D679" t="s">
        <v>1888</v>
      </c>
      <c r="E679">
        <v>2</v>
      </c>
      <c r="F679">
        <v>0</v>
      </c>
      <c r="G679">
        <v>1</v>
      </c>
      <c r="H679">
        <v>1</v>
      </c>
      <c r="I679">
        <v>16</v>
      </c>
      <c r="J679">
        <v>12</v>
      </c>
      <c r="K679">
        <v>2</v>
      </c>
      <c r="L679">
        <v>6</v>
      </c>
      <c r="M679">
        <v>67</v>
      </c>
      <c r="N679">
        <v>19</v>
      </c>
      <c r="O679">
        <v>4</v>
      </c>
      <c r="P679">
        <v>544</v>
      </c>
      <c r="Q679">
        <v>9</v>
      </c>
      <c r="R679">
        <v>3</v>
      </c>
      <c r="S679">
        <v>0</v>
      </c>
      <c r="T679">
        <v>0</v>
      </c>
      <c r="U679">
        <v>0</v>
      </c>
      <c r="V679">
        <v>0</v>
      </c>
      <c r="W679">
        <v>0</v>
      </c>
      <c r="X679" t="s">
        <v>140</v>
      </c>
      <c r="Y679" t="s">
        <v>2241</v>
      </c>
      <c r="Z679" s="5">
        <f>E679*10+F679*(-10)+G679*5+H679*(-5)+I679*2+J679*(-2)+K679*4+L679*3+M679*1.5+N679*1.5+O679*3+P679*0.1+Q679*2+R679*2+S679*5+T679*(-8)+U679*15+V679+W679*(-4)</f>
        <v>273.39999999999998</v>
      </c>
      <c r="AA679" s="6">
        <f>Z679/X679</f>
        <v>21.030769230769231</v>
      </c>
      <c r="AB679" s="7">
        <f>Z679/Y679*90</f>
        <v>22.804448563484705</v>
      </c>
      <c r="AC679" s="5">
        <f>IF(B679="n",Z679*1.2*AF679,Z679*AF679)</f>
        <v>355.41999999999996</v>
      </c>
      <c r="AD679" s="6">
        <f>AC679/X679</f>
        <v>27.339999999999996</v>
      </c>
      <c r="AE679" s="7">
        <f>AC679/Y679*90</f>
        <v>29.645783132530116</v>
      </c>
      <c r="AF679" s="13">
        <f>IF(OR(D679="Barcelona",D679="R Madrid",D679="Bayern",D679="PSG",D679="Atletico"),1.3,IF(OR(D679="Chelsea",D679="Juventus",D679="Man City",D679="Man Utd",D679="Dortmund"),1.23,IF(OR(D679="Roma",D679="RB Leipzig",D679="Monaco",D679="Spurs",D679="Arsenal",D679="Sevilla",D679="Liverpool",D679="Nice",D679="Napoli"),1.15,1)))</f>
        <v>1.3</v>
      </c>
      <c r="AG679">
        <f>E679*10+G679*5+K679*4</f>
        <v>33</v>
      </c>
      <c r="AH679">
        <f>N679+M679+L679*1.5</f>
        <v>95</v>
      </c>
    </row>
    <row r="680" spans="1:34" x14ac:dyDescent="0.2">
      <c r="A680" t="s">
        <v>3005</v>
      </c>
      <c r="C680" t="s">
        <v>138</v>
      </c>
      <c r="D680" t="s">
        <v>386</v>
      </c>
      <c r="E680">
        <v>1</v>
      </c>
      <c r="F680">
        <v>0</v>
      </c>
      <c r="G680">
        <v>0</v>
      </c>
      <c r="H680">
        <v>0</v>
      </c>
      <c r="I680">
        <v>6</v>
      </c>
      <c r="J680">
        <v>10</v>
      </c>
      <c r="K680">
        <v>4</v>
      </c>
      <c r="L680">
        <v>6</v>
      </c>
      <c r="M680">
        <v>72</v>
      </c>
      <c r="N680">
        <v>14</v>
      </c>
      <c r="O680">
        <v>3</v>
      </c>
      <c r="P680">
        <v>653</v>
      </c>
      <c r="Q680">
        <v>13</v>
      </c>
      <c r="R680">
        <v>3</v>
      </c>
      <c r="S680">
        <v>0</v>
      </c>
      <c r="T680">
        <v>0</v>
      </c>
      <c r="U680">
        <v>0</v>
      </c>
      <c r="V680">
        <v>0</v>
      </c>
      <c r="W680">
        <v>0</v>
      </c>
      <c r="X680" t="s">
        <v>73</v>
      </c>
      <c r="Y680" t="s">
        <v>564</v>
      </c>
      <c r="Z680" s="5">
        <f>E680*10+F680*(-10)+G680*5+H680*(-5)+I680*2+J680*(-2)+K680*4+L680*3+M680*1.5+N680*1.5+O680*3+P680*0.1+Q680*2+R680*2+S680*5+T680*(-8)+U680*15+V680+W680*(-4)</f>
        <v>271.3</v>
      </c>
      <c r="AA680" s="6">
        <f>Z680/X680</f>
        <v>18.086666666666666</v>
      </c>
      <c r="AB680" s="7">
        <f>Z680/Y680*90</f>
        <v>20.833617747440275</v>
      </c>
      <c r="AC680" s="5">
        <f>IF(B680="n",Z680*1.2*AF680,Z680*AF680)</f>
        <v>271.3</v>
      </c>
      <c r="AD680" s="6">
        <f>AC680/X680</f>
        <v>18.086666666666666</v>
      </c>
      <c r="AE680" s="7">
        <f>AC680/Y680*90</f>
        <v>20.833617747440275</v>
      </c>
      <c r="AF680" s="13">
        <f>IF(OR(D680="Barcelona",D680="R Madrid",D680="Bayern",D680="PSG",D680="Atletico"),1.3,IF(OR(D680="Chelsea",D680="Juventus",D680="Man City",D680="Man Utd",D680="Dortmund"),1.23,IF(OR(D680="Roma",D680="RB Leipzig",D680="Monaco",D680="Spurs",D680="Arsenal",D680="Sevilla",D680="Liverpool",D680="Nice",D680="Napoli"),1.15,1)))</f>
        <v>1</v>
      </c>
      <c r="AG680">
        <f>E680*10+G680*5+K680*4</f>
        <v>26</v>
      </c>
      <c r="AH680">
        <f>N680+M680+L680*1.5</f>
        <v>95</v>
      </c>
    </row>
    <row r="681" spans="1:34" x14ac:dyDescent="0.2">
      <c r="A681" t="s">
        <v>1588</v>
      </c>
      <c r="C681" t="s">
        <v>876</v>
      </c>
      <c r="D681" t="s">
        <v>1085</v>
      </c>
      <c r="E681">
        <v>1</v>
      </c>
      <c r="F681">
        <v>1</v>
      </c>
      <c r="G681">
        <v>1</v>
      </c>
      <c r="H681">
        <v>4</v>
      </c>
      <c r="I681">
        <v>20</v>
      </c>
      <c r="J681">
        <v>26</v>
      </c>
      <c r="K681">
        <v>2</v>
      </c>
      <c r="L681">
        <v>6</v>
      </c>
      <c r="M681">
        <v>42</v>
      </c>
      <c r="N681">
        <v>44</v>
      </c>
      <c r="O681">
        <v>6</v>
      </c>
      <c r="P681">
        <v>453</v>
      </c>
      <c r="Q681">
        <v>28</v>
      </c>
      <c r="R681">
        <v>7</v>
      </c>
      <c r="S681">
        <v>0</v>
      </c>
      <c r="T681">
        <v>0</v>
      </c>
      <c r="U681">
        <v>0</v>
      </c>
      <c r="V681">
        <v>0</v>
      </c>
      <c r="W681">
        <v>0</v>
      </c>
      <c r="X681" t="s">
        <v>40</v>
      </c>
      <c r="Y681" t="s">
        <v>1587</v>
      </c>
      <c r="Z681" s="5">
        <f>E681*10+F681*(-10)+G681*5+H681*(-5)+I681*2+J681*(-2)+K681*4+L681*3+M681*1.5+N681*1.5+O681*3+P681*0.1+Q681*2+R681*2+S681*5+T681*(-8)+U681*15+V681+W681*(-4)</f>
        <v>261.3</v>
      </c>
      <c r="AA681" s="6">
        <f>Z681/X681</f>
        <v>16.331250000000001</v>
      </c>
      <c r="AB681" s="7">
        <f>Z681/Y681*90</f>
        <v>21.575229357798168</v>
      </c>
      <c r="AC681" s="5">
        <f>IF(B681="n",Z681*1.2*AF681,Z681*AF681)</f>
        <v>261.3</v>
      </c>
      <c r="AD681" s="6">
        <f>AC681/X681</f>
        <v>16.331250000000001</v>
      </c>
      <c r="AE681" s="7">
        <f>AC681/Y681*90</f>
        <v>21.575229357798168</v>
      </c>
      <c r="AF681" s="13">
        <f>IF(OR(D681="Barcelona",D681="R Madrid",D681="Bayern",D681="PSG",D681="Atletico"),1.3,IF(OR(D681="Chelsea",D681="Juventus",D681="Man City",D681="Man Utd",D681="Dortmund"),1.23,IF(OR(D681="Roma",D681="RB Leipzig",D681="Monaco",D681="Spurs",D681="Arsenal",D681="Sevilla",D681="Liverpool",D681="Nice",D681="Napoli"),1.15,1)))</f>
        <v>1</v>
      </c>
      <c r="AG681">
        <f>E681*10+G681*5+K681*4</f>
        <v>23</v>
      </c>
      <c r="AH681">
        <f>N681+M681+L681*1.5</f>
        <v>95</v>
      </c>
    </row>
    <row r="682" spans="1:34" x14ac:dyDescent="0.2">
      <c r="A682" t="s">
        <v>3071</v>
      </c>
      <c r="C682" t="s">
        <v>138</v>
      </c>
      <c r="D682" t="s">
        <v>2740</v>
      </c>
      <c r="E682">
        <v>0</v>
      </c>
      <c r="F682">
        <v>0</v>
      </c>
      <c r="G682">
        <v>0</v>
      </c>
      <c r="H682">
        <v>1</v>
      </c>
      <c r="I682">
        <v>15</v>
      </c>
      <c r="J682">
        <v>14</v>
      </c>
      <c r="K682">
        <v>0</v>
      </c>
      <c r="L682">
        <v>2</v>
      </c>
      <c r="M682">
        <v>72</v>
      </c>
      <c r="N682">
        <v>20</v>
      </c>
      <c r="O682">
        <v>3</v>
      </c>
      <c r="P682">
        <v>314</v>
      </c>
      <c r="Q682">
        <v>24</v>
      </c>
      <c r="R682">
        <v>21</v>
      </c>
      <c r="S682">
        <v>0</v>
      </c>
      <c r="T682">
        <v>0</v>
      </c>
      <c r="U682">
        <v>0</v>
      </c>
      <c r="V682">
        <v>0</v>
      </c>
      <c r="W682">
        <v>0</v>
      </c>
      <c r="X682" t="s">
        <v>140</v>
      </c>
      <c r="Y682" t="s">
        <v>3070</v>
      </c>
      <c r="Z682" s="5">
        <f>E682*10+F682*(-10)+G682*5+H682*(-5)+I682*2+J682*(-2)+K682*4+L682*3+M682*1.5+N682*1.5+O682*3+P682*0.1+Q682*2+R682*2+S682*5+T682*(-8)+U682*15+V682+W682*(-4)</f>
        <v>271.39999999999998</v>
      </c>
      <c r="AA682" s="6">
        <f>Z682/X682</f>
        <v>20.876923076923074</v>
      </c>
      <c r="AB682" s="7">
        <f>Z682/Y682*90</f>
        <v>23.196581196581196</v>
      </c>
      <c r="AC682" s="5">
        <f>IF(B682="n",Z682*1.2*AF682,Z682*AF682)</f>
        <v>271.39999999999998</v>
      </c>
      <c r="AD682" s="6">
        <f>AC682/X682</f>
        <v>20.876923076923074</v>
      </c>
      <c r="AE682" s="7">
        <f>AC682/Y682*90</f>
        <v>23.196581196581196</v>
      </c>
      <c r="AF682" s="13">
        <f>IF(OR(D682="Barcelona",D682="R Madrid",D682="Bayern",D682="PSG",D682="Atletico"),1.3,IF(OR(D682="Chelsea",D682="Juventus",D682="Man City",D682="Man Utd",D682="Dortmund"),1.23,IF(OR(D682="Roma",D682="RB Leipzig",D682="Monaco",D682="Spurs",D682="Arsenal",D682="Sevilla",D682="Liverpool",D682="Nice",D682="Napoli"),1.15,1)))</f>
        <v>1</v>
      </c>
      <c r="AG682">
        <f>E682*10+G682*5+K682*4</f>
        <v>0</v>
      </c>
      <c r="AH682">
        <f>N682+M682+L682*1.5</f>
        <v>95</v>
      </c>
    </row>
    <row r="683" spans="1:34" x14ac:dyDescent="0.2">
      <c r="A683" t="s">
        <v>3227</v>
      </c>
      <c r="C683" t="s">
        <v>138</v>
      </c>
      <c r="D683" t="s">
        <v>2821</v>
      </c>
      <c r="E683">
        <v>4</v>
      </c>
      <c r="F683">
        <v>0</v>
      </c>
      <c r="G683">
        <v>7</v>
      </c>
      <c r="H683">
        <v>6</v>
      </c>
      <c r="I683">
        <v>27</v>
      </c>
      <c r="J683">
        <v>57</v>
      </c>
      <c r="K683">
        <v>10</v>
      </c>
      <c r="L683">
        <v>7</v>
      </c>
      <c r="M683">
        <v>29</v>
      </c>
      <c r="N683">
        <v>55</v>
      </c>
      <c r="O683">
        <v>46</v>
      </c>
      <c r="P683">
        <v>1680</v>
      </c>
      <c r="Q683">
        <v>67</v>
      </c>
      <c r="R683">
        <v>15</v>
      </c>
      <c r="S683">
        <v>0</v>
      </c>
      <c r="T683">
        <v>0</v>
      </c>
      <c r="U683">
        <v>0</v>
      </c>
      <c r="V683">
        <v>0</v>
      </c>
      <c r="W683">
        <v>0</v>
      </c>
      <c r="X683" t="s">
        <v>292</v>
      </c>
      <c r="Y683" t="s">
        <v>2609</v>
      </c>
      <c r="Z683" s="5">
        <f>E683*10+F683*(-10)+G683*5+H683*(-5)+I683*2+J683*(-2)+K683*4+L683*3+M683*1.5+N683*1.5+O683*3+P683*0.1+Q683*2+R683*2+S683*5+T683*(-8)+U683*15+V683+W683*(-4)</f>
        <v>642</v>
      </c>
      <c r="AA683" s="6">
        <f>Z683/X683</f>
        <v>19.454545454545453</v>
      </c>
      <c r="AB683" s="7">
        <f>Z683/Y683*90</f>
        <v>20.724533715925396</v>
      </c>
      <c r="AC683" s="5">
        <f>IF(B683="n",Z683*1.2*AF683,Z683*AF683)</f>
        <v>738.3</v>
      </c>
      <c r="AD683" s="6">
        <f>AC683/X683</f>
        <v>22.372727272727271</v>
      </c>
      <c r="AE683" s="7">
        <f>AC683/Y683*90</f>
        <v>23.833213773314199</v>
      </c>
      <c r="AF683" s="13">
        <f>IF(OR(D683="Barcelona",D683="R Madrid",D683="Bayern",D683="PSG",D683="Atletico"),1.3,IF(OR(D683="Chelsea",D683="Juventus",D683="Man City",D683="Man Utd",D683="Dortmund"),1.23,IF(OR(D683="Roma",D683="RB Leipzig",D683="Monaco",D683="Spurs",D683="Arsenal",D683="Sevilla",D683="Liverpool",D683="Nice",D683="Napoli"),1.15,1)))</f>
        <v>1.1499999999999999</v>
      </c>
      <c r="AG683">
        <f>E683*10+G683*5+K683*4</f>
        <v>115</v>
      </c>
      <c r="AH683">
        <f>N683+M683+L683*1.5</f>
        <v>94.5</v>
      </c>
    </row>
    <row r="684" spans="1:34" x14ac:dyDescent="0.2">
      <c r="A684" t="s">
        <v>1045</v>
      </c>
      <c r="C684" t="s">
        <v>26</v>
      </c>
      <c r="D684" t="s">
        <v>35</v>
      </c>
      <c r="E684">
        <v>2</v>
      </c>
      <c r="F684">
        <v>0</v>
      </c>
      <c r="G684">
        <v>1</v>
      </c>
      <c r="H684">
        <v>3</v>
      </c>
      <c r="I684">
        <v>27</v>
      </c>
      <c r="J684">
        <v>28</v>
      </c>
      <c r="K684">
        <v>11</v>
      </c>
      <c r="L684">
        <v>7</v>
      </c>
      <c r="M684">
        <v>49</v>
      </c>
      <c r="N684">
        <v>35</v>
      </c>
      <c r="O684">
        <v>16</v>
      </c>
      <c r="P684">
        <v>399</v>
      </c>
      <c r="Q684">
        <v>68</v>
      </c>
      <c r="R684">
        <v>21</v>
      </c>
      <c r="S684">
        <v>0</v>
      </c>
      <c r="T684">
        <v>0</v>
      </c>
      <c r="U684">
        <v>0</v>
      </c>
      <c r="V684">
        <v>0</v>
      </c>
      <c r="W684">
        <v>0</v>
      </c>
      <c r="X684" t="s">
        <v>52</v>
      </c>
      <c r="Y684" t="s">
        <v>1046</v>
      </c>
      <c r="Z684" s="5">
        <f>E684*10+F684*(-10)+G684*5+H684*(-5)+I684*2+J684*(-2)+K684*4+L684*3+M684*1.5+N684*1.5+O684*3+P684*0.1+Q684*2+R684*2+S684*5+T684*(-8)+U684*15+V684+W684*(-4)</f>
        <v>464.9</v>
      </c>
      <c r="AA684" s="6">
        <f>Z684/X684</f>
        <v>12.913888888888888</v>
      </c>
      <c r="AB684" s="7">
        <f>Z684/Y684*90</f>
        <v>14.722378606615058</v>
      </c>
      <c r="AC684" s="5">
        <f>IF(B684="n",Z684*1.2*AF684,Z684*AF684)</f>
        <v>464.9</v>
      </c>
      <c r="AD684" s="6">
        <f>AC684/X684</f>
        <v>12.913888888888888</v>
      </c>
      <c r="AE684" s="7">
        <f>AC684/Y684*90</f>
        <v>14.722378606615058</v>
      </c>
      <c r="AF684" s="13">
        <f>IF(OR(D684="Barcelona",D684="R Madrid",D684="Bayern",D684="PSG",D684="Atletico"),1.3,IF(OR(D684="Chelsea",D684="Juventus",D684="Man City",D684="Man Utd",D684="Dortmund"),1.23,IF(OR(D684="Roma",D684="RB Leipzig",D684="Monaco",D684="Spurs",D684="Arsenal",D684="Sevilla",D684="Liverpool",D684="Nice",D684="Napoli"),1.15,1)))</f>
        <v>1</v>
      </c>
      <c r="AG684">
        <f>E684*10+G684*5+K684*4</f>
        <v>69</v>
      </c>
      <c r="AH684">
        <f>N684+M684+L684*1.5</f>
        <v>94.5</v>
      </c>
    </row>
    <row r="685" spans="1:34" x14ac:dyDescent="0.2">
      <c r="A685" t="s">
        <v>3913</v>
      </c>
      <c r="C685" t="s">
        <v>43</v>
      </c>
      <c r="D685" t="s">
        <v>3562</v>
      </c>
      <c r="E685">
        <v>0</v>
      </c>
      <c r="F685">
        <v>1</v>
      </c>
      <c r="G685">
        <v>0</v>
      </c>
      <c r="H685">
        <v>5</v>
      </c>
      <c r="I685">
        <v>26</v>
      </c>
      <c r="J685">
        <v>40</v>
      </c>
      <c r="K685">
        <v>4</v>
      </c>
      <c r="L685">
        <v>9</v>
      </c>
      <c r="M685">
        <v>32</v>
      </c>
      <c r="N685">
        <v>49</v>
      </c>
      <c r="O685">
        <v>8</v>
      </c>
      <c r="P685">
        <v>727</v>
      </c>
      <c r="Q685">
        <v>41</v>
      </c>
      <c r="R685">
        <v>9</v>
      </c>
      <c r="S685">
        <v>0</v>
      </c>
      <c r="T685">
        <v>0</v>
      </c>
      <c r="U685">
        <v>0</v>
      </c>
      <c r="V685">
        <v>0</v>
      </c>
      <c r="W685">
        <v>0</v>
      </c>
      <c r="X685" t="s">
        <v>90</v>
      </c>
      <c r="Y685" t="s">
        <v>3514</v>
      </c>
      <c r="Z685" s="5">
        <f>E685*10+F685*(-10)+G685*5+H685*(-5)+I685*2+J685*(-2)+K685*4+L685*3+M685*1.5+N685*1.5+O685*3+P685*0.1+Q685*2+R685*2+S685*5+T685*(-8)+U685*15+V685+W685*(-4)</f>
        <v>298.2</v>
      </c>
      <c r="AA685" s="6">
        <f>Z685/X685</f>
        <v>11.469230769230769</v>
      </c>
      <c r="AB685" s="7">
        <f>Z685/Y685*90</f>
        <v>12.500232883092687</v>
      </c>
      <c r="AC685" s="5">
        <f>IF(B685="n",Z685*1.2*AF685,Z685*AF685)</f>
        <v>298.2</v>
      </c>
      <c r="AD685" s="6">
        <f>AC685/X685</f>
        <v>11.469230769230769</v>
      </c>
      <c r="AE685" s="7">
        <f>AC685/Y685*90</f>
        <v>12.500232883092687</v>
      </c>
      <c r="AF685" s="13">
        <f>IF(OR(D685="Barcelona",D685="R Madrid",D685="Bayern",D685="PSG",D685="Atletico"),1.3,IF(OR(D685="Chelsea",D685="Juventus",D685="Man City",D685="Man Utd",D685="Dortmund"),1.23,IF(OR(D685="Roma",D685="RB Leipzig",D685="Monaco",D685="Spurs",D685="Arsenal",D685="Sevilla",D685="Liverpool",D685="Nice",D685="Napoli"),1.15,1)))</f>
        <v>1</v>
      </c>
      <c r="AG685">
        <f>E685*10+G685*5+K685*4</f>
        <v>16</v>
      </c>
      <c r="AH685">
        <f>N685+M685+L685*1.5</f>
        <v>94.5</v>
      </c>
    </row>
    <row r="686" spans="1:34" x14ac:dyDescent="0.2">
      <c r="A686" t="s">
        <v>2776</v>
      </c>
      <c r="C686" t="s">
        <v>138</v>
      </c>
      <c r="D686" t="s">
        <v>2773</v>
      </c>
      <c r="E686">
        <v>3</v>
      </c>
      <c r="F686">
        <v>1</v>
      </c>
      <c r="G686">
        <v>9</v>
      </c>
      <c r="H686">
        <v>8</v>
      </c>
      <c r="I686">
        <v>27</v>
      </c>
      <c r="J686">
        <v>47</v>
      </c>
      <c r="K686">
        <v>12</v>
      </c>
      <c r="L686">
        <v>4</v>
      </c>
      <c r="M686">
        <v>40</v>
      </c>
      <c r="N686">
        <v>48</v>
      </c>
      <c r="O686">
        <v>57</v>
      </c>
      <c r="P686">
        <v>926</v>
      </c>
      <c r="Q686">
        <v>55</v>
      </c>
      <c r="R686">
        <v>49</v>
      </c>
      <c r="S686">
        <v>0</v>
      </c>
      <c r="T686">
        <v>0</v>
      </c>
      <c r="U686">
        <v>0</v>
      </c>
      <c r="V686">
        <v>0</v>
      </c>
      <c r="W686">
        <v>0</v>
      </c>
      <c r="X686" t="s">
        <v>36</v>
      </c>
      <c r="Y686" t="s">
        <v>2775</v>
      </c>
      <c r="Z686" s="5">
        <f>E686*10+F686*(-10)+G686*5+H686*(-5)+I686*2+J686*(-2)+K686*4+L686*3+M686*1.5+N686*1.5+O686*3+P686*0.1+Q686*2+R686*2+S686*5+T686*(-8)+U686*15+V686+W686*(-4)</f>
        <v>648.6</v>
      </c>
      <c r="AA686" s="6">
        <f>Z686/X686</f>
        <v>20.92258064516129</v>
      </c>
      <c r="AB686" s="7">
        <f>Z686/Y686*90</f>
        <v>23.490543259557345</v>
      </c>
      <c r="AC686" s="5">
        <f>IF(B686="n",Z686*1.2*AF686,Z686*AF686)</f>
        <v>648.6</v>
      </c>
      <c r="AD686" s="6">
        <f>AC686/X686</f>
        <v>20.92258064516129</v>
      </c>
      <c r="AE686" s="7">
        <f>AC686/Y686*90</f>
        <v>23.490543259557345</v>
      </c>
      <c r="AF686" s="13">
        <f>IF(OR(D686="Barcelona",D686="R Madrid",D686="Bayern",D686="PSG",D686="Atletico"),1.3,IF(OR(D686="Chelsea",D686="Juventus",D686="Man City",D686="Man Utd",D686="Dortmund"),1.23,IF(OR(D686="Roma",D686="RB Leipzig",D686="Monaco",D686="Spurs",D686="Arsenal",D686="Sevilla",D686="Liverpool",D686="Nice",D686="Napoli"),1.15,1)))</f>
        <v>1</v>
      </c>
      <c r="AG686">
        <f>E686*10+G686*5+K686*4</f>
        <v>123</v>
      </c>
      <c r="AH686">
        <f>N686+M686+L686*1.5</f>
        <v>94</v>
      </c>
    </row>
    <row r="687" spans="1:34" x14ac:dyDescent="0.2">
      <c r="A687" t="s">
        <v>3526</v>
      </c>
      <c r="C687" t="s">
        <v>138</v>
      </c>
      <c r="D687" t="s">
        <v>2773</v>
      </c>
      <c r="E687">
        <v>4</v>
      </c>
      <c r="F687">
        <v>0</v>
      </c>
      <c r="G687">
        <v>3</v>
      </c>
      <c r="H687">
        <v>8</v>
      </c>
      <c r="I687">
        <v>28</v>
      </c>
      <c r="J687">
        <v>44</v>
      </c>
      <c r="K687">
        <v>13</v>
      </c>
      <c r="L687">
        <v>8</v>
      </c>
      <c r="M687">
        <v>24</v>
      </c>
      <c r="N687">
        <v>58</v>
      </c>
      <c r="O687">
        <v>51</v>
      </c>
      <c r="P687">
        <v>1294</v>
      </c>
      <c r="Q687">
        <v>66</v>
      </c>
      <c r="R687">
        <v>16</v>
      </c>
      <c r="S687">
        <v>0</v>
      </c>
      <c r="T687">
        <v>0</v>
      </c>
      <c r="U687">
        <v>0</v>
      </c>
      <c r="V687">
        <v>0</v>
      </c>
      <c r="W687">
        <v>0</v>
      </c>
      <c r="X687" t="s">
        <v>105</v>
      </c>
      <c r="Y687" t="s">
        <v>3232</v>
      </c>
      <c r="Z687" s="5">
        <f>E687*10+F687*(-10)+G687*5+H687*(-5)+I687*2+J687*(-2)+K687*4+L687*3+M687*1.5+N687*1.5+O687*3+P687*0.1+Q687*2+R687*2+S687*5+T687*(-8)+U687*15+V687+W687*(-4)</f>
        <v>628.4</v>
      </c>
      <c r="AA687" s="6">
        <f>Z687/X687</f>
        <v>21.668965517241379</v>
      </c>
      <c r="AB687" s="7">
        <f>Z687/Y687*90</f>
        <v>24.936507936507937</v>
      </c>
      <c r="AC687" s="5">
        <f>IF(B687="n",Z687*1.2*AF687,Z687*AF687)</f>
        <v>628.4</v>
      </c>
      <c r="AD687" s="6">
        <f>AC687/X687</f>
        <v>21.668965517241379</v>
      </c>
      <c r="AE687" s="7">
        <f>AC687/Y687*90</f>
        <v>24.936507936507937</v>
      </c>
      <c r="AF687" s="13">
        <f>IF(OR(D687="Barcelona",D687="R Madrid",D687="Bayern",D687="PSG",D687="Atletico"),1.3,IF(OR(D687="Chelsea",D687="Juventus",D687="Man City",D687="Man Utd",D687="Dortmund"),1.23,IF(OR(D687="Roma",D687="RB Leipzig",D687="Monaco",D687="Spurs",D687="Arsenal",D687="Sevilla",D687="Liverpool",D687="Nice",D687="Napoli"),1.15,1)))</f>
        <v>1</v>
      </c>
      <c r="AG687">
        <f>E687*10+G687*5+K687*4</f>
        <v>107</v>
      </c>
      <c r="AH687">
        <f>N687+M687+L687*1.5</f>
        <v>94</v>
      </c>
    </row>
    <row r="688" spans="1:34" x14ac:dyDescent="0.2">
      <c r="A688" t="s">
        <v>1196</v>
      </c>
      <c r="C688" t="s">
        <v>876</v>
      </c>
      <c r="D688" t="s">
        <v>1090</v>
      </c>
      <c r="E688">
        <v>2</v>
      </c>
      <c r="F688">
        <v>0</v>
      </c>
      <c r="G688">
        <v>0</v>
      </c>
      <c r="H688">
        <v>4</v>
      </c>
      <c r="I688">
        <v>30</v>
      </c>
      <c r="J688">
        <v>32</v>
      </c>
      <c r="K688">
        <v>10</v>
      </c>
      <c r="L688">
        <v>6</v>
      </c>
      <c r="M688">
        <v>38</v>
      </c>
      <c r="N688">
        <v>47</v>
      </c>
      <c r="O688">
        <v>5</v>
      </c>
      <c r="P688">
        <v>661</v>
      </c>
      <c r="Q688">
        <v>29</v>
      </c>
      <c r="R688">
        <v>10</v>
      </c>
      <c r="S688">
        <v>0</v>
      </c>
      <c r="T688">
        <v>0</v>
      </c>
      <c r="U688">
        <v>0</v>
      </c>
      <c r="V688">
        <v>0</v>
      </c>
      <c r="W688">
        <v>0</v>
      </c>
      <c r="X688" t="s">
        <v>93</v>
      </c>
      <c r="Y688" t="s">
        <v>1195</v>
      </c>
      <c r="Z688" s="5">
        <f>E688*10+F688*(-10)+G688*5+H688*(-5)+I688*2+J688*(-2)+K688*4+L688*3+M688*1.5+N688*1.5+O688*3+P688*0.1+Q688*2+R688*2+S688*5+T688*(-8)+U688*15+V688+W688*(-4)</f>
        <v>340.6</v>
      </c>
      <c r="AA688" s="6">
        <f>Z688/X688</f>
        <v>14.808695652173913</v>
      </c>
      <c r="AB688" s="7">
        <f>Z688/Y688*90</f>
        <v>17.926315789473687</v>
      </c>
      <c r="AC688" s="5">
        <f>IF(B688="n",Z688*1.2*AF688,Z688*AF688)</f>
        <v>340.6</v>
      </c>
      <c r="AD688" s="6">
        <f>AC688/X688</f>
        <v>14.808695652173913</v>
      </c>
      <c r="AE688" s="7">
        <f>AC688/Y688*90</f>
        <v>17.926315789473687</v>
      </c>
      <c r="AF688" s="13">
        <f>IF(OR(D688="Barcelona",D688="R Madrid",D688="Bayern",D688="PSG",D688="Atletico"),1.3,IF(OR(D688="Chelsea",D688="Juventus",D688="Man City",D688="Man Utd",D688="Dortmund"),1.23,IF(OR(D688="Roma",D688="RB Leipzig",D688="Monaco",D688="Spurs",D688="Arsenal",D688="Sevilla",D688="Liverpool",D688="Nice",D688="Napoli"),1.15,1)))</f>
        <v>1</v>
      </c>
      <c r="AG688">
        <f>E688*10+G688*5+K688*4</f>
        <v>60</v>
      </c>
      <c r="AH688">
        <f>N688+M688+L688*1.5</f>
        <v>94</v>
      </c>
    </row>
    <row r="689" spans="1:34" x14ac:dyDescent="0.2">
      <c r="A689" t="s">
        <v>3687</v>
      </c>
      <c r="C689" t="s">
        <v>43</v>
      </c>
      <c r="D689" t="s">
        <v>3631</v>
      </c>
      <c r="E689">
        <v>1</v>
      </c>
      <c r="F689">
        <v>0</v>
      </c>
      <c r="G689">
        <v>1</v>
      </c>
      <c r="H689">
        <v>6</v>
      </c>
      <c r="I689">
        <v>29</v>
      </c>
      <c r="J689">
        <v>36</v>
      </c>
      <c r="K689">
        <v>4</v>
      </c>
      <c r="L689">
        <v>10</v>
      </c>
      <c r="M689">
        <v>40</v>
      </c>
      <c r="N689">
        <v>39</v>
      </c>
      <c r="O689">
        <v>35</v>
      </c>
      <c r="P689">
        <v>1089</v>
      </c>
      <c r="Q689">
        <v>42</v>
      </c>
      <c r="R689">
        <v>11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96</v>
      </c>
      <c r="Y689" t="s">
        <v>3686</v>
      </c>
      <c r="Z689" s="5">
        <f>E689*10+F689*(-10)+G689*5+H689*(-5)+I689*2+J689*(-2)+K689*4+L689*3+M689*1.5+N689*1.5+O689*3+P689*0.1+Q689*2+R689*2+S689*5+T689*(-8)+U689*15+V689+W689*(-4)</f>
        <v>455.4</v>
      </c>
      <c r="AA689" s="6">
        <f>Z689/X689</f>
        <v>16.264285714285712</v>
      </c>
      <c r="AB689" s="7">
        <f>Z689/Y689*90</f>
        <v>19.161290322580644</v>
      </c>
      <c r="AC689" s="5">
        <f>IF(B689="n",Z689*1.2*AF689,Z689*AF689)</f>
        <v>455.4</v>
      </c>
      <c r="AD689" s="6">
        <f>AC689/X689</f>
        <v>16.264285714285712</v>
      </c>
      <c r="AE689" s="7">
        <f>AC689/Y689*90</f>
        <v>19.161290322580644</v>
      </c>
      <c r="AF689" s="13">
        <f>IF(OR(D689="Barcelona",D689="R Madrid",D689="Bayern",D689="PSG",D689="Atletico"),1.3,IF(OR(D689="Chelsea",D689="Juventus",D689="Man City",D689="Man Utd",D689="Dortmund"),1.23,IF(OR(D689="Roma",D689="RB Leipzig",D689="Monaco",D689="Spurs",D689="Arsenal",D689="Sevilla",D689="Liverpool",D689="Nice",D689="Napoli"),1.15,1)))</f>
        <v>1</v>
      </c>
      <c r="AG689">
        <f>E689*10+G689*5+K689*4</f>
        <v>31</v>
      </c>
      <c r="AH689">
        <f>N689+M689+L689*1.5</f>
        <v>94</v>
      </c>
    </row>
    <row r="690" spans="1:34" x14ac:dyDescent="0.2">
      <c r="A690" t="s">
        <v>1109</v>
      </c>
      <c r="C690" t="s">
        <v>876</v>
      </c>
      <c r="D690" t="s">
        <v>1076</v>
      </c>
      <c r="E690">
        <v>0</v>
      </c>
      <c r="F690">
        <v>0</v>
      </c>
      <c r="G690">
        <v>1</v>
      </c>
      <c r="H690">
        <v>1</v>
      </c>
      <c r="I690">
        <v>18</v>
      </c>
      <c r="J690">
        <v>17</v>
      </c>
      <c r="K690">
        <v>2</v>
      </c>
      <c r="L690">
        <v>6</v>
      </c>
      <c r="M690">
        <v>45</v>
      </c>
      <c r="N690">
        <v>40</v>
      </c>
      <c r="O690">
        <v>6</v>
      </c>
      <c r="P690">
        <v>312</v>
      </c>
      <c r="Q690">
        <v>25</v>
      </c>
      <c r="R690">
        <v>5</v>
      </c>
      <c r="S690">
        <v>0</v>
      </c>
      <c r="T690">
        <v>0</v>
      </c>
      <c r="U690">
        <v>0</v>
      </c>
      <c r="V690">
        <v>0</v>
      </c>
      <c r="W690">
        <v>0</v>
      </c>
      <c r="X690" t="s">
        <v>187</v>
      </c>
      <c r="Y690" t="s">
        <v>1108</v>
      </c>
      <c r="Z690" s="5">
        <f>E690*10+F690*(-10)+G690*5+H690*(-5)+I690*2+J690*(-2)+K690*4+L690*3+M690*1.5+N690*1.5+O690*3+P690*0.1+Q690*2+R690*2+S690*5+T690*(-8)+U690*15+V690+W690*(-4)</f>
        <v>264.7</v>
      </c>
      <c r="AA690" s="6">
        <f>Z690/X690</f>
        <v>12.031818181818181</v>
      </c>
      <c r="AB690" s="7">
        <f>Z690/Y690*90</f>
        <v>21.462162162162159</v>
      </c>
      <c r="AC690" s="5">
        <f>IF(B690="n",Z690*1.2*AF690,Z690*AF690)</f>
        <v>264.7</v>
      </c>
      <c r="AD690" s="6">
        <f>AC690/X690</f>
        <v>12.031818181818181</v>
      </c>
      <c r="AE690" s="7">
        <f>AC690/Y690*90</f>
        <v>21.462162162162159</v>
      </c>
      <c r="AF690" s="13">
        <f>IF(OR(D690="Barcelona",D690="R Madrid",D690="Bayern",D690="PSG",D690="Atletico"),1.3,IF(OR(D690="Chelsea",D690="Juventus",D690="Man City",D690="Man Utd",D690="Dortmund"),1.23,IF(OR(D690="Roma",D690="RB Leipzig",D690="Monaco",D690="Spurs",D690="Arsenal",D690="Sevilla",D690="Liverpool",D690="Nice",D690="Napoli"),1.15,1)))</f>
        <v>1</v>
      </c>
      <c r="AG690">
        <f>E690*10+G690*5+K690*4</f>
        <v>13</v>
      </c>
      <c r="AH690">
        <f>N690+M690+L690*1.5</f>
        <v>94</v>
      </c>
    </row>
    <row r="691" spans="1:34" x14ac:dyDescent="0.2">
      <c r="A691" t="s">
        <v>577</v>
      </c>
      <c r="C691" t="s">
        <v>26</v>
      </c>
      <c r="D691" t="s">
        <v>27</v>
      </c>
      <c r="E691">
        <v>0</v>
      </c>
      <c r="F691">
        <v>0</v>
      </c>
      <c r="G691">
        <v>0</v>
      </c>
      <c r="H691">
        <v>2</v>
      </c>
      <c r="I691">
        <v>19</v>
      </c>
      <c r="J691">
        <v>5</v>
      </c>
      <c r="K691">
        <v>0</v>
      </c>
      <c r="L691">
        <v>8</v>
      </c>
      <c r="M691">
        <v>37</v>
      </c>
      <c r="N691">
        <v>45</v>
      </c>
      <c r="O691">
        <v>12</v>
      </c>
      <c r="P691">
        <v>1086</v>
      </c>
      <c r="Q691">
        <v>18</v>
      </c>
      <c r="R691">
        <v>7</v>
      </c>
      <c r="S691">
        <v>0</v>
      </c>
      <c r="T691">
        <v>0</v>
      </c>
      <c r="U691">
        <v>0</v>
      </c>
      <c r="V691">
        <v>0</v>
      </c>
      <c r="W691">
        <v>0</v>
      </c>
      <c r="X691" t="s">
        <v>93</v>
      </c>
      <c r="Y691" t="s">
        <v>578</v>
      </c>
      <c r="Z691" s="5">
        <f>E691*10+F691*(-10)+G691*5+H691*(-5)+I691*2+J691*(-2)+K691*4+L691*3+M691*1.5+N691*1.5+O691*3+P691*0.1+Q691*2+R691*2+S691*5+T691*(-8)+U691*15+V691+W691*(-4)</f>
        <v>359.6</v>
      </c>
      <c r="AA691" s="6">
        <f>Z691/X691</f>
        <v>15.634782608695653</v>
      </c>
      <c r="AB691" s="7">
        <f>Z691/Y691*90</f>
        <v>20.151930261519304</v>
      </c>
      <c r="AC691" s="5">
        <f>IF(B691="n",Z691*1.2*AF691,Z691*AF691)</f>
        <v>442.30800000000005</v>
      </c>
      <c r="AD691" s="6">
        <f>AC691/X691</f>
        <v>19.230782608695655</v>
      </c>
      <c r="AE691" s="7">
        <f>AC691/Y691*90</f>
        <v>24.786874221668743</v>
      </c>
      <c r="AF691" s="13">
        <f>IF(OR(D691="Barcelona",D691="R Madrid",D691="Bayern",D691="PSG",D691="Atletico"),1.3,IF(OR(D691="Chelsea",D691="Juventus",D691="Man City",D691="Man Utd",D691="Dortmund"),1.23,IF(OR(D691="Roma",D691="RB Leipzig",D691="Monaco",D691="Spurs",D691="Arsenal",D691="Sevilla",D691="Liverpool",D691="Nice",D691="Napoli"),1.15,1)))</f>
        <v>1.23</v>
      </c>
      <c r="AG691">
        <f>E691*10+G691*5+K691*4</f>
        <v>0</v>
      </c>
      <c r="AH691">
        <f>N691+M691+L691*1.5</f>
        <v>94</v>
      </c>
    </row>
    <row r="692" spans="1:34" x14ac:dyDescent="0.2">
      <c r="A692" t="s">
        <v>3719</v>
      </c>
      <c r="C692" t="s">
        <v>43</v>
      </c>
      <c r="D692" t="s">
        <v>620</v>
      </c>
      <c r="E692">
        <v>1</v>
      </c>
      <c r="F692">
        <v>0</v>
      </c>
      <c r="G692">
        <v>0</v>
      </c>
      <c r="H692">
        <v>1</v>
      </c>
      <c r="I692">
        <v>21</v>
      </c>
      <c r="J692">
        <v>17</v>
      </c>
      <c r="K692">
        <v>3</v>
      </c>
      <c r="L692">
        <v>5</v>
      </c>
      <c r="M692">
        <v>49</v>
      </c>
      <c r="N692">
        <v>37</v>
      </c>
      <c r="O692">
        <v>5</v>
      </c>
      <c r="P692">
        <v>724</v>
      </c>
      <c r="Q692">
        <v>36</v>
      </c>
      <c r="R692">
        <v>21</v>
      </c>
      <c r="S692">
        <v>0</v>
      </c>
      <c r="T692">
        <v>0</v>
      </c>
      <c r="U692">
        <v>0</v>
      </c>
      <c r="V692">
        <v>0</v>
      </c>
      <c r="W692">
        <v>0</v>
      </c>
      <c r="X692" t="s">
        <v>398</v>
      </c>
      <c r="Y692" t="s">
        <v>3718</v>
      </c>
      <c r="Z692" s="5">
        <f>E692*10+F692*(-10)+G692*5+H692*(-5)+I692*2+J692*(-2)+K692*4+L692*3+M692*1.5+N692*1.5+O692*3+P692*0.1+Q692*2+R692*2+S692*5+T692*(-8)+U692*15+V692+W692*(-4)</f>
        <v>370.4</v>
      </c>
      <c r="AA692" s="6">
        <f>Z692/X692</f>
        <v>17.638095238095236</v>
      </c>
      <c r="AB692" s="7">
        <f>Z692/Y692*90</f>
        <v>21.493230174081237</v>
      </c>
      <c r="AC692" s="5">
        <f>IF(B692="n",Z692*1.2*AF692,Z692*AF692)</f>
        <v>370.4</v>
      </c>
      <c r="AD692" s="6">
        <f>AC692/X692</f>
        <v>17.638095238095236</v>
      </c>
      <c r="AE692" s="7">
        <f>AC692/Y692*90</f>
        <v>21.493230174081237</v>
      </c>
      <c r="AF692" s="13">
        <f>IF(OR(D692="Barcelona",D692="R Madrid",D692="Bayern",D692="PSG",D692="Atletico"),1.3,IF(OR(D692="Chelsea",D692="Juventus",D692="Man City",D692="Man Utd",D692="Dortmund"),1.23,IF(OR(D692="Roma",D692="RB Leipzig",D692="Monaco",D692="Spurs",D692="Arsenal",D692="Sevilla",D692="Liverpool",D692="Nice",D692="Napoli"),1.15,1)))</f>
        <v>1</v>
      </c>
      <c r="AG692">
        <f>E692*10+G692*5+K692*4</f>
        <v>22</v>
      </c>
      <c r="AH692">
        <f>N692+M692+L692*1.5</f>
        <v>93.5</v>
      </c>
    </row>
    <row r="693" spans="1:34" x14ac:dyDescent="0.2">
      <c r="A693" t="s">
        <v>3723</v>
      </c>
      <c r="C693" t="s">
        <v>43</v>
      </c>
      <c r="D693" t="s">
        <v>133</v>
      </c>
      <c r="E693">
        <v>0</v>
      </c>
      <c r="F693">
        <v>0</v>
      </c>
      <c r="G693">
        <v>1</v>
      </c>
      <c r="H693">
        <v>3</v>
      </c>
      <c r="I693">
        <v>27</v>
      </c>
      <c r="J693">
        <v>43</v>
      </c>
      <c r="K693">
        <v>4</v>
      </c>
      <c r="L693">
        <v>3</v>
      </c>
      <c r="M693">
        <v>32</v>
      </c>
      <c r="N693">
        <v>57</v>
      </c>
      <c r="O693">
        <v>16</v>
      </c>
      <c r="P693">
        <v>1044</v>
      </c>
      <c r="Q693">
        <v>37</v>
      </c>
      <c r="R693">
        <v>29</v>
      </c>
      <c r="S693">
        <v>0</v>
      </c>
      <c r="T693">
        <v>0</v>
      </c>
      <c r="U693">
        <v>0</v>
      </c>
      <c r="V693">
        <v>0</v>
      </c>
      <c r="W693">
        <v>0</v>
      </c>
      <c r="X693" t="s">
        <v>292</v>
      </c>
      <c r="Y693" t="s">
        <v>1595</v>
      </c>
      <c r="Z693" s="5">
        <f>E693*10+F693*(-10)+G693*5+H693*(-5)+I693*2+J693*(-2)+K693*4+L693*3+M693*1.5+N693*1.5+O693*3+P693*0.1+Q693*2+R693*2+S693*5+T693*(-8)+U693*15+V693+W693*(-4)</f>
        <v>400.9</v>
      </c>
      <c r="AA693" s="6">
        <f>Z693/X693</f>
        <v>12.148484848484848</v>
      </c>
      <c r="AB693" s="7">
        <f>Z693/Y693*90</f>
        <v>18.231935320869127</v>
      </c>
      <c r="AC693" s="5">
        <f>IF(B693="n",Z693*1.2*AF693,Z693*AF693)</f>
        <v>400.9</v>
      </c>
      <c r="AD693" s="6">
        <f>AC693/X693</f>
        <v>12.148484848484848</v>
      </c>
      <c r="AE693" s="7">
        <f>AC693/Y693*90</f>
        <v>18.231935320869127</v>
      </c>
      <c r="AF693" s="13">
        <f>IF(OR(D693="Barcelona",D693="R Madrid",D693="Bayern",D693="PSG",D693="Atletico"),1.3,IF(OR(D693="Chelsea",D693="Juventus",D693="Man City",D693="Man Utd",D693="Dortmund"),1.23,IF(OR(D693="Roma",D693="RB Leipzig",D693="Monaco",D693="Spurs",D693="Arsenal",D693="Sevilla",D693="Liverpool",D693="Nice",D693="Napoli"),1.15,1)))</f>
        <v>1</v>
      </c>
      <c r="AG693">
        <f>E693*10+G693*5+K693*4</f>
        <v>21</v>
      </c>
      <c r="AH693">
        <f>N693+M693+L693*1.5</f>
        <v>93.5</v>
      </c>
    </row>
    <row r="694" spans="1:34" x14ac:dyDescent="0.2">
      <c r="A694" t="s">
        <v>723</v>
      </c>
      <c r="C694" t="s">
        <v>26</v>
      </c>
      <c r="D694" t="s">
        <v>31</v>
      </c>
      <c r="E694">
        <v>1</v>
      </c>
      <c r="F694">
        <v>0</v>
      </c>
      <c r="G694">
        <v>0</v>
      </c>
      <c r="H694">
        <v>2</v>
      </c>
      <c r="I694">
        <v>13</v>
      </c>
      <c r="J694">
        <v>15</v>
      </c>
      <c r="K694">
        <v>2</v>
      </c>
      <c r="L694">
        <v>5</v>
      </c>
      <c r="M694">
        <v>62</v>
      </c>
      <c r="N694">
        <v>24</v>
      </c>
      <c r="O694">
        <v>4</v>
      </c>
      <c r="P694">
        <v>325</v>
      </c>
      <c r="Q694">
        <v>22</v>
      </c>
      <c r="R694">
        <v>16</v>
      </c>
      <c r="S694">
        <v>0</v>
      </c>
      <c r="T694">
        <v>0</v>
      </c>
      <c r="U694">
        <v>0</v>
      </c>
      <c r="V694">
        <v>0</v>
      </c>
      <c r="W694">
        <v>0</v>
      </c>
      <c r="X694" t="s">
        <v>66</v>
      </c>
      <c r="Y694" t="s">
        <v>724</v>
      </c>
      <c r="Z694" s="5">
        <f>E694*10+F694*(-10)+G694*5+H694*(-5)+I694*2+J694*(-2)+K694*4+L694*3+M694*1.5+N694*1.5+O694*3+P694*0.1+Q694*2+R694*2+S694*5+T694*(-8)+U694*15+V694+W694*(-4)</f>
        <v>268.5</v>
      </c>
      <c r="AA694" s="6">
        <f>Z694/X694</f>
        <v>13.425000000000001</v>
      </c>
      <c r="AB694" s="7">
        <f>Z694/Y694*90</f>
        <v>16.746361746361746</v>
      </c>
      <c r="AC694" s="5">
        <f>IF(B694="n",Z694*1.2*AF694,Z694*AF694)</f>
        <v>268.5</v>
      </c>
      <c r="AD694" s="6">
        <f>AC694/X694</f>
        <v>13.425000000000001</v>
      </c>
      <c r="AE694" s="7">
        <f>AC694/Y694*90</f>
        <v>16.746361746361746</v>
      </c>
      <c r="AF694" s="13">
        <f>IF(OR(D694="Barcelona",D694="R Madrid",D694="Bayern",D694="PSG",D694="Atletico"),1.3,IF(OR(D694="Chelsea",D694="Juventus",D694="Man City",D694="Man Utd",D694="Dortmund"),1.23,IF(OR(D694="Roma",D694="RB Leipzig",D694="Monaco",D694="Spurs",D694="Arsenal",D694="Sevilla",D694="Liverpool",D694="Nice",D694="Napoli"),1.15,1)))</f>
        <v>1</v>
      </c>
      <c r="AG694">
        <f>E694*10+G694*5+K694*4</f>
        <v>18</v>
      </c>
      <c r="AH694">
        <f>N694+M694+L694*1.5</f>
        <v>93.5</v>
      </c>
    </row>
    <row r="695" spans="1:34" x14ac:dyDescent="0.2">
      <c r="A695" t="s">
        <v>3417</v>
      </c>
      <c r="C695" t="s">
        <v>138</v>
      </c>
      <c r="D695" t="s">
        <v>2821</v>
      </c>
      <c r="E695">
        <v>2</v>
      </c>
      <c r="F695">
        <v>0</v>
      </c>
      <c r="G695">
        <v>2</v>
      </c>
      <c r="H695">
        <v>3</v>
      </c>
      <c r="I695">
        <v>40</v>
      </c>
      <c r="J695">
        <v>20</v>
      </c>
      <c r="K695">
        <v>9</v>
      </c>
      <c r="L695">
        <v>6</v>
      </c>
      <c r="M695">
        <v>45</v>
      </c>
      <c r="N695">
        <v>39</v>
      </c>
      <c r="O695">
        <v>31</v>
      </c>
      <c r="P695">
        <v>862</v>
      </c>
      <c r="Q695">
        <v>25</v>
      </c>
      <c r="R695">
        <v>52</v>
      </c>
      <c r="S695">
        <v>0</v>
      </c>
      <c r="T695">
        <v>0</v>
      </c>
      <c r="U695">
        <v>0</v>
      </c>
      <c r="V695">
        <v>0</v>
      </c>
      <c r="W695">
        <v>0</v>
      </c>
      <c r="X695" t="s">
        <v>110</v>
      </c>
      <c r="Y695" t="s">
        <v>2413</v>
      </c>
      <c r="Z695" s="5">
        <f>E695*10+F695*(-10)+G695*5+H695*(-5)+I695*2+J695*(-2)+K695*4+L695*3+M695*1.5+N695*1.5+O695*3+P695*0.1+Q695*2+R695*2+S695*5+T695*(-8)+U695*15+V695+W695*(-4)</f>
        <v>568.20000000000005</v>
      </c>
      <c r="AA695" s="6">
        <f>Z695/X695</f>
        <v>18.940000000000001</v>
      </c>
      <c r="AB695" s="7">
        <f>Z695/Y695*90</f>
        <v>22.973045822102428</v>
      </c>
      <c r="AC695" s="5">
        <f>IF(B695="n",Z695*1.2*AF695,Z695*AF695)</f>
        <v>653.42999999999995</v>
      </c>
      <c r="AD695" s="6">
        <f>AC695/X695</f>
        <v>21.780999999999999</v>
      </c>
      <c r="AE695" s="7">
        <f>AC695/Y695*90</f>
        <v>26.419002695417788</v>
      </c>
      <c r="AF695" s="13">
        <f>IF(OR(D695="Barcelona",D695="R Madrid",D695="Bayern",D695="PSG",D695="Atletico"),1.3,IF(OR(D695="Chelsea",D695="Juventus",D695="Man City",D695="Man Utd",D695="Dortmund"),1.23,IF(OR(D695="Roma",D695="RB Leipzig",D695="Monaco",D695="Spurs",D695="Arsenal",D695="Sevilla",D695="Liverpool",D695="Nice",D695="Napoli"),1.15,1)))</f>
        <v>1.1499999999999999</v>
      </c>
      <c r="AG695">
        <f>E695*10+G695*5+K695*4</f>
        <v>66</v>
      </c>
      <c r="AH695">
        <f>N695+M695+L695*1.5</f>
        <v>93</v>
      </c>
    </row>
    <row r="696" spans="1:34" x14ac:dyDescent="0.2">
      <c r="A696" t="s">
        <v>3903</v>
      </c>
      <c r="C696" t="s">
        <v>43</v>
      </c>
      <c r="D696" t="s">
        <v>3142</v>
      </c>
      <c r="E696">
        <v>3</v>
      </c>
      <c r="F696">
        <v>0</v>
      </c>
      <c r="G696">
        <v>0</v>
      </c>
      <c r="H696">
        <v>2</v>
      </c>
      <c r="I696">
        <v>25</v>
      </c>
      <c r="J696">
        <v>36</v>
      </c>
      <c r="K696">
        <v>8</v>
      </c>
      <c r="L696">
        <v>6</v>
      </c>
      <c r="M696">
        <v>45</v>
      </c>
      <c r="N696">
        <v>39</v>
      </c>
      <c r="O696">
        <v>8</v>
      </c>
      <c r="P696">
        <v>529</v>
      </c>
      <c r="Q696">
        <v>26</v>
      </c>
      <c r="R696">
        <v>3</v>
      </c>
      <c r="S696">
        <v>0</v>
      </c>
      <c r="T696">
        <v>0</v>
      </c>
      <c r="U696">
        <v>0</v>
      </c>
      <c r="V696">
        <v>0</v>
      </c>
      <c r="W696">
        <v>0</v>
      </c>
      <c r="X696" t="s">
        <v>398</v>
      </c>
      <c r="Y696" t="s">
        <v>1787</v>
      </c>
      <c r="Z696" s="5">
        <f>E696*10+F696*(-10)+G696*5+H696*(-5)+I696*2+J696*(-2)+K696*4+L696*3+M696*1.5+N696*1.5+O696*3+P696*0.1+Q696*2+R696*2+S696*5+T696*(-8)+U696*15+V696+W696*(-4)</f>
        <v>308.89999999999998</v>
      </c>
      <c r="AA696" s="6">
        <f>Z696/X696</f>
        <v>14.709523809523809</v>
      </c>
      <c r="AB696" s="7">
        <f>Z696/Y696*90</f>
        <v>20.41189427312775</v>
      </c>
      <c r="AC696" s="5">
        <f>IF(B696="n",Z696*1.2*AF696,Z696*AF696)</f>
        <v>308.89999999999998</v>
      </c>
      <c r="AD696" s="6">
        <f>AC696/X696</f>
        <v>14.709523809523809</v>
      </c>
      <c r="AE696" s="7">
        <f>AC696/Y696*90</f>
        <v>20.41189427312775</v>
      </c>
      <c r="AF696" s="13">
        <f>IF(OR(D696="Barcelona",D696="R Madrid",D696="Bayern",D696="PSG",D696="Atletico"),1.3,IF(OR(D696="Chelsea",D696="Juventus",D696="Man City",D696="Man Utd",D696="Dortmund"),1.23,IF(OR(D696="Roma",D696="RB Leipzig",D696="Monaco",D696="Spurs",D696="Arsenal",D696="Sevilla",D696="Liverpool",D696="Nice",D696="Napoli"),1.15,1)))</f>
        <v>1</v>
      </c>
      <c r="AG696">
        <f>E696*10+G696*5+K696*4</f>
        <v>62</v>
      </c>
      <c r="AH696">
        <f>N696+M696+L696*1.5</f>
        <v>93</v>
      </c>
    </row>
    <row r="697" spans="1:34" x14ac:dyDescent="0.2">
      <c r="A697" t="s">
        <v>2750</v>
      </c>
      <c r="C697" t="s">
        <v>138</v>
      </c>
      <c r="D697" t="s">
        <v>2740</v>
      </c>
      <c r="E697">
        <v>2</v>
      </c>
      <c r="F697">
        <v>1</v>
      </c>
      <c r="G697">
        <v>0</v>
      </c>
      <c r="H697">
        <v>4</v>
      </c>
      <c r="I697">
        <v>37</v>
      </c>
      <c r="J697">
        <v>56</v>
      </c>
      <c r="K697">
        <v>17</v>
      </c>
      <c r="L697">
        <v>5</v>
      </c>
      <c r="M697">
        <v>45</v>
      </c>
      <c r="N697">
        <v>40</v>
      </c>
      <c r="O697">
        <v>23</v>
      </c>
      <c r="P697">
        <v>1272</v>
      </c>
      <c r="Q697">
        <v>72</v>
      </c>
      <c r="R697">
        <v>5</v>
      </c>
      <c r="S697">
        <v>0</v>
      </c>
      <c r="T697">
        <v>0</v>
      </c>
      <c r="U697">
        <v>0</v>
      </c>
      <c r="V697">
        <v>0</v>
      </c>
      <c r="W697">
        <v>0</v>
      </c>
      <c r="X697" t="s">
        <v>184</v>
      </c>
      <c r="Y697" t="s">
        <v>2749</v>
      </c>
      <c r="Z697" s="5">
        <f>E697*10+F697*(-10)+G697*5+H697*(-5)+I697*2+J697*(-2)+K697*4+L697*3+M697*1.5+N697*1.5+O697*3+P697*0.1+Q697*2+R697*2+S697*5+T697*(-8)+U697*15+V697+W697*(-4)</f>
        <v>512.70000000000005</v>
      </c>
      <c r="AA697" s="6">
        <f>Z697/X697</f>
        <v>16.021875000000001</v>
      </c>
      <c r="AB697" s="7">
        <f>Z697/Y697*90</f>
        <v>17.204697986577184</v>
      </c>
      <c r="AC697" s="5">
        <f>IF(B697="n",Z697*1.2*AF697,Z697*AF697)</f>
        <v>512.70000000000005</v>
      </c>
      <c r="AD697" s="6">
        <f>AC697/X697</f>
        <v>16.021875000000001</v>
      </c>
      <c r="AE697" s="7">
        <f>AC697/Y697*90</f>
        <v>17.204697986577184</v>
      </c>
      <c r="AF697" s="13">
        <f>IF(OR(D697="Barcelona",D697="R Madrid",D697="Bayern",D697="PSG",D697="Atletico"),1.3,IF(OR(D697="Chelsea",D697="Juventus",D697="Man City",D697="Man Utd",D697="Dortmund"),1.23,IF(OR(D697="Roma",D697="RB Leipzig",D697="Monaco",D697="Spurs",D697="Arsenal",D697="Sevilla",D697="Liverpool",D697="Nice",D697="Napoli"),1.15,1)))</f>
        <v>1</v>
      </c>
      <c r="AG697">
        <f>E697*10+G697*5+K697*4</f>
        <v>88</v>
      </c>
      <c r="AH697">
        <f>N697+M697+L697*1.5</f>
        <v>92.5</v>
      </c>
    </row>
    <row r="698" spans="1:34" x14ac:dyDescent="0.2">
      <c r="A698" t="s">
        <v>1020</v>
      </c>
      <c r="C698" t="s">
        <v>26</v>
      </c>
      <c r="D698" t="s">
        <v>164</v>
      </c>
      <c r="E698">
        <v>2</v>
      </c>
      <c r="F698">
        <v>0</v>
      </c>
      <c r="G698">
        <v>2</v>
      </c>
      <c r="H698">
        <v>8</v>
      </c>
      <c r="I698">
        <v>48</v>
      </c>
      <c r="J698">
        <v>25</v>
      </c>
      <c r="K698">
        <v>8</v>
      </c>
      <c r="L698">
        <v>3</v>
      </c>
      <c r="M698">
        <v>63</v>
      </c>
      <c r="N698">
        <v>25</v>
      </c>
      <c r="O698">
        <v>24</v>
      </c>
      <c r="P698">
        <v>575</v>
      </c>
      <c r="Q698">
        <v>35</v>
      </c>
      <c r="R698">
        <v>25</v>
      </c>
      <c r="S698">
        <v>0</v>
      </c>
      <c r="T698">
        <v>0</v>
      </c>
      <c r="U698">
        <v>0</v>
      </c>
      <c r="V698">
        <v>0</v>
      </c>
      <c r="W698">
        <v>0</v>
      </c>
      <c r="X698" t="s">
        <v>325</v>
      </c>
      <c r="Y698" t="s">
        <v>1021</v>
      </c>
      <c r="Z698" s="5">
        <f>E698*10+F698*(-10)+G698*5+H698*(-5)+I698*2+J698*(-2)+K698*4+L698*3+M698*1.5+N698*1.5+O698*3+P698*0.1+Q698*2+R698*2+S698*5+T698*(-8)+U698*15+V698+W698*(-4)</f>
        <v>458.5</v>
      </c>
      <c r="AA698" s="6">
        <f>Z698/X698</f>
        <v>25.472222222222221</v>
      </c>
      <c r="AB698" s="7">
        <f>Z698/Y698*90</f>
        <v>26.970588235294116</v>
      </c>
      <c r="AC698" s="5">
        <f>IF(B698="n",Z698*1.2*AF698,Z698*AF698)</f>
        <v>527.27499999999998</v>
      </c>
      <c r="AD698" s="6">
        <f>AC698/X698</f>
        <v>29.293055555555554</v>
      </c>
      <c r="AE698" s="7">
        <f>AC698/Y698*90</f>
        <v>31.016176470588231</v>
      </c>
      <c r="AF698" s="13">
        <f>IF(OR(D698="Barcelona",D698="R Madrid",D698="Bayern",D698="PSG",D698="Atletico"),1.3,IF(OR(D698="Chelsea",D698="Juventus",D698="Man City",D698="Man Utd",D698="Dortmund"),1.23,IF(OR(D698="Roma",D698="RB Leipzig",D698="Monaco",D698="Spurs",D698="Arsenal",D698="Sevilla",D698="Liverpool",D698="Nice",D698="Napoli"),1.15,1)))</f>
        <v>1.1499999999999999</v>
      </c>
      <c r="AG698">
        <f>E698*10+G698*5+K698*4</f>
        <v>62</v>
      </c>
      <c r="AH698">
        <f>N698+M698+L698*1.5</f>
        <v>92.5</v>
      </c>
    </row>
    <row r="699" spans="1:34" x14ac:dyDescent="0.2">
      <c r="A699" t="s">
        <v>2683</v>
      </c>
      <c r="C699" t="s">
        <v>160</v>
      </c>
      <c r="D699" t="s">
        <v>1938</v>
      </c>
      <c r="E699">
        <v>1</v>
      </c>
      <c r="F699">
        <v>0</v>
      </c>
      <c r="G699">
        <v>0</v>
      </c>
      <c r="H699">
        <v>2</v>
      </c>
      <c r="I699">
        <v>8</v>
      </c>
      <c r="J699">
        <v>16</v>
      </c>
      <c r="K699">
        <v>4</v>
      </c>
      <c r="L699">
        <v>1</v>
      </c>
      <c r="M699">
        <v>55</v>
      </c>
      <c r="N699">
        <v>36</v>
      </c>
      <c r="O699">
        <v>21</v>
      </c>
      <c r="P699">
        <v>429</v>
      </c>
      <c r="Q699">
        <v>32</v>
      </c>
      <c r="R699">
        <v>41</v>
      </c>
      <c r="S699">
        <v>0</v>
      </c>
      <c r="T699">
        <v>0</v>
      </c>
      <c r="U699">
        <v>0</v>
      </c>
      <c r="V699">
        <v>0</v>
      </c>
      <c r="W699">
        <v>0</v>
      </c>
      <c r="X699" t="s">
        <v>28</v>
      </c>
      <c r="Y699" t="s">
        <v>2682</v>
      </c>
      <c r="Z699" s="5">
        <f>E699*10+F699*(-10)+G699*5+H699*(-5)+I699*2+J699*(-2)+K699*4+L699*3+M699*1.5+N699*1.5+O699*3+P699*0.1+Q699*2+R699*2+S699*5+T699*(-8)+U699*15+V699+W699*(-4)</f>
        <v>391.4</v>
      </c>
      <c r="AA699" s="6">
        <f>Z699/X699</f>
        <v>15.655999999999999</v>
      </c>
      <c r="AB699" s="7">
        <f>Z699/Y699*90</f>
        <v>18.092449922958398</v>
      </c>
      <c r="AC699" s="5">
        <f>IF(B699="n",Z699*1.2*AF699,Z699*AF699)</f>
        <v>391.4</v>
      </c>
      <c r="AD699" s="6">
        <f>AC699/X699</f>
        <v>15.655999999999999</v>
      </c>
      <c r="AE699" s="7">
        <f>AC699/Y699*90</f>
        <v>18.092449922958398</v>
      </c>
      <c r="AF699" s="13">
        <f>IF(OR(D699="Barcelona",D699="R Madrid",D699="Bayern",D699="PSG",D699="Atletico"),1.3,IF(OR(D699="Chelsea",D699="Juventus",D699="Man City",D699="Man Utd",D699="Dortmund"),1.23,IF(OR(D699="Roma",D699="RB Leipzig",D699="Monaco",D699="Spurs",D699="Arsenal",D699="Sevilla",D699="Liverpool",D699="Nice",D699="Napoli"),1.15,1)))</f>
        <v>1</v>
      </c>
      <c r="AG699">
        <f>E699*10+G699*5+K699*4</f>
        <v>26</v>
      </c>
      <c r="AH699">
        <f>N699+M699+L699*1.5</f>
        <v>92.5</v>
      </c>
    </row>
    <row r="700" spans="1:34" x14ac:dyDescent="0.2">
      <c r="A700" t="s">
        <v>4301</v>
      </c>
      <c r="C700" t="s">
        <v>43</v>
      </c>
      <c r="D700" t="s">
        <v>3592</v>
      </c>
      <c r="E700">
        <v>0</v>
      </c>
      <c r="F700">
        <v>0</v>
      </c>
      <c r="G700">
        <v>0</v>
      </c>
      <c r="H700">
        <v>2</v>
      </c>
      <c r="I700">
        <v>8</v>
      </c>
      <c r="J700">
        <v>11</v>
      </c>
      <c r="K700">
        <v>0</v>
      </c>
      <c r="L700">
        <v>7</v>
      </c>
      <c r="M700">
        <v>44</v>
      </c>
      <c r="N700">
        <v>38</v>
      </c>
      <c r="O700">
        <v>2</v>
      </c>
      <c r="P700">
        <v>421</v>
      </c>
      <c r="Q700">
        <v>22</v>
      </c>
      <c r="R700">
        <v>13</v>
      </c>
      <c r="S700">
        <v>0</v>
      </c>
      <c r="T700">
        <v>0</v>
      </c>
      <c r="U700">
        <v>0</v>
      </c>
      <c r="V700">
        <v>0</v>
      </c>
      <c r="W700">
        <v>0</v>
      </c>
      <c r="X700" t="s">
        <v>398</v>
      </c>
      <c r="Y700" t="s">
        <v>4300</v>
      </c>
      <c r="Z700" s="5">
        <f>E700*10+F700*(-10)+G700*5+H700*(-5)+I700*2+J700*(-2)+K700*4+L700*3+M700*1.5+N700*1.5+O700*3+P700*0.1+Q700*2+R700*2+S700*5+T700*(-8)+U700*15+V700+W700*(-4)</f>
        <v>246.1</v>
      </c>
      <c r="AA700" s="6">
        <f>Z700/X700</f>
        <v>11.719047619047618</v>
      </c>
      <c r="AB700" s="7">
        <f>Z700/Y700*90</f>
        <v>15.067346938775509</v>
      </c>
      <c r="AC700" s="5">
        <f>IF(B700="n",Z700*1.2*AF700,Z700*AF700)</f>
        <v>246.1</v>
      </c>
      <c r="AD700" s="6">
        <f>AC700/X700</f>
        <v>11.719047619047618</v>
      </c>
      <c r="AE700" s="7">
        <f>AC700/Y700*90</f>
        <v>15.067346938775509</v>
      </c>
      <c r="AF700" s="13">
        <f>IF(OR(D700="Barcelona",D700="R Madrid",D700="Bayern",D700="PSG",D700="Atletico"),1.3,IF(OR(D700="Chelsea",D700="Juventus",D700="Man City",D700="Man Utd",D700="Dortmund"),1.23,IF(OR(D700="Roma",D700="RB Leipzig",D700="Monaco",D700="Spurs",D700="Arsenal",D700="Sevilla",D700="Liverpool",D700="Nice",D700="Napoli"),1.15,1)))</f>
        <v>1</v>
      </c>
      <c r="AG700">
        <f>E700*10+G700*5+K700*4</f>
        <v>0</v>
      </c>
      <c r="AH700">
        <f>N700+M700+L700*1.5</f>
        <v>92.5</v>
      </c>
    </row>
    <row r="701" spans="1:34" x14ac:dyDescent="0.2">
      <c r="A701" t="s">
        <v>1157</v>
      </c>
      <c r="C701" t="s">
        <v>876</v>
      </c>
      <c r="D701" t="s">
        <v>1076</v>
      </c>
      <c r="E701">
        <v>1</v>
      </c>
      <c r="F701">
        <v>0</v>
      </c>
      <c r="G701">
        <v>2</v>
      </c>
      <c r="H701">
        <v>4</v>
      </c>
      <c r="I701">
        <v>12</v>
      </c>
      <c r="J701">
        <v>22</v>
      </c>
      <c r="K701">
        <v>9</v>
      </c>
      <c r="L701">
        <v>2</v>
      </c>
      <c r="M701">
        <v>49</v>
      </c>
      <c r="N701">
        <v>40</v>
      </c>
      <c r="O701">
        <v>25</v>
      </c>
      <c r="P701">
        <v>446</v>
      </c>
      <c r="Q701">
        <v>26</v>
      </c>
      <c r="R701">
        <v>5</v>
      </c>
      <c r="S701">
        <v>0</v>
      </c>
      <c r="T701">
        <v>0</v>
      </c>
      <c r="U701">
        <v>0</v>
      </c>
      <c r="V701">
        <v>0</v>
      </c>
      <c r="W701">
        <v>0</v>
      </c>
      <c r="X701" t="s">
        <v>28</v>
      </c>
      <c r="Y701" t="s">
        <v>1156</v>
      </c>
      <c r="Z701" s="5">
        <f>E701*10+F701*(-10)+G701*5+H701*(-5)+I701*2+J701*(-2)+K701*4+L701*3+M701*1.5+N701*1.5+O701*3+P701*0.1+Q701*2+R701*2+S701*5+T701*(-8)+U701*15+V701+W701*(-4)</f>
        <v>337.1</v>
      </c>
      <c r="AA701" s="6">
        <f>Z701/X701</f>
        <v>13.484000000000002</v>
      </c>
      <c r="AB701" s="7">
        <f>Z701/Y701*90</f>
        <v>16.734142305570877</v>
      </c>
      <c r="AC701" s="5">
        <f>IF(B701="n",Z701*1.2*AF701,Z701*AF701)</f>
        <v>337.1</v>
      </c>
      <c r="AD701" s="6">
        <f>AC701/X701</f>
        <v>13.484000000000002</v>
      </c>
      <c r="AE701" s="7">
        <f>AC701/Y701*90</f>
        <v>16.734142305570877</v>
      </c>
      <c r="AF701" s="13">
        <f>IF(OR(D701="Barcelona",D701="R Madrid",D701="Bayern",D701="PSG",D701="Atletico"),1.3,IF(OR(D701="Chelsea",D701="Juventus",D701="Man City",D701="Man Utd",D701="Dortmund"),1.23,IF(OR(D701="Roma",D701="RB Leipzig",D701="Monaco",D701="Spurs",D701="Arsenal",D701="Sevilla",D701="Liverpool",D701="Nice",D701="Napoli"),1.15,1)))</f>
        <v>1</v>
      </c>
      <c r="AG701">
        <f>E701*10+G701*5+K701*4</f>
        <v>56</v>
      </c>
      <c r="AH701">
        <f>N701+M701+L701*1.5</f>
        <v>92</v>
      </c>
    </row>
    <row r="702" spans="1:34" x14ac:dyDescent="0.2">
      <c r="A702" t="s">
        <v>2633</v>
      </c>
      <c r="C702" t="s">
        <v>160</v>
      </c>
      <c r="D702" t="s">
        <v>791</v>
      </c>
      <c r="E702">
        <v>1</v>
      </c>
      <c r="F702">
        <v>0</v>
      </c>
      <c r="G702">
        <v>2</v>
      </c>
      <c r="H702">
        <v>4</v>
      </c>
      <c r="I702">
        <v>23</v>
      </c>
      <c r="J702">
        <v>20</v>
      </c>
      <c r="K702">
        <v>8</v>
      </c>
      <c r="L702">
        <v>6</v>
      </c>
      <c r="M702">
        <v>43</v>
      </c>
      <c r="N702">
        <v>40</v>
      </c>
      <c r="O702">
        <v>23</v>
      </c>
      <c r="P702">
        <v>578</v>
      </c>
      <c r="Q702">
        <v>52</v>
      </c>
      <c r="R702">
        <v>26</v>
      </c>
      <c r="S702">
        <v>0</v>
      </c>
      <c r="T702">
        <v>0</v>
      </c>
      <c r="U702">
        <v>0</v>
      </c>
      <c r="V702">
        <v>0</v>
      </c>
      <c r="W702">
        <v>0</v>
      </c>
      <c r="X702" t="s">
        <v>56</v>
      </c>
      <c r="Y702" t="s">
        <v>2632</v>
      </c>
      <c r="Z702" s="5">
        <f>E702*10+F702*(-10)+G702*5+H702*(-5)+I702*2+J702*(-2)+K702*4+L702*3+M702*1.5+N702*1.5+O702*3+P702*0.1+Q702*2+R702*2+S702*5+T702*(-8)+U702*15+V702+W702*(-4)</f>
        <v>463.3</v>
      </c>
      <c r="AA702" s="6">
        <f>Z702/X702</f>
        <v>17.159259259259258</v>
      </c>
      <c r="AB702" s="7">
        <f>Z702/Y702*90</f>
        <v>19.922121356903965</v>
      </c>
      <c r="AC702" s="5">
        <f>IF(B702="n",Z702*1.2*AF702,Z702*AF702)</f>
        <v>463.3</v>
      </c>
      <c r="AD702" s="6">
        <f>AC702/X702</f>
        <v>17.159259259259258</v>
      </c>
      <c r="AE702" s="7">
        <f>AC702/Y702*90</f>
        <v>19.922121356903965</v>
      </c>
      <c r="AF702" s="13">
        <f>IF(OR(D702="Barcelona",D702="R Madrid",D702="Bayern",D702="PSG",D702="Atletico"),1.3,IF(OR(D702="Chelsea",D702="Juventus",D702="Man City",D702="Man Utd",D702="Dortmund"),1.23,IF(OR(D702="Roma",D702="RB Leipzig",D702="Monaco",D702="Spurs",D702="Arsenal",D702="Sevilla",D702="Liverpool",D702="Nice",D702="Napoli"),1.15,1)))</f>
        <v>1</v>
      </c>
      <c r="AG702">
        <f>E702*10+G702*5+K702*4</f>
        <v>52</v>
      </c>
      <c r="AH702">
        <f>N702+M702+L702*1.5</f>
        <v>92</v>
      </c>
    </row>
    <row r="703" spans="1:34" x14ac:dyDescent="0.2">
      <c r="A703" t="s">
        <v>2516</v>
      </c>
      <c r="C703" t="s">
        <v>160</v>
      </c>
      <c r="D703" t="s">
        <v>1946</v>
      </c>
      <c r="E703">
        <v>1</v>
      </c>
      <c r="F703">
        <v>0</v>
      </c>
      <c r="G703">
        <v>0</v>
      </c>
      <c r="H703">
        <v>3</v>
      </c>
      <c r="I703">
        <v>30</v>
      </c>
      <c r="J703">
        <v>36</v>
      </c>
      <c r="K703">
        <v>6</v>
      </c>
      <c r="L703">
        <v>8</v>
      </c>
      <c r="M703">
        <v>40</v>
      </c>
      <c r="N703">
        <v>40</v>
      </c>
      <c r="O703">
        <v>9</v>
      </c>
      <c r="P703">
        <v>1097</v>
      </c>
      <c r="Q703">
        <v>51</v>
      </c>
      <c r="R703">
        <v>33</v>
      </c>
      <c r="S703">
        <v>0</v>
      </c>
      <c r="T703">
        <v>0</v>
      </c>
      <c r="U703">
        <v>0</v>
      </c>
      <c r="V703">
        <v>0</v>
      </c>
      <c r="W703">
        <v>0</v>
      </c>
      <c r="X703" t="s">
        <v>36</v>
      </c>
      <c r="Y703" t="s">
        <v>2515</v>
      </c>
      <c r="Z703" s="5">
        <f>E703*10+F703*(-10)+G703*5+H703*(-5)+I703*2+J703*(-2)+K703*4+L703*3+M703*1.5+N703*1.5+O703*3+P703*0.1+Q703*2+R703*2+S703*5+T703*(-8)+U703*15+V703+W703*(-4)</f>
        <v>455.7</v>
      </c>
      <c r="AA703" s="6">
        <f>Z703/X703</f>
        <v>14.7</v>
      </c>
      <c r="AB703" s="7">
        <f>Z703/Y703*90</f>
        <v>16.940520446096652</v>
      </c>
      <c r="AC703" s="5">
        <f>IF(B703="n",Z703*1.2*AF703,Z703*AF703)</f>
        <v>455.7</v>
      </c>
      <c r="AD703" s="6">
        <f>AC703/X703</f>
        <v>14.7</v>
      </c>
      <c r="AE703" s="7">
        <f>AC703/Y703*90</f>
        <v>16.940520446096652</v>
      </c>
      <c r="AF703" s="13">
        <f>IF(OR(D703="Barcelona",D703="R Madrid",D703="Bayern",D703="PSG",D703="Atletico"),1.3,IF(OR(D703="Chelsea",D703="Juventus",D703="Man City",D703="Man Utd",D703="Dortmund"),1.23,IF(OR(D703="Roma",D703="RB Leipzig",D703="Monaco",D703="Spurs",D703="Arsenal",D703="Sevilla",D703="Liverpool",D703="Nice",D703="Napoli"),1.15,1)))</f>
        <v>1</v>
      </c>
      <c r="AG703">
        <f>E703*10+G703*5+K703*4</f>
        <v>34</v>
      </c>
      <c r="AH703">
        <f>N703+M703+L703*1.5</f>
        <v>92</v>
      </c>
    </row>
    <row r="704" spans="1:34" x14ac:dyDescent="0.2">
      <c r="A704" t="s">
        <v>2408</v>
      </c>
      <c r="C704" t="s">
        <v>160</v>
      </c>
      <c r="D704" t="s">
        <v>1899</v>
      </c>
      <c r="E704">
        <v>7</v>
      </c>
      <c r="F704">
        <v>0</v>
      </c>
      <c r="G704">
        <v>1</v>
      </c>
      <c r="H704">
        <v>14</v>
      </c>
      <c r="I704">
        <v>66</v>
      </c>
      <c r="J704">
        <v>46</v>
      </c>
      <c r="K704">
        <v>22</v>
      </c>
      <c r="L704">
        <v>5</v>
      </c>
      <c r="M704">
        <v>62</v>
      </c>
      <c r="N704">
        <v>22</v>
      </c>
      <c r="O704">
        <v>24</v>
      </c>
      <c r="P704">
        <v>431</v>
      </c>
      <c r="Q704">
        <v>30</v>
      </c>
      <c r="R704">
        <v>13</v>
      </c>
      <c r="S704">
        <v>0</v>
      </c>
      <c r="T704">
        <v>0</v>
      </c>
      <c r="U704">
        <v>0</v>
      </c>
      <c r="V704">
        <v>0</v>
      </c>
      <c r="W704">
        <v>0</v>
      </c>
      <c r="X704" t="s">
        <v>184</v>
      </c>
      <c r="Y704" t="s">
        <v>2407</v>
      </c>
      <c r="Z704" s="5">
        <f>E704*10+F704*(-10)+G704*5+H704*(-5)+I704*2+J704*(-2)+K704*4+L704*3+M704*1.5+N704*1.5+O704*3+P704*0.1+Q704*2+R704*2+S704*5+T704*(-8)+U704*15+V704+W704*(-4)</f>
        <v>475.1</v>
      </c>
      <c r="AA704" s="6">
        <f>Z704/X704</f>
        <v>14.846875000000001</v>
      </c>
      <c r="AB704" s="7">
        <f>Z704/Y704*90</f>
        <v>16.566834560247969</v>
      </c>
      <c r="AC704" s="5">
        <f>IF(B704="n",Z704*1.2*AF704,Z704*AF704)</f>
        <v>475.1</v>
      </c>
      <c r="AD704" s="6">
        <f>AC704/X704</f>
        <v>14.846875000000001</v>
      </c>
      <c r="AE704" s="7">
        <f>AC704/Y704*90</f>
        <v>16.566834560247969</v>
      </c>
      <c r="AF704" s="13">
        <f>IF(OR(D704="Barcelona",D704="R Madrid",D704="Bayern",D704="PSG",D704="Atletico"),1.3,IF(OR(D704="Chelsea",D704="Juventus",D704="Man City",D704="Man Utd",D704="Dortmund"),1.23,IF(OR(D704="Roma",D704="RB Leipzig",D704="Monaco",D704="Spurs",D704="Arsenal",D704="Sevilla",D704="Liverpool",D704="Nice",D704="Napoli"),1.15,1)))</f>
        <v>1</v>
      </c>
      <c r="AG704">
        <f>E704*10+G704*5+K704*4</f>
        <v>163</v>
      </c>
      <c r="AH704">
        <f>N704+M704+L704*1.5</f>
        <v>91.5</v>
      </c>
    </row>
    <row r="705" spans="1:34" x14ac:dyDescent="0.2">
      <c r="A705" t="s">
        <v>2434</v>
      </c>
      <c r="C705" t="s">
        <v>160</v>
      </c>
      <c r="D705" t="s">
        <v>989</v>
      </c>
      <c r="E705">
        <v>2</v>
      </c>
      <c r="F705">
        <v>0</v>
      </c>
      <c r="G705">
        <v>3</v>
      </c>
      <c r="H705">
        <v>2</v>
      </c>
      <c r="I705">
        <v>78</v>
      </c>
      <c r="J705">
        <v>38</v>
      </c>
      <c r="K705">
        <v>19</v>
      </c>
      <c r="L705">
        <v>3</v>
      </c>
      <c r="M705">
        <v>39</v>
      </c>
      <c r="N705">
        <v>48</v>
      </c>
      <c r="O705">
        <v>33</v>
      </c>
      <c r="P705">
        <v>585</v>
      </c>
      <c r="Q705">
        <v>28</v>
      </c>
      <c r="R705">
        <v>37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292</v>
      </c>
      <c r="Y705" t="s">
        <v>2433</v>
      </c>
      <c r="Z705" s="5">
        <f>E705*10+F705*(-10)+G705*5+H705*(-5)+I705*2+J705*(-2)+K705*4+L705*3+M705*1.5+N705*1.5+O705*3+P705*0.1+Q705*2+R705*2+S705*5+T705*(-8)+U705*15+V705+W705*(-4)</f>
        <v>608</v>
      </c>
      <c r="AA705" s="6">
        <f>Z705/X705</f>
        <v>18.424242424242426</v>
      </c>
      <c r="AB705" s="7">
        <f>Z705/Y705*90</f>
        <v>26.679668454412482</v>
      </c>
      <c r="AC705" s="5">
        <f>IF(B705="n",Z705*1.2*AF705,Z705*AF705)</f>
        <v>608</v>
      </c>
      <c r="AD705" s="6">
        <f>AC705/X705</f>
        <v>18.424242424242426</v>
      </c>
      <c r="AE705" s="7">
        <f>AC705/Y705*90</f>
        <v>26.679668454412482</v>
      </c>
      <c r="AF705" s="13">
        <f>IF(OR(D705="Barcelona",D705="R Madrid",D705="Bayern",D705="PSG",D705="Atletico"),1.3,IF(OR(D705="Chelsea",D705="Juventus",D705="Man City",D705="Man Utd",D705="Dortmund"),1.23,IF(OR(D705="Roma",D705="RB Leipzig",D705="Monaco",D705="Spurs",D705="Arsenal",D705="Sevilla",D705="Liverpool",D705="Nice",D705="Napoli"),1.15,1)))</f>
        <v>1</v>
      </c>
      <c r="AG705">
        <f>E705*10+G705*5+K705*4</f>
        <v>111</v>
      </c>
      <c r="AH705">
        <f>N705+M705+L705*1.5</f>
        <v>91.5</v>
      </c>
    </row>
    <row r="706" spans="1:34" x14ac:dyDescent="0.2">
      <c r="A706" t="s">
        <v>952</v>
      </c>
      <c r="C706" t="s">
        <v>26</v>
      </c>
      <c r="D706" t="s">
        <v>62</v>
      </c>
      <c r="E706">
        <v>0</v>
      </c>
      <c r="F706">
        <v>0</v>
      </c>
      <c r="G706">
        <v>3</v>
      </c>
      <c r="H706">
        <v>3</v>
      </c>
      <c r="I706">
        <v>13</v>
      </c>
      <c r="J706">
        <v>18</v>
      </c>
      <c r="K706">
        <v>9</v>
      </c>
      <c r="L706">
        <v>11</v>
      </c>
      <c r="M706">
        <v>52</v>
      </c>
      <c r="N706">
        <v>23</v>
      </c>
      <c r="O706">
        <v>29</v>
      </c>
      <c r="P706">
        <v>1450</v>
      </c>
      <c r="Q706">
        <v>41</v>
      </c>
      <c r="R706">
        <v>18</v>
      </c>
      <c r="S706">
        <v>0</v>
      </c>
      <c r="T706">
        <v>0</v>
      </c>
      <c r="U706">
        <v>0</v>
      </c>
      <c r="V706">
        <v>0</v>
      </c>
      <c r="W706">
        <v>0</v>
      </c>
      <c r="X706" t="s">
        <v>184</v>
      </c>
      <c r="Y706" t="s">
        <v>953</v>
      </c>
      <c r="Z706" s="5">
        <f>E706*10+F706*(-10)+G706*5+H706*(-5)+I706*2+J706*(-2)+K706*4+L706*3+M706*1.5+N706*1.5+O706*3+P706*0.1+Q706*2+R706*2+S706*5+T706*(-8)+U706*15+V706+W706*(-4)</f>
        <v>521.5</v>
      </c>
      <c r="AA706" s="6">
        <f>Z706/X706</f>
        <v>16.296875</v>
      </c>
      <c r="AB706" s="7">
        <f>Z706/Y706*90</f>
        <v>17.758229284903518</v>
      </c>
      <c r="AC706" s="5">
        <f>IF(B706="n",Z706*1.2*AF706,Z706*AF706)</f>
        <v>521.5</v>
      </c>
      <c r="AD706" s="6">
        <f>AC706/X706</f>
        <v>16.296875</v>
      </c>
      <c r="AE706" s="7">
        <f>AC706/Y706*90</f>
        <v>17.758229284903518</v>
      </c>
      <c r="AF706" s="13">
        <f>IF(OR(D706="Barcelona",D706="R Madrid",D706="Bayern",D706="PSG",D706="Atletico"),1.3,IF(OR(D706="Chelsea",D706="Juventus",D706="Man City",D706="Man Utd",D706="Dortmund"),1.23,IF(OR(D706="Roma",D706="RB Leipzig",D706="Monaco",D706="Spurs",D706="Arsenal",D706="Sevilla",D706="Liverpool",D706="Nice",D706="Napoli"),1.15,1)))</f>
        <v>1</v>
      </c>
      <c r="AG706">
        <f>E706*10+G706*5+K706*4</f>
        <v>51</v>
      </c>
      <c r="AH706">
        <f>N706+M706+L706*1.5</f>
        <v>91.5</v>
      </c>
    </row>
    <row r="707" spans="1:34" x14ac:dyDescent="0.2">
      <c r="A707" t="s">
        <v>717</v>
      </c>
      <c r="C707" t="s">
        <v>26</v>
      </c>
      <c r="D707" t="s">
        <v>27</v>
      </c>
      <c r="E707">
        <v>1</v>
      </c>
      <c r="F707">
        <v>1</v>
      </c>
      <c r="G707">
        <v>0</v>
      </c>
      <c r="H707">
        <v>9</v>
      </c>
      <c r="I707">
        <v>20</v>
      </c>
      <c r="J707">
        <v>41</v>
      </c>
      <c r="K707">
        <v>9</v>
      </c>
      <c r="L707">
        <v>5</v>
      </c>
      <c r="M707">
        <v>55</v>
      </c>
      <c r="N707">
        <v>29</v>
      </c>
      <c r="O707">
        <v>18</v>
      </c>
      <c r="P707">
        <v>904</v>
      </c>
      <c r="Q707">
        <v>40</v>
      </c>
      <c r="R707">
        <v>15</v>
      </c>
      <c r="S707">
        <v>0</v>
      </c>
      <c r="T707">
        <v>0</v>
      </c>
      <c r="U707">
        <v>0</v>
      </c>
      <c r="V707">
        <v>0</v>
      </c>
      <c r="W707">
        <v>0</v>
      </c>
      <c r="X707" t="s">
        <v>96</v>
      </c>
      <c r="Y707" t="s">
        <v>718</v>
      </c>
      <c r="Z707" s="5">
        <f>E707*10+F707*(-10)+G707*5+H707*(-5)+I707*2+J707*(-2)+K707*4+L707*3+M707*1.5+N707*1.5+O707*3+P707*0.1+Q707*2+R707*2+S707*5+T707*(-8)+U707*15+V707+W707*(-4)</f>
        <v>344.4</v>
      </c>
      <c r="AA707" s="6">
        <f>Z707/X707</f>
        <v>12.299999999999999</v>
      </c>
      <c r="AB707" s="7">
        <f>Z707/Y707*90</f>
        <v>19.051014136447446</v>
      </c>
      <c r="AC707" s="5">
        <f>IF(B707="n",Z707*1.2*AF707,Z707*AF707)</f>
        <v>423.61199999999997</v>
      </c>
      <c r="AD707" s="6">
        <f>AC707/X707</f>
        <v>15.129</v>
      </c>
      <c r="AE707" s="7">
        <f>AC707/Y707*90</f>
        <v>23.432747387830361</v>
      </c>
      <c r="AF707" s="13">
        <f>IF(OR(D707="Barcelona",D707="R Madrid",D707="Bayern",D707="PSG",D707="Atletico"),1.3,IF(OR(D707="Chelsea",D707="Juventus",D707="Man City",D707="Man Utd",D707="Dortmund"),1.23,IF(OR(D707="Roma",D707="RB Leipzig",D707="Monaco",D707="Spurs",D707="Arsenal",D707="Sevilla",D707="Liverpool",D707="Nice",D707="Napoli"),1.15,1)))</f>
        <v>1.23</v>
      </c>
      <c r="AG707">
        <f>E707*10+G707*5+K707*4</f>
        <v>46</v>
      </c>
      <c r="AH707">
        <f>N707+M707+L707*1.5</f>
        <v>91.5</v>
      </c>
    </row>
    <row r="708" spans="1:34" x14ac:dyDescent="0.2">
      <c r="A708" t="s">
        <v>1561</v>
      </c>
      <c r="C708" t="s">
        <v>876</v>
      </c>
      <c r="D708" t="s">
        <v>1036</v>
      </c>
      <c r="E708">
        <v>0</v>
      </c>
      <c r="F708">
        <v>0</v>
      </c>
      <c r="G708">
        <v>0</v>
      </c>
      <c r="H708">
        <v>4</v>
      </c>
      <c r="I708">
        <v>14</v>
      </c>
      <c r="J708">
        <v>21</v>
      </c>
      <c r="K708">
        <v>4</v>
      </c>
      <c r="L708">
        <v>7</v>
      </c>
      <c r="M708">
        <v>44</v>
      </c>
      <c r="N708">
        <v>37</v>
      </c>
      <c r="O708">
        <v>4</v>
      </c>
      <c r="P708">
        <v>465</v>
      </c>
      <c r="Q708">
        <v>32</v>
      </c>
      <c r="R708">
        <v>8</v>
      </c>
      <c r="S708">
        <v>0</v>
      </c>
      <c r="T708">
        <v>0</v>
      </c>
      <c r="U708">
        <v>0</v>
      </c>
      <c r="V708">
        <v>0</v>
      </c>
      <c r="W708">
        <v>0</v>
      </c>
      <c r="X708" t="s">
        <v>325</v>
      </c>
      <c r="Y708" t="s">
        <v>1560</v>
      </c>
      <c r="Z708" s="5">
        <f>E708*10+F708*(-10)+G708*5+H708*(-5)+I708*2+J708*(-2)+K708*4+L708*3+M708*1.5+N708*1.5+O708*3+P708*0.1+Q708*2+R708*2+S708*5+T708*(-8)+U708*15+V708+W708*(-4)</f>
        <v>263</v>
      </c>
      <c r="AA708" s="6">
        <f>Z708/X708</f>
        <v>14.611111111111111</v>
      </c>
      <c r="AB708" s="7">
        <f>Z708/Y708*90</f>
        <v>20.799648506151144</v>
      </c>
      <c r="AC708" s="5">
        <f>IF(B708="n",Z708*1.2*AF708,Z708*AF708)</f>
        <v>263</v>
      </c>
      <c r="AD708" s="6">
        <f>AC708/X708</f>
        <v>14.611111111111111</v>
      </c>
      <c r="AE708" s="7">
        <f>AC708/Y708*90</f>
        <v>20.799648506151144</v>
      </c>
      <c r="AF708" s="13">
        <f>IF(OR(D708="Barcelona",D708="R Madrid",D708="Bayern",D708="PSG",D708="Atletico"),1.3,IF(OR(D708="Chelsea",D708="Juventus",D708="Man City",D708="Man Utd",D708="Dortmund"),1.23,IF(OR(D708="Roma",D708="RB Leipzig",D708="Monaco",D708="Spurs",D708="Arsenal",D708="Sevilla",D708="Liverpool",D708="Nice",D708="Napoli"),1.15,1)))</f>
        <v>1</v>
      </c>
      <c r="AG708">
        <f>E708*10+G708*5+K708*4</f>
        <v>16</v>
      </c>
      <c r="AH708">
        <f>N708+M708+L708*1.5</f>
        <v>91.5</v>
      </c>
    </row>
    <row r="709" spans="1:34" x14ac:dyDescent="0.2">
      <c r="A709" t="s">
        <v>2120</v>
      </c>
      <c r="C709" t="s">
        <v>160</v>
      </c>
      <c r="D709" t="s">
        <v>548</v>
      </c>
      <c r="E709">
        <v>0</v>
      </c>
      <c r="F709">
        <v>0</v>
      </c>
      <c r="G709">
        <v>2</v>
      </c>
      <c r="H709">
        <v>6</v>
      </c>
      <c r="I709">
        <v>27</v>
      </c>
      <c r="J709">
        <v>44</v>
      </c>
      <c r="K709">
        <v>0</v>
      </c>
      <c r="L709">
        <v>3</v>
      </c>
      <c r="M709">
        <v>45</v>
      </c>
      <c r="N709">
        <v>42</v>
      </c>
      <c r="O709">
        <v>10</v>
      </c>
      <c r="P709">
        <v>521</v>
      </c>
      <c r="Q709">
        <v>44</v>
      </c>
      <c r="R709">
        <v>20</v>
      </c>
      <c r="S709">
        <v>0</v>
      </c>
      <c r="T709">
        <v>0</v>
      </c>
      <c r="U709">
        <v>0</v>
      </c>
      <c r="V709">
        <v>0</v>
      </c>
      <c r="W709">
        <v>0</v>
      </c>
      <c r="X709" t="s">
        <v>90</v>
      </c>
      <c r="Y709" t="s">
        <v>1935</v>
      </c>
      <c r="Z709" s="5">
        <f>E709*10+F709*(-10)+G709*5+H709*(-5)+I709*2+J709*(-2)+K709*4+L709*3+M709*1.5+N709*1.5+O709*3+P709*0.1+Q709*2+R709*2+S709*5+T709*(-8)+U709*15+V709+W709*(-4)</f>
        <v>295.60000000000002</v>
      </c>
      <c r="AA709" s="6">
        <f>Z709/X709</f>
        <v>11.36923076923077</v>
      </c>
      <c r="AB709" s="7">
        <f>Z709/Y709*90</f>
        <v>13.928795811518327</v>
      </c>
      <c r="AC709" s="5">
        <f>IF(B709="n",Z709*1.2*AF709,Z709*AF709)</f>
        <v>295.60000000000002</v>
      </c>
      <c r="AD709" s="6">
        <f>AC709/X709</f>
        <v>11.36923076923077</v>
      </c>
      <c r="AE709" s="7">
        <f>AC709/Y709*90</f>
        <v>13.928795811518327</v>
      </c>
      <c r="AF709" s="13">
        <f>IF(OR(D709="Barcelona",D709="R Madrid",D709="Bayern",D709="PSG",D709="Atletico"),1.3,IF(OR(D709="Chelsea",D709="Juventus",D709="Man City",D709="Man Utd",D709="Dortmund"),1.23,IF(OR(D709="Roma",D709="RB Leipzig",D709="Monaco",D709="Spurs",D709="Arsenal",D709="Sevilla",D709="Liverpool",D709="Nice",D709="Napoli"),1.15,1)))</f>
        <v>1</v>
      </c>
      <c r="AG709">
        <f>E709*10+G709*5+K709*4</f>
        <v>10</v>
      </c>
      <c r="AH709">
        <f>N709+M709+L709*1.5</f>
        <v>91.5</v>
      </c>
    </row>
    <row r="710" spans="1:34" x14ac:dyDescent="0.2">
      <c r="A710" t="s">
        <v>599</v>
      </c>
      <c r="C710" t="s">
        <v>26</v>
      </c>
      <c r="D710" t="s">
        <v>143</v>
      </c>
      <c r="E710">
        <v>0</v>
      </c>
      <c r="F710">
        <v>0</v>
      </c>
      <c r="G710">
        <v>5</v>
      </c>
      <c r="H710">
        <v>9</v>
      </c>
      <c r="I710">
        <v>36</v>
      </c>
      <c r="J710">
        <v>62</v>
      </c>
      <c r="K710">
        <v>16</v>
      </c>
      <c r="L710">
        <v>6</v>
      </c>
      <c r="M710">
        <v>40</v>
      </c>
      <c r="N710">
        <v>42</v>
      </c>
      <c r="O710">
        <v>54</v>
      </c>
      <c r="P710">
        <v>1168</v>
      </c>
      <c r="Q710">
        <v>60</v>
      </c>
      <c r="R710">
        <v>36</v>
      </c>
      <c r="S710">
        <v>0</v>
      </c>
      <c r="T710">
        <v>0</v>
      </c>
      <c r="U710">
        <v>0</v>
      </c>
      <c r="V710">
        <v>0</v>
      </c>
      <c r="W710">
        <v>0</v>
      </c>
      <c r="X710" t="s">
        <v>52</v>
      </c>
      <c r="Y710" t="s">
        <v>600</v>
      </c>
      <c r="Z710" s="5">
        <f>E710*10+F710*(-10)+G710*5+H710*(-5)+I710*2+J710*(-2)+K710*4+L710*3+M710*1.5+N710*1.5+O710*3+P710*0.1+Q710*2+R710*2+S710*5+T710*(-8)+U710*15+V710+W710*(-4)</f>
        <v>603.79999999999995</v>
      </c>
      <c r="AA710" s="6">
        <f>Z710/X710</f>
        <v>16.772222222222222</v>
      </c>
      <c r="AB710" s="7">
        <f>Z710/Y710*90</f>
        <v>17.569350145489814</v>
      </c>
      <c r="AC710" s="5">
        <f>IF(B710="n",Z710*1.2*AF710,Z710*AF710)</f>
        <v>603.79999999999995</v>
      </c>
      <c r="AD710" s="6">
        <f>AC710/X710</f>
        <v>16.772222222222222</v>
      </c>
      <c r="AE710" s="7">
        <f>AC710/Y710*90</f>
        <v>17.569350145489814</v>
      </c>
      <c r="AF710" s="13">
        <f>IF(OR(D710="Barcelona",D710="R Madrid",D710="Bayern",D710="PSG",D710="Atletico"),1.3,IF(OR(D710="Chelsea",D710="Juventus",D710="Man City",D710="Man Utd",D710="Dortmund"),1.23,IF(OR(D710="Roma",D710="RB Leipzig",D710="Monaco",D710="Spurs",D710="Arsenal",D710="Sevilla",D710="Liverpool",D710="Nice",D710="Napoli"),1.15,1)))</f>
        <v>1</v>
      </c>
      <c r="AG710">
        <f>E710*10+G710*5+K710*4</f>
        <v>89</v>
      </c>
      <c r="AH710">
        <f>N710+M710+L710*1.5</f>
        <v>91</v>
      </c>
    </row>
    <row r="711" spans="1:34" x14ac:dyDescent="0.2">
      <c r="A711" t="s">
        <v>4111</v>
      </c>
      <c r="C711" t="s">
        <v>43</v>
      </c>
      <c r="D711" t="s">
        <v>3549</v>
      </c>
      <c r="E711">
        <v>1</v>
      </c>
      <c r="F711">
        <v>0</v>
      </c>
      <c r="G711">
        <v>0</v>
      </c>
      <c r="H711">
        <v>2</v>
      </c>
      <c r="I711">
        <v>12</v>
      </c>
      <c r="J711">
        <v>16</v>
      </c>
      <c r="K711">
        <v>3</v>
      </c>
      <c r="L711">
        <v>10</v>
      </c>
      <c r="M711">
        <v>58</v>
      </c>
      <c r="N711">
        <v>18</v>
      </c>
      <c r="O711">
        <v>7</v>
      </c>
      <c r="P711">
        <v>749</v>
      </c>
      <c r="Q711">
        <v>15</v>
      </c>
      <c r="R711">
        <v>3</v>
      </c>
      <c r="S711">
        <v>0</v>
      </c>
      <c r="T711">
        <v>0</v>
      </c>
      <c r="U711">
        <v>0</v>
      </c>
      <c r="V711">
        <v>0</v>
      </c>
      <c r="W711">
        <v>0</v>
      </c>
      <c r="X711" t="s">
        <v>395</v>
      </c>
      <c r="Y711" t="s">
        <v>4110</v>
      </c>
      <c r="Z711" s="5">
        <f>E711*10+F711*(-10)+G711*5+H711*(-5)+I711*2+J711*(-2)+K711*4+L711*3+M711*1.5+N711*1.5+O711*3+P711*0.1+Q711*2+R711*2+S711*5+T711*(-8)+U711*15+V711+W711*(-4)</f>
        <v>279.89999999999998</v>
      </c>
      <c r="AA711" s="6">
        <f>Z711/X711</f>
        <v>16.464705882352941</v>
      </c>
      <c r="AB711" s="7">
        <f>Z711/Y711*90</f>
        <v>18.441434846266471</v>
      </c>
      <c r="AC711" s="5">
        <f>IF(B711="n",Z711*1.2*AF711,Z711*AF711)</f>
        <v>279.89999999999998</v>
      </c>
      <c r="AD711" s="6">
        <f>AC711/X711</f>
        <v>16.464705882352941</v>
      </c>
      <c r="AE711" s="7">
        <f>AC711/Y711*90</f>
        <v>18.441434846266471</v>
      </c>
      <c r="AF711" s="13">
        <f>IF(OR(D711="Barcelona",D711="R Madrid",D711="Bayern",D711="PSG",D711="Atletico"),1.3,IF(OR(D711="Chelsea",D711="Juventus",D711="Man City",D711="Man Utd",D711="Dortmund"),1.23,IF(OR(D711="Roma",D711="RB Leipzig",D711="Monaco",D711="Spurs",D711="Arsenal",D711="Sevilla",D711="Liverpool",D711="Nice",D711="Napoli"),1.15,1)))</f>
        <v>1</v>
      </c>
      <c r="AG711">
        <f>E711*10+G711*5+K711*4</f>
        <v>22</v>
      </c>
      <c r="AH711">
        <f>N711+M711+L711*1.5</f>
        <v>91</v>
      </c>
    </row>
    <row r="712" spans="1:34" x14ac:dyDescent="0.2">
      <c r="A712" t="s">
        <v>2404</v>
      </c>
      <c r="C712" t="s">
        <v>160</v>
      </c>
      <c r="D712" t="s">
        <v>1858</v>
      </c>
      <c r="E712">
        <v>0</v>
      </c>
      <c r="F712">
        <v>0</v>
      </c>
      <c r="G712">
        <v>2</v>
      </c>
      <c r="H712">
        <v>5</v>
      </c>
      <c r="I712">
        <v>16</v>
      </c>
      <c r="J712">
        <v>33</v>
      </c>
      <c r="K712">
        <v>0</v>
      </c>
      <c r="L712">
        <v>4</v>
      </c>
      <c r="M712">
        <v>57</v>
      </c>
      <c r="N712">
        <v>28</v>
      </c>
      <c r="O712">
        <v>8</v>
      </c>
      <c r="P712">
        <v>529</v>
      </c>
      <c r="Q712">
        <v>33</v>
      </c>
      <c r="R712">
        <v>24</v>
      </c>
      <c r="S712">
        <v>0</v>
      </c>
      <c r="T712">
        <v>0</v>
      </c>
      <c r="U712">
        <v>0</v>
      </c>
      <c r="V712">
        <v>0</v>
      </c>
      <c r="W712">
        <v>0</v>
      </c>
      <c r="X712" t="s">
        <v>187</v>
      </c>
      <c r="Y712" t="s">
        <v>2403</v>
      </c>
      <c r="Z712" s="5">
        <f>E712*10+F712*(-10)+G712*5+H712*(-5)+I712*2+J712*(-2)+K712*4+L712*3+M712*1.5+N712*1.5+O712*3+P712*0.1+Q712*2+R712*2+S712*5+T712*(-8)+U712*15+V712+W712*(-4)</f>
        <v>281.39999999999998</v>
      </c>
      <c r="AA712" s="6">
        <f>Z712/X712</f>
        <v>12.790909090909089</v>
      </c>
      <c r="AB712" s="7">
        <f>Z712/Y712*90</f>
        <v>13.521623064602242</v>
      </c>
      <c r="AC712" s="5">
        <f>IF(B712="n",Z712*1.2*AF712,Z712*AF712)</f>
        <v>281.39999999999998</v>
      </c>
      <c r="AD712" s="6">
        <f>AC712/X712</f>
        <v>12.790909090909089</v>
      </c>
      <c r="AE712" s="7">
        <f>AC712/Y712*90</f>
        <v>13.521623064602242</v>
      </c>
      <c r="AF712" s="13">
        <f>IF(OR(D712="Barcelona",D712="R Madrid",D712="Bayern",D712="PSG",D712="Atletico"),1.3,IF(OR(D712="Chelsea",D712="Juventus",D712="Man City",D712="Man Utd",D712="Dortmund"),1.23,IF(OR(D712="Roma",D712="RB Leipzig",D712="Monaco",D712="Spurs",D712="Arsenal",D712="Sevilla",D712="Liverpool",D712="Nice",D712="Napoli"),1.15,1)))</f>
        <v>1</v>
      </c>
      <c r="AG712">
        <f>E712*10+G712*5+K712*4</f>
        <v>10</v>
      </c>
      <c r="AH712">
        <f>N712+M712+L712*1.5</f>
        <v>91</v>
      </c>
    </row>
    <row r="713" spans="1:34" x14ac:dyDescent="0.2">
      <c r="A713" t="s">
        <v>1614</v>
      </c>
      <c r="C713" t="s">
        <v>876</v>
      </c>
      <c r="D713" t="s">
        <v>1085</v>
      </c>
      <c r="E713">
        <v>0</v>
      </c>
      <c r="F713">
        <v>1</v>
      </c>
      <c r="G713">
        <v>0</v>
      </c>
      <c r="H713">
        <v>3</v>
      </c>
      <c r="I713">
        <v>8</v>
      </c>
      <c r="J713">
        <v>11</v>
      </c>
      <c r="K713">
        <v>1</v>
      </c>
      <c r="L713">
        <v>2</v>
      </c>
      <c r="M713">
        <v>29</v>
      </c>
      <c r="N713">
        <v>59</v>
      </c>
      <c r="O713">
        <v>4</v>
      </c>
      <c r="P713">
        <v>613</v>
      </c>
      <c r="Q713">
        <v>30</v>
      </c>
      <c r="R713">
        <v>4</v>
      </c>
      <c r="S713">
        <v>0</v>
      </c>
      <c r="T713">
        <v>0</v>
      </c>
      <c r="U713">
        <v>0</v>
      </c>
      <c r="V713">
        <v>0</v>
      </c>
      <c r="W713">
        <v>0</v>
      </c>
      <c r="X713" t="s">
        <v>93</v>
      </c>
      <c r="Y713" t="s">
        <v>116</v>
      </c>
      <c r="Z713" s="5">
        <f>E713*10+F713*(-10)+G713*5+H713*(-5)+I713*2+J713*(-2)+K713*4+L713*3+M713*1.5+N713*1.5+O713*3+P713*0.1+Q713*2+R713*2+S713*5+T713*(-8)+U713*15+V713+W713*(-4)</f>
        <v>252.3</v>
      </c>
      <c r="AA713" s="6">
        <f>Z713/X713</f>
        <v>10.969565217391304</v>
      </c>
      <c r="AB713" s="7">
        <f>Z713/Y713*90</f>
        <v>17.413343558282211</v>
      </c>
      <c r="AC713" s="5">
        <f>IF(B713="n",Z713*1.2*AF713,Z713*AF713)</f>
        <v>252.3</v>
      </c>
      <c r="AD713" s="6">
        <f>AC713/X713</f>
        <v>10.969565217391304</v>
      </c>
      <c r="AE713" s="7">
        <f>AC713/Y713*90</f>
        <v>17.413343558282211</v>
      </c>
      <c r="AF713" s="13">
        <f>IF(OR(D713="Barcelona",D713="R Madrid",D713="Bayern",D713="PSG",D713="Atletico"),1.3,IF(OR(D713="Chelsea",D713="Juventus",D713="Man City",D713="Man Utd",D713="Dortmund"),1.23,IF(OR(D713="Roma",D713="RB Leipzig",D713="Monaco",D713="Spurs",D713="Arsenal",D713="Sevilla",D713="Liverpool",D713="Nice",D713="Napoli"),1.15,1)))</f>
        <v>1</v>
      </c>
      <c r="AG713">
        <f>E713*10+G713*5+K713*4</f>
        <v>4</v>
      </c>
      <c r="AH713">
        <f>N713+M713+L713*1.5</f>
        <v>91</v>
      </c>
    </row>
    <row r="714" spans="1:34" x14ac:dyDescent="0.2">
      <c r="A714" t="s">
        <v>2471</v>
      </c>
      <c r="C714" t="s">
        <v>160</v>
      </c>
      <c r="D714" t="s">
        <v>994</v>
      </c>
      <c r="E714">
        <v>1</v>
      </c>
      <c r="F714">
        <v>0</v>
      </c>
      <c r="G714">
        <v>3</v>
      </c>
      <c r="H714">
        <v>6</v>
      </c>
      <c r="I714">
        <v>19</v>
      </c>
      <c r="J714">
        <v>22</v>
      </c>
      <c r="K714">
        <v>3</v>
      </c>
      <c r="L714">
        <v>7</v>
      </c>
      <c r="M714">
        <v>36</v>
      </c>
      <c r="N714">
        <v>44</v>
      </c>
      <c r="O714">
        <v>13</v>
      </c>
      <c r="P714">
        <v>1478</v>
      </c>
      <c r="Q714">
        <v>38</v>
      </c>
      <c r="R714">
        <v>3</v>
      </c>
      <c r="S714">
        <v>0</v>
      </c>
      <c r="T714">
        <v>0</v>
      </c>
      <c r="U714">
        <v>0</v>
      </c>
      <c r="V714">
        <v>0</v>
      </c>
      <c r="W714">
        <v>0</v>
      </c>
      <c r="X714" t="s">
        <v>28</v>
      </c>
      <c r="Y714" t="s">
        <v>2138</v>
      </c>
      <c r="Z714" s="5">
        <f>E714*10+F714*(-10)+G714*5+H714*(-5)+I714*2+J714*(-2)+K714*4+L714*3+M714*1.5+N714*1.5+O714*3+P714*0.1+Q714*2+R714*2+S714*5+T714*(-8)+U714*15+V714+W714*(-4)</f>
        <v>410.8</v>
      </c>
      <c r="AA714" s="6">
        <f>Z714/X714</f>
        <v>16.432000000000002</v>
      </c>
      <c r="AB714" s="7">
        <f>Z714/Y714*90</f>
        <v>19.246225923997919</v>
      </c>
      <c r="AC714" s="5">
        <f>IF(B714="n",Z714*1.2*AF714,Z714*AF714)</f>
        <v>534.04000000000008</v>
      </c>
      <c r="AD714" s="6">
        <f>AC714/X714</f>
        <v>21.361600000000003</v>
      </c>
      <c r="AE714" s="7">
        <f>AC714/Y714*90</f>
        <v>25.020093701197297</v>
      </c>
      <c r="AF714" s="13">
        <f>IF(OR(D714="Barcelona",D714="R Madrid",D714="Bayern",D714="PSG",D714="Atletico"),1.3,IF(OR(D714="Chelsea",D714="Juventus",D714="Man City",D714="Man Utd",D714="Dortmund"),1.23,IF(OR(D714="Roma",D714="RB Leipzig",D714="Monaco",D714="Spurs",D714="Arsenal",D714="Sevilla",D714="Liverpool",D714="Nice",D714="Napoli"),1.15,1)))</f>
        <v>1.3</v>
      </c>
      <c r="AG714">
        <f>E714*10+G714*5+K714*4</f>
        <v>37</v>
      </c>
      <c r="AH714">
        <f>N714+M714+L714*1.5</f>
        <v>90.5</v>
      </c>
    </row>
    <row r="715" spans="1:34" x14ac:dyDescent="0.2">
      <c r="A715" t="s">
        <v>4009</v>
      </c>
      <c r="C715" t="s">
        <v>43</v>
      </c>
      <c r="D715" t="s">
        <v>2271</v>
      </c>
      <c r="E715">
        <v>2</v>
      </c>
      <c r="F715">
        <v>0</v>
      </c>
      <c r="G715">
        <v>0</v>
      </c>
      <c r="H715">
        <v>7</v>
      </c>
      <c r="I715">
        <v>13</v>
      </c>
      <c r="J715">
        <v>33</v>
      </c>
      <c r="K715">
        <v>2</v>
      </c>
      <c r="L715">
        <v>7</v>
      </c>
      <c r="M715">
        <v>43</v>
      </c>
      <c r="N715">
        <v>37</v>
      </c>
      <c r="O715">
        <v>6</v>
      </c>
      <c r="P715">
        <v>353</v>
      </c>
      <c r="Q715">
        <v>31</v>
      </c>
      <c r="R715">
        <v>5</v>
      </c>
      <c r="S715">
        <v>0</v>
      </c>
      <c r="T715">
        <v>0</v>
      </c>
      <c r="U715">
        <v>0</v>
      </c>
      <c r="V715">
        <v>0</v>
      </c>
      <c r="W715">
        <v>0</v>
      </c>
      <c r="X715" t="s">
        <v>325</v>
      </c>
      <c r="Y715" t="s">
        <v>4008</v>
      </c>
      <c r="Z715" s="5">
        <f>E715*10+F715*(-10)+G715*5+H715*(-5)+I715*2+J715*(-2)+K715*4+L715*3+M715*1.5+N715*1.5+O715*3+P715*0.1+Q715*2+R715*2+S715*5+T715*(-8)+U715*15+V715+W715*(-4)</f>
        <v>219.3</v>
      </c>
      <c r="AA715" s="6">
        <f>Z715/X715</f>
        <v>12.183333333333334</v>
      </c>
      <c r="AB715" s="7">
        <f>Z715/Y715*90</f>
        <v>15.252704791344669</v>
      </c>
      <c r="AC715" s="5">
        <f>IF(B715="n",Z715*1.2*AF715,Z715*AF715)</f>
        <v>219.3</v>
      </c>
      <c r="AD715" s="6">
        <f>AC715/X715</f>
        <v>12.183333333333334</v>
      </c>
      <c r="AE715" s="7">
        <f>AC715/Y715*90</f>
        <v>15.252704791344669</v>
      </c>
      <c r="AF715" s="13">
        <f>IF(OR(D715="Barcelona",D715="R Madrid",D715="Bayern",D715="PSG",D715="Atletico"),1.3,IF(OR(D715="Chelsea",D715="Juventus",D715="Man City",D715="Man Utd",D715="Dortmund"),1.23,IF(OR(D715="Roma",D715="RB Leipzig",D715="Monaco",D715="Spurs",D715="Arsenal",D715="Sevilla",D715="Liverpool",D715="Nice",D715="Napoli"),1.15,1)))</f>
        <v>1</v>
      </c>
      <c r="AG715">
        <f>E715*10+G715*5+K715*4</f>
        <v>28</v>
      </c>
      <c r="AH715">
        <f>N715+M715+L715*1.5</f>
        <v>90.5</v>
      </c>
    </row>
    <row r="716" spans="1:34" x14ac:dyDescent="0.2">
      <c r="A716" t="s">
        <v>3684</v>
      </c>
      <c r="C716" t="s">
        <v>43</v>
      </c>
      <c r="D716" t="s">
        <v>2756</v>
      </c>
      <c r="E716">
        <v>1</v>
      </c>
      <c r="F716">
        <v>1</v>
      </c>
      <c r="G716">
        <v>2</v>
      </c>
      <c r="H716">
        <v>4</v>
      </c>
      <c r="I716">
        <v>22</v>
      </c>
      <c r="J716">
        <v>22</v>
      </c>
      <c r="K716">
        <v>1</v>
      </c>
      <c r="L716">
        <v>1</v>
      </c>
      <c r="M716">
        <v>29</v>
      </c>
      <c r="N716">
        <v>60</v>
      </c>
      <c r="O716">
        <v>14</v>
      </c>
      <c r="P716">
        <v>580</v>
      </c>
      <c r="Q716">
        <v>30</v>
      </c>
      <c r="R716">
        <v>28</v>
      </c>
      <c r="S716">
        <v>0</v>
      </c>
      <c r="T716">
        <v>0</v>
      </c>
      <c r="U716">
        <v>0</v>
      </c>
      <c r="V716">
        <v>0</v>
      </c>
      <c r="W716">
        <v>0</v>
      </c>
      <c r="X716" t="s">
        <v>187</v>
      </c>
      <c r="Y716" t="s">
        <v>3683</v>
      </c>
      <c r="Z716" s="5">
        <f>E716*10+F716*(-10)+G716*5+H716*(-5)+I716*2+J716*(-2)+K716*4+L716*3+M716*1.5+N716*1.5+O716*3+P716*0.1+Q716*2+R716*2+S716*5+T716*(-8)+U716*15+V716+W716*(-4)</f>
        <v>346.5</v>
      </c>
      <c r="AA716" s="6">
        <f>Z716/X716</f>
        <v>15.75</v>
      </c>
      <c r="AB716" s="7">
        <f>Z716/Y716*90</f>
        <v>20.184466019417474</v>
      </c>
      <c r="AC716" s="5">
        <f>IF(B716="n",Z716*1.2*AF716,Z716*AF716)</f>
        <v>346.5</v>
      </c>
      <c r="AD716" s="6">
        <f>AC716/X716</f>
        <v>15.75</v>
      </c>
      <c r="AE716" s="7">
        <f>AC716/Y716*90</f>
        <v>20.184466019417474</v>
      </c>
      <c r="AF716" s="13">
        <f>IF(OR(D716="Barcelona",D716="R Madrid",D716="Bayern",D716="PSG",D716="Atletico"),1.3,IF(OR(D716="Chelsea",D716="Juventus",D716="Man City",D716="Man Utd",D716="Dortmund"),1.23,IF(OR(D716="Roma",D716="RB Leipzig",D716="Monaco",D716="Spurs",D716="Arsenal",D716="Sevilla",D716="Liverpool",D716="Nice",D716="Napoli"),1.15,1)))</f>
        <v>1</v>
      </c>
      <c r="AG716">
        <f>E716*10+G716*5+K716*4</f>
        <v>24</v>
      </c>
      <c r="AH716">
        <f>N716+M716+L716*1.5</f>
        <v>90.5</v>
      </c>
    </row>
    <row r="717" spans="1:34" x14ac:dyDescent="0.2">
      <c r="A717" t="s">
        <v>1640</v>
      </c>
      <c r="C717" t="s">
        <v>876</v>
      </c>
      <c r="D717" t="s">
        <v>1083</v>
      </c>
      <c r="E717">
        <v>0</v>
      </c>
      <c r="F717">
        <v>0</v>
      </c>
      <c r="G717">
        <v>1</v>
      </c>
      <c r="H717">
        <v>7</v>
      </c>
      <c r="I717">
        <v>37</v>
      </c>
      <c r="J717">
        <v>33</v>
      </c>
      <c r="K717">
        <v>0</v>
      </c>
      <c r="L717">
        <v>5</v>
      </c>
      <c r="M717">
        <v>30</v>
      </c>
      <c r="N717">
        <v>53</v>
      </c>
      <c r="O717">
        <v>16</v>
      </c>
      <c r="P717">
        <v>936</v>
      </c>
      <c r="Q717">
        <v>58</v>
      </c>
      <c r="R717">
        <v>30</v>
      </c>
      <c r="S717">
        <v>0</v>
      </c>
      <c r="T717">
        <v>0</v>
      </c>
      <c r="U717">
        <v>0</v>
      </c>
      <c r="V717">
        <v>0</v>
      </c>
      <c r="W717">
        <v>0</v>
      </c>
      <c r="X717" t="s">
        <v>110</v>
      </c>
      <c r="Y717" t="s">
        <v>1639</v>
      </c>
      <c r="Z717" s="5">
        <f>E717*10+F717*(-10)+G717*5+H717*(-5)+I717*2+J717*(-2)+K717*4+L717*3+M717*1.5+N717*1.5+O717*3+P717*0.1+Q717*2+R717*2+S717*5+T717*(-8)+U717*15+V717+W717*(-4)</f>
        <v>435.1</v>
      </c>
      <c r="AA717" s="6">
        <f>Z717/X717</f>
        <v>14.503333333333334</v>
      </c>
      <c r="AB717" s="7">
        <f>Z717/Y717*90</f>
        <v>19</v>
      </c>
      <c r="AC717" s="5">
        <f>IF(B717="n",Z717*1.2*AF717,Z717*AF717)</f>
        <v>435.1</v>
      </c>
      <c r="AD717" s="6">
        <f>AC717/X717</f>
        <v>14.503333333333334</v>
      </c>
      <c r="AE717" s="7">
        <f>AC717/Y717*90</f>
        <v>19</v>
      </c>
      <c r="AF717" s="13">
        <f>IF(OR(D717="Barcelona",D717="R Madrid",D717="Bayern",D717="PSG",D717="Atletico"),1.3,IF(OR(D717="Chelsea",D717="Juventus",D717="Man City",D717="Man Utd",D717="Dortmund"),1.23,IF(OR(D717="Roma",D717="RB Leipzig",D717="Monaco",D717="Spurs",D717="Arsenal",D717="Sevilla",D717="Liverpool",D717="Nice",D717="Napoli"),1.15,1)))</f>
        <v>1</v>
      </c>
      <c r="AG717">
        <f>E717*10+G717*5+K717*4</f>
        <v>5</v>
      </c>
      <c r="AH717">
        <f>N717+M717+L717*1.5</f>
        <v>90.5</v>
      </c>
    </row>
    <row r="718" spans="1:34" x14ac:dyDescent="0.2">
      <c r="A718" t="s">
        <v>3009</v>
      </c>
      <c r="C718" t="s">
        <v>138</v>
      </c>
      <c r="D718" t="s">
        <v>2781</v>
      </c>
      <c r="E718">
        <v>6</v>
      </c>
      <c r="F718">
        <v>1</v>
      </c>
      <c r="G718">
        <v>6</v>
      </c>
      <c r="H718">
        <v>7</v>
      </c>
      <c r="I718">
        <v>29</v>
      </c>
      <c r="J718">
        <v>42</v>
      </c>
      <c r="K718">
        <v>26</v>
      </c>
      <c r="L718">
        <v>6</v>
      </c>
      <c r="M718">
        <v>41</v>
      </c>
      <c r="N718">
        <v>40</v>
      </c>
      <c r="O718">
        <v>20</v>
      </c>
      <c r="P718">
        <v>672</v>
      </c>
      <c r="Q718">
        <v>26</v>
      </c>
      <c r="R718">
        <v>22</v>
      </c>
      <c r="S718">
        <v>0</v>
      </c>
      <c r="T718">
        <v>0</v>
      </c>
      <c r="U718">
        <v>0</v>
      </c>
      <c r="V718">
        <v>0</v>
      </c>
      <c r="W718">
        <v>0</v>
      </c>
      <c r="X718" t="s">
        <v>96</v>
      </c>
      <c r="Y718" t="s">
        <v>459</v>
      </c>
      <c r="Z718" s="5">
        <f>E718*10+F718*(-10)+G718*5+H718*(-5)+I718*2+J718*(-2)+K718*4+L718*3+M718*1.5+N718*1.5+O718*3+P718*0.1+Q718*2+R718*2+S718*5+T718*(-8)+U718*15+V718+W718*(-4)</f>
        <v>485.7</v>
      </c>
      <c r="AA718" s="6">
        <f>Z718/X718</f>
        <v>17.346428571428572</v>
      </c>
      <c r="AB718" s="7">
        <f>Z718/Y718*90</f>
        <v>22.520865533230292</v>
      </c>
      <c r="AC718" s="5">
        <f>IF(B718="n",Z718*1.2*AF718,Z718*AF718)</f>
        <v>485.7</v>
      </c>
      <c r="AD718" s="6">
        <f>AC718/X718</f>
        <v>17.346428571428572</v>
      </c>
      <c r="AE718" s="7">
        <f>AC718/Y718*90</f>
        <v>22.520865533230292</v>
      </c>
      <c r="AF718" s="13">
        <f>IF(OR(D718="Barcelona",D718="R Madrid",D718="Bayern",D718="PSG",D718="Atletico"),1.3,IF(OR(D718="Chelsea",D718="Juventus",D718="Man City",D718="Man Utd",D718="Dortmund"),1.23,IF(OR(D718="Roma",D718="RB Leipzig",D718="Monaco",D718="Spurs",D718="Arsenal",D718="Sevilla",D718="Liverpool",D718="Nice",D718="Napoli"),1.15,1)))</f>
        <v>1</v>
      </c>
      <c r="AG718">
        <f>E718*10+G718*5+K718*4</f>
        <v>194</v>
      </c>
      <c r="AH718">
        <f>N718+M718+L718*1.5</f>
        <v>90</v>
      </c>
    </row>
    <row r="719" spans="1:34" x14ac:dyDescent="0.2">
      <c r="A719" t="s">
        <v>189</v>
      </c>
      <c r="C719" t="s">
        <v>26</v>
      </c>
      <c r="D719" t="s">
        <v>147</v>
      </c>
      <c r="E719">
        <v>5</v>
      </c>
      <c r="F719">
        <v>0</v>
      </c>
      <c r="G719">
        <v>2</v>
      </c>
      <c r="H719">
        <v>6</v>
      </c>
      <c r="I719">
        <v>30</v>
      </c>
      <c r="J719">
        <v>70</v>
      </c>
      <c r="K719">
        <v>17</v>
      </c>
      <c r="L719">
        <v>4</v>
      </c>
      <c r="M719">
        <v>55</v>
      </c>
      <c r="N719">
        <v>29</v>
      </c>
      <c r="O719">
        <v>31</v>
      </c>
      <c r="P719">
        <v>1337</v>
      </c>
      <c r="Q719">
        <v>52</v>
      </c>
      <c r="R719">
        <v>21</v>
      </c>
      <c r="S719">
        <v>0</v>
      </c>
      <c r="T719">
        <v>0</v>
      </c>
      <c r="U719">
        <v>0</v>
      </c>
      <c r="V719">
        <v>0</v>
      </c>
      <c r="W719">
        <v>0</v>
      </c>
      <c r="X719" t="s">
        <v>184</v>
      </c>
      <c r="Y719" t="s">
        <v>190</v>
      </c>
      <c r="Z719" s="5">
        <f>E719*10+F719*(-10)+G719*5+H719*(-5)+I719*2+J719*(-2)+K719*4+L719*3+M719*1.5+N719*1.5+O719*3+P719*0.1+Q719*2+R719*2+S719*5+T719*(-8)+U719*15+V719+W719*(-4)</f>
        <v>528.70000000000005</v>
      </c>
      <c r="AA719" s="6">
        <f>Z719/X719</f>
        <v>16.521875000000001</v>
      </c>
      <c r="AB719" s="7">
        <f>Z719/Y719*90</f>
        <v>19.950943396226418</v>
      </c>
      <c r="AC719" s="5">
        <f>IF(B719="n",Z719*1.2*AF719,Z719*AF719)</f>
        <v>608.005</v>
      </c>
      <c r="AD719" s="6">
        <f>AC719/X719</f>
        <v>19.00015625</v>
      </c>
      <c r="AE719" s="7">
        <f>AC719/Y719*90</f>
        <v>22.943584905660376</v>
      </c>
      <c r="AF719" s="13">
        <f>IF(OR(D719="Barcelona",D719="R Madrid",D719="Bayern",D719="PSG",D719="Atletico"),1.3,IF(OR(D719="Chelsea",D719="Juventus",D719="Man City",D719="Man Utd",D719="Dortmund"),1.23,IF(OR(D719="Roma",D719="RB Leipzig",D719="Monaco",D719="Spurs",D719="Arsenal",D719="Sevilla",D719="Liverpool",D719="Nice",D719="Napoli"),1.15,1)))</f>
        <v>1.1499999999999999</v>
      </c>
      <c r="AG719">
        <f>E719*10+G719*5+K719*4</f>
        <v>128</v>
      </c>
      <c r="AH719">
        <f>N719+M719+L719*1.5</f>
        <v>90</v>
      </c>
    </row>
    <row r="720" spans="1:34" x14ac:dyDescent="0.2">
      <c r="A720" t="s">
        <v>1230</v>
      </c>
      <c r="C720" t="s">
        <v>876</v>
      </c>
      <c r="D720" t="s">
        <v>877</v>
      </c>
      <c r="E720">
        <v>0</v>
      </c>
      <c r="F720">
        <v>0</v>
      </c>
      <c r="G720">
        <v>2</v>
      </c>
      <c r="H720">
        <v>5</v>
      </c>
      <c r="I720">
        <v>26</v>
      </c>
      <c r="J720">
        <v>31</v>
      </c>
      <c r="K720">
        <v>7</v>
      </c>
      <c r="L720">
        <v>6</v>
      </c>
      <c r="M720">
        <v>49</v>
      </c>
      <c r="N720">
        <v>32</v>
      </c>
      <c r="O720">
        <v>19</v>
      </c>
      <c r="P720">
        <v>796</v>
      </c>
      <c r="Q720">
        <v>38</v>
      </c>
      <c r="R720">
        <v>17</v>
      </c>
      <c r="S720">
        <v>0</v>
      </c>
      <c r="T720">
        <v>0</v>
      </c>
      <c r="U720">
        <v>0</v>
      </c>
      <c r="V720">
        <v>0</v>
      </c>
      <c r="W720">
        <v>0</v>
      </c>
      <c r="X720" t="s">
        <v>56</v>
      </c>
      <c r="Y720" t="s">
        <v>1229</v>
      </c>
      <c r="Z720" s="5">
        <f>E720*10+F720*(-10)+G720*5+H720*(-5)+I720*2+J720*(-2)+K720*4+L720*3+M720*1.5+N720*1.5+O720*3+P720*0.1+Q720*2+R720*2+S720*5+T720*(-8)+U720*15+V720+W720*(-4)</f>
        <v>389.1</v>
      </c>
      <c r="AA720" s="6">
        <f>Z720/X720</f>
        <v>14.411111111111111</v>
      </c>
      <c r="AB720" s="7">
        <f>Z720/Y720*90</f>
        <v>15.81707317073171</v>
      </c>
      <c r="AC720" s="5">
        <f>IF(B720="n",Z720*1.2*AF720,Z720*AF720)</f>
        <v>389.1</v>
      </c>
      <c r="AD720" s="6">
        <f>AC720/X720</f>
        <v>14.411111111111111</v>
      </c>
      <c r="AE720" s="7">
        <f>AC720/Y720*90</f>
        <v>15.81707317073171</v>
      </c>
      <c r="AF720" s="13">
        <f>IF(OR(D720="Barcelona",D720="R Madrid",D720="Bayern",D720="PSG",D720="Atletico"),1.3,IF(OR(D720="Chelsea",D720="Juventus",D720="Man City",D720="Man Utd",D720="Dortmund"),1.23,IF(OR(D720="Roma",D720="RB Leipzig",D720="Monaco",D720="Spurs",D720="Arsenal",D720="Sevilla",D720="Liverpool",D720="Nice",D720="Napoli"),1.15,1)))</f>
        <v>1</v>
      </c>
      <c r="AG720">
        <f>E720*10+G720*5+K720*4</f>
        <v>38</v>
      </c>
      <c r="AH720">
        <f>N720+M720+L720*1.5</f>
        <v>90</v>
      </c>
    </row>
    <row r="721" spans="1:34" x14ac:dyDescent="0.2">
      <c r="A721" t="s">
        <v>2304</v>
      </c>
      <c r="C721" t="s">
        <v>160</v>
      </c>
      <c r="D721" t="s">
        <v>1915</v>
      </c>
      <c r="E721">
        <v>1</v>
      </c>
      <c r="F721">
        <v>1</v>
      </c>
      <c r="G721">
        <v>2</v>
      </c>
      <c r="H721">
        <v>9</v>
      </c>
      <c r="I721">
        <v>84</v>
      </c>
      <c r="J721">
        <v>57</v>
      </c>
      <c r="K721">
        <v>3</v>
      </c>
      <c r="L721">
        <v>10</v>
      </c>
      <c r="M721">
        <v>24</v>
      </c>
      <c r="N721">
        <v>51</v>
      </c>
      <c r="O721">
        <v>21</v>
      </c>
      <c r="P721">
        <v>895</v>
      </c>
      <c r="Q721">
        <v>78</v>
      </c>
      <c r="R721">
        <v>16</v>
      </c>
      <c r="S721">
        <v>0</v>
      </c>
      <c r="T721">
        <v>0</v>
      </c>
      <c r="U721">
        <v>0</v>
      </c>
      <c r="V721">
        <v>0</v>
      </c>
      <c r="W721">
        <v>0</v>
      </c>
      <c r="X721" t="s">
        <v>184</v>
      </c>
      <c r="Y721" t="s">
        <v>2303</v>
      </c>
      <c r="Z721" s="5">
        <f>E721*10+F721*(-10)+G721*5+H721*(-5)+I721*2+J721*(-2)+K721*4+L721*3+M721*1.5+N721*1.5+O721*3+P721*0.1+Q721*2+R721*2+S721*5+T721*(-8)+U721*15+V721+W721*(-4)</f>
        <v>514</v>
      </c>
      <c r="AA721" s="6">
        <f>Z721/X721</f>
        <v>16.0625</v>
      </c>
      <c r="AB721" s="7">
        <f>Z721/Y721*90</f>
        <v>21.486298188574082</v>
      </c>
      <c r="AC721" s="5">
        <f>IF(B721="n",Z721*1.2*AF721,Z721*AF721)</f>
        <v>514</v>
      </c>
      <c r="AD721" s="6">
        <f>AC721/X721</f>
        <v>16.0625</v>
      </c>
      <c r="AE721" s="7">
        <f>AC721/Y721*90</f>
        <v>21.486298188574082</v>
      </c>
      <c r="AF721" s="13">
        <f>IF(OR(D721="Barcelona",D721="R Madrid",D721="Bayern",D721="PSG",D721="Atletico"),1.3,IF(OR(D721="Chelsea",D721="Juventus",D721="Man City",D721="Man Utd",D721="Dortmund"),1.23,IF(OR(D721="Roma",D721="RB Leipzig",D721="Monaco",D721="Spurs",D721="Arsenal",D721="Sevilla",D721="Liverpool",D721="Nice",D721="Napoli"),1.15,1)))</f>
        <v>1</v>
      </c>
      <c r="AG721">
        <f>E721*10+G721*5+K721*4</f>
        <v>32</v>
      </c>
      <c r="AH721">
        <f>N721+M721+L721*1.5</f>
        <v>90</v>
      </c>
    </row>
    <row r="722" spans="1:34" x14ac:dyDescent="0.2">
      <c r="A722" t="s">
        <v>3959</v>
      </c>
      <c r="C722" t="s">
        <v>43</v>
      </c>
      <c r="D722" t="s">
        <v>3589</v>
      </c>
      <c r="E722">
        <v>0</v>
      </c>
      <c r="F722">
        <v>0</v>
      </c>
      <c r="G722">
        <v>1</v>
      </c>
      <c r="H722">
        <v>8</v>
      </c>
      <c r="I722">
        <v>29</v>
      </c>
      <c r="J722">
        <v>22</v>
      </c>
      <c r="K722">
        <v>3</v>
      </c>
      <c r="L722">
        <v>4</v>
      </c>
      <c r="M722">
        <v>50</v>
      </c>
      <c r="N722">
        <v>34</v>
      </c>
      <c r="O722">
        <v>8</v>
      </c>
      <c r="P722">
        <v>387</v>
      </c>
      <c r="Q722">
        <v>48</v>
      </c>
      <c r="R722">
        <v>2</v>
      </c>
      <c r="S722">
        <v>0</v>
      </c>
      <c r="T722">
        <v>0</v>
      </c>
      <c r="U722">
        <v>0</v>
      </c>
      <c r="V722">
        <v>0</v>
      </c>
      <c r="W722">
        <v>0</v>
      </c>
      <c r="X722" t="s">
        <v>86</v>
      </c>
      <c r="Y722" t="s">
        <v>122</v>
      </c>
      <c r="Z722" s="5">
        <f>E722*10+F722*(-10)+G722*5+H722*(-5)+I722*2+J722*(-2)+K722*4+L722*3+M722*1.5+N722*1.5+O722*3+P722*0.1+Q722*2+R722*2+S722*5+T722*(-8)+U722*15+V722+W722*(-4)</f>
        <v>291.7</v>
      </c>
      <c r="AA722" s="6">
        <f>Z722/X722</f>
        <v>15.352631578947367</v>
      </c>
      <c r="AB722" s="7">
        <f>Z722/Y722*90</f>
        <v>17.738513513513514</v>
      </c>
      <c r="AC722" s="5">
        <f>IF(B722="n",Z722*1.2*AF722,Z722*AF722)</f>
        <v>291.7</v>
      </c>
      <c r="AD722" s="6">
        <f>AC722/X722</f>
        <v>15.352631578947367</v>
      </c>
      <c r="AE722" s="7">
        <f>AC722/Y722*90</f>
        <v>17.738513513513514</v>
      </c>
      <c r="AF722" s="13">
        <f>IF(OR(D722="Barcelona",D722="R Madrid",D722="Bayern",D722="PSG",D722="Atletico"),1.3,IF(OR(D722="Chelsea",D722="Juventus",D722="Man City",D722="Man Utd",D722="Dortmund"),1.23,IF(OR(D722="Roma",D722="RB Leipzig",D722="Monaco",D722="Spurs",D722="Arsenal",D722="Sevilla",D722="Liverpool",D722="Nice",D722="Napoli"),1.15,1)))</f>
        <v>1</v>
      </c>
      <c r="AG722">
        <f>E722*10+G722*5+K722*4</f>
        <v>17</v>
      </c>
      <c r="AH722">
        <f>N722+M722+L722*1.5</f>
        <v>90</v>
      </c>
    </row>
    <row r="723" spans="1:34" x14ac:dyDescent="0.2">
      <c r="A723" t="s">
        <v>1599</v>
      </c>
      <c r="C723" t="s">
        <v>876</v>
      </c>
      <c r="D723" t="s">
        <v>1073</v>
      </c>
      <c r="E723">
        <v>0</v>
      </c>
      <c r="F723">
        <v>0</v>
      </c>
      <c r="G723">
        <v>0</v>
      </c>
      <c r="H723">
        <v>2</v>
      </c>
      <c r="I723">
        <v>16</v>
      </c>
      <c r="J723">
        <v>16</v>
      </c>
      <c r="K723">
        <v>2</v>
      </c>
      <c r="L723">
        <v>10</v>
      </c>
      <c r="M723">
        <v>46</v>
      </c>
      <c r="N723">
        <v>29</v>
      </c>
      <c r="O723">
        <v>4</v>
      </c>
      <c r="P723">
        <v>475</v>
      </c>
      <c r="Q723">
        <v>7</v>
      </c>
      <c r="R723">
        <v>5</v>
      </c>
      <c r="S723">
        <v>0</v>
      </c>
      <c r="T723">
        <v>0</v>
      </c>
      <c r="U723">
        <v>0</v>
      </c>
      <c r="V723">
        <v>0</v>
      </c>
      <c r="W723">
        <v>0</v>
      </c>
      <c r="X723" t="s">
        <v>140</v>
      </c>
      <c r="Y723" t="s">
        <v>1598</v>
      </c>
      <c r="Z723" s="5">
        <f>E723*10+F723*(-10)+G723*5+H723*(-5)+I723*2+J723*(-2)+K723*4+L723*3+M723*1.5+N723*1.5+O723*3+P723*0.1+Q723*2+R723*2+S723*5+T723*(-8)+U723*15+V723+W723*(-4)</f>
        <v>224</v>
      </c>
      <c r="AA723" s="6">
        <f>Z723/X723</f>
        <v>17.23076923076923</v>
      </c>
      <c r="AB723" s="7">
        <f>Z723/Y723*90</f>
        <v>17.576285963382738</v>
      </c>
      <c r="AC723" s="5">
        <f>IF(B723="n",Z723*1.2*AF723,Z723*AF723)</f>
        <v>224</v>
      </c>
      <c r="AD723" s="6">
        <f>AC723/X723</f>
        <v>17.23076923076923</v>
      </c>
      <c r="AE723" s="7">
        <f>AC723/Y723*90</f>
        <v>17.576285963382738</v>
      </c>
      <c r="AF723" s="13">
        <f>IF(OR(D723="Barcelona",D723="R Madrid",D723="Bayern",D723="PSG",D723="Atletico"),1.3,IF(OR(D723="Chelsea",D723="Juventus",D723="Man City",D723="Man Utd",D723="Dortmund"),1.23,IF(OR(D723="Roma",D723="RB Leipzig",D723="Monaco",D723="Spurs",D723="Arsenal",D723="Sevilla",D723="Liverpool",D723="Nice",D723="Napoli"),1.15,1)))</f>
        <v>1</v>
      </c>
      <c r="AG723">
        <f>E723*10+G723*5+K723*4</f>
        <v>8</v>
      </c>
      <c r="AH723">
        <f>N723+M723+L723*1.5</f>
        <v>90</v>
      </c>
    </row>
    <row r="724" spans="1:34" x14ac:dyDescent="0.2">
      <c r="A724" t="s">
        <v>2712</v>
      </c>
      <c r="C724" t="s">
        <v>160</v>
      </c>
      <c r="D724" t="s">
        <v>1905</v>
      </c>
      <c r="E724">
        <v>2</v>
      </c>
      <c r="F724">
        <v>0</v>
      </c>
      <c r="G724">
        <v>1</v>
      </c>
      <c r="H724">
        <v>4</v>
      </c>
      <c r="I724">
        <v>13</v>
      </c>
      <c r="J724">
        <v>15</v>
      </c>
      <c r="K724">
        <v>3</v>
      </c>
      <c r="L724">
        <v>7</v>
      </c>
      <c r="M724">
        <v>55</v>
      </c>
      <c r="N724">
        <v>24</v>
      </c>
      <c r="O724">
        <v>12</v>
      </c>
      <c r="P724">
        <v>384</v>
      </c>
      <c r="Q724">
        <v>27</v>
      </c>
      <c r="R724">
        <v>2</v>
      </c>
      <c r="S724">
        <v>0</v>
      </c>
      <c r="T724">
        <v>0</v>
      </c>
      <c r="U724">
        <v>0</v>
      </c>
      <c r="V724">
        <v>0</v>
      </c>
      <c r="W724">
        <v>0</v>
      </c>
      <c r="X724" t="s">
        <v>66</v>
      </c>
      <c r="Y724" t="s">
        <v>911</v>
      </c>
      <c r="Z724" s="5">
        <f>E724*10+F724*(-10)+G724*5+H724*(-5)+I724*2+J724*(-2)+K724*4+L724*3+M724*1.5+N724*1.5+O724*3+P724*0.1+Q724*2+R724*2+S724*5+T724*(-8)+U724*15+V724+W724*(-4)</f>
        <v>284.89999999999998</v>
      </c>
      <c r="AA724" s="6">
        <f>Z724/X724</f>
        <v>14.244999999999999</v>
      </c>
      <c r="AB724" s="7">
        <f>Z724/Y724*90</f>
        <v>14.62692527096406</v>
      </c>
      <c r="AC724" s="5">
        <f>IF(B724="n",Z724*1.2*AF724,Z724*AF724)</f>
        <v>284.89999999999998</v>
      </c>
      <c r="AD724" s="6">
        <f>AC724/X724</f>
        <v>14.244999999999999</v>
      </c>
      <c r="AE724" s="7">
        <f>AC724/Y724*90</f>
        <v>14.62692527096406</v>
      </c>
      <c r="AF724" s="13">
        <f>IF(OR(D724="Barcelona",D724="R Madrid",D724="Bayern",D724="PSG",D724="Atletico"),1.3,IF(OR(D724="Chelsea",D724="Juventus",D724="Man City",D724="Man Utd",D724="Dortmund"),1.23,IF(OR(D724="Roma",D724="RB Leipzig",D724="Monaco",D724="Spurs",D724="Arsenal",D724="Sevilla",D724="Liverpool",D724="Nice",D724="Napoli"),1.15,1)))</f>
        <v>1</v>
      </c>
      <c r="AG724">
        <f>E724*10+G724*5+K724*4</f>
        <v>37</v>
      </c>
      <c r="AH724">
        <f>N724+M724+L724*1.5</f>
        <v>89.5</v>
      </c>
    </row>
    <row r="725" spans="1:34" x14ac:dyDescent="0.2">
      <c r="A725" t="s">
        <v>2324</v>
      </c>
      <c r="C725" t="s">
        <v>160</v>
      </c>
      <c r="D725" t="s">
        <v>1888</v>
      </c>
      <c r="E725">
        <v>1</v>
      </c>
      <c r="F725">
        <v>0</v>
      </c>
      <c r="G725">
        <v>2</v>
      </c>
      <c r="H725">
        <v>2</v>
      </c>
      <c r="I725">
        <v>22</v>
      </c>
      <c r="J725">
        <v>18</v>
      </c>
      <c r="K725">
        <v>3</v>
      </c>
      <c r="L725">
        <v>7</v>
      </c>
      <c r="M725">
        <v>42</v>
      </c>
      <c r="N725">
        <v>37</v>
      </c>
      <c r="O725">
        <v>16</v>
      </c>
      <c r="P725">
        <v>650</v>
      </c>
      <c r="Q725">
        <v>36</v>
      </c>
      <c r="R725">
        <v>13</v>
      </c>
      <c r="S725">
        <v>0</v>
      </c>
      <c r="T725">
        <v>0</v>
      </c>
      <c r="U725">
        <v>0</v>
      </c>
      <c r="V725">
        <v>0</v>
      </c>
      <c r="W725">
        <v>0</v>
      </c>
      <c r="X725" t="s">
        <v>395</v>
      </c>
      <c r="Y725" t="s">
        <v>2323</v>
      </c>
      <c r="Z725" s="5">
        <f>E725*10+F725*(-10)+G725*5+H725*(-5)+I725*2+J725*(-2)+K725*4+L725*3+M725*1.5+N725*1.5+O725*3+P725*0.1+Q725*2+R725*2+S725*5+T725*(-8)+U725*15+V725+W725*(-4)</f>
        <v>380.5</v>
      </c>
      <c r="AA725" s="6">
        <f>Z725/X725</f>
        <v>22.382352941176471</v>
      </c>
      <c r="AB725" s="7">
        <f>Z725/Y725*90</f>
        <v>23.04508748317631</v>
      </c>
      <c r="AC725" s="5">
        <f>IF(B725="n",Z725*1.2*AF725,Z725*AF725)</f>
        <v>494.65000000000003</v>
      </c>
      <c r="AD725" s="6">
        <f>AC725/X725</f>
        <v>29.097058823529412</v>
      </c>
      <c r="AE725" s="7">
        <f>AC725/Y725*90</f>
        <v>29.958613728129212</v>
      </c>
      <c r="AF725" s="13">
        <f>IF(OR(D725="Barcelona",D725="R Madrid",D725="Bayern",D725="PSG",D725="Atletico"),1.3,IF(OR(D725="Chelsea",D725="Juventus",D725="Man City",D725="Man Utd",D725="Dortmund"),1.23,IF(OR(D725="Roma",D725="RB Leipzig",D725="Monaco",D725="Spurs",D725="Arsenal",D725="Sevilla",D725="Liverpool",D725="Nice",D725="Napoli"),1.15,1)))</f>
        <v>1.3</v>
      </c>
      <c r="AG725">
        <f>E725*10+G725*5+K725*4</f>
        <v>32</v>
      </c>
      <c r="AH725">
        <f>N725+M725+L725*1.5</f>
        <v>89.5</v>
      </c>
    </row>
    <row r="726" spans="1:34" x14ac:dyDescent="0.2">
      <c r="A726" t="s">
        <v>3307</v>
      </c>
      <c r="C726" t="s">
        <v>138</v>
      </c>
      <c r="D726" t="s">
        <v>2778</v>
      </c>
      <c r="E726">
        <v>1</v>
      </c>
      <c r="F726">
        <v>0</v>
      </c>
      <c r="G726">
        <v>1</v>
      </c>
      <c r="H726">
        <v>1</v>
      </c>
      <c r="I726">
        <v>9</v>
      </c>
      <c r="J726">
        <v>10</v>
      </c>
      <c r="K726">
        <v>3</v>
      </c>
      <c r="L726">
        <v>7</v>
      </c>
      <c r="M726">
        <v>46</v>
      </c>
      <c r="N726">
        <v>33</v>
      </c>
      <c r="O726">
        <v>9</v>
      </c>
      <c r="P726">
        <v>254</v>
      </c>
      <c r="Q726">
        <v>19</v>
      </c>
      <c r="R726">
        <v>3</v>
      </c>
      <c r="S726">
        <v>0</v>
      </c>
      <c r="T726">
        <v>0</v>
      </c>
      <c r="U726">
        <v>0</v>
      </c>
      <c r="V726">
        <v>0</v>
      </c>
      <c r="W726">
        <v>0</v>
      </c>
      <c r="X726" t="s">
        <v>93</v>
      </c>
      <c r="Y726" t="s">
        <v>3306</v>
      </c>
      <c r="Z726" s="5">
        <f>E726*10+F726*(-10)+G726*5+H726*(-5)+I726*2+J726*(-2)+K726*4+L726*3+M726*1.5+N726*1.5+O726*3+P726*0.1+Q726*2+R726*2+S726*5+T726*(-8)+U726*15+V726+W726*(-4)</f>
        <v>255.9</v>
      </c>
      <c r="AA726" s="6">
        <f>Z726/X726</f>
        <v>11.126086956521739</v>
      </c>
      <c r="AB726" s="7">
        <f>Z726/Y726*90</f>
        <v>19.002475247524753</v>
      </c>
      <c r="AC726" s="5">
        <f>IF(B726="n",Z726*1.2*AF726,Z726*AF726)</f>
        <v>255.9</v>
      </c>
      <c r="AD726" s="6">
        <f>AC726/X726</f>
        <v>11.126086956521739</v>
      </c>
      <c r="AE726" s="7">
        <f>AC726/Y726*90</f>
        <v>19.002475247524753</v>
      </c>
      <c r="AF726" s="13">
        <f>IF(OR(D726="Barcelona",D726="R Madrid",D726="Bayern",D726="PSG",D726="Atletico"),1.3,IF(OR(D726="Chelsea",D726="Juventus",D726="Man City",D726="Man Utd",D726="Dortmund"),1.23,IF(OR(D726="Roma",D726="RB Leipzig",D726="Monaco",D726="Spurs",D726="Arsenal",D726="Sevilla",D726="Liverpool",D726="Nice",D726="Napoli"),1.15,1)))</f>
        <v>1</v>
      </c>
      <c r="AG726">
        <f>E726*10+G726*5+K726*4</f>
        <v>27</v>
      </c>
      <c r="AH726">
        <f>N726+M726+L726*1.5</f>
        <v>89.5</v>
      </c>
    </row>
    <row r="727" spans="1:34" x14ac:dyDescent="0.2">
      <c r="A727" t="s">
        <v>1586</v>
      </c>
      <c r="C727" t="s">
        <v>876</v>
      </c>
      <c r="D727" t="s">
        <v>1139</v>
      </c>
      <c r="E727">
        <v>1</v>
      </c>
      <c r="F727">
        <v>1</v>
      </c>
      <c r="G727">
        <v>1</v>
      </c>
      <c r="H727">
        <v>3</v>
      </c>
      <c r="I727">
        <v>28</v>
      </c>
      <c r="J727">
        <v>27</v>
      </c>
      <c r="K727">
        <v>2</v>
      </c>
      <c r="L727">
        <v>7</v>
      </c>
      <c r="M727">
        <v>39</v>
      </c>
      <c r="N727">
        <v>40</v>
      </c>
      <c r="O727">
        <v>1</v>
      </c>
      <c r="P727">
        <v>324</v>
      </c>
      <c r="Q727">
        <v>14</v>
      </c>
      <c r="R727">
        <v>7</v>
      </c>
      <c r="S727">
        <v>0</v>
      </c>
      <c r="T727">
        <v>0</v>
      </c>
      <c r="U727">
        <v>0</v>
      </c>
      <c r="V727">
        <v>0</v>
      </c>
      <c r="W727">
        <v>0</v>
      </c>
      <c r="X727" t="s">
        <v>398</v>
      </c>
      <c r="Y727" t="s">
        <v>1585</v>
      </c>
      <c r="Z727" s="5">
        <f>E727*10+F727*(-10)+G727*5+H727*(-5)+I727*2+J727*(-2)+K727*4+L727*3+M727*1.5+N727*1.5+O727*3+P727*0.1+Q727*2+R727*2+S727*5+T727*(-8)+U727*15+V727+W727*(-4)</f>
        <v>216.9</v>
      </c>
      <c r="AA727" s="6">
        <f>Z727/X727</f>
        <v>10.328571428571429</v>
      </c>
      <c r="AB727" s="7">
        <f>Z727/Y727*90</f>
        <v>15.517488076311606</v>
      </c>
      <c r="AC727" s="5">
        <f>IF(B727="n",Z727*1.2*AF727,Z727*AF727)</f>
        <v>216.9</v>
      </c>
      <c r="AD727" s="6">
        <f>AC727/X727</f>
        <v>10.328571428571429</v>
      </c>
      <c r="AE727" s="7">
        <f>AC727/Y727*90</f>
        <v>15.517488076311606</v>
      </c>
      <c r="AF727" s="13">
        <f>IF(OR(D727="Barcelona",D727="R Madrid",D727="Bayern",D727="PSG",D727="Atletico"),1.3,IF(OR(D727="Chelsea",D727="Juventus",D727="Man City",D727="Man Utd",D727="Dortmund"),1.23,IF(OR(D727="Roma",D727="RB Leipzig",D727="Monaco",D727="Spurs",D727="Arsenal",D727="Sevilla",D727="Liverpool",D727="Nice",D727="Napoli"),1.15,1)))</f>
        <v>1</v>
      </c>
      <c r="AG727">
        <f>E727*10+G727*5+K727*4</f>
        <v>23</v>
      </c>
      <c r="AH727">
        <f>N727+M727+L727*1.5</f>
        <v>89.5</v>
      </c>
    </row>
    <row r="728" spans="1:34" x14ac:dyDescent="0.2">
      <c r="A728" t="s">
        <v>2406</v>
      </c>
      <c r="C728" t="s">
        <v>160</v>
      </c>
      <c r="D728" t="s">
        <v>1938</v>
      </c>
      <c r="E728">
        <v>0</v>
      </c>
      <c r="F728">
        <v>0</v>
      </c>
      <c r="G728">
        <v>1</v>
      </c>
      <c r="H728">
        <v>5</v>
      </c>
      <c r="I728">
        <v>8</v>
      </c>
      <c r="J728">
        <v>22</v>
      </c>
      <c r="K728">
        <v>1</v>
      </c>
      <c r="L728">
        <v>7</v>
      </c>
      <c r="M728">
        <v>56</v>
      </c>
      <c r="N728">
        <v>23</v>
      </c>
      <c r="O728">
        <v>4</v>
      </c>
      <c r="P728">
        <v>305</v>
      </c>
      <c r="Q728">
        <v>13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t="s">
        <v>395</v>
      </c>
      <c r="Y728" t="s">
        <v>94</v>
      </c>
      <c r="Z728" s="5">
        <f>E728*10+F728*(-10)+G728*5+H728*(-5)+I728*2+J728*(-2)+K728*4+L728*3+M728*1.5+N728*1.5+O728*3+P728*0.1+Q728*2+R728*2+S728*5+T728*(-8)+U728*15+V728+W728*(-4)</f>
        <v>164</v>
      </c>
      <c r="AA728" s="6">
        <f>Z728/X728</f>
        <v>9.6470588235294112</v>
      </c>
      <c r="AB728" s="7">
        <f>Z728/Y728*90</f>
        <v>11.495327102803737</v>
      </c>
      <c r="AC728" s="5">
        <f>IF(B728="n",Z728*1.2*AF728,Z728*AF728)</f>
        <v>164</v>
      </c>
      <c r="AD728" s="6">
        <f>AC728/X728</f>
        <v>9.6470588235294112</v>
      </c>
      <c r="AE728" s="7">
        <f>AC728/Y728*90</f>
        <v>11.495327102803737</v>
      </c>
      <c r="AF728" s="13">
        <f>IF(OR(D728="Barcelona",D728="R Madrid",D728="Bayern",D728="PSG",D728="Atletico"),1.3,IF(OR(D728="Chelsea",D728="Juventus",D728="Man City",D728="Man Utd",D728="Dortmund"),1.23,IF(OR(D728="Roma",D728="RB Leipzig",D728="Monaco",D728="Spurs",D728="Arsenal",D728="Sevilla",D728="Liverpool",D728="Nice",D728="Napoli"),1.15,1)))</f>
        <v>1</v>
      </c>
      <c r="AG728">
        <f>E728*10+G728*5+K728*4</f>
        <v>9</v>
      </c>
      <c r="AH728">
        <f>N728+M728+L728*1.5</f>
        <v>89.5</v>
      </c>
    </row>
    <row r="729" spans="1:34" x14ac:dyDescent="0.2">
      <c r="A729" t="s">
        <v>1449</v>
      </c>
      <c r="C729" t="s">
        <v>876</v>
      </c>
      <c r="D729" t="s">
        <v>1087</v>
      </c>
      <c r="E729">
        <v>0</v>
      </c>
      <c r="F729">
        <v>0</v>
      </c>
      <c r="G729">
        <v>1</v>
      </c>
      <c r="H729">
        <v>1</v>
      </c>
      <c r="I729">
        <v>24</v>
      </c>
      <c r="J729">
        <v>26</v>
      </c>
      <c r="K729">
        <v>0</v>
      </c>
      <c r="L729">
        <v>11</v>
      </c>
      <c r="M729">
        <v>26</v>
      </c>
      <c r="N729">
        <v>47</v>
      </c>
      <c r="O729">
        <v>7</v>
      </c>
      <c r="P729">
        <v>711</v>
      </c>
      <c r="Q729">
        <v>30</v>
      </c>
      <c r="R729">
        <v>2</v>
      </c>
      <c r="S729">
        <v>0</v>
      </c>
      <c r="T729">
        <v>0</v>
      </c>
      <c r="U729">
        <v>0</v>
      </c>
      <c r="V729">
        <v>0</v>
      </c>
      <c r="W729">
        <v>0</v>
      </c>
      <c r="X729" t="s">
        <v>86</v>
      </c>
      <c r="Y729" t="s">
        <v>1448</v>
      </c>
      <c r="Z729" s="5">
        <f>E729*10+F729*(-10)+G729*5+H729*(-5)+I729*2+J729*(-2)+K729*4+L729*3+M729*1.5+N729*1.5+O729*3+P729*0.1+Q729*2+R729*2+S729*5+T729*(-8)+U729*15+V729+W729*(-4)</f>
        <v>294.60000000000002</v>
      </c>
      <c r="AA729" s="6">
        <f>Z729/X729</f>
        <v>15.505263157894738</v>
      </c>
      <c r="AB729" s="7">
        <f>Z729/Y729*90</f>
        <v>17.605577689243027</v>
      </c>
      <c r="AC729" s="5">
        <f>IF(B729="n",Z729*1.2*AF729,Z729*AF729)</f>
        <v>294.60000000000002</v>
      </c>
      <c r="AD729" s="6">
        <f>AC729/X729</f>
        <v>15.505263157894738</v>
      </c>
      <c r="AE729" s="7">
        <f>AC729/Y729*90</f>
        <v>17.605577689243027</v>
      </c>
      <c r="AF729" s="13">
        <f>IF(OR(D729="Barcelona",D729="R Madrid",D729="Bayern",D729="PSG",D729="Atletico"),1.3,IF(OR(D729="Chelsea",D729="Juventus",D729="Man City",D729="Man Utd",D729="Dortmund"),1.23,IF(OR(D729="Roma",D729="RB Leipzig",D729="Monaco",D729="Spurs",D729="Arsenal",D729="Sevilla",D729="Liverpool",D729="Nice",D729="Napoli"),1.15,1)))</f>
        <v>1</v>
      </c>
      <c r="AG729">
        <f>E729*10+G729*5+K729*4</f>
        <v>5</v>
      </c>
      <c r="AH729">
        <f>N729+M729+L729*1.5</f>
        <v>89.5</v>
      </c>
    </row>
    <row r="730" spans="1:34" x14ac:dyDescent="0.2">
      <c r="A730" t="s">
        <v>2899</v>
      </c>
      <c r="C730" t="s">
        <v>138</v>
      </c>
      <c r="D730" t="s">
        <v>2773</v>
      </c>
      <c r="E730">
        <v>4</v>
      </c>
      <c r="F730">
        <v>0</v>
      </c>
      <c r="G730">
        <v>7</v>
      </c>
      <c r="H730">
        <v>8</v>
      </c>
      <c r="I730">
        <v>62</v>
      </c>
      <c r="J730">
        <v>68</v>
      </c>
      <c r="K730">
        <v>28</v>
      </c>
      <c r="L730">
        <v>6</v>
      </c>
      <c r="M730">
        <v>44</v>
      </c>
      <c r="N730">
        <v>36</v>
      </c>
      <c r="O730">
        <v>33</v>
      </c>
      <c r="P730">
        <v>1011</v>
      </c>
      <c r="Q730">
        <v>53</v>
      </c>
      <c r="R730">
        <v>44</v>
      </c>
      <c r="S730">
        <v>0</v>
      </c>
      <c r="T730">
        <v>0</v>
      </c>
      <c r="U730">
        <v>0</v>
      </c>
      <c r="V730">
        <v>0</v>
      </c>
      <c r="W730">
        <v>0</v>
      </c>
      <c r="X730" t="s">
        <v>121</v>
      </c>
      <c r="Y730" t="s">
        <v>2898</v>
      </c>
      <c r="Z730" s="5">
        <f>E730*10+F730*(-10)+G730*5+H730*(-5)+I730*2+J730*(-2)+K730*4+L730*3+M730*1.5+N730*1.5+O730*3+P730*0.1+Q730*2+R730*2+S730*5+T730*(-8)+U730*15+V730+W730*(-4)</f>
        <v>667.1</v>
      </c>
      <c r="AA730" s="6">
        <f>Z730/X730</f>
        <v>19.620588235294118</v>
      </c>
      <c r="AB730" s="7">
        <f>Z730/Y730*90</f>
        <v>22.016501650165019</v>
      </c>
      <c r="AC730" s="5">
        <f>IF(B730="n",Z730*1.2*AF730,Z730*AF730)</f>
        <v>667.1</v>
      </c>
      <c r="AD730" s="6">
        <f>AC730/X730</f>
        <v>19.620588235294118</v>
      </c>
      <c r="AE730" s="7">
        <f>AC730/Y730*90</f>
        <v>22.016501650165019</v>
      </c>
      <c r="AF730" s="13">
        <f>IF(OR(D730="Barcelona",D730="R Madrid",D730="Bayern",D730="PSG",D730="Atletico"),1.3,IF(OR(D730="Chelsea",D730="Juventus",D730="Man City",D730="Man Utd",D730="Dortmund"),1.23,IF(OR(D730="Roma",D730="RB Leipzig",D730="Monaco",D730="Spurs",D730="Arsenal",D730="Sevilla",D730="Liverpool",D730="Nice",D730="Napoli"),1.15,1)))</f>
        <v>1</v>
      </c>
      <c r="AG730">
        <f>E730*10+G730*5+K730*4</f>
        <v>187</v>
      </c>
      <c r="AH730">
        <f>N730+M730+L730*1.5</f>
        <v>89</v>
      </c>
    </row>
    <row r="731" spans="1:34" x14ac:dyDescent="0.2">
      <c r="A731" t="s">
        <v>2693</v>
      </c>
      <c r="C731" t="s">
        <v>160</v>
      </c>
      <c r="D731" t="s">
        <v>1915</v>
      </c>
      <c r="E731">
        <v>1</v>
      </c>
      <c r="F731">
        <v>0</v>
      </c>
      <c r="G731">
        <v>4</v>
      </c>
      <c r="H731">
        <v>4</v>
      </c>
      <c r="I731">
        <v>30</v>
      </c>
      <c r="J731">
        <v>21</v>
      </c>
      <c r="K731">
        <v>5</v>
      </c>
      <c r="L731">
        <v>4</v>
      </c>
      <c r="M731">
        <v>52</v>
      </c>
      <c r="N731">
        <v>31</v>
      </c>
      <c r="O731">
        <v>42</v>
      </c>
      <c r="P731">
        <v>598</v>
      </c>
      <c r="Q731">
        <v>34</v>
      </c>
      <c r="R731">
        <v>25</v>
      </c>
      <c r="S731">
        <v>0</v>
      </c>
      <c r="T731">
        <v>0</v>
      </c>
      <c r="U731">
        <v>0</v>
      </c>
      <c r="V731">
        <v>0</v>
      </c>
      <c r="W731">
        <v>0</v>
      </c>
      <c r="X731" t="s">
        <v>56</v>
      </c>
      <c r="Y731" t="s">
        <v>2428</v>
      </c>
      <c r="Z731" s="5">
        <f>E731*10+F731*(-10)+G731*5+H731*(-5)+I731*2+J731*(-2)+K731*4+L731*3+M731*1.5+N731*1.5+O731*3+P731*0.1+Q731*2+R731*2+S731*5+T731*(-8)+U731*15+V731+W731*(-4)</f>
        <v>488.3</v>
      </c>
      <c r="AA731" s="6">
        <f>Z731/X731</f>
        <v>18.085185185185185</v>
      </c>
      <c r="AB731" s="7">
        <f>Z731/Y731*90</f>
        <v>18.434144295302012</v>
      </c>
      <c r="AC731" s="5">
        <f>IF(B731="n",Z731*1.2*AF731,Z731*AF731)</f>
        <v>488.3</v>
      </c>
      <c r="AD731" s="6">
        <f>AC731/X731</f>
        <v>18.085185185185185</v>
      </c>
      <c r="AE731" s="7">
        <f>AC731/Y731*90</f>
        <v>18.434144295302012</v>
      </c>
      <c r="AF731" s="13">
        <f>IF(OR(D731="Barcelona",D731="R Madrid",D731="Bayern",D731="PSG",D731="Atletico"),1.3,IF(OR(D731="Chelsea",D731="Juventus",D731="Man City",D731="Man Utd",D731="Dortmund"),1.23,IF(OR(D731="Roma",D731="RB Leipzig",D731="Monaco",D731="Spurs",D731="Arsenal",D731="Sevilla",D731="Liverpool",D731="Nice",D731="Napoli"),1.15,1)))</f>
        <v>1</v>
      </c>
      <c r="AG731">
        <f>E731*10+G731*5+K731*4</f>
        <v>50</v>
      </c>
      <c r="AH731">
        <f>N731+M731+L731*1.5</f>
        <v>89</v>
      </c>
    </row>
    <row r="732" spans="1:34" x14ac:dyDescent="0.2">
      <c r="A732" t="s">
        <v>3507</v>
      </c>
      <c r="C732" t="s">
        <v>138</v>
      </c>
      <c r="D732" t="s">
        <v>2754</v>
      </c>
      <c r="E732">
        <v>0</v>
      </c>
      <c r="F732">
        <v>0</v>
      </c>
      <c r="G732">
        <v>2</v>
      </c>
      <c r="H732">
        <v>3</v>
      </c>
      <c r="I732">
        <v>1</v>
      </c>
      <c r="J732">
        <v>14</v>
      </c>
      <c r="K732">
        <v>1</v>
      </c>
      <c r="L732">
        <v>8</v>
      </c>
      <c r="M732">
        <v>57</v>
      </c>
      <c r="N732">
        <v>20</v>
      </c>
      <c r="O732">
        <v>0</v>
      </c>
      <c r="P732">
        <v>389</v>
      </c>
      <c r="Q732">
        <v>10</v>
      </c>
      <c r="R732">
        <v>3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395</v>
      </c>
      <c r="Y732" t="s">
        <v>2967</v>
      </c>
      <c r="Z732" s="5">
        <f>E732*10+F732*(-10)+G732*5+H732*(-5)+I732*2+J732*(-2)+K732*4+L732*3+M732*1.5+N732*1.5+O732*3+P732*0.1+Q732*2+R732*2+S732*5+T732*(-8)+U732*15+V732+W732*(-4)</f>
        <v>177.4</v>
      </c>
      <c r="AA732" s="6">
        <f>Z732/X732</f>
        <v>10.435294117647059</v>
      </c>
      <c r="AB732" s="7">
        <f>Z732/Y732*90</f>
        <v>13.50761421319797</v>
      </c>
      <c r="AC732" s="5">
        <f>IF(B732="n",Z732*1.2*AF732,Z732*AF732)</f>
        <v>177.4</v>
      </c>
      <c r="AD732" s="6">
        <f>AC732/X732</f>
        <v>10.435294117647059</v>
      </c>
      <c r="AE732" s="7">
        <f>AC732/Y732*90</f>
        <v>13.50761421319797</v>
      </c>
      <c r="AF732" s="13">
        <f>IF(OR(D732="Barcelona",D732="R Madrid",D732="Bayern",D732="PSG",D732="Atletico"),1.3,IF(OR(D732="Chelsea",D732="Juventus",D732="Man City",D732="Man Utd",D732="Dortmund"),1.23,IF(OR(D732="Roma",D732="RB Leipzig",D732="Monaco",D732="Spurs",D732="Arsenal",D732="Sevilla",D732="Liverpool",D732="Nice",D732="Napoli"),1.15,1)))</f>
        <v>1</v>
      </c>
      <c r="AG732">
        <f>E732*10+G732*5+K732*4</f>
        <v>14</v>
      </c>
      <c r="AH732">
        <f>N732+M732+L732*1.5</f>
        <v>89</v>
      </c>
    </row>
    <row r="733" spans="1:34" x14ac:dyDescent="0.2">
      <c r="A733" t="s">
        <v>1837</v>
      </c>
      <c r="C733" t="s">
        <v>876</v>
      </c>
      <c r="D733" t="s">
        <v>1073</v>
      </c>
      <c r="E733">
        <v>0</v>
      </c>
      <c r="F733">
        <v>0</v>
      </c>
      <c r="G733">
        <v>1</v>
      </c>
      <c r="H733">
        <v>1</v>
      </c>
      <c r="I733">
        <v>14</v>
      </c>
      <c r="J733">
        <v>15</v>
      </c>
      <c r="K733">
        <v>1</v>
      </c>
      <c r="L733">
        <v>4</v>
      </c>
      <c r="M733">
        <v>35</v>
      </c>
      <c r="N733">
        <v>48</v>
      </c>
      <c r="O733">
        <v>5</v>
      </c>
      <c r="P733">
        <v>342</v>
      </c>
      <c r="Q733">
        <v>30</v>
      </c>
      <c r="R733">
        <v>3</v>
      </c>
      <c r="S733">
        <v>0</v>
      </c>
      <c r="T733">
        <v>0</v>
      </c>
      <c r="U733">
        <v>0</v>
      </c>
      <c r="V733">
        <v>0</v>
      </c>
      <c r="W733">
        <v>0</v>
      </c>
      <c r="X733" t="s">
        <v>40</v>
      </c>
      <c r="Y733" t="s">
        <v>1836</v>
      </c>
      <c r="Z733" s="5">
        <f>E733*10+F733*(-10)+G733*5+H733*(-5)+I733*2+J733*(-2)+K733*4+L733*3+M733*1.5+N733*1.5+O733*3+P733*0.1+Q733*2+R733*2+S733*5+T733*(-8)+U733*15+V733+W733*(-4)</f>
        <v>253.7</v>
      </c>
      <c r="AA733" s="6">
        <f>Z733/X733</f>
        <v>15.856249999999999</v>
      </c>
      <c r="AB733" s="7">
        <f>Z733/Y733*90</f>
        <v>19.717616580310878</v>
      </c>
      <c r="AC733" s="5">
        <f>IF(B733="n",Z733*1.2*AF733,Z733*AF733)</f>
        <v>253.7</v>
      </c>
      <c r="AD733" s="6">
        <f>AC733/X733</f>
        <v>15.856249999999999</v>
      </c>
      <c r="AE733" s="7">
        <f>AC733/Y733*90</f>
        <v>19.717616580310878</v>
      </c>
      <c r="AF733" s="13">
        <f>IF(OR(D733="Barcelona",D733="R Madrid",D733="Bayern",D733="PSG",D733="Atletico"),1.3,IF(OR(D733="Chelsea",D733="Juventus",D733="Man City",D733="Man Utd",D733="Dortmund"),1.23,IF(OR(D733="Roma",D733="RB Leipzig",D733="Monaco",D733="Spurs",D733="Arsenal",D733="Sevilla",D733="Liverpool",D733="Nice",D733="Napoli"),1.15,1)))</f>
        <v>1</v>
      </c>
      <c r="AG733">
        <f>E733*10+G733*5+K733*4</f>
        <v>9</v>
      </c>
      <c r="AH733">
        <f>N733+M733+L733*1.5</f>
        <v>89</v>
      </c>
    </row>
    <row r="734" spans="1:34" x14ac:dyDescent="0.2">
      <c r="A734" t="s">
        <v>1671</v>
      </c>
      <c r="C734" t="s">
        <v>876</v>
      </c>
      <c r="D734" t="s">
        <v>1119</v>
      </c>
      <c r="E734">
        <v>2</v>
      </c>
      <c r="F734">
        <v>0</v>
      </c>
      <c r="G734">
        <v>6</v>
      </c>
      <c r="H734">
        <v>3</v>
      </c>
      <c r="I734">
        <v>35</v>
      </c>
      <c r="J734">
        <v>44</v>
      </c>
      <c r="K734">
        <v>22</v>
      </c>
      <c r="L734">
        <v>3</v>
      </c>
      <c r="M734">
        <v>31</v>
      </c>
      <c r="N734">
        <v>53</v>
      </c>
      <c r="O734">
        <v>23</v>
      </c>
      <c r="P734">
        <v>1264</v>
      </c>
      <c r="Q734">
        <v>54</v>
      </c>
      <c r="R734">
        <v>39</v>
      </c>
      <c r="S734">
        <v>0</v>
      </c>
      <c r="T734">
        <v>0</v>
      </c>
      <c r="U734">
        <v>0</v>
      </c>
      <c r="V734">
        <v>0</v>
      </c>
      <c r="W734">
        <v>0</v>
      </c>
      <c r="X734" t="s">
        <v>96</v>
      </c>
      <c r="Y734" t="s">
        <v>1670</v>
      </c>
      <c r="Z734" s="5">
        <f>E734*10+F734*(-10)+G734*5+H734*(-5)+I734*2+J734*(-2)+K734*4+L734*3+M734*1.5+N734*1.5+O734*3+P734*0.1+Q734*2+R734*2+S734*5+T734*(-8)+U734*15+V734+W734*(-4)</f>
        <v>621.4</v>
      </c>
      <c r="AA734" s="6">
        <f>Z734/X734</f>
        <v>22.192857142857143</v>
      </c>
      <c r="AB734" s="7">
        <f>Z734/Y734*90</f>
        <v>24.593667546174139</v>
      </c>
      <c r="AC734" s="5">
        <f>IF(B734="n",Z734*1.2*AF734,Z734*AF734)</f>
        <v>621.4</v>
      </c>
      <c r="AD734" s="6">
        <f>AC734/X734</f>
        <v>22.192857142857143</v>
      </c>
      <c r="AE734" s="7">
        <f>AC734/Y734*90</f>
        <v>24.593667546174139</v>
      </c>
      <c r="AF734" s="13">
        <f>IF(OR(D734="Barcelona",D734="R Madrid",D734="Bayern",D734="PSG",D734="Atletico"),1.3,IF(OR(D734="Chelsea",D734="Juventus",D734="Man City",D734="Man Utd",D734="Dortmund"),1.23,IF(OR(D734="Roma",D734="RB Leipzig",D734="Monaco",D734="Spurs",D734="Arsenal",D734="Sevilla",D734="Liverpool",D734="Nice",D734="Napoli"),1.15,1)))</f>
        <v>1</v>
      </c>
      <c r="AG734">
        <f>E734*10+G734*5+K734*4</f>
        <v>138</v>
      </c>
      <c r="AH734">
        <f>N734+M734+L734*1.5</f>
        <v>88.5</v>
      </c>
    </row>
    <row r="735" spans="1:34" x14ac:dyDescent="0.2">
      <c r="A735" t="s">
        <v>3552</v>
      </c>
      <c r="C735" t="s">
        <v>43</v>
      </c>
      <c r="D735" t="s">
        <v>2271</v>
      </c>
      <c r="E735">
        <v>0</v>
      </c>
      <c r="F735">
        <v>0</v>
      </c>
      <c r="G735">
        <v>0</v>
      </c>
      <c r="H735">
        <v>1</v>
      </c>
      <c r="I735">
        <v>9</v>
      </c>
      <c r="J735">
        <v>5</v>
      </c>
      <c r="K735">
        <v>0</v>
      </c>
      <c r="L735">
        <v>5</v>
      </c>
      <c r="M735">
        <v>56</v>
      </c>
      <c r="N735">
        <v>25</v>
      </c>
      <c r="O735">
        <v>3</v>
      </c>
      <c r="P735">
        <v>323</v>
      </c>
      <c r="Q735">
        <v>14</v>
      </c>
      <c r="R735">
        <v>2</v>
      </c>
      <c r="S735">
        <v>0</v>
      </c>
      <c r="T735">
        <v>0</v>
      </c>
      <c r="U735">
        <v>0</v>
      </c>
      <c r="V735">
        <v>0</v>
      </c>
      <c r="W735">
        <v>0</v>
      </c>
      <c r="X735" t="s">
        <v>140</v>
      </c>
      <c r="Y735" t="s">
        <v>1339</v>
      </c>
      <c r="Z735" s="5">
        <f>E735*10+F735*(-10)+G735*5+H735*(-5)+I735*2+J735*(-2)+K735*4+L735*3+M735*1.5+N735*1.5+O735*3+P735*0.1+Q735*2+R735*2+S735*5+T735*(-8)+U735*15+V735+W735*(-4)</f>
        <v>212.8</v>
      </c>
      <c r="AA735" s="6">
        <f>Z735/X735</f>
        <v>16.369230769230771</v>
      </c>
      <c r="AB735" s="7">
        <f>Z735/Y735*90</f>
        <v>17.039145907473312</v>
      </c>
      <c r="AC735" s="5">
        <f>IF(B735="n",Z735*1.2*AF735,Z735*AF735)</f>
        <v>212.8</v>
      </c>
      <c r="AD735" s="6">
        <f>AC735/X735</f>
        <v>16.369230769230771</v>
      </c>
      <c r="AE735" s="7">
        <f>AC735/Y735*90</f>
        <v>17.039145907473312</v>
      </c>
      <c r="AF735" s="13">
        <f>IF(OR(D735="Barcelona",D735="R Madrid",D735="Bayern",D735="PSG",D735="Atletico"),1.3,IF(OR(D735="Chelsea",D735="Juventus",D735="Man City",D735="Man Utd",D735="Dortmund"),1.23,IF(OR(D735="Roma",D735="RB Leipzig",D735="Monaco",D735="Spurs",D735="Arsenal",D735="Sevilla",D735="Liverpool",D735="Nice",D735="Napoli"),1.15,1)))</f>
        <v>1</v>
      </c>
      <c r="AG735">
        <f>E735*10+G735*5+K735*4</f>
        <v>0</v>
      </c>
      <c r="AH735">
        <f>N735+M735+L735*1.5</f>
        <v>88.5</v>
      </c>
    </row>
    <row r="736" spans="1:34" x14ac:dyDescent="0.2">
      <c r="A736" t="s">
        <v>1512</v>
      </c>
      <c r="C736" t="s">
        <v>876</v>
      </c>
      <c r="D736" t="s">
        <v>1085</v>
      </c>
      <c r="E736">
        <v>5</v>
      </c>
      <c r="F736">
        <v>0</v>
      </c>
      <c r="G736">
        <v>5</v>
      </c>
      <c r="H736">
        <v>11</v>
      </c>
      <c r="I736">
        <v>28</v>
      </c>
      <c r="J736">
        <v>34</v>
      </c>
      <c r="K736">
        <v>14</v>
      </c>
      <c r="L736">
        <v>6</v>
      </c>
      <c r="M736">
        <v>25</v>
      </c>
      <c r="N736">
        <v>54</v>
      </c>
      <c r="O736">
        <v>26</v>
      </c>
      <c r="P736">
        <v>1213</v>
      </c>
      <c r="Q736">
        <v>23</v>
      </c>
      <c r="R736">
        <v>37</v>
      </c>
      <c r="S736">
        <v>0</v>
      </c>
      <c r="T736">
        <v>0</v>
      </c>
      <c r="U736">
        <v>0</v>
      </c>
      <c r="V736">
        <v>0</v>
      </c>
      <c r="W736">
        <v>0</v>
      </c>
      <c r="X736" t="s">
        <v>184</v>
      </c>
      <c r="Y736" t="s">
        <v>1511</v>
      </c>
      <c r="Z736" s="5">
        <f>E736*10+F736*(-10)+G736*5+H736*(-5)+I736*2+J736*(-2)+K736*4+L736*3+M736*1.5+N736*1.5+O736*3+P736*0.1+Q736*2+R736*2+S736*5+T736*(-8)+U736*15+V736+W736*(-4)</f>
        <v>519.79999999999995</v>
      </c>
      <c r="AA736" s="6">
        <f>Z736/X736</f>
        <v>16.243749999999999</v>
      </c>
      <c r="AB736" s="7">
        <f>Z736/Y736*90</f>
        <v>18.345882352941175</v>
      </c>
      <c r="AC736" s="5">
        <f>IF(B736="n",Z736*1.2*AF736,Z736*AF736)</f>
        <v>519.79999999999995</v>
      </c>
      <c r="AD736" s="6">
        <f>AC736/X736</f>
        <v>16.243749999999999</v>
      </c>
      <c r="AE736" s="7">
        <f>AC736/Y736*90</f>
        <v>18.345882352941175</v>
      </c>
      <c r="AF736" s="13">
        <f>IF(OR(D736="Barcelona",D736="R Madrid",D736="Bayern",D736="PSG",D736="Atletico"),1.3,IF(OR(D736="Chelsea",D736="Juventus",D736="Man City",D736="Man Utd",D736="Dortmund"),1.23,IF(OR(D736="Roma",D736="RB Leipzig",D736="Monaco",D736="Spurs",D736="Arsenal",D736="Sevilla",D736="Liverpool",D736="Nice",D736="Napoli"),1.15,1)))</f>
        <v>1</v>
      </c>
      <c r="AG736">
        <f>E736*10+G736*5+K736*4</f>
        <v>131</v>
      </c>
      <c r="AH736">
        <f>N736+M736+L736*1.5</f>
        <v>88</v>
      </c>
    </row>
    <row r="737" spans="1:34" x14ac:dyDescent="0.2">
      <c r="A737" t="s">
        <v>572</v>
      </c>
      <c r="C737" t="s">
        <v>26</v>
      </c>
      <c r="D737" t="s">
        <v>55</v>
      </c>
      <c r="E737">
        <v>2</v>
      </c>
      <c r="F737">
        <v>0</v>
      </c>
      <c r="G737">
        <v>3</v>
      </c>
      <c r="H737">
        <v>0</v>
      </c>
      <c r="I737">
        <v>23</v>
      </c>
      <c r="J737">
        <v>19</v>
      </c>
      <c r="K737">
        <v>10</v>
      </c>
      <c r="L737">
        <v>4</v>
      </c>
      <c r="M737">
        <v>38</v>
      </c>
      <c r="N737">
        <v>44</v>
      </c>
      <c r="O737">
        <v>20</v>
      </c>
      <c r="P737">
        <v>934</v>
      </c>
      <c r="Q737">
        <v>26</v>
      </c>
      <c r="R737">
        <v>28</v>
      </c>
      <c r="S737">
        <v>0</v>
      </c>
      <c r="T737">
        <v>0</v>
      </c>
      <c r="U737">
        <v>0</v>
      </c>
      <c r="V737">
        <v>0</v>
      </c>
      <c r="W737">
        <v>0</v>
      </c>
      <c r="X737" t="s">
        <v>205</v>
      </c>
      <c r="Y737" t="s">
        <v>573</v>
      </c>
      <c r="Z737" s="5">
        <f>E737*10+F737*(-10)+G737*5+H737*(-5)+I737*2+J737*(-2)+K737*4+L737*3+M737*1.5+N737*1.5+O737*3+P737*0.1+Q737*2+R737*2+S737*5+T737*(-8)+U737*15+V737+W737*(-4)</f>
        <v>479.4</v>
      </c>
      <c r="AA737" s="6">
        <f>Z737/X737</f>
        <v>12.61578947368421</v>
      </c>
      <c r="AB737" s="7">
        <f>Z737/Y737*90</f>
        <v>13.35376044568245</v>
      </c>
      <c r="AC737" s="5">
        <f>IF(B737="n",Z737*1.2*AF737,Z737*AF737)</f>
        <v>479.4</v>
      </c>
      <c r="AD737" s="6">
        <f>AC737/X737</f>
        <v>12.61578947368421</v>
      </c>
      <c r="AE737" s="7">
        <f>AC737/Y737*90</f>
        <v>13.35376044568245</v>
      </c>
      <c r="AF737" s="13">
        <f>IF(OR(D737="Barcelona",D737="R Madrid",D737="Bayern",D737="PSG",D737="Atletico"),1.3,IF(OR(D737="Chelsea",D737="Juventus",D737="Man City",D737="Man Utd",D737="Dortmund"),1.23,IF(OR(D737="Roma",D737="RB Leipzig",D737="Monaco",D737="Spurs",D737="Arsenal",D737="Sevilla",D737="Liverpool",D737="Nice",D737="Napoli"),1.15,1)))</f>
        <v>1</v>
      </c>
      <c r="AG737">
        <f>E737*10+G737*5+K737*4</f>
        <v>75</v>
      </c>
      <c r="AH737">
        <f>N737+M737+L737*1.5</f>
        <v>88</v>
      </c>
    </row>
    <row r="738" spans="1:34" x14ac:dyDescent="0.2">
      <c r="A738" t="s">
        <v>2076</v>
      </c>
      <c r="C738" t="s">
        <v>160</v>
      </c>
      <c r="D738" t="s">
        <v>1281</v>
      </c>
      <c r="E738">
        <v>0</v>
      </c>
      <c r="F738">
        <v>0</v>
      </c>
      <c r="G738">
        <v>4</v>
      </c>
      <c r="H738">
        <v>5</v>
      </c>
      <c r="I738">
        <v>30</v>
      </c>
      <c r="J738">
        <v>15</v>
      </c>
      <c r="K738">
        <v>0</v>
      </c>
      <c r="L738">
        <v>6</v>
      </c>
      <c r="M738">
        <v>54</v>
      </c>
      <c r="N738">
        <v>25</v>
      </c>
      <c r="O738">
        <v>11</v>
      </c>
      <c r="P738">
        <v>950</v>
      </c>
      <c r="Q738">
        <v>28</v>
      </c>
      <c r="R738">
        <v>9</v>
      </c>
      <c r="S738">
        <v>0</v>
      </c>
      <c r="T738">
        <v>0</v>
      </c>
      <c r="U738">
        <v>0</v>
      </c>
      <c r="V738">
        <v>0</v>
      </c>
      <c r="W738">
        <v>0</v>
      </c>
      <c r="X738" t="s">
        <v>28</v>
      </c>
      <c r="Y738" t="s">
        <v>755</v>
      </c>
      <c r="Z738" s="5">
        <f>E738*10+F738*(-10)+G738*5+H738*(-5)+I738*2+J738*(-2)+K738*4+L738*3+M738*1.5+N738*1.5+O738*3+P738*0.1+Q738*2+R738*2+S738*5+T738*(-8)+U738*15+V738+W738*(-4)</f>
        <v>363.5</v>
      </c>
      <c r="AA738" s="6">
        <f>Z738/X738</f>
        <v>14.54</v>
      </c>
      <c r="AB738" s="7">
        <f>Z738/Y738*90</f>
        <v>15.690647482014388</v>
      </c>
      <c r="AC738" s="5">
        <f>IF(B738="n",Z738*1.2*AF738,Z738*AF738)</f>
        <v>363.5</v>
      </c>
      <c r="AD738" s="6">
        <f>AC738/X738</f>
        <v>14.54</v>
      </c>
      <c r="AE738" s="7">
        <f>AC738/Y738*90</f>
        <v>15.690647482014388</v>
      </c>
      <c r="AF738" s="13">
        <f>IF(OR(D738="Barcelona",D738="R Madrid",D738="Bayern",D738="PSG",D738="Atletico"),1.3,IF(OR(D738="Chelsea",D738="Juventus",D738="Man City",D738="Man Utd",D738="Dortmund"),1.23,IF(OR(D738="Roma",D738="RB Leipzig",D738="Monaco",D738="Spurs",D738="Arsenal",D738="Sevilla",D738="Liverpool",D738="Nice",D738="Napoli"),1.15,1)))</f>
        <v>1</v>
      </c>
      <c r="AG738">
        <f>E738*10+G738*5+K738*4</f>
        <v>20</v>
      </c>
      <c r="AH738">
        <f>N738+M738+L738*1.5</f>
        <v>88</v>
      </c>
    </row>
    <row r="739" spans="1:34" x14ac:dyDescent="0.2">
      <c r="A739" t="s">
        <v>4229</v>
      </c>
      <c r="C739" t="s">
        <v>43</v>
      </c>
      <c r="D739" t="s">
        <v>3625</v>
      </c>
      <c r="E739">
        <v>0</v>
      </c>
      <c r="F739">
        <v>0</v>
      </c>
      <c r="G739">
        <v>0</v>
      </c>
      <c r="H739">
        <v>3</v>
      </c>
      <c r="I739">
        <v>13</v>
      </c>
      <c r="J739">
        <v>11</v>
      </c>
      <c r="K739">
        <v>1</v>
      </c>
      <c r="L739">
        <v>4</v>
      </c>
      <c r="M739">
        <v>52</v>
      </c>
      <c r="N739">
        <v>30</v>
      </c>
      <c r="O739">
        <v>5</v>
      </c>
      <c r="P739">
        <v>446</v>
      </c>
      <c r="Q739">
        <v>15</v>
      </c>
      <c r="R739">
        <v>9</v>
      </c>
      <c r="S739">
        <v>0</v>
      </c>
      <c r="T739">
        <v>0</v>
      </c>
      <c r="U739">
        <v>0</v>
      </c>
      <c r="V739">
        <v>0</v>
      </c>
      <c r="W739">
        <v>0</v>
      </c>
      <c r="X739" t="s">
        <v>40</v>
      </c>
      <c r="Y739" t="s">
        <v>3057</v>
      </c>
      <c r="Z739" s="5">
        <f>E739*10+F739*(-10)+G739*5+H739*(-5)+I739*2+J739*(-2)+K739*4+L739*3+M739*1.5+N739*1.5+O739*3+P739*0.1+Q739*2+R739*2+S739*5+T739*(-8)+U739*15+V739+W739*(-4)</f>
        <v>235.6</v>
      </c>
      <c r="AA739" s="6">
        <f>Z739/X739</f>
        <v>14.725</v>
      </c>
      <c r="AB739" s="7">
        <f>Z739/Y739*90</f>
        <v>15.511338697878566</v>
      </c>
      <c r="AC739" s="5">
        <f>IF(B739="n",Z739*1.2*AF739,Z739*AF739)</f>
        <v>235.6</v>
      </c>
      <c r="AD739" s="6">
        <f>AC739/X739</f>
        <v>14.725</v>
      </c>
      <c r="AE739" s="7">
        <f>AC739/Y739*90</f>
        <v>15.511338697878566</v>
      </c>
      <c r="AF739" s="13">
        <f>IF(OR(D739="Barcelona",D739="R Madrid",D739="Bayern",D739="PSG",D739="Atletico"),1.3,IF(OR(D739="Chelsea",D739="Juventus",D739="Man City",D739="Man Utd",D739="Dortmund"),1.23,IF(OR(D739="Roma",D739="RB Leipzig",D739="Monaco",D739="Spurs",D739="Arsenal",D739="Sevilla",D739="Liverpool",D739="Nice",D739="Napoli"),1.15,1)))</f>
        <v>1</v>
      </c>
      <c r="AG739">
        <f>E739*10+G739*5+K739*4</f>
        <v>4</v>
      </c>
      <c r="AH739">
        <f>N739+M739+L739*1.5</f>
        <v>88</v>
      </c>
    </row>
    <row r="740" spans="1:34" x14ac:dyDescent="0.2">
      <c r="A740" t="s">
        <v>3621</v>
      </c>
      <c r="C740" t="s">
        <v>43</v>
      </c>
      <c r="D740" t="s">
        <v>534</v>
      </c>
      <c r="E740">
        <v>1</v>
      </c>
      <c r="F740">
        <v>0</v>
      </c>
      <c r="G740">
        <v>4</v>
      </c>
      <c r="H740">
        <v>3</v>
      </c>
      <c r="I740">
        <v>7</v>
      </c>
      <c r="J740">
        <v>24</v>
      </c>
      <c r="K740">
        <v>9</v>
      </c>
      <c r="L740">
        <v>3</v>
      </c>
      <c r="M740">
        <v>57</v>
      </c>
      <c r="N740">
        <v>26</v>
      </c>
      <c r="O740">
        <v>20</v>
      </c>
      <c r="P740">
        <v>879</v>
      </c>
      <c r="Q740">
        <v>34</v>
      </c>
      <c r="R740">
        <v>26</v>
      </c>
      <c r="S740">
        <v>0</v>
      </c>
      <c r="T740">
        <v>0</v>
      </c>
      <c r="U740">
        <v>0</v>
      </c>
      <c r="V740">
        <v>0</v>
      </c>
      <c r="W740">
        <v>0</v>
      </c>
      <c r="X740" t="s">
        <v>187</v>
      </c>
      <c r="Y740" t="s">
        <v>3620</v>
      </c>
      <c r="Z740" s="5">
        <f>E740*10+F740*(-10)+G740*5+H740*(-5)+I740*2+J740*(-2)+K740*4+L740*3+M740*1.5+N740*1.5+O740*3+P740*0.1+Q740*2+R740*2+S740*5+T740*(-8)+U740*15+V740+W740*(-4)</f>
        <v>418.4</v>
      </c>
      <c r="AA740" s="6">
        <f>Z740/X740</f>
        <v>19.018181818181816</v>
      </c>
      <c r="AB740" s="7">
        <f>Z740/Y740*90</f>
        <v>22.202830188679243</v>
      </c>
      <c r="AC740" s="5">
        <f>IF(B740="n",Z740*1.2*AF740,Z740*AF740)</f>
        <v>543.91999999999996</v>
      </c>
      <c r="AD740" s="6">
        <f>AC740/X740</f>
        <v>24.723636363636363</v>
      </c>
      <c r="AE740" s="7">
        <f>AC740/Y740*90</f>
        <v>28.863679245283016</v>
      </c>
      <c r="AF740" s="13">
        <f>IF(OR(D740="Barcelona",D740="R Madrid",D740="Bayern",D740="PSG",D740="Atletico"),1.3,IF(OR(D740="Chelsea",D740="Juventus",D740="Man City",D740="Man Utd",D740="Dortmund"),1.23,IF(OR(D740="Roma",D740="RB Leipzig",D740="Monaco",D740="Spurs",D740="Arsenal",D740="Sevilla",D740="Liverpool",D740="Nice",D740="Napoli"),1.15,1)))</f>
        <v>1.3</v>
      </c>
      <c r="AG740">
        <f>E740*10+G740*5+K740*4</f>
        <v>66</v>
      </c>
      <c r="AH740">
        <f>N740+M740+L740*1.5</f>
        <v>87.5</v>
      </c>
    </row>
    <row r="741" spans="1:34" x14ac:dyDescent="0.2">
      <c r="A741" t="s">
        <v>703</v>
      </c>
      <c r="C741" t="s">
        <v>26</v>
      </c>
      <c r="D741" t="s">
        <v>147</v>
      </c>
      <c r="E741">
        <v>1</v>
      </c>
      <c r="F741">
        <v>0</v>
      </c>
      <c r="G741">
        <v>4</v>
      </c>
      <c r="H741">
        <v>8</v>
      </c>
      <c r="I741">
        <v>17</v>
      </c>
      <c r="J741">
        <v>27</v>
      </c>
      <c r="K741">
        <v>5</v>
      </c>
      <c r="L741">
        <v>3</v>
      </c>
      <c r="M741">
        <v>39</v>
      </c>
      <c r="N741">
        <v>44</v>
      </c>
      <c r="O741">
        <v>27</v>
      </c>
      <c r="P741">
        <v>1713</v>
      </c>
      <c r="Q741">
        <v>65</v>
      </c>
      <c r="R741">
        <v>5</v>
      </c>
      <c r="S741">
        <v>0</v>
      </c>
      <c r="T741">
        <v>0</v>
      </c>
      <c r="U741">
        <v>0</v>
      </c>
      <c r="V741">
        <v>0</v>
      </c>
      <c r="W741">
        <v>0</v>
      </c>
      <c r="X741" t="s">
        <v>127</v>
      </c>
      <c r="Y741" t="s">
        <v>704</v>
      </c>
      <c r="Z741" s="5">
        <f>E741*10+F741*(-10)+G741*5+H741*(-5)+I741*2+J741*(-2)+K741*4+L741*3+M741*1.5+N741*1.5+O741*3+P741*0.1+Q741*2+R741*2+S741*5+T741*(-8)+U741*15+V741+W741*(-4)</f>
        <v>515.79999999999995</v>
      </c>
      <c r="AA741" s="6">
        <f>Z741/X741</f>
        <v>21.491666666666664</v>
      </c>
      <c r="AB741" s="7">
        <f>Z741/Y741*90</f>
        <v>21.938563327032135</v>
      </c>
      <c r="AC741" s="5">
        <f>IF(B741="n",Z741*1.2*AF741,Z741*AF741)</f>
        <v>593.16999999999985</v>
      </c>
      <c r="AD741" s="6">
        <f>AC741/X741</f>
        <v>24.715416666666659</v>
      </c>
      <c r="AE741" s="7">
        <f>AC741/Y741*90</f>
        <v>25.229347826086951</v>
      </c>
      <c r="AF741" s="13">
        <f>IF(OR(D741="Barcelona",D741="R Madrid",D741="Bayern",D741="PSG",D741="Atletico"),1.3,IF(OR(D741="Chelsea",D741="Juventus",D741="Man City",D741="Man Utd",D741="Dortmund"),1.23,IF(OR(D741="Roma",D741="RB Leipzig",D741="Monaco",D741="Spurs",D741="Arsenal",D741="Sevilla",D741="Liverpool",D741="Nice",D741="Napoli"),1.15,1)))</f>
        <v>1.1499999999999999</v>
      </c>
      <c r="AG741">
        <f>E741*10+G741*5+K741*4</f>
        <v>50</v>
      </c>
      <c r="AH741">
        <f>N741+M741+L741*1.5</f>
        <v>87.5</v>
      </c>
    </row>
    <row r="742" spans="1:34" x14ac:dyDescent="0.2">
      <c r="A742" t="s">
        <v>2605</v>
      </c>
      <c r="C742" t="s">
        <v>160</v>
      </c>
      <c r="D742" t="s">
        <v>1888</v>
      </c>
      <c r="E742">
        <v>0</v>
      </c>
      <c r="F742">
        <v>0</v>
      </c>
      <c r="G742">
        <v>4</v>
      </c>
      <c r="H742">
        <v>10</v>
      </c>
      <c r="I742">
        <v>24</v>
      </c>
      <c r="J742">
        <v>30</v>
      </c>
      <c r="K742">
        <v>5</v>
      </c>
      <c r="L742">
        <v>7</v>
      </c>
      <c r="M742">
        <v>32</v>
      </c>
      <c r="N742">
        <v>45</v>
      </c>
      <c r="O742">
        <v>31</v>
      </c>
      <c r="P742">
        <v>1032</v>
      </c>
      <c r="Q742">
        <v>41</v>
      </c>
      <c r="R742">
        <v>23</v>
      </c>
      <c r="S742">
        <v>0</v>
      </c>
      <c r="T742">
        <v>0</v>
      </c>
      <c r="U742">
        <v>0</v>
      </c>
      <c r="V742">
        <v>0</v>
      </c>
      <c r="W742">
        <v>0</v>
      </c>
      <c r="X742" t="s">
        <v>93</v>
      </c>
      <c r="Y742" t="s">
        <v>2604</v>
      </c>
      <c r="Z742" s="5">
        <f>E742*10+F742*(-10)+G742*5+H742*(-5)+I742*2+J742*(-2)+K742*4+L742*3+M742*1.5+N742*1.5+O742*3+P742*0.1+Q742*2+R742*2+S742*5+T742*(-8)+U742*15+V742+W742*(-4)</f>
        <v>438.7</v>
      </c>
      <c r="AA742" s="6">
        <f>Z742/X742</f>
        <v>19.07391304347826</v>
      </c>
      <c r="AB742" s="7">
        <f>Z742/Y742*90</f>
        <v>19.594540942928038</v>
      </c>
      <c r="AC742" s="5">
        <f>IF(B742="n",Z742*1.2*AF742,Z742*AF742)</f>
        <v>570.31000000000006</v>
      </c>
      <c r="AD742" s="6">
        <f>AC742/X742</f>
        <v>24.796086956521741</v>
      </c>
      <c r="AE742" s="7">
        <f>AC742/Y742*90</f>
        <v>25.472903225806455</v>
      </c>
      <c r="AF742" s="13">
        <f>IF(OR(D742="Barcelona",D742="R Madrid",D742="Bayern",D742="PSG",D742="Atletico"),1.3,IF(OR(D742="Chelsea",D742="Juventus",D742="Man City",D742="Man Utd",D742="Dortmund"),1.23,IF(OR(D742="Roma",D742="RB Leipzig",D742="Monaco",D742="Spurs",D742="Arsenal",D742="Sevilla",D742="Liverpool",D742="Nice",D742="Napoli"),1.15,1)))</f>
        <v>1.3</v>
      </c>
      <c r="AG742">
        <f>E742*10+G742*5+K742*4</f>
        <v>40</v>
      </c>
      <c r="AH742">
        <f>N742+M742+L742*1.5</f>
        <v>87.5</v>
      </c>
    </row>
    <row r="743" spans="1:34" x14ac:dyDescent="0.2">
      <c r="A743" t="s">
        <v>3917</v>
      </c>
      <c r="C743" t="s">
        <v>43</v>
      </c>
      <c r="D743" t="s">
        <v>534</v>
      </c>
      <c r="E743">
        <v>0</v>
      </c>
      <c r="F743">
        <v>1</v>
      </c>
      <c r="G743">
        <v>3</v>
      </c>
      <c r="H743">
        <v>4</v>
      </c>
      <c r="I743">
        <v>19</v>
      </c>
      <c r="J743">
        <v>19</v>
      </c>
      <c r="K743">
        <v>6</v>
      </c>
      <c r="L743">
        <v>5</v>
      </c>
      <c r="M743">
        <v>49</v>
      </c>
      <c r="N743">
        <v>31</v>
      </c>
      <c r="O743">
        <v>20</v>
      </c>
      <c r="P743">
        <v>836</v>
      </c>
      <c r="Q743">
        <v>34</v>
      </c>
      <c r="R743">
        <v>22</v>
      </c>
      <c r="S743">
        <v>0</v>
      </c>
      <c r="T743">
        <v>0</v>
      </c>
      <c r="U743">
        <v>0</v>
      </c>
      <c r="V743">
        <v>0</v>
      </c>
      <c r="W743">
        <v>0</v>
      </c>
      <c r="X743" t="s">
        <v>187</v>
      </c>
      <c r="Y743" t="s">
        <v>3916</v>
      </c>
      <c r="Z743" s="5">
        <f>E743*10+F743*(-10)+G743*5+H743*(-5)+I743*2+J743*(-2)+K743*4+L743*3+M743*1.5+N743*1.5+O743*3+P743*0.1+Q743*2+R743*2+S743*5+T743*(-8)+U743*15+V743+W743*(-4)</f>
        <v>399.6</v>
      </c>
      <c r="AA743" s="6">
        <f>Z743/X743</f>
        <v>18.163636363636364</v>
      </c>
      <c r="AB743" s="7">
        <f>Z743/Y743*90</f>
        <v>19.663203936577364</v>
      </c>
      <c r="AC743" s="5">
        <f>IF(B743="n",Z743*1.2*AF743,Z743*AF743)</f>
        <v>519.48</v>
      </c>
      <c r="AD743" s="6">
        <f>AC743/X743</f>
        <v>23.612727272727273</v>
      </c>
      <c r="AE743" s="7">
        <f>AC743/Y743*90</f>
        <v>25.562165117550574</v>
      </c>
      <c r="AF743" s="13">
        <f>IF(OR(D743="Barcelona",D743="R Madrid",D743="Bayern",D743="PSG",D743="Atletico"),1.3,IF(OR(D743="Chelsea",D743="Juventus",D743="Man City",D743="Man Utd",D743="Dortmund"),1.23,IF(OR(D743="Roma",D743="RB Leipzig",D743="Monaco",D743="Spurs",D743="Arsenal",D743="Sevilla",D743="Liverpool",D743="Nice",D743="Napoli"),1.15,1)))</f>
        <v>1.3</v>
      </c>
      <c r="AG743">
        <f>E743*10+G743*5+K743*4</f>
        <v>39</v>
      </c>
      <c r="AH743">
        <f>N743+M743+L743*1.5</f>
        <v>87.5</v>
      </c>
    </row>
    <row r="744" spans="1:34" x14ac:dyDescent="0.2">
      <c r="A744" t="s">
        <v>2928</v>
      </c>
      <c r="C744" t="s">
        <v>138</v>
      </c>
      <c r="D744" t="s">
        <v>2738</v>
      </c>
      <c r="E744">
        <v>2</v>
      </c>
      <c r="F744">
        <v>0</v>
      </c>
      <c r="G744">
        <v>0</v>
      </c>
      <c r="H744">
        <v>4</v>
      </c>
      <c r="I744">
        <v>12</v>
      </c>
      <c r="J744">
        <v>15</v>
      </c>
      <c r="K744">
        <v>3</v>
      </c>
      <c r="L744">
        <v>5</v>
      </c>
      <c r="M744">
        <v>58</v>
      </c>
      <c r="N744">
        <v>22</v>
      </c>
      <c r="O744">
        <v>1</v>
      </c>
      <c r="P744">
        <v>720</v>
      </c>
      <c r="Q744">
        <v>12</v>
      </c>
      <c r="R744">
        <v>4</v>
      </c>
      <c r="S744">
        <v>0</v>
      </c>
      <c r="T744">
        <v>0</v>
      </c>
      <c r="U744">
        <v>0</v>
      </c>
      <c r="V744">
        <v>0</v>
      </c>
      <c r="W744">
        <v>0</v>
      </c>
      <c r="X744" t="s">
        <v>73</v>
      </c>
      <c r="Y744" t="s">
        <v>2927</v>
      </c>
      <c r="Z744" s="5">
        <f>E744*10+F744*(-10)+G744*5+H744*(-5)+I744*2+J744*(-2)+K744*4+L744*3+M744*1.5+N744*1.5+O744*3+P744*0.1+Q744*2+R744*2+S744*5+T744*(-8)+U744*15+V744+W744*(-4)</f>
        <v>248</v>
      </c>
      <c r="AA744" s="6">
        <f>Z744/X744</f>
        <v>16.533333333333335</v>
      </c>
      <c r="AB744" s="7">
        <f>Z744/Y744*90</f>
        <v>20.571428571428569</v>
      </c>
      <c r="AC744" s="5">
        <f>IF(B744="n",Z744*1.2*AF744,Z744*AF744)</f>
        <v>305.04000000000002</v>
      </c>
      <c r="AD744" s="6">
        <f>AC744/X744</f>
        <v>20.336000000000002</v>
      </c>
      <c r="AE744" s="7">
        <f>AC744/Y744*90</f>
        <v>25.302857142857142</v>
      </c>
      <c r="AF744" s="13">
        <f>IF(OR(D744="Barcelona",D744="R Madrid",D744="Bayern",D744="PSG",D744="Atletico"),1.3,IF(OR(D744="Chelsea",D744="Juventus",D744="Man City",D744="Man Utd",D744="Dortmund"),1.23,IF(OR(D744="Roma",D744="RB Leipzig",D744="Monaco",D744="Spurs",D744="Arsenal",D744="Sevilla",D744="Liverpool",D744="Nice",D744="Napoli"),1.15,1)))</f>
        <v>1.23</v>
      </c>
      <c r="AG744">
        <f>E744*10+G744*5+K744*4</f>
        <v>32</v>
      </c>
      <c r="AH744">
        <f>N744+M744+L744*1.5</f>
        <v>87.5</v>
      </c>
    </row>
    <row r="745" spans="1:34" x14ac:dyDescent="0.2">
      <c r="A745" t="s">
        <v>1701</v>
      </c>
      <c r="C745" t="s">
        <v>876</v>
      </c>
      <c r="D745" t="s">
        <v>1070</v>
      </c>
      <c r="E745">
        <v>1</v>
      </c>
      <c r="F745">
        <v>0</v>
      </c>
      <c r="G745">
        <v>2</v>
      </c>
      <c r="H745">
        <v>4</v>
      </c>
      <c r="I745">
        <v>18</v>
      </c>
      <c r="J745">
        <v>32</v>
      </c>
      <c r="K745">
        <v>12</v>
      </c>
      <c r="L745">
        <v>4</v>
      </c>
      <c r="M745">
        <v>10</v>
      </c>
      <c r="N745">
        <v>71</v>
      </c>
      <c r="O745">
        <v>36</v>
      </c>
      <c r="P745">
        <v>1435</v>
      </c>
      <c r="Q745">
        <v>39</v>
      </c>
      <c r="R745">
        <v>44</v>
      </c>
      <c r="S745">
        <v>0</v>
      </c>
      <c r="T745">
        <v>0</v>
      </c>
      <c r="U745">
        <v>0</v>
      </c>
      <c r="V745">
        <v>0</v>
      </c>
      <c r="W745">
        <v>0</v>
      </c>
      <c r="X745" t="s">
        <v>110</v>
      </c>
      <c r="Y745" t="s">
        <v>1700</v>
      </c>
      <c r="Z745" s="5">
        <f>E745*10+F745*(-10)+G745*5+H745*(-5)+I745*2+J745*(-2)+K745*4+L745*3+M745*1.5+N745*1.5+O745*3+P745*0.1+Q745*2+R745*2+S745*5+T745*(-8)+U745*15+V745+W745*(-4)</f>
        <v>571</v>
      </c>
      <c r="AA745" s="6">
        <f>Z745/X745</f>
        <v>19.033333333333335</v>
      </c>
      <c r="AB745" s="7">
        <f>Z745/Y745*90</f>
        <v>20.23228346456693</v>
      </c>
      <c r="AC745" s="5">
        <f>IF(B745="n",Z745*1.2*AF745,Z745*AF745)</f>
        <v>571</v>
      </c>
      <c r="AD745" s="6">
        <f>AC745/X745</f>
        <v>19.033333333333335</v>
      </c>
      <c r="AE745" s="7">
        <f>AC745/Y745*90</f>
        <v>20.23228346456693</v>
      </c>
      <c r="AF745" s="13">
        <f>IF(OR(D745="Barcelona",D745="R Madrid",D745="Bayern",D745="PSG",D745="Atletico"),1.3,IF(OR(D745="Chelsea",D745="Juventus",D745="Man City",D745="Man Utd",D745="Dortmund"),1.23,IF(OR(D745="Roma",D745="RB Leipzig",D745="Monaco",D745="Spurs",D745="Arsenal",D745="Sevilla",D745="Liverpool",D745="Nice",D745="Napoli"),1.15,1)))</f>
        <v>1</v>
      </c>
      <c r="AG745">
        <f>E745*10+G745*5+K745*4</f>
        <v>68</v>
      </c>
      <c r="AH745">
        <f>N745+M745+L745*1.5</f>
        <v>87</v>
      </c>
    </row>
    <row r="746" spans="1:34" x14ac:dyDescent="0.2">
      <c r="A746" t="s">
        <v>1534</v>
      </c>
      <c r="C746" t="s">
        <v>876</v>
      </c>
      <c r="D746" t="s">
        <v>1139</v>
      </c>
      <c r="E746">
        <v>1</v>
      </c>
      <c r="F746">
        <v>0</v>
      </c>
      <c r="G746">
        <v>1</v>
      </c>
      <c r="H746">
        <v>4</v>
      </c>
      <c r="I746">
        <v>40</v>
      </c>
      <c r="J746">
        <v>25</v>
      </c>
      <c r="K746">
        <v>8</v>
      </c>
      <c r="L746">
        <v>2</v>
      </c>
      <c r="M746">
        <v>34</v>
      </c>
      <c r="N746">
        <v>50</v>
      </c>
      <c r="O746">
        <v>16</v>
      </c>
      <c r="P746">
        <v>510</v>
      </c>
      <c r="Q746">
        <v>45</v>
      </c>
      <c r="R746">
        <v>4</v>
      </c>
      <c r="S746">
        <v>0</v>
      </c>
      <c r="T746">
        <v>0</v>
      </c>
      <c r="U746">
        <v>0</v>
      </c>
      <c r="V746">
        <v>0</v>
      </c>
      <c r="W746">
        <v>0</v>
      </c>
      <c r="X746" t="s">
        <v>127</v>
      </c>
      <c r="Y746" t="s">
        <v>1533</v>
      </c>
      <c r="Z746" s="5">
        <f>E746*10+F746*(-10)+G746*5+H746*(-5)+I746*2+J746*(-2)+K746*4+L746*3+M746*1.5+N746*1.5+O746*3+P746*0.1+Q746*2+R746*2+S746*5+T746*(-8)+U746*15+V746+W746*(-4)</f>
        <v>386</v>
      </c>
      <c r="AA746" s="6">
        <f>Z746/X746</f>
        <v>16.083333333333332</v>
      </c>
      <c r="AB746" s="7">
        <f>Z746/Y746*90</f>
        <v>17.413533834586467</v>
      </c>
      <c r="AC746" s="5">
        <f>IF(B746="n",Z746*1.2*AF746,Z746*AF746)</f>
        <v>386</v>
      </c>
      <c r="AD746" s="6">
        <f>AC746/X746</f>
        <v>16.083333333333332</v>
      </c>
      <c r="AE746" s="7">
        <f>AC746/Y746*90</f>
        <v>17.413533834586467</v>
      </c>
      <c r="AF746" s="13">
        <f>IF(OR(D746="Barcelona",D746="R Madrid",D746="Bayern",D746="PSG",D746="Atletico"),1.3,IF(OR(D746="Chelsea",D746="Juventus",D746="Man City",D746="Man Utd",D746="Dortmund"),1.23,IF(OR(D746="Roma",D746="RB Leipzig",D746="Monaco",D746="Spurs",D746="Arsenal",D746="Sevilla",D746="Liverpool",D746="Nice",D746="Napoli"),1.15,1)))</f>
        <v>1</v>
      </c>
      <c r="AG746">
        <f>E746*10+G746*5+K746*4</f>
        <v>47</v>
      </c>
      <c r="AH746">
        <f>N746+M746+L746*1.5</f>
        <v>87</v>
      </c>
    </row>
    <row r="747" spans="1:34" x14ac:dyDescent="0.2">
      <c r="A747" t="s">
        <v>1810</v>
      </c>
      <c r="C747" t="s">
        <v>876</v>
      </c>
      <c r="D747" t="s">
        <v>1083</v>
      </c>
      <c r="E747">
        <v>0</v>
      </c>
      <c r="F747">
        <v>0</v>
      </c>
      <c r="G747">
        <v>2</v>
      </c>
      <c r="H747">
        <v>4</v>
      </c>
      <c r="I747">
        <v>32</v>
      </c>
      <c r="J747">
        <v>11</v>
      </c>
      <c r="K747">
        <v>5</v>
      </c>
      <c r="L747">
        <v>2</v>
      </c>
      <c r="M747">
        <v>36</v>
      </c>
      <c r="N747">
        <v>48</v>
      </c>
      <c r="O747">
        <v>26</v>
      </c>
      <c r="P747">
        <v>524</v>
      </c>
      <c r="Q747">
        <v>27</v>
      </c>
      <c r="R747">
        <v>11</v>
      </c>
      <c r="S747">
        <v>0</v>
      </c>
      <c r="T747">
        <v>0</v>
      </c>
      <c r="U747">
        <v>0</v>
      </c>
      <c r="V747">
        <v>0</v>
      </c>
      <c r="W747">
        <v>0</v>
      </c>
      <c r="X747" t="s">
        <v>96</v>
      </c>
      <c r="Y747" t="s">
        <v>1809</v>
      </c>
      <c r="Z747" s="5">
        <f>E747*10+F747*(-10)+G747*5+H747*(-5)+I747*2+J747*(-2)+K747*4+L747*3+M747*1.5+N747*1.5+O747*3+P747*0.1+Q747*2+R747*2+S747*5+T747*(-8)+U747*15+V747+W747*(-4)</f>
        <v>390.4</v>
      </c>
      <c r="AA747" s="6">
        <f>Z747/X747</f>
        <v>13.942857142857141</v>
      </c>
      <c r="AB747" s="7">
        <f>Z747/Y747*90</f>
        <v>18.167528438469493</v>
      </c>
      <c r="AC747" s="5">
        <f>IF(B747="n",Z747*1.2*AF747,Z747*AF747)</f>
        <v>390.4</v>
      </c>
      <c r="AD747" s="6">
        <f>AC747/X747</f>
        <v>13.942857142857141</v>
      </c>
      <c r="AE747" s="7">
        <f>AC747/Y747*90</f>
        <v>18.167528438469493</v>
      </c>
      <c r="AF747" s="13">
        <f>IF(OR(D747="Barcelona",D747="R Madrid",D747="Bayern",D747="PSG",D747="Atletico"),1.3,IF(OR(D747="Chelsea",D747="Juventus",D747="Man City",D747="Man Utd",D747="Dortmund"),1.23,IF(OR(D747="Roma",D747="RB Leipzig",D747="Monaco",D747="Spurs",D747="Arsenal",D747="Sevilla",D747="Liverpool",D747="Nice",D747="Napoli"),1.15,1)))</f>
        <v>1</v>
      </c>
      <c r="AG747">
        <f>E747*10+G747*5+K747*4</f>
        <v>30</v>
      </c>
      <c r="AH747">
        <f>N747+M747+L747*1.5</f>
        <v>87</v>
      </c>
    </row>
    <row r="748" spans="1:34" x14ac:dyDescent="0.2">
      <c r="A748" t="s">
        <v>477</v>
      </c>
      <c r="C748" t="s">
        <v>26</v>
      </c>
      <c r="D748" t="s">
        <v>85</v>
      </c>
      <c r="E748">
        <v>0</v>
      </c>
      <c r="F748">
        <v>0</v>
      </c>
      <c r="G748">
        <v>1</v>
      </c>
      <c r="H748">
        <v>3</v>
      </c>
      <c r="I748">
        <v>2</v>
      </c>
      <c r="J748">
        <v>13</v>
      </c>
      <c r="K748">
        <v>1</v>
      </c>
      <c r="L748">
        <v>14</v>
      </c>
      <c r="M748">
        <v>51</v>
      </c>
      <c r="N748">
        <v>15</v>
      </c>
      <c r="O748">
        <v>2</v>
      </c>
      <c r="P748">
        <v>268</v>
      </c>
      <c r="Q748">
        <v>19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 t="s">
        <v>73</v>
      </c>
      <c r="Y748" t="s">
        <v>478</v>
      </c>
      <c r="Z748" s="5">
        <f>E748*10+F748*(-10)+G748*5+H748*(-5)+I748*2+J748*(-2)+K748*4+L748*3+M748*1.5+N748*1.5+O748*3+P748*0.1+Q748*2+R748*2+S748*5+T748*(-8)+U748*15+V748+W748*(-4)</f>
        <v>185.8</v>
      </c>
      <c r="AA748" s="6">
        <f>Z748/X748</f>
        <v>12.386666666666667</v>
      </c>
      <c r="AB748" s="7">
        <f>Z748/Y748*90</f>
        <v>14.341337907375644</v>
      </c>
      <c r="AC748" s="5">
        <f>IF(B748="n",Z748*1.2*AF748,Z748*AF748)</f>
        <v>185.8</v>
      </c>
      <c r="AD748" s="6">
        <f>AC748/X748</f>
        <v>12.386666666666667</v>
      </c>
      <c r="AE748" s="7">
        <f>AC748/Y748*90</f>
        <v>14.341337907375644</v>
      </c>
      <c r="AF748" s="13">
        <f>IF(OR(D748="Barcelona",D748="R Madrid",D748="Bayern",D748="PSG",D748="Atletico"),1.3,IF(OR(D748="Chelsea",D748="Juventus",D748="Man City",D748="Man Utd",D748="Dortmund"),1.23,IF(OR(D748="Roma",D748="RB Leipzig",D748="Monaco",D748="Spurs",D748="Arsenal",D748="Sevilla",D748="Liverpool",D748="Nice",D748="Napoli"),1.15,1)))</f>
        <v>1</v>
      </c>
      <c r="AG748">
        <f>E748*10+G748*5+K748*4</f>
        <v>9</v>
      </c>
      <c r="AH748">
        <f>N748+M748+L748*1.5</f>
        <v>87</v>
      </c>
    </row>
    <row r="749" spans="1:34" x14ac:dyDescent="0.2">
      <c r="A749" t="s">
        <v>1164</v>
      </c>
      <c r="C749" t="s">
        <v>876</v>
      </c>
      <c r="D749" t="s">
        <v>1116</v>
      </c>
      <c r="E749">
        <v>2</v>
      </c>
      <c r="F749">
        <v>1</v>
      </c>
      <c r="G749">
        <v>1</v>
      </c>
      <c r="H749">
        <v>5</v>
      </c>
      <c r="I749">
        <v>23</v>
      </c>
      <c r="J749">
        <v>31</v>
      </c>
      <c r="K749">
        <v>8</v>
      </c>
      <c r="L749">
        <v>7</v>
      </c>
      <c r="M749">
        <v>38</v>
      </c>
      <c r="N749">
        <v>38</v>
      </c>
      <c r="O749">
        <v>13</v>
      </c>
      <c r="P749">
        <v>331</v>
      </c>
      <c r="Q749">
        <v>33</v>
      </c>
      <c r="R749">
        <v>16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110</v>
      </c>
      <c r="Y749" t="s">
        <v>1163</v>
      </c>
      <c r="Z749" s="5">
        <f>E749*10+F749*(-10)+G749*5+H749*(-5)+I749*2+J749*(-2)+K749*4+L749*3+M749*1.5+N749*1.5+O749*3+P749*0.1+Q749*2+R749*2+S749*5+T749*(-8)+U749*15+V749+W749*(-4)</f>
        <v>311.10000000000002</v>
      </c>
      <c r="AA749" s="6">
        <f>Z749/X749</f>
        <v>10.370000000000001</v>
      </c>
      <c r="AB749" s="7">
        <f>Z749/Y749*90</f>
        <v>15.409466152999451</v>
      </c>
      <c r="AC749" s="5">
        <f>IF(B749="n",Z749*1.2*AF749,Z749*AF749)</f>
        <v>311.10000000000002</v>
      </c>
      <c r="AD749" s="6">
        <f>AC749/X749</f>
        <v>10.370000000000001</v>
      </c>
      <c r="AE749" s="7">
        <f>AC749/Y749*90</f>
        <v>15.409466152999451</v>
      </c>
      <c r="AF749" s="13">
        <f>IF(OR(D749="Barcelona",D749="R Madrid",D749="Bayern",D749="PSG",D749="Atletico"),1.3,IF(OR(D749="Chelsea",D749="Juventus",D749="Man City",D749="Man Utd",D749="Dortmund"),1.23,IF(OR(D749="Roma",D749="RB Leipzig",D749="Monaco",D749="Spurs",D749="Arsenal",D749="Sevilla",D749="Liverpool",D749="Nice",D749="Napoli"),1.15,1)))</f>
        <v>1</v>
      </c>
      <c r="AG749">
        <f>E749*10+G749*5+K749*4</f>
        <v>57</v>
      </c>
      <c r="AH749">
        <f>N749+M749+L749*1.5</f>
        <v>86.5</v>
      </c>
    </row>
    <row r="750" spans="1:34" x14ac:dyDescent="0.2">
      <c r="A750" t="s">
        <v>1924</v>
      </c>
      <c r="C750" t="s">
        <v>160</v>
      </c>
      <c r="D750" t="s">
        <v>1912</v>
      </c>
      <c r="E750">
        <v>2</v>
      </c>
      <c r="F750">
        <v>1</v>
      </c>
      <c r="G750">
        <v>1</v>
      </c>
      <c r="H750">
        <v>7</v>
      </c>
      <c r="I750">
        <v>13</v>
      </c>
      <c r="J750">
        <v>33</v>
      </c>
      <c r="K750">
        <v>6</v>
      </c>
      <c r="L750">
        <v>5</v>
      </c>
      <c r="M750">
        <v>37</v>
      </c>
      <c r="N750">
        <v>42</v>
      </c>
      <c r="O750">
        <v>21</v>
      </c>
      <c r="P750">
        <v>653</v>
      </c>
      <c r="Q750">
        <v>19</v>
      </c>
      <c r="R750">
        <v>9</v>
      </c>
      <c r="S750">
        <v>0</v>
      </c>
      <c r="T750">
        <v>0</v>
      </c>
      <c r="U750">
        <v>0</v>
      </c>
      <c r="V750">
        <v>0</v>
      </c>
      <c r="W750">
        <v>0</v>
      </c>
      <c r="X750" t="s">
        <v>127</v>
      </c>
      <c r="Y750" t="s">
        <v>1923</v>
      </c>
      <c r="Z750" s="5">
        <f>E750*10+F750*(-10)+G750*5+H750*(-5)+I750*2+J750*(-2)+K750*4+L750*3+M750*1.5+N750*1.5+O750*3+P750*0.1+Q750*2+R750*2+S750*5+T750*(-8)+U750*15+V750+W750*(-4)</f>
        <v>281.8</v>
      </c>
      <c r="AA750" s="6">
        <f>Z750/X750</f>
        <v>11.741666666666667</v>
      </c>
      <c r="AB750" s="7">
        <f>Z750/Y750*90</f>
        <v>13.490425531914894</v>
      </c>
      <c r="AC750" s="5">
        <f>IF(B750="n",Z750*1.2*AF750,Z750*AF750)</f>
        <v>281.8</v>
      </c>
      <c r="AD750" s="6">
        <f>AC750/X750</f>
        <v>11.741666666666667</v>
      </c>
      <c r="AE750" s="7">
        <f>AC750/Y750*90</f>
        <v>13.490425531914894</v>
      </c>
      <c r="AF750" s="13">
        <f>IF(OR(D750="Barcelona",D750="R Madrid",D750="Bayern",D750="PSG",D750="Atletico"),1.3,IF(OR(D750="Chelsea",D750="Juventus",D750="Man City",D750="Man Utd",D750="Dortmund"),1.23,IF(OR(D750="Roma",D750="RB Leipzig",D750="Monaco",D750="Spurs",D750="Arsenal",D750="Sevilla",D750="Liverpool",D750="Nice",D750="Napoli"),1.15,1)))</f>
        <v>1</v>
      </c>
      <c r="AG750">
        <f>E750*10+G750*5+K750*4</f>
        <v>49</v>
      </c>
      <c r="AH750">
        <f>N750+M750+L750*1.5</f>
        <v>86.5</v>
      </c>
    </row>
    <row r="751" spans="1:34" x14ac:dyDescent="0.2">
      <c r="A751" t="s">
        <v>2056</v>
      </c>
      <c r="C751" t="s">
        <v>160</v>
      </c>
      <c r="D751" t="s">
        <v>994</v>
      </c>
      <c r="E751">
        <v>1</v>
      </c>
      <c r="F751">
        <v>0</v>
      </c>
      <c r="G751">
        <v>6</v>
      </c>
      <c r="H751">
        <v>4</v>
      </c>
      <c r="I751">
        <v>16</v>
      </c>
      <c r="J751">
        <v>20</v>
      </c>
      <c r="K751">
        <v>1</v>
      </c>
      <c r="L751">
        <v>3</v>
      </c>
      <c r="M751">
        <v>54</v>
      </c>
      <c r="N751">
        <v>28</v>
      </c>
      <c r="O751">
        <v>17</v>
      </c>
      <c r="P751">
        <v>1265</v>
      </c>
      <c r="Q751">
        <v>25</v>
      </c>
      <c r="R751">
        <v>7</v>
      </c>
      <c r="S751">
        <v>0</v>
      </c>
      <c r="T751">
        <v>0</v>
      </c>
      <c r="U751">
        <v>0</v>
      </c>
      <c r="V751">
        <v>0</v>
      </c>
      <c r="W751">
        <v>0</v>
      </c>
      <c r="X751" t="s">
        <v>90</v>
      </c>
      <c r="Y751" t="s">
        <v>306</v>
      </c>
      <c r="Z751" s="5">
        <f>E751*10+F751*(-10)+G751*5+H751*(-5)+I751*2+J751*(-2)+K751*4+L751*3+M751*1.5+N751*1.5+O751*3+P751*0.1+Q751*2+R751*2+S751*5+T751*(-8)+U751*15+V751+W751*(-4)</f>
        <v>389.5</v>
      </c>
      <c r="AA751" s="6">
        <f>Z751/X751</f>
        <v>14.98076923076923</v>
      </c>
      <c r="AB751" s="7">
        <f>Z751/Y751*90</f>
        <v>17.8125</v>
      </c>
      <c r="AC751" s="5">
        <f>IF(B751="n",Z751*1.2*AF751,Z751*AF751)</f>
        <v>506.35</v>
      </c>
      <c r="AD751" s="6">
        <f>AC751/X751</f>
        <v>19.475000000000001</v>
      </c>
      <c r="AE751" s="7">
        <f>AC751/Y751*90</f>
        <v>23.156250000000004</v>
      </c>
      <c r="AF751" s="13">
        <f>IF(OR(D751="Barcelona",D751="R Madrid",D751="Bayern",D751="PSG",D751="Atletico"),1.3,IF(OR(D751="Chelsea",D751="Juventus",D751="Man City",D751="Man Utd",D751="Dortmund"),1.23,IF(OR(D751="Roma",D751="RB Leipzig",D751="Monaco",D751="Spurs",D751="Arsenal",D751="Sevilla",D751="Liverpool",D751="Nice",D751="Napoli"),1.15,1)))</f>
        <v>1.3</v>
      </c>
      <c r="AG751">
        <f>E751*10+G751*5+K751*4</f>
        <v>44</v>
      </c>
      <c r="AH751">
        <f>N751+M751+L751*1.5</f>
        <v>86.5</v>
      </c>
    </row>
    <row r="752" spans="1:34" x14ac:dyDescent="0.2">
      <c r="A752" t="s">
        <v>2457</v>
      </c>
      <c r="C752" t="s">
        <v>160</v>
      </c>
      <c r="D752" t="s">
        <v>1858</v>
      </c>
      <c r="E752">
        <v>0</v>
      </c>
      <c r="F752">
        <v>2</v>
      </c>
      <c r="G752">
        <v>0</v>
      </c>
      <c r="H752">
        <v>13</v>
      </c>
      <c r="I752">
        <v>25</v>
      </c>
      <c r="J752">
        <v>82</v>
      </c>
      <c r="K752">
        <v>2</v>
      </c>
      <c r="L752">
        <v>5</v>
      </c>
      <c r="M752">
        <v>21</v>
      </c>
      <c r="N752">
        <v>58</v>
      </c>
      <c r="O752">
        <v>24</v>
      </c>
      <c r="P752">
        <v>1085</v>
      </c>
      <c r="Q752">
        <v>50</v>
      </c>
      <c r="R752">
        <v>33</v>
      </c>
      <c r="S752">
        <v>0</v>
      </c>
      <c r="T752">
        <v>0</v>
      </c>
      <c r="U752">
        <v>0</v>
      </c>
      <c r="V752">
        <v>0</v>
      </c>
      <c r="W752">
        <v>0</v>
      </c>
      <c r="X752" t="s">
        <v>36</v>
      </c>
      <c r="Y752" t="s">
        <v>2456</v>
      </c>
      <c r="Z752" s="5">
        <f>E752*10+F752*(-10)+G752*5+H752*(-5)+I752*2+J752*(-2)+K752*4+L752*3+M752*1.5+N752*1.5+O752*3+P752*0.1+Q752*2+R752*2+S752*5+T752*(-8)+U752*15+V752+W752*(-4)</f>
        <v>289</v>
      </c>
      <c r="AA752" s="6">
        <f>Z752/X752</f>
        <v>9.32258064516129</v>
      </c>
      <c r="AB752" s="7">
        <f>Z752/Y752*90</f>
        <v>10.923981520369592</v>
      </c>
      <c r="AC752" s="5">
        <f>IF(B752="n",Z752*1.2*AF752,Z752*AF752)</f>
        <v>289</v>
      </c>
      <c r="AD752" s="6">
        <f>AC752/X752</f>
        <v>9.32258064516129</v>
      </c>
      <c r="AE752" s="7">
        <f>AC752/Y752*90</f>
        <v>10.923981520369592</v>
      </c>
      <c r="AF752" s="13">
        <f>IF(OR(D752="Barcelona",D752="R Madrid",D752="Bayern",D752="PSG",D752="Atletico"),1.3,IF(OR(D752="Chelsea",D752="Juventus",D752="Man City",D752="Man Utd",D752="Dortmund"),1.23,IF(OR(D752="Roma",D752="RB Leipzig",D752="Monaco",D752="Spurs",D752="Arsenal",D752="Sevilla",D752="Liverpool",D752="Nice",D752="Napoli"),1.15,1)))</f>
        <v>1</v>
      </c>
      <c r="AG752">
        <f>E752*10+G752*5+K752*4</f>
        <v>8</v>
      </c>
      <c r="AH752">
        <f>N752+M752+L752*1.5</f>
        <v>86.5</v>
      </c>
    </row>
    <row r="753" spans="1:34" x14ac:dyDescent="0.2">
      <c r="A753" t="s">
        <v>2033</v>
      </c>
      <c r="C753" t="s">
        <v>160</v>
      </c>
      <c r="D753" t="s">
        <v>1938</v>
      </c>
      <c r="E753">
        <v>1</v>
      </c>
      <c r="F753">
        <v>0</v>
      </c>
      <c r="G753">
        <v>0</v>
      </c>
      <c r="H753">
        <v>3</v>
      </c>
      <c r="I753">
        <v>4</v>
      </c>
      <c r="J753">
        <v>11</v>
      </c>
      <c r="K753">
        <v>3</v>
      </c>
      <c r="L753">
        <v>4</v>
      </c>
      <c r="M753">
        <v>51</v>
      </c>
      <c r="N753">
        <v>29</v>
      </c>
      <c r="O753">
        <v>1</v>
      </c>
      <c r="P753">
        <v>206</v>
      </c>
      <c r="Q753">
        <v>7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 t="s">
        <v>220</v>
      </c>
      <c r="Y753" t="s">
        <v>2032</v>
      </c>
      <c r="Z753" s="5">
        <f>E753*10+F753*(-10)+G753*5+H753*(-5)+I753*2+J753*(-2)+K753*4+L753*3+M753*1.5+N753*1.5+O753*3+P753*0.1+Q753*2+R753*2+S753*5+T753*(-8)+U753*15+V753+W753*(-4)</f>
        <v>164.6</v>
      </c>
      <c r="AA753" s="6">
        <f>Z753/X753</f>
        <v>13.716666666666667</v>
      </c>
      <c r="AB753" s="7">
        <f>Z753/Y753*90</f>
        <v>14.31304347826087</v>
      </c>
      <c r="AC753" s="5">
        <f>IF(B753="n",Z753*1.2*AF753,Z753*AF753)</f>
        <v>164.6</v>
      </c>
      <c r="AD753" s="6">
        <f>AC753/X753</f>
        <v>13.716666666666667</v>
      </c>
      <c r="AE753" s="7">
        <f>AC753/Y753*90</f>
        <v>14.31304347826087</v>
      </c>
      <c r="AF753" s="13">
        <f>IF(OR(D753="Barcelona",D753="R Madrid",D753="Bayern",D753="PSG",D753="Atletico"),1.3,IF(OR(D753="Chelsea",D753="Juventus",D753="Man City",D753="Man Utd",D753="Dortmund"),1.23,IF(OR(D753="Roma",D753="RB Leipzig",D753="Monaco",D753="Spurs",D753="Arsenal",D753="Sevilla",D753="Liverpool",D753="Nice",D753="Napoli"),1.15,1)))</f>
        <v>1</v>
      </c>
      <c r="AG753">
        <f>E753*10+G753*5+K753*4</f>
        <v>22</v>
      </c>
      <c r="AH753">
        <f>N753+M753+L753*1.5</f>
        <v>86</v>
      </c>
    </row>
    <row r="754" spans="1:34" x14ac:dyDescent="0.2">
      <c r="A754" t="s">
        <v>3160</v>
      </c>
      <c r="C754" t="s">
        <v>138</v>
      </c>
      <c r="D754" t="s">
        <v>2732</v>
      </c>
      <c r="E754">
        <v>1</v>
      </c>
      <c r="F754">
        <v>0</v>
      </c>
      <c r="G754">
        <v>3</v>
      </c>
      <c r="H754">
        <v>3</v>
      </c>
      <c r="I754">
        <v>64</v>
      </c>
      <c r="J754">
        <v>40</v>
      </c>
      <c r="K754">
        <v>29</v>
      </c>
      <c r="L754">
        <v>5</v>
      </c>
      <c r="M754">
        <v>37</v>
      </c>
      <c r="N754">
        <v>41</v>
      </c>
      <c r="O754">
        <v>36</v>
      </c>
      <c r="P754">
        <v>1285</v>
      </c>
      <c r="Q754">
        <v>40</v>
      </c>
      <c r="R754">
        <v>56</v>
      </c>
      <c r="S754">
        <v>0</v>
      </c>
      <c r="T754">
        <v>0</v>
      </c>
      <c r="U754">
        <v>0</v>
      </c>
      <c r="V754">
        <v>0</v>
      </c>
      <c r="W754">
        <v>0</v>
      </c>
      <c r="X754" t="s">
        <v>52</v>
      </c>
      <c r="Y754" t="s">
        <v>3159</v>
      </c>
      <c r="Z754" s="5">
        <f>E754*10+F754*(-10)+G754*5+H754*(-5)+I754*2+J754*(-2)+K754*4+L754*3+M754*1.5+N754*1.5+O754*3+P754*0.1+Q754*2+R754*2+S754*5+T754*(-8)+U754*15+V754+W754*(-4)</f>
        <v>734.5</v>
      </c>
      <c r="AA754" s="6">
        <f>Z754/X754</f>
        <v>20.402777777777779</v>
      </c>
      <c r="AB754" s="7">
        <f>Z754/Y754*90</f>
        <v>22.393292682926827</v>
      </c>
      <c r="AC754" s="5">
        <f>IF(B754="n",Z754*1.2*AF754,Z754*AF754)</f>
        <v>734.5</v>
      </c>
      <c r="AD754" s="6">
        <f>AC754/X754</f>
        <v>20.402777777777779</v>
      </c>
      <c r="AE754" s="7">
        <f>AC754/Y754*90</f>
        <v>22.393292682926827</v>
      </c>
      <c r="AF754" s="13">
        <f>IF(OR(D754="Barcelona",D754="R Madrid",D754="Bayern",D754="PSG",D754="Atletico"),1.3,IF(OR(D754="Chelsea",D754="Juventus",D754="Man City",D754="Man Utd",D754="Dortmund"),1.23,IF(OR(D754="Roma",D754="RB Leipzig",D754="Monaco",D754="Spurs",D754="Arsenal",D754="Sevilla",D754="Liverpool",D754="Nice",D754="Napoli"),1.15,1)))</f>
        <v>1</v>
      </c>
      <c r="AG754">
        <f>E754*10+G754*5+K754*4</f>
        <v>141</v>
      </c>
      <c r="AH754">
        <f>N754+M754+L754*1.5</f>
        <v>85.5</v>
      </c>
    </row>
    <row r="755" spans="1:34" x14ac:dyDescent="0.2">
      <c r="A755" t="s">
        <v>2797</v>
      </c>
      <c r="C755" t="s">
        <v>138</v>
      </c>
      <c r="D755" t="s">
        <v>386</v>
      </c>
      <c r="E755">
        <v>3</v>
      </c>
      <c r="F755">
        <v>3</v>
      </c>
      <c r="G755">
        <v>1</v>
      </c>
      <c r="H755">
        <v>10</v>
      </c>
      <c r="I755">
        <v>39</v>
      </c>
      <c r="J755">
        <v>44</v>
      </c>
      <c r="K755">
        <v>17</v>
      </c>
      <c r="L755">
        <v>7</v>
      </c>
      <c r="M755">
        <v>43</v>
      </c>
      <c r="N755">
        <v>32</v>
      </c>
      <c r="O755">
        <v>21</v>
      </c>
      <c r="P755">
        <v>835</v>
      </c>
      <c r="Q755">
        <v>36</v>
      </c>
      <c r="R755">
        <v>24</v>
      </c>
      <c r="S755">
        <v>0</v>
      </c>
      <c r="T755">
        <v>0</v>
      </c>
      <c r="U755">
        <v>0</v>
      </c>
      <c r="V755">
        <v>0</v>
      </c>
      <c r="W755">
        <v>0</v>
      </c>
      <c r="X755" t="s">
        <v>110</v>
      </c>
      <c r="Y755" t="s">
        <v>2796</v>
      </c>
      <c r="Z755" s="5">
        <f>E755*10+F755*(-10)+G755*5+H755*(-5)+I755*2+J755*(-2)+K755*4+L755*3+M755*1.5+N755*1.5+O755*3+P755*0.1+Q755*2+R755*2+S755*5+T755*(-8)+U755*15+V755+W755*(-4)</f>
        <v>413</v>
      </c>
      <c r="AA755" s="6">
        <f>Z755/X755</f>
        <v>13.766666666666667</v>
      </c>
      <c r="AB755" s="7">
        <f>Z755/Y755*90</f>
        <v>17.853025936599423</v>
      </c>
      <c r="AC755" s="5">
        <f>IF(B755="n",Z755*1.2*AF755,Z755*AF755)</f>
        <v>413</v>
      </c>
      <c r="AD755" s="6">
        <f>AC755/X755</f>
        <v>13.766666666666667</v>
      </c>
      <c r="AE755" s="7">
        <f>AC755/Y755*90</f>
        <v>17.853025936599423</v>
      </c>
      <c r="AF755" s="13">
        <f>IF(OR(D755="Barcelona",D755="R Madrid",D755="Bayern",D755="PSG",D755="Atletico"),1.3,IF(OR(D755="Chelsea",D755="Juventus",D755="Man City",D755="Man Utd",D755="Dortmund"),1.23,IF(OR(D755="Roma",D755="RB Leipzig",D755="Monaco",D755="Spurs",D755="Arsenal",D755="Sevilla",D755="Liverpool",D755="Nice",D755="Napoli"),1.15,1)))</f>
        <v>1</v>
      </c>
      <c r="AG755">
        <f>E755*10+G755*5+K755*4</f>
        <v>103</v>
      </c>
      <c r="AH755">
        <f>N755+M755+L755*1.5</f>
        <v>85.5</v>
      </c>
    </row>
    <row r="756" spans="1:34" x14ac:dyDescent="0.2">
      <c r="A756" t="s">
        <v>3504</v>
      </c>
      <c r="C756" t="s">
        <v>138</v>
      </c>
      <c r="D756" t="s">
        <v>2732</v>
      </c>
      <c r="E756">
        <v>1</v>
      </c>
      <c r="F756">
        <v>0</v>
      </c>
      <c r="G756">
        <v>1</v>
      </c>
      <c r="H756">
        <v>7</v>
      </c>
      <c r="I756">
        <v>21</v>
      </c>
      <c r="J756">
        <v>44</v>
      </c>
      <c r="K756">
        <v>7</v>
      </c>
      <c r="L756">
        <v>13</v>
      </c>
      <c r="M756">
        <v>32</v>
      </c>
      <c r="N756">
        <v>34</v>
      </c>
      <c r="O756">
        <v>16</v>
      </c>
      <c r="P756">
        <v>1042</v>
      </c>
      <c r="Q756">
        <v>63</v>
      </c>
      <c r="R756">
        <v>21</v>
      </c>
      <c r="S756">
        <v>0</v>
      </c>
      <c r="T756">
        <v>0</v>
      </c>
      <c r="U756">
        <v>0</v>
      </c>
      <c r="V756">
        <v>0</v>
      </c>
      <c r="W756">
        <v>0</v>
      </c>
      <c r="X756" t="s">
        <v>56</v>
      </c>
      <c r="Y756" t="s">
        <v>3503</v>
      </c>
      <c r="Z756" s="5">
        <f>E756*10+F756*(-10)+G756*5+H756*(-5)+I756*2+J756*(-2)+K756*4+L756*3+M756*1.5+N756*1.5+O756*3+P756*0.1+Q756*2+R756*2+S756*5+T756*(-8)+U756*15+V756+W756*(-4)</f>
        <v>420.2</v>
      </c>
      <c r="AA756" s="6">
        <f>Z756/X756</f>
        <v>15.562962962962963</v>
      </c>
      <c r="AB756" s="7">
        <f>Z756/Y756*90</f>
        <v>19.564407656492499</v>
      </c>
      <c r="AC756" s="5">
        <f>IF(B756="n",Z756*1.2*AF756,Z756*AF756)</f>
        <v>420.2</v>
      </c>
      <c r="AD756" s="6">
        <f>AC756/X756</f>
        <v>15.562962962962963</v>
      </c>
      <c r="AE756" s="7">
        <f>AC756/Y756*90</f>
        <v>19.564407656492499</v>
      </c>
      <c r="AF756" s="13">
        <f>IF(OR(D756="Barcelona",D756="R Madrid",D756="Bayern",D756="PSG",D756="Atletico"),1.3,IF(OR(D756="Chelsea",D756="Juventus",D756="Man City",D756="Man Utd",D756="Dortmund"),1.23,IF(OR(D756="Roma",D756="RB Leipzig",D756="Monaco",D756="Spurs",D756="Arsenal",D756="Sevilla",D756="Liverpool",D756="Nice",D756="Napoli"),1.15,1)))</f>
        <v>1</v>
      </c>
      <c r="AG756">
        <f>E756*10+G756*5+K756*4</f>
        <v>43</v>
      </c>
      <c r="AH756">
        <f>N756+M756+L756*1.5</f>
        <v>85.5</v>
      </c>
    </row>
    <row r="757" spans="1:34" x14ac:dyDescent="0.2">
      <c r="A757" t="s">
        <v>4294</v>
      </c>
      <c r="C757" t="s">
        <v>43</v>
      </c>
      <c r="D757" t="s">
        <v>3631</v>
      </c>
      <c r="E757">
        <v>0</v>
      </c>
      <c r="F757">
        <v>0</v>
      </c>
      <c r="G757">
        <v>0</v>
      </c>
      <c r="H757">
        <v>3</v>
      </c>
      <c r="I757">
        <v>20</v>
      </c>
      <c r="J757">
        <v>18</v>
      </c>
      <c r="K757">
        <v>0</v>
      </c>
      <c r="L757">
        <v>13</v>
      </c>
      <c r="M757">
        <v>40</v>
      </c>
      <c r="N757">
        <v>26</v>
      </c>
      <c r="O757">
        <v>4</v>
      </c>
      <c r="P757">
        <v>378</v>
      </c>
      <c r="Q757">
        <v>15</v>
      </c>
      <c r="R757">
        <v>10</v>
      </c>
      <c r="S757">
        <v>0</v>
      </c>
      <c r="T757">
        <v>0</v>
      </c>
      <c r="U757">
        <v>0</v>
      </c>
      <c r="V757">
        <v>0</v>
      </c>
      <c r="W757">
        <v>0</v>
      </c>
      <c r="X757" t="s">
        <v>395</v>
      </c>
      <c r="Y757" t="s">
        <v>2684</v>
      </c>
      <c r="Z757" s="5">
        <f>E757*10+F757*(-10)+G757*5+H757*(-5)+I757*2+J757*(-2)+K757*4+L757*3+M757*1.5+N757*1.5+O757*3+P757*0.1+Q757*2+R757*2+S757*5+T757*(-8)+U757*15+V757+W757*(-4)</f>
        <v>226.8</v>
      </c>
      <c r="AA757" s="6">
        <f>Z757/X757</f>
        <v>13.341176470588236</v>
      </c>
      <c r="AB757" s="7">
        <f>Z757/Y757*90</f>
        <v>19.311258278145697</v>
      </c>
      <c r="AC757" s="5">
        <f>IF(B757="n",Z757*1.2*AF757,Z757*AF757)</f>
        <v>226.8</v>
      </c>
      <c r="AD757" s="6">
        <f>AC757/X757</f>
        <v>13.341176470588236</v>
      </c>
      <c r="AE757" s="7">
        <f>AC757/Y757*90</f>
        <v>19.311258278145697</v>
      </c>
      <c r="AF757" s="13">
        <f>IF(OR(D757="Barcelona",D757="R Madrid",D757="Bayern",D757="PSG",D757="Atletico"),1.3,IF(OR(D757="Chelsea",D757="Juventus",D757="Man City",D757="Man Utd",D757="Dortmund"),1.23,IF(OR(D757="Roma",D757="RB Leipzig",D757="Monaco",D757="Spurs",D757="Arsenal",D757="Sevilla",D757="Liverpool",D757="Nice",D757="Napoli"),1.15,1)))</f>
        <v>1</v>
      </c>
      <c r="AG757">
        <f>E757*10+G757*5+K757*4</f>
        <v>0</v>
      </c>
      <c r="AH757">
        <f>N757+M757+L757*1.5</f>
        <v>85.5</v>
      </c>
    </row>
    <row r="758" spans="1:34" x14ac:dyDescent="0.2">
      <c r="A758" t="s">
        <v>3943</v>
      </c>
      <c r="C758" t="s">
        <v>43</v>
      </c>
      <c r="D758" t="s">
        <v>3565</v>
      </c>
      <c r="E758">
        <v>0</v>
      </c>
      <c r="F758">
        <v>0</v>
      </c>
      <c r="G758">
        <v>4</v>
      </c>
      <c r="H758">
        <v>3</v>
      </c>
      <c r="I758">
        <v>37</v>
      </c>
      <c r="J758">
        <v>37</v>
      </c>
      <c r="K758">
        <v>11</v>
      </c>
      <c r="L758">
        <v>8</v>
      </c>
      <c r="M758">
        <v>30</v>
      </c>
      <c r="N758">
        <v>43</v>
      </c>
      <c r="O758">
        <v>25</v>
      </c>
      <c r="P758">
        <v>783</v>
      </c>
      <c r="Q758">
        <v>55</v>
      </c>
      <c r="R758">
        <v>21</v>
      </c>
      <c r="S758">
        <v>0</v>
      </c>
      <c r="T758">
        <v>0</v>
      </c>
      <c r="U758">
        <v>0</v>
      </c>
      <c r="V758">
        <v>0</v>
      </c>
      <c r="W758">
        <v>0</v>
      </c>
      <c r="X758" t="s">
        <v>292</v>
      </c>
      <c r="Y758" t="s">
        <v>3942</v>
      </c>
      <c r="Z758" s="5">
        <f>E758*10+F758*(-10)+G758*5+H758*(-5)+I758*2+J758*(-2)+K758*4+L758*3+M758*1.5+N758*1.5+O758*3+P758*0.1+Q758*2+R758*2+S758*5+T758*(-8)+U758*15+V758+W758*(-4)</f>
        <v>487.8</v>
      </c>
      <c r="AA758" s="6">
        <f>Z758/X758</f>
        <v>14.781818181818181</v>
      </c>
      <c r="AB758" s="7">
        <f>Z758/Y758*90</f>
        <v>16.654779969650988</v>
      </c>
      <c r="AC758" s="5">
        <f>IF(B758="n",Z758*1.2*AF758,Z758*AF758)</f>
        <v>487.8</v>
      </c>
      <c r="AD758" s="6">
        <f>AC758/X758</f>
        <v>14.781818181818181</v>
      </c>
      <c r="AE758" s="7">
        <f>AC758/Y758*90</f>
        <v>16.654779969650988</v>
      </c>
      <c r="AF758" s="13">
        <f>IF(OR(D758="Barcelona",D758="R Madrid",D758="Bayern",D758="PSG",D758="Atletico"),1.3,IF(OR(D758="Chelsea",D758="Juventus",D758="Man City",D758="Man Utd",D758="Dortmund"),1.23,IF(OR(D758="Roma",D758="RB Leipzig",D758="Monaco",D758="Spurs",D758="Arsenal",D758="Sevilla",D758="Liverpool",D758="Nice",D758="Napoli"),1.15,1)))</f>
        <v>1</v>
      </c>
      <c r="AG758">
        <f>E758*10+G758*5+K758*4</f>
        <v>64</v>
      </c>
      <c r="AH758">
        <f>N758+M758+L758*1.5</f>
        <v>85</v>
      </c>
    </row>
    <row r="759" spans="1:34" x14ac:dyDescent="0.2">
      <c r="A759" t="s">
        <v>1998</v>
      </c>
      <c r="C759" t="s">
        <v>160</v>
      </c>
      <c r="D759" t="s">
        <v>791</v>
      </c>
      <c r="E759">
        <v>3</v>
      </c>
      <c r="F759">
        <v>0</v>
      </c>
      <c r="G759">
        <v>0</v>
      </c>
      <c r="H759">
        <v>3</v>
      </c>
      <c r="I759">
        <v>15</v>
      </c>
      <c r="J759">
        <v>25</v>
      </c>
      <c r="K759">
        <v>6</v>
      </c>
      <c r="L759">
        <v>8</v>
      </c>
      <c r="M759">
        <v>42</v>
      </c>
      <c r="N759">
        <v>31</v>
      </c>
      <c r="O759">
        <v>5</v>
      </c>
      <c r="P759">
        <v>568</v>
      </c>
      <c r="Q759">
        <v>23</v>
      </c>
      <c r="R759">
        <v>16</v>
      </c>
      <c r="S759">
        <v>0</v>
      </c>
      <c r="T759">
        <v>0</v>
      </c>
      <c r="U759">
        <v>0</v>
      </c>
      <c r="V759">
        <v>0</v>
      </c>
      <c r="W759">
        <v>0</v>
      </c>
      <c r="X759" t="s">
        <v>398</v>
      </c>
      <c r="Y759" t="s">
        <v>966</v>
      </c>
      <c r="Z759" s="5">
        <f>E759*10+F759*(-10)+G759*5+H759*(-5)+I759*2+J759*(-2)+K759*4+L759*3+M759*1.5+N759*1.5+O759*3+P759*0.1+Q759*2+R759*2+S759*5+T759*(-8)+U759*15+V759+W759*(-4)</f>
        <v>302.3</v>
      </c>
      <c r="AA759" s="6">
        <f>Z759/X759</f>
        <v>14.395238095238096</v>
      </c>
      <c r="AB759" s="7">
        <f>Z759/Y759*90</f>
        <v>18.138000000000002</v>
      </c>
      <c r="AC759" s="5">
        <f>IF(B759="n",Z759*1.2*AF759,Z759*AF759)</f>
        <v>302.3</v>
      </c>
      <c r="AD759" s="6">
        <f>AC759/X759</f>
        <v>14.395238095238096</v>
      </c>
      <c r="AE759" s="7">
        <f>AC759/Y759*90</f>
        <v>18.138000000000002</v>
      </c>
      <c r="AF759" s="13">
        <f>IF(OR(D759="Barcelona",D759="R Madrid",D759="Bayern",D759="PSG",D759="Atletico"),1.3,IF(OR(D759="Chelsea",D759="Juventus",D759="Man City",D759="Man Utd",D759="Dortmund"),1.23,IF(OR(D759="Roma",D759="RB Leipzig",D759="Monaco",D759="Spurs",D759="Arsenal",D759="Sevilla",D759="Liverpool",D759="Nice",D759="Napoli"),1.15,1)))</f>
        <v>1</v>
      </c>
      <c r="AG759">
        <f>E759*10+G759*5+K759*4</f>
        <v>54</v>
      </c>
      <c r="AH759">
        <f>N759+M759+L759*1.5</f>
        <v>85</v>
      </c>
    </row>
    <row r="760" spans="1:34" x14ac:dyDescent="0.2">
      <c r="A760" t="s">
        <v>1791</v>
      </c>
      <c r="C760" t="s">
        <v>876</v>
      </c>
      <c r="D760" t="s">
        <v>1119</v>
      </c>
      <c r="E760">
        <v>0</v>
      </c>
      <c r="F760">
        <v>1</v>
      </c>
      <c r="G760">
        <v>2</v>
      </c>
      <c r="H760">
        <v>7</v>
      </c>
      <c r="I760">
        <v>13</v>
      </c>
      <c r="J760">
        <v>33</v>
      </c>
      <c r="K760">
        <v>1</v>
      </c>
      <c r="L760">
        <v>10</v>
      </c>
      <c r="M760">
        <v>27</v>
      </c>
      <c r="N760">
        <v>43</v>
      </c>
      <c r="O760">
        <v>7</v>
      </c>
      <c r="P760">
        <v>815</v>
      </c>
      <c r="Q760">
        <v>27</v>
      </c>
      <c r="R760">
        <v>6</v>
      </c>
      <c r="S760">
        <v>0</v>
      </c>
      <c r="T760">
        <v>0</v>
      </c>
      <c r="U760">
        <v>0</v>
      </c>
      <c r="V760">
        <v>0</v>
      </c>
      <c r="W760">
        <v>0</v>
      </c>
      <c r="X760" t="s">
        <v>93</v>
      </c>
      <c r="Y760" t="s">
        <v>337</v>
      </c>
      <c r="Z760" s="5">
        <f>E760*10+F760*(-10)+G760*5+H760*(-5)+I760*2+J760*(-2)+K760*4+L760*3+M760*1.5+N760*1.5+O760*3+P760*0.1+Q760*2+R760*2+S760*5+T760*(-8)+U760*15+V760+W760*(-4)</f>
        <v>232.5</v>
      </c>
      <c r="AA760" s="6">
        <f>Z760/X760</f>
        <v>10.108695652173912</v>
      </c>
      <c r="AB760" s="7">
        <f>Z760/Y760*90</f>
        <v>13.370607028753993</v>
      </c>
      <c r="AC760" s="5">
        <f>IF(B760="n",Z760*1.2*AF760,Z760*AF760)</f>
        <v>232.5</v>
      </c>
      <c r="AD760" s="6">
        <f>AC760/X760</f>
        <v>10.108695652173912</v>
      </c>
      <c r="AE760" s="7">
        <f>AC760/Y760*90</f>
        <v>13.370607028753993</v>
      </c>
      <c r="AF760" s="13">
        <f>IF(OR(D760="Barcelona",D760="R Madrid",D760="Bayern",D760="PSG",D760="Atletico"),1.3,IF(OR(D760="Chelsea",D760="Juventus",D760="Man City",D760="Man Utd",D760="Dortmund"),1.23,IF(OR(D760="Roma",D760="RB Leipzig",D760="Monaco",D760="Spurs",D760="Arsenal",D760="Sevilla",D760="Liverpool",D760="Nice",D760="Napoli"),1.15,1)))</f>
        <v>1</v>
      </c>
      <c r="AG760">
        <f>E760*10+G760*5+K760*4</f>
        <v>14</v>
      </c>
      <c r="AH760">
        <f>N760+M760+L760*1.5</f>
        <v>85</v>
      </c>
    </row>
    <row r="761" spans="1:34" x14ac:dyDescent="0.2">
      <c r="A761" t="s">
        <v>1102</v>
      </c>
      <c r="C761" t="s">
        <v>876</v>
      </c>
      <c r="D761" t="s">
        <v>877</v>
      </c>
      <c r="E761">
        <v>16</v>
      </c>
      <c r="F761">
        <v>0</v>
      </c>
      <c r="G761">
        <v>1</v>
      </c>
      <c r="H761">
        <v>4</v>
      </c>
      <c r="I761">
        <v>29</v>
      </c>
      <c r="J761">
        <v>43</v>
      </c>
      <c r="K761">
        <v>42</v>
      </c>
      <c r="L761">
        <v>9</v>
      </c>
      <c r="M761">
        <v>55</v>
      </c>
      <c r="N761">
        <v>16</v>
      </c>
      <c r="O761">
        <v>38</v>
      </c>
      <c r="P761">
        <v>434</v>
      </c>
      <c r="Q761">
        <v>13</v>
      </c>
      <c r="R761">
        <v>24</v>
      </c>
      <c r="S761">
        <v>0</v>
      </c>
      <c r="T761">
        <v>0</v>
      </c>
      <c r="U761">
        <v>0</v>
      </c>
      <c r="V761">
        <v>0</v>
      </c>
      <c r="W761">
        <v>0</v>
      </c>
      <c r="X761" t="s">
        <v>292</v>
      </c>
      <c r="Y761" t="s">
        <v>1101</v>
      </c>
      <c r="Z761" s="5">
        <f>E761*10+F761*(-10)+G761*5+H761*(-5)+I761*2+J761*(-2)+K761*4+L761*3+M761*1.5+N761*1.5+O761*3+P761*0.1+Q761*2+R761*2+S761*5+T761*(-8)+U761*15+V761+W761*(-4)</f>
        <v>649.9</v>
      </c>
      <c r="AA761" s="6">
        <f>Z761/X761</f>
        <v>19.693939393939392</v>
      </c>
      <c r="AB761" s="7">
        <f>Z761/Y761*90</f>
        <v>20.52315789473684</v>
      </c>
      <c r="AC761" s="5">
        <f>IF(B761="n",Z761*1.2*AF761,Z761*AF761)</f>
        <v>649.9</v>
      </c>
      <c r="AD761" s="6">
        <f>AC761/X761</f>
        <v>19.693939393939392</v>
      </c>
      <c r="AE761" s="7">
        <f>AC761/Y761*90</f>
        <v>20.52315789473684</v>
      </c>
      <c r="AF761" s="13">
        <f>IF(OR(D761="Barcelona",D761="R Madrid",D761="Bayern",D761="PSG",D761="Atletico"),1.3,IF(OR(D761="Chelsea",D761="Juventus",D761="Man City",D761="Man Utd",D761="Dortmund"),1.23,IF(OR(D761="Roma",D761="RB Leipzig",D761="Monaco",D761="Spurs",D761="Arsenal",D761="Sevilla",D761="Liverpool",D761="Nice",D761="Napoli"),1.15,1)))</f>
        <v>1</v>
      </c>
      <c r="AG761">
        <f>E761*10+G761*5+K761*4</f>
        <v>333</v>
      </c>
      <c r="AH761">
        <f>N761+M761+L761*1.5</f>
        <v>84.5</v>
      </c>
    </row>
    <row r="762" spans="1:34" x14ac:dyDescent="0.2">
      <c r="A762" t="s">
        <v>4127</v>
      </c>
      <c r="C762" t="s">
        <v>43</v>
      </c>
      <c r="D762" t="s">
        <v>3589</v>
      </c>
      <c r="E762">
        <v>9</v>
      </c>
      <c r="F762">
        <v>0</v>
      </c>
      <c r="G762">
        <v>3</v>
      </c>
      <c r="H762">
        <v>3</v>
      </c>
      <c r="I762">
        <v>41</v>
      </c>
      <c r="J762">
        <v>33</v>
      </c>
      <c r="K762">
        <v>26</v>
      </c>
      <c r="L762">
        <v>3</v>
      </c>
      <c r="M762">
        <v>61</v>
      </c>
      <c r="N762">
        <v>19</v>
      </c>
      <c r="O762">
        <v>27</v>
      </c>
      <c r="P762">
        <v>442</v>
      </c>
      <c r="Q762">
        <v>11</v>
      </c>
      <c r="R762">
        <v>15</v>
      </c>
      <c r="S762">
        <v>0</v>
      </c>
      <c r="T762">
        <v>0</v>
      </c>
      <c r="U762">
        <v>0</v>
      </c>
      <c r="V762">
        <v>0</v>
      </c>
      <c r="W762">
        <v>0</v>
      </c>
      <c r="X762" t="s">
        <v>101</v>
      </c>
      <c r="Y762" t="s">
        <v>4126</v>
      </c>
      <c r="Z762" s="5">
        <f>E762*10+F762*(-10)+G762*5+H762*(-5)+I762*2+J762*(-2)+K762*4+L762*3+M762*1.5+N762*1.5+O762*3+P762*0.1+Q762*2+R762*2+S762*5+T762*(-8)+U762*15+V762+W762*(-4)</f>
        <v>516.20000000000005</v>
      </c>
      <c r="AA762" s="6">
        <f>Z762/X762</f>
        <v>14.748571428571429</v>
      </c>
      <c r="AB762" s="7">
        <f>Z762/Y762*90</f>
        <v>16.826512133285043</v>
      </c>
      <c r="AC762" s="5">
        <f>IF(B762="n",Z762*1.2*AF762,Z762*AF762)</f>
        <v>516.20000000000005</v>
      </c>
      <c r="AD762" s="6">
        <f>AC762/X762</f>
        <v>14.748571428571429</v>
      </c>
      <c r="AE762" s="7">
        <f>AC762/Y762*90</f>
        <v>16.826512133285043</v>
      </c>
      <c r="AF762" s="13">
        <f>IF(OR(D762="Barcelona",D762="R Madrid",D762="Bayern",D762="PSG",D762="Atletico"),1.3,IF(OR(D762="Chelsea",D762="Juventus",D762="Man City",D762="Man Utd",D762="Dortmund"),1.23,IF(OR(D762="Roma",D762="RB Leipzig",D762="Monaco",D762="Spurs",D762="Arsenal",D762="Sevilla",D762="Liverpool",D762="Nice",D762="Napoli"),1.15,1)))</f>
        <v>1</v>
      </c>
      <c r="AG762">
        <f>E762*10+G762*5+K762*4</f>
        <v>209</v>
      </c>
      <c r="AH762">
        <f>N762+M762+L762*1.5</f>
        <v>84.5</v>
      </c>
    </row>
    <row r="763" spans="1:34" x14ac:dyDescent="0.2">
      <c r="A763" t="s">
        <v>1741</v>
      </c>
      <c r="C763" t="s">
        <v>876</v>
      </c>
      <c r="D763" t="s">
        <v>1183</v>
      </c>
      <c r="E763">
        <v>4</v>
      </c>
      <c r="F763">
        <v>0</v>
      </c>
      <c r="G763">
        <v>4</v>
      </c>
      <c r="H763">
        <v>2</v>
      </c>
      <c r="I763">
        <v>37</v>
      </c>
      <c r="J763">
        <v>24</v>
      </c>
      <c r="K763">
        <v>18</v>
      </c>
      <c r="L763">
        <v>1</v>
      </c>
      <c r="M763">
        <v>27</v>
      </c>
      <c r="N763">
        <v>56</v>
      </c>
      <c r="O763">
        <v>14</v>
      </c>
      <c r="P763">
        <v>809</v>
      </c>
      <c r="Q763">
        <v>35</v>
      </c>
      <c r="R763">
        <v>26</v>
      </c>
      <c r="S763">
        <v>0</v>
      </c>
      <c r="T763">
        <v>0</v>
      </c>
      <c r="U763">
        <v>0</v>
      </c>
      <c r="V763">
        <v>0</v>
      </c>
      <c r="W763">
        <v>0</v>
      </c>
      <c r="X763" t="s">
        <v>127</v>
      </c>
      <c r="Y763" t="s">
        <v>1740</v>
      </c>
      <c r="Z763" s="5">
        <f>E763*10+F763*(-10)+G763*5+H763*(-5)+I763*2+J763*(-2)+K763*4+L763*3+M763*1.5+N763*1.5+O763*3+P763*0.1+Q763*2+R763*2+S763*5+T763*(-8)+U763*15+V763+W763*(-4)</f>
        <v>520.4</v>
      </c>
      <c r="AA763" s="6">
        <f>Z763/X763</f>
        <v>21.683333333333334</v>
      </c>
      <c r="AB763" s="7">
        <f>Z763/Y763*90</f>
        <v>23.11747285291214</v>
      </c>
      <c r="AC763" s="5">
        <f>IF(B763="n",Z763*1.2*AF763,Z763*AF763)</f>
        <v>520.4</v>
      </c>
      <c r="AD763" s="6">
        <f>AC763/X763</f>
        <v>21.683333333333334</v>
      </c>
      <c r="AE763" s="7">
        <f>AC763/Y763*90</f>
        <v>23.11747285291214</v>
      </c>
      <c r="AF763" s="13">
        <f>IF(OR(D763="Barcelona",D763="R Madrid",D763="Bayern",D763="PSG",D763="Atletico"),1.3,IF(OR(D763="Chelsea",D763="Juventus",D763="Man City",D763="Man Utd",D763="Dortmund"),1.23,IF(OR(D763="Roma",D763="RB Leipzig",D763="Monaco",D763="Spurs",D763="Arsenal",D763="Sevilla",D763="Liverpool",D763="Nice",D763="Napoli"),1.15,1)))</f>
        <v>1</v>
      </c>
      <c r="AG763">
        <f>E763*10+G763*5+K763*4</f>
        <v>132</v>
      </c>
      <c r="AH763">
        <f>N763+M763+L763*1.5</f>
        <v>84.5</v>
      </c>
    </row>
    <row r="764" spans="1:34" x14ac:dyDescent="0.2">
      <c r="A764" t="s">
        <v>736</v>
      </c>
      <c r="C764" t="s">
        <v>26</v>
      </c>
      <c r="D764" t="s">
        <v>251</v>
      </c>
      <c r="E764">
        <v>2</v>
      </c>
      <c r="F764">
        <v>2</v>
      </c>
      <c r="G764">
        <v>2</v>
      </c>
      <c r="H764">
        <v>5</v>
      </c>
      <c r="I764">
        <v>19</v>
      </c>
      <c r="J764">
        <v>36</v>
      </c>
      <c r="K764">
        <v>12</v>
      </c>
      <c r="L764">
        <v>5</v>
      </c>
      <c r="M764">
        <v>35</v>
      </c>
      <c r="N764">
        <v>42</v>
      </c>
      <c r="O764">
        <v>32</v>
      </c>
      <c r="P764">
        <v>2031</v>
      </c>
      <c r="Q764">
        <v>58</v>
      </c>
      <c r="R764">
        <v>18</v>
      </c>
      <c r="S764">
        <v>0</v>
      </c>
      <c r="T764">
        <v>0</v>
      </c>
      <c r="U764">
        <v>0</v>
      </c>
      <c r="V764">
        <v>0</v>
      </c>
      <c r="W764">
        <v>0</v>
      </c>
      <c r="X764" t="s">
        <v>184</v>
      </c>
      <c r="Y764" t="s">
        <v>737</v>
      </c>
      <c r="Z764" s="5">
        <f>E764*10+F764*(-10)+G764*5+H764*(-5)+I764*2+J764*(-2)+K764*4+L764*3+M764*1.5+N764*1.5+O764*3+P764*0.1+Q764*2+R764*2+S764*5+T764*(-8)+U764*15+V764+W764*(-4)</f>
        <v>580.6</v>
      </c>
      <c r="AA764" s="6">
        <f>Z764/X764</f>
        <v>18.143750000000001</v>
      </c>
      <c r="AB764" s="7">
        <f>Z764/Y764*90</f>
        <v>21.044703987112364</v>
      </c>
      <c r="AC764" s="5">
        <f>IF(B764="n",Z764*1.2*AF764,Z764*AF764)</f>
        <v>667.68999999999994</v>
      </c>
      <c r="AD764" s="6">
        <f>AC764/X764</f>
        <v>20.865312499999998</v>
      </c>
      <c r="AE764" s="7">
        <f>AC764/Y764*90</f>
        <v>24.201409585179217</v>
      </c>
      <c r="AF764" s="13">
        <f>IF(OR(D764="Barcelona",D764="R Madrid",D764="Bayern",D764="PSG",D764="Atletico"),1.3,IF(OR(D764="Chelsea",D764="Juventus",D764="Man City",D764="Man Utd",D764="Dortmund"),1.23,IF(OR(D764="Roma",D764="RB Leipzig",D764="Monaco",D764="Spurs",D764="Arsenal",D764="Sevilla",D764="Liverpool",D764="Nice",D764="Napoli"),1.15,1)))</f>
        <v>1.1499999999999999</v>
      </c>
      <c r="AG764">
        <f>E764*10+G764*5+K764*4</f>
        <v>78</v>
      </c>
      <c r="AH764">
        <f>N764+M764+L764*1.5</f>
        <v>84.5</v>
      </c>
    </row>
    <row r="765" spans="1:34" x14ac:dyDescent="0.2">
      <c r="A765" t="s">
        <v>655</v>
      </c>
      <c r="C765" t="s">
        <v>26</v>
      </c>
      <c r="D765" t="s">
        <v>35</v>
      </c>
      <c r="E765">
        <v>1</v>
      </c>
      <c r="F765">
        <v>0</v>
      </c>
      <c r="G765">
        <v>2</v>
      </c>
      <c r="H765">
        <v>7</v>
      </c>
      <c r="I765">
        <v>20</v>
      </c>
      <c r="J765">
        <v>34</v>
      </c>
      <c r="K765">
        <v>4</v>
      </c>
      <c r="L765">
        <v>15</v>
      </c>
      <c r="M765">
        <v>34</v>
      </c>
      <c r="N765">
        <v>28</v>
      </c>
      <c r="O765">
        <v>3</v>
      </c>
      <c r="P765">
        <v>578</v>
      </c>
      <c r="Q765">
        <v>26</v>
      </c>
      <c r="R765">
        <v>4</v>
      </c>
      <c r="S765">
        <v>0</v>
      </c>
      <c r="T765">
        <v>0</v>
      </c>
      <c r="U765">
        <v>0</v>
      </c>
      <c r="V765">
        <v>0</v>
      </c>
      <c r="W765">
        <v>0</v>
      </c>
      <c r="X765" t="s">
        <v>398</v>
      </c>
      <c r="Y765" t="s">
        <v>656</v>
      </c>
      <c r="Z765" s="5">
        <f>E765*10+F765*(-10)+G765*5+H765*(-5)+I765*2+J765*(-2)+K765*4+L765*3+M765*1.5+N765*1.5+O765*3+P765*0.1+Q765*2+R765*2+S765*5+T765*(-8)+U765*15+V765+W765*(-4)</f>
        <v>237.8</v>
      </c>
      <c r="AA765" s="6">
        <f>Z765/X765</f>
        <v>11.323809523809524</v>
      </c>
      <c r="AB765" s="7">
        <f>Z765/Y765*90</f>
        <v>12.132653061224492</v>
      </c>
      <c r="AC765" s="5">
        <f>IF(B765="n",Z765*1.2*AF765,Z765*AF765)</f>
        <v>237.8</v>
      </c>
      <c r="AD765" s="6">
        <f>AC765/X765</f>
        <v>11.323809523809524</v>
      </c>
      <c r="AE765" s="7">
        <f>AC765/Y765*90</f>
        <v>12.132653061224492</v>
      </c>
      <c r="AF765" s="13">
        <f>IF(OR(D765="Barcelona",D765="R Madrid",D765="Bayern",D765="PSG",D765="Atletico"),1.3,IF(OR(D765="Chelsea",D765="Juventus",D765="Man City",D765="Man Utd",D765="Dortmund"),1.23,IF(OR(D765="Roma",D765="RB Leipzig",D765="Monaco",D765="Spurs",D765="Arsenal",D765="Sevilla",D765="Liverpool",D765="Nice",D765="Napoli"),1.15,1)))</f>
        <v>1</v>
      </c>
      <c r="AG765">
        <f>E765*10+G765*5+K765*4</f>
        <v>36</v>
      </c>
      <c r="AH765">
        <f>N765+M765+L765*1.5</f>
        <v>84.5</v>
      </c>
    </row>
    <row r="766" spans="1:34" x14ac:dyDescent="0.2">
      <c r="A766" t="s">
        <v>1447</v>
      </c>
      <c r="C766" t="s">
        <v>876</v>
      </c>
      <c r="D766" t="s">
        <v>1116</v>
      </c>
      <c r="E766">
        <v>0</v>
      </c>
      <c r="F766">
        <v>1</v>
      </c>
      <c r="G766">
        <v>0</v>
      </c>
      <c r="H766">
        <v>7</v>
      </c>
      <c r="I766">
        <v>18</v>
      </c>
      <c r="J766">
        <v>18</v>
      </c>
      <c r="K766">
        <v>2</v>
      </c>
      <c r="L766">
        <v>4</v>
      </c>
      <c r="M766">
        <v>41</v>
      </c>
      <c r="N766">
        <v>37</v>
      </c>
      <c r="O766">
        <v>1</v>
      </c>
      <c r="P766">
        <v>233</v>
      </c>
      <c r="Q766">
        <v>23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 t="s">
        <v>73</v>
      </c>
      <c r="Y766" t="s">
        <v>1285</v>
      </c>
      <c r="Z766" s="5">
        <f>E766*10+F766*(-10)+G766*5+H766*(-5)+I766*2+J766*(-2)+K766*4+L766*3+M766*1.5+N766*1.5+O766*3+P766*0.1+Q766*2+R766*2+S766*5+T766*(-8)+U766*15+V766+W766*(-4)</f>
        <v>166.3</v>
      </c>
      <c r="AA766" s="6">
        <f>Z766/X766</f>
        <v>11.086666666666668</v>
      </c>
      <c r="AB766" s="7">
        <f>Z766/Y766*90</f>
        <v>13.520325203252034</v>
      </c>
      <c r="AC766" s="5">
        <f>IF(B766="n",Z766*1.2*AF766,Z766*AF766)</f>
        <v>166.3</v>
      </c>
      <c r="AD766" s="6">
        <f>AC766/X766</f>
        <v>11.086666666666668</v>
      </c>
      <c r="AE766" s="7">
        <f>AC766/Y766*90</f>
        <v>13.520325203252034</v>
      </c>
      <c r="AF766" s="13">
        <f>IF(OR(D766="Barcelona",D766="R Madrid",D766="Bayern",D766="PSG",D766="Atletico"),1.3,IF(OR(D766="Chelsea",D766="Juventus",D766="Man City",D766="Man Utd",D766="Dortmund"),1.23,IF(OR(D766="Roma",D766="RB Leipzig",D766="Monaco",D766="Spurs",D766="Arsenal",D766="Sevilla",D766="Liverpool",D766="Nice",D766="Napoli"),1.15,1)))</f>
        <v>1</v>
      </c>
      <c r="AG766">
        <f>E766*10+G766*5+K766*4</f>
        <v>8</v>
      </c>
      <c r="AH766">
        <f>N766+M766+L766*1.5</f>
        <v>84</v>
      </c>
    </row>
    <row r="767" spans="1:34" x14ac:dyDescent="0.2">
      <c r="A767" t="s">
        <v>1112</v>
      </c>
      <c r="C767" t="s">
        <v>876</v>
      </c>
      <c r="D767" t="s">
        <v>1087</v>
      </c>
      <c r="E767">
        <v>0</v>
      </c>
      <c r="F767">
        <v>0</v>
      </c>
      <c r="G767">
        <v>0</v>
      </c>
      <c r="H767">
        <v>2</v>
      </c>
      <c r="I767">
        <v>25</v>
      </c>
      <c r="J767">
        <v>39</v>
      </c>
      <c r="K767">
        <v>0</v>
      </c>
      <c r="L767">
        <v>6</v>
      </c>
      <c r="M767">
        <v>20</v>
      </c>
      <c r="N767">
        <v>55</v>
      </c>
      <c r="O767">
        <v>6</v>
      </c>
      <c r="P767">
        <v>1028</v>
      </c>
      <c r="Q767">
        <v>51</v>
      </c>
      <c r="R767">
        <v>12</v>
      </c>
      <c r="S767">
        <v>0</v>
      </c>
      <c r="T767">
        <v>0</v>
      </c>
      <c r="U767">
        <v>0</v>
      </c>
      <c r="V767">
        <v>0</v>
      </c>
      <c r="W767">
        <v>0</v>
      </c>
      <c r="X767" t="s">
        <v>90</v>
      </c>
      <c r="Y767" t="s">
        <v>433</v>
      </c>
      <c r="Z767" s="5">
        <f>E767*10+F767*(-10)+G767*5+H767*(-5)+I767*2+J767*(-2)+K767*4+L767*3+M767*1.5+N767*1.5+O767*3+P767*0.1+Q767*2+R767*2+S767*5+T767*(-8)+U767*15+V767+W767*(-4)</f>
        <v>339.3</v>
      </c>
      <c r="AA767" s="6">
        <f>Z767/X767</f>
        <v>13.05</v>
      </c>
      <c r="AB767" s="7">
        <f>Z767/Y767*90</f>
        <v>14.296348314606742</v>
      </c>
      <c r="AC767" s="5">
        <f>IF(B767="n",Z767*1.2*AF767,Z767*AF767)</f>
        <v>339.3</v>
      </c>
      <c r="AD767" s="6">
        <f>AC767/X767</f>
        <v>13.05</v>
      </c>
      <c r="AE767" s="7">
        <f>AC767/Y767*90</f>
        <v>14.296348314606742</v>
      </c>
      <c r="AF767" s="13">
        <f>IF(OR(D767="Barcelona",D767="R Madrid",D767="Bayern",D767="PSG",D767="Atletico"),1.3,IF(OR(D767="Chelsea",D767="Juventus",D767="Man City",D767="Man Utd",D767="Dortmund"),1.23,IF(OR(D767="Roma",D767="RB Leipzig",D767="Monaco",D767="Spurs",D767="Arsenal",D767="Sevilla",D767="Liverpool",D767="Nice",D767="Napoli"),1.15,1)))</f>
        <v>1</v>
      </c>
      <c r="AG767">
        <f>E767*10+G767*5+K767*4</f>
        <v>0</v>
      </c>
      <c r="AH767">
        <f>N767+M767+L767*1.5</f>
        <v>84</v>
      </c>
    </row>
    <row r="768" spans="1:34" x14ac:dyDescent="0.2">
      <c r="A768" t="s">
        <v>2622</v>
      </c>
      <c r="C768" t="s">
        <v>160</v>
      </c>
      <c r="D768" t="s">
        <v>1905</v>
      </c>
      <c r="E768">
        <v>3</v>
      </c>
      <c r="F768">
        <v>0</v>
      </c>
      <c r="G768">
        <v>0</v>
      </c>
      <c r="H768">
        <v>6</v>
      </c>
      <c r="I768">
        <v>33</v>
      </c>
      <c r="J768">
        <v>23</v>
      </c>
      <c r="K768">
        <v>11</v>
      </c>
      <c r="L768">
        <v>5</v>
      </c>
      <c r="M768">
        <v>45</v>
      </c>
      <c r="N768">
        <v>31</v>
      </c>
      <c r="O768">
        <v>21</v>
      </c>
      <c r="P768">
        <v>530</v>
      </c>
      <c r="Q768">
        <v>36</v>
      </c>
      <c r="R768">
        <v>42</v>
      </c>
      <c r="S768">
        <v>0</v>
      </c>
      <c r="T768">
        <v>0</v>
      </c>
      <c r="U768">
        <v>0</v>
      </c>
      <c r="V768">
        <v>0</v>
      </c>
      <c r="W768">
        <v>0</v>
      </c>
      <c r="X768" t="s">
        <v>398</v>
      </c>
      <c r="Y768" t="s">
        <v>843</v>
      </c>
      <c r="Z768" s="5">
        <f>E768*10+F768*(-10)+G768*5+H768*(-5)+I768*2+J768*(-2)+K768*4+L768*3+M768*1.5+N768*1.5+O768*3+P768*0.1+Q768*2+R768*2+S768*5+T768*(-8)+U768*15+V768+W768*(-4)</f>
        <v>465</v>
      </c>
      <c r="AA768" s="6">
        <f>Z768/X768</f>
        <v>22.142857142857142</v>
      </c>
      <c r="AB768" s="7">
        <f>Z768/Y768*90</f>
        <v>24.373907979033195</v>
      </c>
      <c r="AC768" s="5">
        <f>IF(B768="n",Z768*1.2*AF768,Z768*AF768)</f>
        <v>465</v>
      </c>
      <c r="AD768" s="6">
        <f>AC768/X768</f>
        <v>22.142857142857142</v>
      </c>
      <c r="AE768" s="7">
        <f>AC768/Y768*90</f>
        <v>24.373907979033195</v>
      </c>
      <c r="AF768" s="13">
        <f>IF(OR(D768="Barcelona",D768="R Madrid",D768="Bayern",D768="PSG",D768="Atletico"),1.3,IF(OR(D768="Chelsea",D768="Juventus",D768="Man City",D768="Man Utd",D768="Dortmund"),1.23,IF(OR(D768="Roma",D768="RB Leipzig",D768="Monaco",D768="Spurs",D768="Arsenal",D768="Sevilla",D768="Liverpool",D768="Nice",D768="Napoli"),1.15,1)))</f>
        <v>1</v>
      </c>
      <c r="AG768">
        <f>E768*10+G768*5+K768*4</f>
        <v>74</v>
      </c>
      <c r="AH768">
        <f>N768+M768+L768*1.5</f>
        <v>83.5</v>
      </c>
    </row>
    <row r="769" spans="1:34" x14ac:dyDescent="0.2">
      <c r="A769" t="s">
        <v>1876</v>
      </c>
      <c r="C769" t="s">
        <v>876</v>
      </c>
      <c r="D769" t="s">
        <v>1076</v>
      </c>
      <c r="E769">
        <v>3</v>
      </c>
      <c r="F769">
        <v>0</v>
      </c>
      <c r="G769">
        <v>2</v>
      </c>
      <c r="H769">
        <v>4</v>
      </c>
      <c r="I769">
        <v>41</v>
      </c>
      <c r="J769">
        <v>53</v>
      </c>
      <c r="K769">
        <v>15</v>
      </c>
      <c r="L769">
        <v>6</v>
      </c>
      <c r="M769">
        <v>54</v>
      </c>
      <c r="N769">
        <v>20</v>
      </c>
      <c r="O769">
        <v>25</v>
      </c>
      <c r="P769">
        <v>551</v>
      </c>
      <c r="Q769">
        <v>19</v>
      </c>
      <c r="R769">
        <v>28</v>
      </c>
      <c r="S769">
        <v>0</v>
      </c>
      <c r="T769">
        <v>0</v>
      </c>
      <c r="U769">
        <v>0</v>
      </c>
      <c r="V769">
        <v>0</v>
      </c>
      <c r="W769">
        <v>0</v>
      </c>
      <c r="X769" t="s">
        <v>121</v>
      </c>
      <c r="Y769" t="s">
        <v>1875</v>
      </c>
      <c r="Z769" s="5">
        <f>E769*10+F769*(-10)+G769*5+H769*(-5)+I769*2+J769*(-2)+K769*4+L769*3+M769*1.5+N769*1.5+O769*3+P769*0.1+Q769*2+R769*2+S769*5+T769*(-8)+U769*15+V769+W769*(-4)</f>
        <v>409.1</v>
      </c>
      <c r="AA769" s="6">
        <f>Z769/X769</f>
        <v>12.032352941176471</v>
      </c>
      <c r="AB769" s="7">
        <f>Z769/Y769*90</f>
        <v>15.994352736750653</v>
      </c>
      <c r="AC769" s="5">
        <f>IF(B769="n",Z769*1.2*AF769,Z769*AF769)</f>
        <v>409.1</v>
      </c>
      <c r="AD769" s="6">
        <f>AC769/X769</f>
        <v>12.032352941176471</v>
      </c>
      <c r="AE769" s="7">
        <f>AC769/Y769*90</f>
        <v>15.994352736750653</v>
      </c>
      <c r="AF769" s="13">
        <f>IF(OR(D769="Barcelona",D769="R Madrid",D769="Bayern",D769="PSG",D769="Atletico"),1.3,IF(OR(D769="Chelsea",D769="Juventus",D769="Man City",D769="Man Utd",D769="Dortmund"),1.23,IF(OR(D769="Roma",D769="RB Leipzig",D769="Monaco",D769="Spurs",D769="Arsenal",D769="Sevilla",D769="Liverpool",D769="Nice",D769="Napoli"),1.15,1)))</f>
        <v>1</v>
      </c>
      <c r="AG769">
        <f>E769*10+G769*5+K769*4</f>
        <v>100</v>
      </c>
      <c r="AH769">
        <f>N769+M769+L769*1.5</f>
        <v>83</v>
      </c>
    </row>
    <row r="770" spans="1:34" x14ac:dyDescent="0.2">
      <c r="A770" t="s">
        <v>3350</v>
      </c>
      <c r="C770" t="s">
        <v>138</v>
      </c>
      <c r="D770" t="s">
        <v>2773</v>
      </c>
      <c r="E770">
        <v>1</v>
      </c>
      <c r="F770">
        <v>0</v>
      </c>
      <c r="G770">
        <v>2</v>
      </c>
      <c r="H770">
        <v>2</v>
      </c>
      <c r="I770">
        <v>20</v>
      </c>
      <c r="J770">
        <v>19</v>
      </c>
      <c r="K770">
        <v>6</v>
      </c>
      <c r="L770">
        <v>6</v>
      </c>
      <c r="M770">
        <v>43</v>
      </c>
      <c r="N770">
        <v>31</v>
      </c>
      <c r="O770">
        <v>10</v>
      </c>
      <c r="P770">
        <v>762</v>
      </c>
      <c r="Q770">
        <v>26</v>
      </c>
      <c r="R770">
        <v>10</v>
      </c>
      <c r="S770">
        <v>0</v>
      </c>
      <c r="T770">
        <v>0</v>
      </c>
      <c r="U770">
        <v>0</v>
      </c>
      <c r="V770">
        <v>0</v>
      </c>
      <c r="W770">
        <v>0</v>
      </c>
      <c r="X770" t="s">
        <v>56</v>
      </c>
      <c r="Y770" t="s">
        <v>3349</v>
      </c>
      <c r="Z770" s="5">
        <f>E770*10+F770*(-10)+G770*5+H770*(-5)+I770*2+J770*(-2)+K770*4+L770*3+M770*1.5+N770*1.5+O770*3+P770*0.1+Q770*2+R770*2+S770*5+T770*(-8)+U770*15+V770+W770*(-4)</f>
        <v>343.2</v>
      </c>
      <c r="AA770" s="6">
        <f>Z770/X770</f>
        <v>12.71111111111111</v>
      </c>
      <c r="AB770" s="7">
        <f>Z770/Y770*90</f>
        <v>14.569811320754717</v>
      </c>
      <c r="AC770" s="5">
        <f>IF(B770="n",Z770*1.2*AF770,Z770*AF770)</f>
        <v>343.2</v>
      </c>
      <c r="AD770" s="6">
        <f>AC770/X770</f>
        <v>12.71111111111111</v>
      </c>
      <c r="AE770" s="7">
        <f>AC770/Y770*90</f>
        <v>14.569811320754717</v>
      </c>
      <c r="AF770" s="13">
        <f>IF(OR(D770="Barcelona",D770="R Madrid",D770="Bayern",D770="PSG",D770="Atletico"),1.3,IF(OR(D770="Chelsea",D770="Juventus",D770="Man City",D770="Man Utd",D770="Dortmund"),1.23,IF(OR(D770="Roma",D770="RB Leipzig",D770="Monaco",D770="Spurs",D770="Arsenal",D770="Sevilla",D770="Liverpool",D770="Nice",D770="Napoli"),1.15,1)))</f>
        <v>1</v>
      </c>
      <c r="AG770">
        <f>E770*10+G770*5+K770*4</f>
        <v>44</v>
      </c>
      <c r="AH770">
        <f>N770+M770+L770*1.5</f>
        <v>83</v>
      </c>
    </row>
    <row r="771" spans="1:34" x14ac:dyDescent="0.2">
      <c r="A771" t="s">
        <v>3223</v>
      </c>
      <c r="C771" t="s">
        <v>138</v>
      </c>
      <c r="D771" t="s">
        <v>2791</v>
      </c>
      <c r="E771">
        <v>1</v>
      </c>
      <c r="F771">
        <v>0</v>
      </c>
      <c r="G771">
        <v>4</v>
      </c>
      <c r="H771">
        <v>1</v>
      </c>
      <c r="I771">
        <v>13</v>
      </c>
      <c r="J771">
        <v>21</v>
      </c>
      <c r="K771">
        <v>2</v>
      </c>
      <c r="L771">
        <v>4</v>
      </c>
      <c r="M771">
        <v>60</v>
      </c>
      <c r="N771">
        <v>17</v>
      </c>
      <c r="O771">
        <v>4</v>
      </c>
      <c r="P771">
        <v>370</v>
      </c>
      <c r="Q771">
        <v>10</v>
      </c>
      <c r="R771">
        <v>6</v>
      </c>
      <c r="S771">
        <v>0</v>
      </c>
      <c r="T771">
        <v>0</v>
      </c>
      <c r="U771">
        <v>0</v>
      </c>
      <c r="V771">
        <v>0</v>
      </c>
      <c r="W771">
        <v>0</v>
      </c>
      <c r="X771" t="s">
        <v>40</v>
      </c>
      <c r="Y771" t="s">
        <v>3222</v>
      </c>
      <c r="Z771" s="5">
        <f>E771*10+F771*(-10)+G771*5+H771*(-5)+I771*2+J771*(-2)+K771*4+L771*3+M771*1.5+N771*1.5+O771*3+P771*0.1+Q771*2+R771*2+S771*5+T771*(-8)+U771*15+V771+W771*(-4)</f>
        <v>225.5</v>
      </c>
      <c r="AA771" s="6">
        <f>Z771/X771</f>
        <v>14.09375</v>
      </c>
      <c r="AB771" s="7">
        <f>Z771/Y771*90</f>
        <v>16.184210526315791</v>
      </c>
      <c r="AC771" s="5">
        <f>IF(B771="n",Z771*1.2*AF771,Z771*AF771)</f>
        <v>225.5</v>
      </c>
      <c r="AD771" s="6">
        <f>AC771/X771</f>
        <v>14.09375</v>
      </c>
      <c r="AE771" s="7">
        <f>AC771/Y771*90</f>
        <v>16.184210526315791</v>
      </c>
      <c r="AF771" s="13">
        <f>IF(OR(D771="Barcelona",D771="R Madrid",D771="Bayern",D771="PSG",D771="Atletico"),1.3,IF(OR(D771="Chelsea",D771="Juventus",D771="Man City",D771="Man Utd",D771="Dortmund"),1.23,IF(OR(D771="Roma",D771="RB Leipzig",D771="Monaco",D771="Spurs",D771="Arsenal",D771="Sevilla",D771="Liverpool",D771="Nice",D771="Napoli"),1.15,1)))</f>
        <v>1</v>
      </c>
      <c r="AG771">
        <f>E771*10+G771*5+K771*4</f>
        <v>38</v>
      </c>
      <c r="AH771">
        <f>N771+M771+L771*1.5</f>
        <v>83</v>
      </c>
    </row>
    <row r="772" spans="1:34" x14ac:dyDescent="0.2">
      <c r="A772" t="s">
        <v>1393</v>
      </c>
      <c r="C772" t="s">
        <v>876</v>
      </c>
      <c r="D772" t="s">
        <v>1085</v>
      </c>
      <c r="E772">
        <v>0</v>
      </c>
      <c r="F772">
        <v>0</v>
      </c>
      <c r="G772">
        <v>0</v>
      </c>
      <c r="H772">
        <v>4</v>
      </c>
      <c r="I772">
        <v>23</v>
      </c>
      <c r="J772">
        <v>25</v>
      </c>
      <c r="K772">
        <v>6</v>
      </c>
      <c r="L772">
        <v>4</v>
      </c>
      <c r="M772">
        <v>35</v>
      </c>
      <c r="N772">
        <v>42</v>
      </c>
      <c r="O772">
        <v>46</v>
      </c>
      <c r="P772">
        <v>603</v>
      </c>
      <c r="Q772">
        <v>21</v>
      </c>
      <c r="R772">
        <v>6</v>
      </c>
      <c r="S772">
        <v>0</v>
      </c>
      <c r="T772">
        <v>0</v>
      </c>
      <c r="U772">
        <v>0</v>
      </c>
      <c r="V772">
        <v>0</v>
      </c>
      <c r="W772">
        <v>0</v>
      </c>
      <c r="X772" t="s">
        <v>325</v>
      </c>
      <c r="Y772" t="s">
        <v>1392</v>
      </c>
      <c r="Z772" s="5">
        <f>E772*10+F772*(-10)+G772*5+H772*(-5)+I772*2+J772*(-2)+K772*4+L772*3+M772*1.5+N772*1.5+O772*3+P772*0.1+Q772*2+R772*2+S772*5+T772*(-8)+U772*15+V772+W772*(-4)</f>
        <v>379.8</v>
      </c>
      <c r="AA772" s="6">
        <f>Z772/X772</f>
        <v>21.1</v>
      </c>
      <c r="AB772" s="7">
        <f>Z772/Y772*90</f>
        <v>25.739457831325304</v>
      </c>
      <c r="AC772" s="5">
        <f>IF(B772="n",Z772*1.2*AF772,Z772*AF772)</f>
        <v>379.8</v>
      </c>
      <c r="AD772" s="6">
        <f>AC772/X772</f>
        <v>21.1</v>
      </c>
      <c r="AE772" s="7">
        <f>AC772/Y772*90</f>
        <v>25.739457831325304</v>
      </c>
      <c r="AF772" s="13">
        <f>IF(OR(D772="Barcelona",D772="R Madrid",D772="Bayern",D772="PSG",D772="Atletico"),1.3,IF(OR(D772="Chelsea",D772="Juventus",D772="Man City",D772="Man Utd",D772="Dortmund"),1.23,IF(OR(D772="Roma",D772="RB Leipzig",D772="Monaco",D772="Spurs",D772="Arsenal",D772="Sevilla",D772="Liverpool",D772="Nice",D772="Napoli"),1.15,1)))</f>
        <v>1</v>
      </c>
      <c r="AG772">
        <f>E772*10+G772*5+K772*4</f>
        <v>24</v>
      </c>
      <c r="AH772">
        <f>N772+M772+L772*1.5</f>
        <v>83</v>
      </c>
    </row>
    <row r="773" spans="1:34" x14ac:dyDescent="0.2">
      <c r="A773" t="s">
        <v>3855</v>
      </c>
      <c r="C773" t="s">
        <v>43</v>
      </c>
      <c r="D773" t="s">
        <v>3549</v>
      </c>
      <c r="E773">
        <v>1</v>
      </c>
      <c r="F773">
        <v>0</v>
      </c>
      <c r="G773">
        <v>5</v>
      </c>
      <c r="H773">
        <v>2</v>
      </c>
      <c r="I773">
        <v>45</v>
      </c>
      <c r="J773">
        <v>25</v>
      </c>
      <c r="K773">
        <v>6</v>
      </c>
      <c r="L773">
        <v>3</v>
      </c>
      <c r="M773">
        <v>41</v>
      </c>
      <c r="N773">
        <v>37</v>
      </c>
      <c r="O773">
        <v>18</v>
      </c>
      <c r="P773">
        <v>949</v>
      </c>
      <c r="Q773">
        <v>54</v>
      </c>
      <c r="R773">
        <v>17</v>
      </c>
      <c r="S773">
        <v>0</v>
      </c>
      <c r="T773">
        <v>0</v>
      </c>
      <c r="U773">
        <v>0</v>
      </c>
      <c r="V773">
        <v>0</v>
      </c>
      <c r="W773">
        <v>0</v>
      </c>
      <c r="X773" t="s">
        <v>113</v>
      </c>
      <c r="Y773" t="s">
        <v>3854</v>
      </c>
      <c r="Z773" s="5">
        <f>E773*10+F773*(-10)+G773*5+H773*(-5)+I773*2+J773*(-2)+K773*4+L773*3+M773*1.5+N773*1.5+O773*3+P773*0.1+Q773*2+R773*2+S773*5+T773*(-8)+U773*15+V773+W773*(-4)</f>
        <v>505.9</v>
      </c>
      <c r="AA773" s="6">
        <f>Z773/X773</f>
        <v>13.672972972972973</v>
      </c>
      <c r="AB773" s="7">
        <f>Z773/Y773*90</f>
        <v>18.923940149625935</v>
      </c>
      <c r="AC773" s="5">
        <f>IF(B773="n",Z773*1.2*AF773,Z773*AF773)</f>
        <v>505.9</v>
      </c>
      <c r="AD773" s="6">
        <f>AC773/X773</f>
        <v>13.672972972972973</v>
      </c>
      <c r="AE773" s="7">
        <f>AC773/Y773*90</f>
        <v>18.923940149625935</v>
      </c>
      <c r="AF773" s="13">
        <f>IF(OR(D773="Barcelona",D773="R Madrid",D773="Bayern",D773="PSG",D773="Atletico"),1.3,IF(OR(D773="Chelsea",D773="Juventus",D773="Man City",D773="Man Utd",D773="Dortmund"),1.23,IF(OR(D773="Roma",D773="RB Leipzig",D773="Monaco",D773="Spurs",D773="Arsenal",D773="Sevilla",D773="Liverpool",D773="Nice",D773="Napoli"),1.15,1)))</f>
        <v>1</v>
      </c>
      <c r="AG773">
        <f>E773*10+G773*5+K773*4</f>
        <v>59</v>
      </c>
      <c r="AH773">
        <f>N773+M773+L773*1.5</f>
        <v>82.5</v>
      </c>
    </row>
    <row r="774" spans="1:34" x14ac:dyDescent="0.2">
      <c r="A774" t="s">
        <v>3486</v>
      </c>
      <c r="C774" t="s">
        <v>138</v>
      </c>
      <c r="D774" t="s">
        <v>2781</v>
      </c>
      <c r="E774">
        <v>0</v>
      </c>
      <c r="F774">
        <v>0</v>
      </c>
      <c r="G774">
        <v>1</v>
      </c>
      <c r="H774">
        <v>3</v>
      </c>
      <c r="I774">
        <v>4</v>
      </c>
      <c r="J774">
        <v>16</v>
      </c>
      <c r="K774">
        <v>0</v>
      </c>
      <c r="L774">
        <v>3</v>
      </c>
      <c r="M774">
        <v>58</v>
      </c>
      <c r="N774">
        <v>20</v>
      </c>
      <c r="O774">
        <v>9</v>
      </c>
      <c r="P774">
        <v>356</v>
      </c>
      <c r="Q774">
        <v>19</v>
      </c>
      <c r="R774">
        <v>6</v>
      </c>
      <c r="S774">
        <v>0</v>
      </c>
      <c r="T774">
        <v>0</v>
      </c>
      <c r="U774">
        <v>0</v>
      </c>
      <c r="V774">
        <v>0</v>
      </c>
      <c r="W774">
        <v>0</v>
      </c>
      <c r="X774" t="s">
        <v>40</v>
      </c>
      <c r="Y774" t="s">
        <v>1006</v>
      </c>
      <c r="Z774" s="5">
        <f>E774*10+F774*(-10)+G774*5+H774*(-5)+I774*2+J774*(-2)+K774*4+L774*3+M774*1.5+N774*1.5+O774*3+P774*0.1+Q774*2+R774*2+S774*5+T774*(-8)+U774*15+V774+W774*(-4)</f>
        <v>204.6</v>
      </c>
      <c r="AA774" s="6">
        <f>Z774/X774</f>
        <v>12.7875</v>
      </c>
      <c r="AB774" s="7">
        <f>Z774/Y774*90</f>
        <v>13.42128279883382</v>
      </c>
      <c r="AC774" s="5">
        <f>IF(B774="n",Z774*1.2*AF774,Z774*AF774)</f>
        <v>204.6</v>
      </c>
      <c r="AD774" s="6">
        <f>AC774/X774</f>
        <v>12.7875</v>
      </c>
      <c r="AE774" s="7">
        <f>AC774/Y774*90</f>
        <v>13.42128279883382</v>
      </c>
      <c r="AF774" s="13">
        <f>IF(OR(D774="Barcelona",D774="R Madrid",D774="Bayern",D774="PSG",D774="Atletico"),1.3,IF(OR(D774="Chelsea",D774="Juventus",D774="Man City",D774="Man Utd",D774="Dortmund"),1.23,IF(OR(D774="Roma",D774="RB Leipzig",D774="Monaco",D774="Spurs",D774="Arsenal",D774="Sevilla",D774="Liverpool",D774="Nice",D774="Napoli"),1.15,1)))</f>
        <v>1</v>
      </c>
      <c r="AG774">
        <f>E774*10+G774*5+K774*4</f>
        <v>5</v>
      </c>
      <c r="AH774">
        <f>N774+M774+L774*1.5</f>
        <v>82.5</v>
      </c>
    </row>
    <row r="775" spans="1:34" x14ac:dyDescent="0.2">
      <c r="A775" t="s">
        <v>209</v>
      </c>
      <c r="C775" t="s">
        <v>26</v>
      </c>
      <c r="D775" t="s">
        <v>85</v>
      </c>
      <c r="E775">
        <v>0</v>
      </c>
      <c r="F775">
        <v>0</v>
      </c>
      <c r="G775">
        <v>0</v>
      </c>
      <c r="H775">
        <v>7</v>
      </c>
      <c r="I775">
        <v>40</v>
      </c>
      <c r="J775">
        <v>31</v>
      </c>
      <c r="K775">
        <v>0</v>
      </c>
      <c r="L775">
        <v>11</v>
      </c>
      <c r="M775">
        <v>32</v>
      </c>
      <c r="N775">
        <v>34</v>
      </c>
      <c r="O775">
        <v>5</v>
      </c>
      <c r="P775">
        <v>572</v>
      </c>
      <c r="Q775">
        <v>56</v>
      </c>
      <c r="R775">
        <v>5</v>
      </c>
      <c r="S775">
        <v>0</v>
      </c>
      <c r="T775">
        <v>0</v>
      </c>
      <c r="U775">
        <v>0</v>
      </c>
      <c r="V775">
        <v>0</v>
      </c>
      <c r="W775">
        <v>0</v>
      </c>
      <c r="X775" t="s">
        <v>56</v>
      </c>
      <c r="Y775" t="s">
        <v>210</v>
      </c>
      <c r="Z775" s="5">
        <f>E775*10+F775*(-10)+G775*5+H775*(-5)+I775*2+J775*(-2)+K775*4+L775*3+M775*1.5+N775*1.5+O775*3+P775*0.1+Q775*2+R775*2+S775*5+T775*(-8)+U775*15+V775+W775*(-4)</f>
        <v>309.2</v>
      </c>
      <c r="AA775" s="6">
        <f>Z775/X775</f>
        <v>11.451851851851851</v>
      </c>
      <c r="AB775" s="7">
        <f>Z775/Y775*90</f>
        <v>13.68141592920354</v>
      </c>
      <c r="AC775" s="5">
        <f>IF(B775="n",Z775*1.2*AF775,Z775*AF775)</f>
        <v>309.2</v>
      </c>
      <c r="AD775" s="6">
        <f>AC775/X775</f>
        <v>11.451851851851851</v>
      </c>
      <c r="AE775" s="7">
        <f>AC775/Y775*90</f>
        <v>13.68141592920354</v>
      </c>
      <c r="AF775" s="13">
        <f>IF(OR(D775="Barcelona",D775="R Madrid",D775="Bayern",D775="PSG",D775="Atletico"),1.3,IF(OR(D775="Chelsea",D775="Juventus",D775="Man City",D775="Man Utd",D775="Dortmund"),1.23,IF(OR(D775="Roma",D775="RB Leipzig",D775="Monaco",D775="Spurs",D775="Arsenal",D775="Sevilla",D775="Liverpool",D775="Nice",D775="Napoli"),1.15,1)))</f>
        <v>1</v>
      </c>
      <c r="AG775">
        <f>E775*10+G775*5+K775*4</f>
        <v>0</v>
      </c>
      <c r="AH775">
        <f>N775+M775+L775*1.5</f>
        <v>82.5</v>
      </c>
    </row>
    <row r="776" spans="1:34" x14ac:dyDescent="0.2">
      <c r="A776" t="s">
        <v>1056</v>
      </c>
      <c r="C776" t="s">
        <v>26</v>
      </c>
      <c r="D776" t="s">
        <v>31</v>
      </c>
      <c r="E776">
        <v>0</v>
      </c>
      <c r="F776">
        <v>0</v>
      </c>
      <c r="G776">
        <v>1</v>
      </c>
      <c r="H776">
        <v>4</v>
      </c>
      <c r="I776">
        <v>12</v>
      </c>
      <c r="J776">
        <v>22</v>
      </c>
      <c r="K776">
        <v>8</v>
      </c>
      <c r="L776">
        <v>8</v>
      </c>
      <c r="M776">
        <v>52</v>
      </c>
      <c r="N776">
        <v>18</v>
      </c>
      <c r="O776">
        <v>7</v>
      </c>
      <c r="P776">
        <v>440</v>
      </c>
      <c r="Q776">
        <v>27</v>
      </c>
      <c r="R776">
        <v>9</v>
      </c>
      <c r="S776">
        <v>0</v>
      </c>
      <c r="T776">
        <v>0</v>
      </c>
      <c r="U776">
        <v>0</v>
      </c>
      <c r="V776">
        <v>0</v>
      </c>
      <c r="W776">
        <v>0</v>
      </c>
      <c r="X776" t="s">
        <v>66</v>
      </c>
      <c r="Y776" t="s">
        <v>1057</v>
      </c>
      <c r="Z776" s="5">
        <f>E776*10+F776*(-10)+G776*5+H776*(-5)+I776*2+J776*(-2)+K776*4+L776*3+M776*1.5+N776*1.5+O776*3+P776*0.1+Q776*2+R776*2+S776*5+T776*(-8)+U776*15+V776+W776*(-4)</f>
        <v>263</v>
      </c>
      <c r="AA776" s="6">
        <f>Z776/X776</f>
        <v>13.15</v>
      </c>
      <c r="AB776" s="7">
        <f>Z776/Y776*90</f>
        <v>15.822192513368984</v>
      </c>
      <c r="AC776" s="5">
        <f>IF(B776="n",Z776*1.2*AF776,Z776*AF776)</f>
        <v>263</v>
      </c>
      <c r="AD776" s="6">
        <f>AC776/X776</f>
        <v>13.15</v>
      </c>
      <c r="AE776" s="7">
        <f>AC776/Y776*90</f>
        <v>15.822192513368984</v>
      </c>
      <c r="AF776" s="13">
        <f>IF(OR(D776="Barcelona",D776="R Madrid",D776="Bayern",D776="PSG",D776="Atletico"),1.3,IF(OR(D776="Chelsea",D776="Juventus",D776="Man City",D776="Man Utd",D776="Dortmund"),1.23,IF(OR(D776="Roma",D776="RB Leipzig",D776="Monaco",D776="Spurs",D776="Arsenal",D776="Sevilla",D776="Liverpool",D776="Nice",D776="Napoli"),1.15,1)))</f>
        <v>1</v>
      </c>
      <c r="AG776">
        <f>E776*10+G776*5+K776*4</f>
        <v>37</v>
      </c>
      <c r="AH776">
        <f>N776+M776+L776*1.5</f>
        <v>82</v>
      </c>
    </row>
    <row r="777" spans="1:34" x14ac:dyDescent="0.2">
      <c r="A777" t="s">
        <v>4215</v>
      </c>
      <c r="C777" t="s">
        <v>43</v>
      </c>
      <c r="D777" t="s">
        <v>3562</v>
      </c>
      <c r="E777">
        <v>1</v>
      </c>
      <c r="F777">
        <v>0</v>
      </c>
      <c r="G777">
        <v>1</v>
      </c>
      <c r="H777">
        <v>6</v>
      </c>
      <c r="I777">
        <v>17</v>
      </c>
      <c r="J777">
        <v>36</v>
      </c>
      <c r="K777">
        <v>5</v>
      </c>
      <c r="L777">
        <v>2</v>
      </c>
      <c r="M777">
        <v>43</v>
      </c>
      <c r="N777">
        <v>36</v>
      </c>
      <c r="O777">
        <v>18</v>
      </c>
      <c r="P777">
        <v>445</v>
      </c>
      <c r="Q777">
        <v>42</v>
      </c>
      <c r="R777">
        <v>13</v>
      </c>
      <c r="S777">
        <v>0</v>
      </c>
      <c r="T777">
        <v>0</v>
      </c>
      <c r="U777">
        <v>0</v>
      </c>
      <c r="V777">
        <v>0</v>
      </c>
      <c r="W777">
        <v>0</v>
      </c>
      <c r="X777" t="s">
        <v>56</v>
      </c>
      <c r="Y777" t="s">
        <v>1283</v>
      </c>
      <c r="Z777" s="5">
        <f>E777*10+F777*(-10)+G777*5+H777*(-5)+I777*2+J777*(-2)+K777*4+L777*3+M777*1.5+N777*1.5+O777*3+P777*0.1+Q777*2+R777*2+S777*5+T777*(-8)+U777*15+V777+W777*(-4)</f>
        <v>300</v>
      </c>
      <c r="AA777" s="6">
        <f>Z777/X777</f>
        <v>11.111111111111111</v>
      </c>
      <c r="AB777" s="7">
        <f>Z777/Y777*90</f>
        <v>16.138673042438732</v>
      </c>
      <c r="AC777" s="5">
        <f>IF(B777="n",Z777*1.2*AF777,Z777*AF777)</f>
        <v>300</v>
      </c>
      <c r="AD777" s="6">
        <f>AC777/X777</f>
        <v>11.111111111111111</v>
      </c>
      <c r="AE777" s="7">
        <f>AC777/Y777*90</f>
        <v>16.138673042438732</v>
      </c>
      <c r="AF777" s="13">
        <f>IF(OR(D777="Barcelona",D777="R Madrid",D777="Bayern",D777="PSG",D777="Atletico"),1.3,IF(OR(D777="Chelsea",D777="Juventus",D777="Man City",D777="Man Utd",D777="Dortmund"),1.23,IF(OR(D777="Roma",D777="RB Leipzig",D777="Monaco",D777="Spurs",D777="Arsenal",D777="Sevilla",D777="Liverpool",D777="Nice",D777="Napoli"),1.15,1)))</f>
        <v>1</v>
      </c>
      <c r="AG777">
        <f>E777*10+G777*5+K777*4</f>
        <v>35</v>
      </c>
      <c r="AH777">
        <f>N777+M777+L777*1.5</f>
        <v>82</v>
      </c>
    </row>
    <row r="778" spans="1:34" x14ac:dyDescent="0.2">
      <c r="A778" t="s">
        <v>186</v>
      </c>
      <c r="C778" t="s">
        <v>26</v>
      </c>
      <c r="D778" t="s">
        <v>124</v>
      </c>
      <c r="E778">
        <v>0</v>
      </c>
      <c r="F778">
        <v>1</v>
      </c>
      <c r="G778">
        <v>1</v>
      </c>
      <c r="H778">
        <v>2</v>
      </c>
      <c r="I778">
        <v>17</v>
      </c>
      <c r="J778">
        <v>17</v>
      </c>
      <c r="K778">
        <v>3</v>
      </c>
      <c r="L778">
        <v>4</v>
      </c>
      <c r="M778">
        <v>39</v>
      </c>
      <c r="N778">
        <v>37</v>
      </c>
      <c r="O778">
        <v>10</v>
      </c>
      <c r="P778">
        <v>1103</v>
      </c>
      <c r="Q778">
        <v>8</v>
      </c>
      <c r="R778">
        <v>13</v>
      </c>
      <c r="S778">
        <v>0</v>
      </c>
      <c r="T778">
        <v>0</v>
      </c>
      <c r="U778">
        <v>0</v>
      </c>
      <c r="V778">
        <v>0</v>
      </c>
      <c r="W778">
        <v>0</v>
      </c>
      <c r="X778" t="s">
        <v>187</v>
      </c>
      <c r="Y778" t="s">
        <v>188</v>
      </c>
      <c r="Z778" s="5">
        <f>E778*10+F778*(-10)+G778*5+H778*(-5)+I778*2+J778*(-2)+K778*4+L778*3+M778*1.5+N778*1.5+O778*3+P778*0.1+Q778*2+R778*2+S778*5+T778*(-8)+U778*15+V778+W778*(-4)</f>
        <v>305.3</v>
      </c>
      <c r="AA778" s="6">
        <f>Z778/X778</f>
        <v>13.877272727272727</v>
      </c>
      <c r="AB778" s="7">
        <f>Z778/Y778*90</f>
        <v>15.265000000000002</v>
      </c>
      <c r="AC778" s="5">
        <f>IF(B778="n",Z778*1.2*AF778,Z778*AF778)</f>
        <v>305.3</v>
      </c>
      <c r="AD778" s="6">
        <f>AC778/X778</f>
        <v>13.877272727272727</v>
      </c>
      <c r="AE778" s="7">
        <f>AC778/Y778*90</f>
        <v>15.265000000000002</v>
      </c>
      <c r="AF778" s="13">
        <f>IF(OR(D778="Barcelona",D778="R Madrid",D778="Bayern",D778="PSG",D778="Atletico"),1.3,IF(OR(D778="Chelsea",D778="Juventus",D778="Man City",D778="Man Utd",D778="Dortmund"),1.23,IF(OR(D778="Roma",D778="RB Leipzig",D778="Monaco",D778="Spurs",D778="Arsenal",D778="Sevilla",D778="Liverpool",D778="Nice",D778="Napoli"),1.15,1)))</f>
        <v>1</v>
      </c>
      <c r="AG778">
        <f>E778*10+G778*5+K778*4</f>
        <v>17</v>
      </c>
      <c r="AH778">
        <f>N778+M778+L778*1.5</f>
        <v>82</v>
      </c>
    </row>
    <row r="779" spans="1:34" x14ac:dyDescent="0.2">
      <c r="A779" t="s">
        <v>883</v>
      </c>
      <c r="C779" t="s">
        <v>26</v>
      </c>
      <c r="D779" t="s">
        <v>72</v>
      </c>
      <c r="E779">
        <v>6</v>
      </c>
      <c r="F779">
        <v>0</v>
      </c>
      <c r="G779">
        <v>2</v>
      </c>
      <c r="H779">
        <v>9</v>
      </c>
      <c r="I779">
        <v>50</v>
      </c>
      <c r="J779">
        <v>47</v>
      </c>
      <c r="K779">
        <v>14</v>
      </c>
      <c r="L779">
        <v>7</v>
      </c>
      <c r="M779">
        <v>48</v>
      </c>
      <c r="N779">
        <v>23</v>
      </c>
      <c r="O779">
        <v>16</v>
      </c>
      <c r="P779">
        <v>1001</v>
      </c>
      <c r="Q779">
        <v>41</v>
      </c>
      <c r="R779">
        <v>43</v>
      </c>
      <c r="S779">
        <v>0</v>
      </c>
      <c r="T779">
        <v>0</v>
      </c>
      <c r="U779">
        <v>0</v>
      </c>
      <c r="V779">
        <v>0</v>
      </c>
      <c r="W779">
        <v>0</v>
      </c>
      <c r="X779" t="s">
        <v>121</v>
      </c>
      <c r="Y779" t="s">
        <v>884</v>
      </c>
      <c r="Z779" s="5">
        <f>E779*10+F779*(-10)+G779*5+H779*(-5)+I779*2+J779*(-2)+K779*4+L779*3+M779*1.5+N779*1.5+O779*3+P779*0.1+Q779*2+R779*2+S779*5+T779*(-8)+U779*15+V779+W779*(-4)</f>
        <v>530.6</v>
      </c>
      <c r="AA779" s="6">
        <f>Z779/X779</f>
        <v>15.605882352941178</v>
      </c>
      <c r="AB779" s="7">
        <f>Z779/Y779*90</f>
        <v>19.856133056133057</v>
      </c>
      <c r="AC779" s="5">
        <f>IF(B779="n",Z779*1.2*AF779,Z779*AF779)</f>
        <v>530.6</v>
      </c>
      <c r="AD779" s="6">
        <f>AC779/X779</f>
        <v>15.605882352941178</v>
      </c>
      <c r="AE779" s="7">
        <f>AC779/Y779*90</f>
        <v>19.856133056133057</v>
      </c>
      <c r="AF779" s="13">
        <f>IF(OR(D779="Barcelona",D779="R Madrid",D779="Bayern",D779="PSG",D779="Atletico"),1.3,IF(OR(D779="Chelsea",D779="Juventus",D779="Man City",D779="Man Utd",D779="Dortmund"),1.23,IF(OR(D779="Roma",D779="RB Leipzig",D779="Monaco",D779="Spurs",D779="Arsenal",D779="Sevilla",D779="Liverpool",D779="Nice",D779="Napoli"),1.15,1)))</f>
        <v>1</v>
      </c>
      <c r="AG779">
        <f>E779*10+G779*5+K779*4</f>
        <v>126</v>
      </c>
      <c r="AH779">
        <f>N779+M779+L779*1.5</f>
        <v>81.5</v>
      </c>
    </row>
    <row r="780" spans="1:34" x14ac:dyDescent="0.2">
      <c r="A780" t="s">
        <v>3464</v>
      </c>
      <c r="C780" t="s">
        <v>138</v>
      </c>
      <c r="D780" t="s">
        <v>2778</v>
      </c>
      <c r="E780">
        <v>0</v>
      </c>
      <c r="F780">
        <v>0</v>
      </c>
      <c r="G780">
        <v>3</v>
      </c>
      <c r="H780">
        <v>3</v>
      </c>
      <c r="I780">
        <v>13</v>
      </c>
      <c r="J780">
        <v>38</v>
      </c>
      <c r="K780">
        <v>6</v>
      </c>
      <c r="L780">
        <v>7</v>
      </c>
      <c r="M780">
        <v>40</v>
      </c>
      <c r="N780">
        <v>31</v>
      </c>
      <c r="O780">
        <v>15</v>
      </c>
      <c r="P780">
        <v>466</v>
      </c>
      <c r="Q780">
        <v>40</v>
      </c>
      <c r="R780">
        <v>6</v>
      </c>
      <c r="S780">
        <v>0</v>
      </c>
      <c r="T780">
        <v>0</v>
      </c>
      <c r="U780">
        <v>0</v>
      </c>
      <c r="V780">
        <v>0</v>
      </c>
      <c r="W780">
        <v>0</v>
      </c>
      <c r="X780" t="s">
        <v>90</v>
      </c>
      <c r="Y780" t="s">
        <v>3463</v>
      </c>
      <c r="Z780" s="5">
        <f>E780*10+F780*(-10)+G780*5+H780*(-5)+I780*2+J780*(-2)+K780*4+L780*3+M780*1.5+N780*1.5+O780*3+P780*0.1+Q780*2+R780*2+S780*5+T780*(-8)+U780*15+V780+W780*(-4)</f>
        <v>285.10000000000002</v>
      </c>
      <c r="AA780" s="6">
        <f>Z780/X780</f>
        <v>10.965384615384616</v>
      </c>
      <c r="AB780" s="7">
        <f>Z780/Y780*90</f>
        <v>12.455825242718449</v>
      </c>
      <c r="AC780" s="5">
        <f>IF(B780="n",Z780*1.2*AF780,Z780*AF780)</f>
        <v>285.10000000000002</v>
      </c>
      <c r="AD780" s="6">
        <f>AC780/X780</f>
        <v>10.965384615384616</v>
      </c>
      <c r="AE780" s="7">
        <f>AC780/Y780*90</f>
        <v>12.455825242718449</v>
      </c>
      <c r="AF780" s="13">
        <f>IF(OR(D780="Barcelona",D780="R Madrid",D780="Bayern",D780="PSG",D780="Atletico"),1.3,IF(OR(D780="Chelsea",D780="Juventus",D780="Man City",D780="Man Utd",D780="Dortmund"),1.23,IF(OR(D780="Roma",D780="RB Leipzig",D780="Monaco",D780="Spurs",D780="Arsenal",D780="Sevilla",D780="Liverpool",D780="Nice",D780="Napoli"),1.15,1)))</f>
        <v>1</v>
      </c>
      <c r="AG780">
        <f>E780*10+G780*5+K780*4</f>
        <v>39</v>
      </c>
      <c r="AH780">
        <f>N780+M780+L780*1.5</f>
        <v>81.5</v>
      </c>
    </row>
    <row r="781" spans="1:34" x14ac:dyDescent="0.2">
      <c r="A781" t="s">
        <v>1228</v>
      </c>
      <c r="C781" t="s">
        <v>876</v>
      </c>
      <c r="D781" t="s">
        <v>1083</v>
      </c>
      <c r="E781">
        <v>0</v>
      </c>
      <c r="F781">
        <v>0</v>
      </c>
      <c r="G781">
        <v>2</v>
      </c>
      <c r="H781">
        <v>7</v>
      </c>
      <c r="I781">
        <v>12</v>
      </c>
      <c r="J781">
        <v>25</v>
      </c>
      <c r="K781">
        <v>4</v>
      </c>
      <c r="L781">
        <v>9</v>
      </c>
      <c r="M781">
        <v>26</v>
      </c>
      <c r="N781">
        <v>42</v>
      </c>
      <c r="O781">
        <v>9</v>
      </c>
      <c r="P781">
        <v>666</v>
      </c>
      <c r="Q781">
        <v>22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 t="s">
        <v>398</v>
      </c>
      <c r="Y781" t="s">
        <v>415</v>
      </c>
      <c r="Z781" s="5">
        <f>E781*10+F781*(-10)+G781*5+H781*(-5)+I781*2+J781*(-2)+K781*4+L781*3+M781*1.5+N781*1.5+O781*3+P781*0.1+Q781*2+R781*2+S781*5+T781*(-8)+U781*15+V781+W781*(-4)</f>
        <v>231.60000000000002</v>
      </c>
      <c r="AA781" s="6">
        <f>Z781/X781</f>
        <v>11.02857142857143</v>
      </c>
      <c r="AB781" s="7">
        <f>Z781/Y781*90</f>
        <v>11.452747252747255</v>
      </c>
      <c r="AC781" s="5">
        <f>IF(B781="n",Z781*1.2*AF781,Z781*AF781)</f>
        <v>231.60000000000002</v>
      </c>
      <c r="AD781" s="6">
        <f>AC781/X781</f>
        <v>11.02857142857143</v>
      </c>
      <c r="AE781" s="7">
        <f>AC781/Y781*90</f>
        <v>11.452747252747255</v>
      </c>
      <c r="AF781" s="13">
        <f>IF(OR(D781="Barcelona",D781="R Madrid",D781="Bayern",D781="PSG",D781="Atletico"),1.3,IF(OR(D781="Chelsea",D781="Juventus",D781="Man City",D781="Man Utd",D781="Dortmund"),1.23,IF(OR(D781="Roma",D781="RB Leipzig",D781="Monaco",D781="Spurs",D781="Arsenal",D781="Sevilla",D781="Liverpool",D781="Nice",D781="Napoli"),1.15,1)))</f>
        <v>1</v>
      </c>
      <c r="AG781">
        <f>E781*10+G781*5+K781*4</f>
        <v>26</v>
      </c>
      <c r="AH781">
        <f>N781+M781+L781*1.5</f>
        <v>81.5</v>
      </c>
    </row>
    <row r="782" spans="1:34" x14ac:dyDescent="0.2">
      <c r="A782" t="s">
        <v>2053</v>
      </c>
      <c r="C782" t="s">
        <v>160</v>
      </c>
      <c r="D782" t="s">
        <v>1899</v>
      </c>
      <c r="E782">
        <v>0</v>
      </c>
      <c r="F782">
        <v>0</v>
      </c>
      <c r="G782">
        <v>0</v>
      </c>
      <c r="H782">
        <v>7</v>
      </c>
      <c r="I782">
        <v>18</v>
      </c>
      <c r="J782">
        <v>32</v>
      </c>
      <c r="K782">
        <v>3</v>
      </c>
      <c r="L782">
        <v>9</v>
      </c>
      <c r="M782">
        <v>30</v>
      </c>
      <c r="N782">
        <v>38</v>
      </c>
      <c r="O782">
        <v>4</v>
      </c>
      <c r="P782">
        <v>552</v>
      </c>
      <c r="Q782">
        <v>27</v>
      </c>
      <c r="R782">
        <v>9</v>
      </c>
      <c r="S782">
        <v>0</v>
      </c>
      <c r="T782">
        <v>0</v>
      </c>
      <c r="U782">
        <v>0</v>
      </c>
      <c r="V782">
        <v>0</v>
      </c>
      <c r="W782">
        <v>0</v>
      </c>
      <c r="X782" t="s">
        <v>398</v>
      </c>
      <c r="Y782" t="s">
        <v>2052</v>
      </c>
      <c r="Z782" s="5">
        <f>E782*10+F782*(-10)+G782*5+H782*(-5)+I782*2+J782*(-2)+K782*4+L782*3+M782*1.5+N782*1.5+O782*3+P782*0.1+Q782*2+R782*2+S782*5+T782*(-8)+U782*15+V782+W782*(-4)</f>
        <v>217.2</v>
      </c>
      <c r="AA782" s="6">
        <f>Z782/X782</f>
        <v>10.342857142857142</v>
      </c>
      <c r="AB782" s="7">
        <f>Z782/Y782*90</f>
        <v>13.584433634468381</v>
      </c>
      <c r="AC782" s="5">
        <f>IF(B782="n",Z782*1.2*AF782,Z782*AF782)</f>
        <v>217.2</v>
      </c>
      <c r="AD782" s="6">
        <f>AC782/X782</f>
        <v>10.342857142857142</v>
      </c>
      <c r="AE782" s="7">
        <f>AC782/Y782*90</f>
        <v>13.584433634468381</v>
      </c>
      <c r="AF782" s="13">
        <f>IF(OR(D782="Barcelona",D782="R Madrid",D782="Bayern",D782="PSG",D782="Atletico"),1.3,IF(OR(D782="Chelsea",D782="Juventus",D782="Man City",D782="Man Utd",D782="Dortmund"),1.23,IF(OR(D782="Roma",D782="RB Leipzig",D782="Monaco",D782="Spurs",D782="Arsenal",D782="Sevilla",D782="Liverpool",D782="Nice",D782="Napoli"),1.15,1)))</f>
        <v>1</v>
      </c>
      <c r="AG782">
        <f>E782*10+G782*5+K782*4</f>
        <v>12</v>
      </c>
      <c r="AH782">
        <f>N782+M782+L782*1.5</f>
        <v>81.5</v>
      </c>
    </row>
    <row r="783" spans="1:34" x14ac:dyDescent="0.2">
      <c r="A783" t="s">
        <v>3787</v>
      </c>
      <c r="C783" t="s">
        <v>43</v>
      </c>
      <c r="D783" t="s">
        <v>3631</v>
      </c>
      <c r="E783">
        <v>5</v>
      </c>
      <c r="F783">
        <v>1</v>
      </c>
      <c r="G783">
        <v>2</v>
      </c>
      <c r="H783">
        <v>8</v>
      </c>
      <c r="I783">
        <v>44</v>
      </c>
      <c r="J783">
        <v>54</v>
      </c>
      <c r="K783">
        <v>17</v>
      </c>
      <c r="L783">
        <v>6</v>
      </c>
      <c r="M783">
        <v>36</v>
      </c>
      <c r="N783">
        <v>36</v>
      </c>
      <c r="O783">
        <v>9</v>
      </c>
      <c r="P783">
        <v>410</v>
      </c>
      <c r="Q783">
        <v>28</v>
      </c>
      <c r="R783">
        <v>3</v>
      </c>
      <c r="S783">
        <v>0</v>
      </c>
      <c r="T783">
        <v>0</v>
      </c>
      <c r="U783">
        <v>0</v>
      </c>
      <c r="V783">
        <v>0</v>
      </c>
      <c r="W783">
        <v>0</v>
      </c>
      <c r="X783" t="s">
        <v>90</v>
      </c>
      <c r="Y783" t="s">
        <v>3786</v>
      </c>
      <c r="Z783" s="5">
        <f>E783*10+F783*(-10)+G783*5+H783*(-5)+I783*2+J783*(-2)+K783*4+L783*3+M783*1.5+N783*1.5+O783*3+P783*0.1+Q783*2+R783*2+S783*5+T783*(-8)+U783*15+V783+W783*(-4)</f>
        <v>314</v>
      </c>
      <c r="AA783" s="6">
        <f>Z783/X783</f>
        <v>12.076923076923077</v>
      </c>
      <c r="AB783" s="7">
        <f>Z783/Y783*90</f>
        <v>16.157804459691253</v>
      </c>
      <c r="AC783" s="5">
        <f>IF(B783="n",Z783*1.2*AF783,Z783*AF783)</f>
        <v>314</v>
      </c>
      <c r="AD783" s="6">
        <f>AC783/X783</f>
        <v>12.076923076923077</v>
      </c>
      <c r="AE783" s="7">
        <f>AC783/Y783*90</f>
        <v>16.157804459691253</v>
      </c>
      <c r="AF783" s="13">
        <f>IF(OR(D783="Barcelona",D783="R Madrid",D783="Bayern",D783="PSG",D783="Atletico"),1.3,IF(OR(D783="Chelsea",D783="Juventus",D783="Man City",D783="Man Utd",D783="Dortmund"),1.23,IF(OR(D783="Roma",D783="RB Leipzig",D783="Monaco",D783="Spurs",D783="Arsenal",D783="Sevilla",D783="Liverpool",D783="Nice",D783="Napoli"),1.15,1)))</f>
        <v>1</v>
      </c>
      <c r="AG783">
        <f>E783*10+G783*5+K783*4</f>
        <v>128</v>
      </c>
      <c r="AH783">
        <f>N783+M783+L783*1.5</f>
        <v>81</v>
      </c>
    </row>
    <row r="784" spans="1:34" x14ac:dyDescent="0.2">
      <c r="A784" t="s">
        <v>1768</v>
      </c>
      <c r="C784" t="s">
        <v>876</v>
      </c>
      <c r="D784" t="s">
        <v>1036</v>
      </c>
      <c r="E784">
        <v>4</v>
      </c>
      <c r="F784">
        <v>0</v>
      </c>
      <c r="G784">
        <v>0</v>
      </c>
      <c r="H784">
        <v>6</v>
      </c>
      <c r="I784">
        <v>33</v>
      </c>
      <c r="J784">
        <v>29</v>
      </c>
      <c r="K784">
        <v>13</v>
      </c>
      <c r="L784">
        <v>2</v>
      </c>
      <c r="M784">
        <v>29</v>
      </c>
      <c r="N784">
        <v>49</v>
      </c>
      <c r="O784">
        <v>13</v>
      </c>
      <c r="P784">
        <v>596</v>
      </c>
      <c r="Q784">
        <v>29</v>
      </c>
      <c r="R784">
        <v>10</v>
      </c>
      <c r="S784">
        <v>0</v>
      </c>
      <c r="T784">
        <v>0</v>
      </c>
      <c r="U784">
        <v>0</v>
      </c>
      <c r="V784">
        <v>0</v>
      </c>
      <c r="W784">
        <v>0</v>
      </c>
      <c r="X784" t="s">
        <v>398</v>
      </c>
      <c r="Y784" t="s">
        <v>1767</v>
      </c>
      <c r="Z784" s="5">
        <f>E784*10+F784*(-10)+G784*5+H784*(-5)+I784*2+J784*(-2)+K784*4+L784*3+M784*1.5+N784*1.5+O784*3+P784*0.1+Q784*2+R784*2+S784*5+T784*(-8)+U784*15+V784+W784*(-4)</f>
        <v>369.6</v>
      </c>
      <c r="AA784" s="6">
        <f>Z784/X784</f>
        <v>17.600000000000001</v>
      </c>
      <c r="AB784" s="7">
        <f>Z784/Y784*90</f>
        <v>21.053164556962027</v>
      </c>
      <c r="AC784" s="5">
        <f>IF(B784="n",Z784*1.2*AF784,Z784*AF784)</f>
        <v>369.6</v>
      </c>
      <c r="AD784" s="6">
        <f>AC784/X784</f>
        <v>17.600000000000001</v>
      </c>
      <c r="AE784" s="7">
        <f>AC784/Y784*90</f>
        <v>21.053164556962027</v>
      </c>
      <c r="AF784" s="13">
        <f>IF(OR(D784="Barcelona",D784="R Madrid",D784="Bayern",D784="PSG",D784="Atletico"),1.3,IF(OR(D784="Chelsea",D784="Juventus",D784="Man City",D784="Man Utd",D784="Dortmund"),1.23,IF(OR(D784="Roma",D784="RB Leipzig",D784="Monaco",D784="Spurs",D784="Arsenal",D784="Sevilla",D784="Liverpool",D784="Nice",D784="Napoli"),1.15,1)))</f>
        <v>1</v>
      </c>
      <c r="AG784">
        <f>E784*10+G784*5+K784*4</f>
        <v>92</v>
      </c>
      <c r="AH784">
        <f>N784+M784+L784*1.5</f>
        <v>81</v>
      </c>
    </row>
    <row r="785" spans="1:34" x14ac:dyDescent="0.2">
      <c r="A785" t="s">
        <v>71</v>
      </c>
      <c r="C785" t="s">
        <v>26</v>
      </c>
      <c r="D785" t="s">
        <v>72</v>
      </c>
      <c r="E785">
        <v>2</v>
      </c>
      <c r="F785">
        <v>0</v>
      </c>
      <c r="G785">
        <v>0</v>
      </c>
      <c r="H785">
        <v>2</v>
      </c>
      <c r="I785">
        <v>24</v>
      </c>
      <c r="J785">
        <v>12</v>
      </c>
      <c r="K785">
        <v>5</v>
      </c>
      <c r="L785">
        <v>4</v>
      </c>
      <c r="M785">
        <v>64</v>
      </c>
      <c r="N785">
        <v>11</v>
      </c>
      <c r="O785">
        <v>7</v>
      </c>
      <c r="P785">
        <v>375</v>
      </c>
      <c r="Q785">
        <v>7</v>
      </c>
      <c r="R785">
        <v>10</v>
      </c>
      <c r="S785">
        <v>0</v>
      </c>
      <c r="T785">
        <v>0</v>
      </c>
      <c r="U785">
        <v>0</v>
      </c>
      <c r="V785">
        <v>0</v>
      </c>
      <c r="W785">
        <v>0</v>
      </c>
      <c r="X785" t="s">
        <v>73</v>
      </c>
      <c r="Y785" t="s">
        <v>74</v>
      </c>
      <c r="Z785" s="5">
        <f>E785*10+F785*(-10)+G785*5+H785*(-5)+I785*2+J785*(-2)+K785*4+L785*3+M785*1.5+N785*1.5+O785*3+P785*0.1+Q785*2+R785*2+S785*5+T785*(-8)+U785*15+V785+W785*(-4)</f>
        <v>271</v>
      </c>
      <c r="AA785" s="6">
        <f>Z785/X785</f>
        <v>18.066666666666666</v>
      </c>
      <c r="AB785" s="7">
        <f>Z785/Y785*90</f>
        <v>19.480830670926519</v>
      </c>
      <c r="AC785" s="5">
        <f>IF(B785="n",Z785*1.2*AF785,Z785*AF785)</f>
        <v>271</v>
      </c>
      <c r="AD785" s="6">
        <f>AC785/X785</f>
        <v>18.066666666666666</v>
      </c>
      <c r="AE785" s="7">
        <f>AC785/Y785*90</f>
        <v>19.480830670926519</v>
      </c>
      <c r="AF785" s="13">
        <f>IF(OR(D785="Barcelona",D785="R Madrid",D785="Bayern",D785="PSG",D785="Atletico"),1.3,IF(OR(D785="Chelsea",D785="Juventus",D785="Man City",D785="Man Utd",D785="Dortmund"),1.23,IF(OR(D785="Roma",D785="RB Leipzig",D785="Monaco",D785="Spurs",D785="Arsenal",D785="Sevilla",D785="Liverpool",D785="Nice",D785="Napoli"),1.15,1)))</f>
        <v>1</v>
      </c>
      <c r="AG785">
        <f>E785*10+G785*5+K785*4</f>
        <v>40</v>
      </c>
      <c r="AH785">
        <f>N785+M785+L785*1.5</f>
        <v>81</v>
      </c>
    </row>
    <row r="786" spans="1:34" x14ac:dyDescent="0.2">
      <c r="A786" t="s">
        <v>1357</v>
      </c>
      <c r="C786" t="s">
        <v>876</v>
      </c>
      <c r="D786" t="s">
        <v>1036</v>
      </c>
      <c r="E786">
        <v>0</v>
      </c>
      <c r="F786">
        <v>1</v>
      </c>
      <c r="G786">
        <v>1</v>
      </c>
      <c r="H786">
        <v>1</v>
      </c>
      <c r="I786">
        <v>8</v>
      </c>
      <c r="J786">
        <v>12</v>
      </c>
      <c r="K786">
        <v>3</v>
      </c>
      <c r="L786">
        <v>2</v>
      </c>
      <c r="M786">
        <v>29</v>
      </c>
      <c r="N786">
        <v>49</v>
      </c>
      <c r="O786">
        <v>7</v>
      </c>
      <c r="P786">
        <v>185</v>
      </c>
      <c r="Q786">
        <v>17</v>
      </c>
      <c r="R786">
        <v>7</v>
      </c>
      <c r="S786">
        <v>0</v>
      </c>
      <c r="T786">
        <v>0</v>
      </c>
      <c r="U786">
        <v>0</v>
      </c>
      <c r="V786">
        <v>0</v>
      </c>
      <c r="W786">
        <v>0</v>
      </c>
      <c r="X786" t="s">
        <v>182</v>
      </c>
      <c r="Y786" t="s">
        <v>1356</v>
      </c>
      <c r="Z786" s="5">
        <f>E786*10+F786*(-10)+G786*5+H786*(-5)+I786*2+J786*(-2)+K786*4+L786*3+M786*1.5+N786*1.5+O786*3+P786*0.1+Q786*2+R786*2+S786*5+T786*(-8)+U786*15+V786+W786*(-4)</f>
        <v>204.5</v>
      </c>
      <c r="AA786" s="6">
        <f>Z786/X786</f>
        <v>14.607142857142858</v>
      </c>
      <c r="AB786" s="7">
        <f>Z786/Y786*90</f>
        <v>17.495247148288975</v>
      </c>
      <c r="AC786" s="5">
        <f>IF(B786="n",Z786*1.2*AF786,Z786*AF786)</f>
        <v>204.5</v>
      </c>
      <c r="AD786" s="6">
        <f>AC786/X786</f>
        <v>14.607142857142858</v>
      </c>
      <c r="AE786" s="7">
        <f>AC786/Y786*90</f>
        <v>17.495247148288975</v>
      </c>
      <c r="AF786" s="13">
        <f>IF(OR(D786="Barcelona",D786="R Madrid",D786="Bayern",D786="PSG",D786="Atletico"),1.3,IF(OR(D786="Chelsea",D786="Juventus",D786="Man City",D786="Man Utd",D786="Dortmund"),1.23,IF(OR(D786="Roma",D786="RB Leipzig",D786="Monaco",D786="Spurs",D786="Arsenal",D786="Sevilla",D786="Liverpool",D786="Nice",D786="Napoli"),1.15,1)))</f>
        <v>1</v>
      </c>
      <c r="AG786">
        <f>E786*10+G786*5+K786*4</f>
        <v>17</v>
      </c>
      <c r="AH786">
        <f>N786+M786+L786*1.5</f>
        <v>81</v>
      </c>
    </row>
    <row r="787" spans="1:34" x14ac:dyDescent="0.2">
      <c r="A787" t="s">
        <v>4271</v>
      </c>
      <c r="C787" t="s">
        <v>43</v>
      </c>
      <c r="D787" t="s">
        <v>3562</v>
      </c>
      <c r="E787">
        <v>0</v>
      </c>
      <c r="F787">
        <v>1</v>
      </c>
      <c r="G787">
        <v>1</v>
      </c>
      <c r="H787">
        <v>2</v>
      </c>
      <c r="I787">
        <v>27</v>
      </c>
      <c r="J787">
        <v>34</v>
      </c>
      <c r="K787">
        <v>3</v>
      </c>
      <c r="L787">
        <v>7</v>
      </c>
      <c r="M787">
        <v>37</v>
      </c>
      <c r="N787">
        <v>33</v>
      </c>
      <c r="O787">
        <v>9</v>
      </c>
      <c r="P787">
        <v>459</v>
      </c>
      <c r="Q787">
        <v>36</v>
      </c>
      <c r="R787">
        <v>32</v>
      </c>
      <c r="S787">
        <v>0</v>
      </c>
      <c r="T787">
        <v>0</v>
      </c>
      <c r="U787">
        <v>0</v>
      </c>
      <c r="V787">
        <v>0</v>
      </c>
      <c r="W787">
        <v>0</v>
      </c>
      <c r="X787" t="s">
        <v>96</v>
      </c>
      <c r="Y787" t="s">
        <v>4270</v>
      </c>
      <c r="Z787" s="5">
        <f>E787*10+F787*(-10)+G787*5+H787*(-5)+I787*2+J787*(-2)+K787*4+L787*3+M787*1.5+N787*1.5+O787*3+P787*0.1+Q787*2+R787*2+S787*5+T787*(-8)+U787*15+V787+W787*(-4)</f>
        <v>317.89999999999998</v>
      </c>
      <c r="AA787" s="6">
        <f>Z787/X787</f>
        <v>11.353571428571428</v>
      </c>
      <c r="AB787" s="7">
        <f>Z787/Y787*90</f>
        <v>15.974874371859297</v>
      </c>
      <c r="AC787" s="5">
        <f>IF(B787="n",Z787*1.2*AF787,Z787*AF787)</f>
        <v>317.89999999999998</v>
      </c>
      <c r="AD787" s="6">
        <f>AC787/X787</f>
        <v>11.353571428571428</v>
      </c>
      <c r="AE787" s="7">
        <f>AC787/Y787*90</f>
        <v>15.974874371859297</v>
      </c>
      <c r="AF787" s="13">
        <f>IF(OR(D787="Barcelona",D787="R Madrid",D787="Bayern",D787="PSG",D787="Atletico"),1.3,IF(OR(D787="Chelsea",D787="Juventus",D787="Man City",D787="Man Utd",D787="Dortmund"),1.23,IF(OR(D787="Roma",D787="RB Leipzig",D787="Monaco",D787="Spurs",D787="Arsenal",D787="Sevilla",D787="Liverpool",D787="Nice",D787="Napoli"),1.15,1)))</f>
        <v>1</v>
      </c>
      <c r="AG787">
        <f>E787*10+G787*5+K787*4</f>
        <v>17</v>
      </c>
      <c r="AH787">
        <f>N787+M787+L787*1.5</f>
        <v>80.5</v>
      </c>
    </row>
    <row r="788" spans="1:34" x14ac:dyDescent="0.2">
      <c r="A788" t="s">
        <v>3733</v>
      </c>
      <c r="C788" t="s">
        <v>43</v>
      </c>
      <c r="D788" t="s">
        <v>3625</v>
      </c>
      <c r="E788">
        <v>0</v>
      </c>
      <c r="F788">
        <v>1</v>
      </c>
      <c r="G788">
        <v>2</v>
      </c>
      <c r="H788">
        <v>2</v>
      </c>
      <c r="I788">
        <v>10</v>
      </c>
      <c r="J788">
        <v>11</v>
      </c>
      <c r="K788">
        <v>1</v>
      </c>
      <c r="L788">
        <v>3</v>
      </c>
      <c r="M788">
        <v>49</v>
      </c>
      <c r="N788">
        <v>27</v>
      </c>
      <c r="O788">
        <v>5</v>
      </c>
      <c r="P788">
        <v>417</v>
      </c>
      <c r="Q788">
        <v>14</v>
      </c>
      <c r="R788">
        <v>7</v>
      </c>
      <c r="S788">
        <v>0</v>
      </c>
      <c r="T788">
        <v>0</v>
      </c>
      <c r="U788">
        <v>0</v>
      </c>
      <c r="V788">
        <v>0</v>
      </c>
      <c r="W788">
        <v>0</v>
      </c>
      <c r="X788" t="s">
        <v>140</v>
      </c>
      <c r="Y788" t="s">
        <v>3732</v>
      </c>
      <c r="Z788" s="5">
        <f>E788*10+F788*(-10)+G788*5+H788*(-5)+I788*2+J788*(-2)+K788*4+L788*3+M788*1.5+N788*1.5+O788*3+P788*0.1+Q788*2+R788*2+S788*5+T788*(-8)+U788*15+V788+W788*(-4)</f>
        <v>213.7</v>
      </c>
      <c r="AA788" s="6">
        <f>Z788/X788</f>
        <v>16.438461538461539</v>
      </c>
      <c r="AB788" s="7">
        <f>Z788/Y788*90</f>
        <v>16.623163353500431</v>
      </c>
      <c r="AC788" s="5">
        <f>IF(B788="n",Z788*1.2*AF788,Z788*AF788)</f>
        <v>213.7</v>
      </c>
      <c r="AD788" s="6">
        <f>AC788/X788</f>
        <v>16.438461538461539</v>
      </c>
      <c r="AE788" s="7">
        <f>AC788/Y788*90</f>
        <v>16.623163353500431</v>
      </c>
      <c r="AF788" s="13">
        <f>IF(OR(D788="Barcelona",D788="R Madrid",D788="Bayern",D788="PSG",D788="Atletico"),1.3,IF(OR(D788="Chelsea",D788="Juventus",D788="Man City",D788="Man Utd",D788="Dortmund"),1.23,IF(OR(D788="Roma",D788="RB Leipzig",D788="Monaco",D788="Spurs",D788="Arsenal",D788="Sevilla",D788="Liverpool",D788="Nice",D788="Napoli"),1.15,1)))</f>
        <v>1</v>
      </c>
      <c r="AG788">
        <f>E788*10+G788*5+K788*4</f>
        <v>14</v>
      </c>
      <c r="AH788">
        <f>N788+M788+L788*1.5</f>
        <v>80.5</v>
      </c>
    </row>
    <row r="789" spans="1:34" x14ac:dyDescent="0.2">
      <c r="A789" t="s">
        <v>3892</v>
      </c>
      <c r="C789" t="s">
        <v>43</v>
      </c>
      <c r="D789" t="s">
        <v>3589</v>
      </c>
      <c r="E789">
        <v>3</v>
      </c>
      <c r="F789">
        <v>0</v>
      </c>
      <c r="G789">
        <v>2</v>
      </c>
      <c r="H789">
        <v>8</v>
      </c>
      <c r="I789">
        <v>41</v>
      </c>
      <c r="J789">
        <v>53</v>
      </c>
      <c r="K789">
        <v>15</v>
      </c>
      <c r="L789">
        <v>6</v>
      </c>
      <c r="M789">
        <v>27</v>
      </c>
      <c r="N789">
        <v>44</v>
      </c>
      <c r="O789">
        <v>31</v>
      </c>
      <c r="P789">
        <v>1083</v>
      </c>
      <c r="Q789">
        <v>66</v>
      </c>
      <c r="R789">
        <v>39</v>
      </c>
      <c r="S789">
        <v>0</v>
      </c>
      <c r="T789">
        <v>0</v>
      </c>
      <c r="U789">
        <v>0</v>
      </c>
      <c r="V789">
        <v>0</v>
      </c>
      <c r="W789">
        <v>0</v>
      </c>
      <c r="X789" t="s">
        <v>96</v>
      </c>
      <c r="Y789" t="s">
        <v>3891</v>
      </c>
      <c r="Z789" s="5">
        <f>E789*10+F789*(-10)+G789*5+H789*(-5)+I789*2+J789*(-2)+K789*4+L789*3+M789*1.5+N789*1.5+O789*3+P789*0.1+Q789*2+R789*2+S789*5+T789*(-8)+U789*15+V789+W789*(-4)</f>
        <v>571.79999999999995</v>
      </c>
      <c r="AA789" s="6">
        <f>Z789/X789</f>
        <v>20.421428571428571</v>
      </c>
      <c r="AB789" s="7">
        <f>Z789/Y789*90</f>
        <v>21.668210526315789</v>
      </c>
      <c r="AC789" s="5">
        <f>IF(B789="n",Z789*1.2*AF789,Z789*AF789)</f>
        <v>571.79999999999995</v>
      </c>
      <c r="AD789" s="6">
        <f>AC789/X789</f>
        <v>20.421428571428571</v>
      </c>
      <c r="AE789" s="7">
        <f>AC789/Y789*90</f>
        <v>21.668210526315789</v>
      </c>
      <c r="AF789" s="13">
        <f>IF(OR(D789="Barcelona",D789="R Madrid",D789="Bayern",D789="PSG",D789="Atletico"),1.3,IF(OR(D789="Chelsea",D789="Juventus",D789="Man City",D789="Man Utd",D789="Dortmund"),1.23,IF(OR(D789="Roma",D789="RB Leipzig",D789="Monaco",D789="Spurs",D789="Arsenal",D789="Sevilla",D789="Liverpool",D789="Nice",D789="Napoli"),1.15,1)))</f>
        <v>1</v>
      </c>
      <c r="AG789">
        <f>E789*10+G789*5+K789*4</f>
        <v>100</v>
      </c>
      <c r="AH789">
        <f>N789+M789+L789*1.5</f>
        <v>80</v>
      </c>
    </row>
    <row r="790" spans="1:34" x14ac:dyDescent="0.2">
      <c r="A790" t="s">
        <v>3095</v>
      </c>
      <c r="C790" t="s">
        <v>138</v>
      </c>
      <c r="D790" t="s">
        <v>2770</v>
      </c>
      <c r="E790">
        <v>0</v>
      </c>
      <c r="F790">
        <v>0</v>
      </c>
      <c r="G790">
        <v>5</v>
      </c>
      <c r="H790">
        <v>2</v>
      </c>
      <c r="I790">
        <v>18</v>
      </c>
      <c r="J790">
        <v>21</v>
      </c>
      <c r="K790">
        <v>0</v>
      </c>
      <c r="L790">
        <v>4</v>
      </c>
      <c r="M790">
        <v>45</v>
      </c>
      <c r="N790">
        <v>29</v>
      </c>
      <c r="O790">
        <v>41</v>
      </c>
      <c r="P790">
        <v>987</v>
      </c>
      <c r="Q790">
        <v>22</v>
      </c>
      <c r="R790">
        <v>61</v>
      </c>
      <c r="S790">
        <v>0</v>
      </c>
      <c r="T790">
        <v>0</v>
      </c>
      <c r="U790">
        <v>0</v>
      </c>
      <c r="V790">
        <v>0</v>
      </c>
      <c r="W790">
        <v>0</v>
      </c>
      <c r="X790" t="s">
        <v>110</v>
      </c>
      <c r="Y790" t="s">
        <v>1168</v>
      </c>
      <c r="Z790" s="5">
        <f>E790*10+F790*(-10)+G790*5+H790*(-5)+I790*2+J790*(-2)+K790*4+L790*3+M790*1.5+N790*1.5+O790*3+P790*0.1+Q790*2+R790*2+S790*5+T790*(-8)+U790*15+V790+W790*(-4)</f>
        <v>519.70000000000005</v>
      </c>
      <c r="AA790" s="6">
        <f>Z790/X790</f>
        <v>17.323333333333334</v>
      </c>
      <c r="AB790" s="7">
        <f>Z790/Y790*90</f>
        <v>18.746693386773547</v>
      </c>
      <c r="AC790" s="5">
        <f>IF(B790="n",Z790*1.2*AF790,Z790*AF790)</f>
        <v>519.70000000000005</v>
      </c>
      <c r="AD790" s="6">
        <f>AC790/X790</f>
        <v>17.323333333333334</v>
      </c>
      <c r="AE790" s="7">
        <f>AC790/Y790*90</f>
        <v>18.746693386773547</v>
      </c>
      <c r="AF790" s="13">
        <f>IF(OR(D790="Barcelona",D790="R Madrid",D790="Bayern",D790="PSG",D790="Atletico"),1.3,IF(OR(D790="Chelsea",D790="Juventus",D790="Man City",D790="Man Utd",D790="Dortmund"),1.23,IF(OR(D790="Roma",D790="RB Leipzig",D790="Monaco",D790="Spurs",D790="Arsenal",D790="Sevilla",D790="Liverpool",D790="Nice",D790="Napoli"),1.15,1)))</f>
        <v>1</v>
      </c>
      <c r="AG790">
        <f>E790*10+G790*5+K790*4</f>
        <v>25</v>
      </c>
      <c r="AH790">
        <f>N790+M790+L790*1.5</f>
        <v>80</v>
      </c>
    </row>
    <row r="791" spans="1:34" x14ac:dyDescent="0.2">
      <c r="A791" t="s">
        <v>3788</v>
      </c>
      <c r="C791" t="s">
        <v>43</v>
      </c>
      <c r="D791" t="s">
        <v>728</v>
      </c>
      <c r="E791">
        <v>0</v>
      </c>
      <c r="F791">
        <v>1</v>
      </c>
      <c r="G791">
        <v>0</v>
      </c>
      <c r="H791">
        <v>5</v>
      </c>
      <c r="I791">
        <v>7</v>
      </c>
      <c r="J791">
        <v>37</v>
      </c>
      <c r="K791">
        <v>2</v>
      </c>
      <c r="L791">
        <v>6</v>
      </c>
      <c r="M791">
        <v>41</v>
      </c>
      <c r="N791">
        <v>30</v>
      </c>
      <c r="O791">
        <v>6</v>
      </c>
      <c r="P791">
        <v>803</v>
      </c>
      <c r="Q791">
        <v>30</v>
      </c>
      <c r="R791">
        <v>11</v>
      </c>
      <c r="S791">
        <v>0</v>
      </c>
      <c r="T791">
        <v>0</v>
      </c>
      <c r="U791">
        <v>0</v>
      </c>
      <c r="V791">
        <v>0</v>
      </c>
      <c r="W791">
        <v>0</v>
      </c>
      <c r="X791" t="s">
        <v>90</v>
      </c>
      <c r="Y791" t="s">
        <v>1536</v>
      </c>
      <c r="Z791" s="5">
        <f>E791*10+F791*(-10)+G791*5+H791*(-5)+I791*2+J791*(-2)+K791*4+L791*3+M791*1.5+N791*1.5+O791*3+P791*0.1+Q791*2+R791*2+S791*5+T791*(-8)+U791*15+V791+W791*(-4)</f>
        <v>217.8</v>
      </c>
      <c r="AA791" s="6">
        <f>Z791/X791</f>
        <v>8.3769230769230774</v>
      </c>
      <c r="AB791" s="7">
        <f>Z791/Y791*90</f>
        <v>13.746143057503508</v>
      </c>
      <c r="AC791" s="5">
        <f>IF(B791="n",Z791*1.2*AF791,Z791*AF791)</f>
        <v>217.8</v>
      </c>
      <c r="AD791" s="6">
        <f>AC791/X791</f>
        <v>8.3769230769230774</v>
      </c>
      <c r="AE791" s="7">
        <f>AC791/Y791*90</f>
        <v>13.746143057503508</v>
      </c>
      <c r="AF791" s="13">
        <f>IF(OR(D791="Barcelona",D791="R Madrid",D791="Bayern",D791="PSG",D791="Atletico"),1.3,IF(OR(D791="Chelsea",D791="Juventus",D791="Man City",D791="Man Utd",D791="Dortmund"),1.23,IF(OR(D791="Roma",D791="RB Leipzig",D791="Monaco",D791="Spurs",D791="Arsenal",D791="Sevilla",D791="Liverpool",D791="Nice",D791="Napoli"),1.15,1)))</f>
        <v>1</v>
      </c>
      <c r="AG791">
        <f>E791*10+G791*5+K791*4</f>
        <v>8</v>
      </c>
      <c r="AH791">
        <f>N791+M791+L791*1.5</f>
        <v>80</v>
      </c>
    </row>
    <row r="792" spans="1:34" x14ac:dyDescent="0.2">
      <c r="A792" t="s">
        <v>3281</v>
      </c>
      <c r="C792" t="s">
        <v>138</v>
      </c>
      <c r="D792" t="s">
        <v>2821</v>
      </c>
      <c r="E792">
        <v>0</v>
      </c>
      <c r="F792">
        <v>0</v>
      </c>
      <c r="G792">
        <v>0</v>
      </c>
      <c r="H792">
        <v>5</v>
      </c>
      <c r="I792">
        <v>8</v>
      </c>
      <c r="J792">
        <v>26</v>
      </c>
      <c r="K792">
        <v>1</v>
      </c>
      <c r="L792">
        <v>6</v>
      </c>
      <c r="M792">
        <v>43</v>
      </c>
      <c r="N792">
        <v>28</v>
      </c>
      <c r="O792">
        <v>4</v>
      </c>
      <c r="P792">
        <v>562</v>
      </c>
      <c r="Q792">
        <v>22</v>
      </c>
      <c r="R792">
        <v>2</v>
      </c>
      <c r="S792">
        <v>0</v>
      </c>
      <c r="T792">
        <v>0</v>
      </c>
      <c r="U792">
        <v>0</v>
      </c>
      <c r="V792">
        <v>0</v>
      </c>
      <c r="W792">
        <v>0</v>
      </c>
      <c r="X792" t="s">
        <v>66</v>
      </c>
      <c r="Y792" t="s">
        <v>3280</v>
      </c>
      <c r="Z792" s="5">
        <f>E792*10+F792*(-10)+G792*5+H792*(-5)+I792*2+J792*(-2)+K792*4+L792*3+M792*1.5+N792*1.5+O792*3+P792*0.1+Q792*2+R792*2+S792*5+T792*(-8)+U792*15+V792+W792*(-4)</f>
        <v>183.7</v>
      </c>
      <c r="AA792" s="6">
        <f>Z792/X792</f>
        <v>9.1849999999999987</v>
      </c>
      <c r="AB792" s="7">
        <f>Z792/Y792*90</f>
        <v>13.777499999999998</v>
      </c>
      <c r="AC792" s="5">
        <f>IF(B792="n",Z792*1.2*AF792,Z792*AF792)</f>
        <v>211.25499999999997</v>
      </c>
      <c r="AD792" s="6">
        <f>AC792/X792</f>
        <v>10.562749999999998</v>
      </c>
      <c r="AE792" s="7">
        <f>AC792/Y792*90</f>
        <v>15.844124999999998</v>
      </c>
      <c r="AF792" s="13">
        <f>IF(OR(D792="Barcelona",D792="R Madrid",D792="Bayern",D792="PSG",D792="Atletico"),1.3,IF(OR(D792="Chelsea",D792="Juventus",D792="Man City",D792="Man Utd",D792="Dortmund"),1.23,IF(OR(D792="Roma",D792="RB Leipzig",D792="Monaco",D792="Spurs",D792="Arsenal",D792="Sevilla",D792="Liverpool",D792="Nice",D792="Napoli"),1.15,1)))</f>
        <v>1.1499999999999999</v>
      </c>
      <c r="AG792">
        <f>E792*10+G792*5+K792*4</f>
        <v>4</v>
      </c>
      <c r="AH792">
        <f>N792+M792+L792*1.5</f>
        <v>80</v>
      </c>
    </row>
    <row r="793" spans="1:34" x14ac:dyDescent="0.2">
      <c r="A793" t="s">
        <v>3994</v>
      </c>
      <c r="C793" t="s">
        <v>43</v>
      </c>
      <c r="D793" t="s">
        <v>44</v>
      </c>
      <c r="E793">
        <v>2</v>
      </c>
      <c r="F793">
        <v>0</v>
      </c>
      <c r="G793">
        <v>4</v>
      </c>
      <c r="H793">
        <v>0</v>
      </c>
      <c r="I793">
        <v>18</v>
      </c>
      <c r="J793">
        <v>22</v>
      </c>
      <c r="K793">
        <v>6</v>
      </c>
      <c r="L793">
        <v>5</v>
      </c>
      <c r="M793">
        <v>31</v>
      </c>
      <c r="N793">
        <v>41</v>
      </c>
      <c r="O793">
        <v>24</v>
      </c>
      <c r="P793">
        <v>1058</v>
      </c>
      <c r="Q793">
        <v>40</v>
      </c>
      <c r="R793">
        <v>8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36</v>
      </c>
      <c r="Y793" t="s">
        <v>2452</v>
      </c>
      <c r="Z793" s="5">
        <f>E793*10+F793*(-10)+G793*5+H793*(-5)+I793*2+J793*(-2)+K793*4+L793*3+M793*1.5+N793*1.5+O793*3+P793*0.1+Q793*2+R793*2+S793*5+T793*(-8)+U793*15+V793+W793*(-4)</f>
        <v>452.8</v>
      </c>
      <c r="AA793" s="6">
        <f>Z793/X793</f>
        <v>14.606451612903227</v>
      </c>
      <c r="AB793" s="7">
        <f>Z793/Y793*90</f>
        <v>22.741071428571427</v>
      </c>
      <c r="AC793" s="5">
        <f>IF(B793="n",Z793*1.2*AF793,Z793*AF793)</f>
        <v>520.72</v>
      </c>
      <c r="AD793" s="6">
        <f>AC793/X793</f>
        <v>16.797419354838709</v>
      </c>
      <c r="AE793" s="7">
        <f>AC793/Y793*90</f>
        <v>26.152232142857148</v>
      </c>
      <c r="AF793" s="13">
        <f>IF(OR(D793="Barcelona",D793="R Madrid",D793="Bayern",D793="PSG",D793="Atletico"),1.3,IF(OR(D793="Chelsea",D793="Juventus",D793="Man City",D793="Man Utd",D793="Dortmund"),1.23,IF(OR(D793="Roma",D793="RB Leipzig",D793="Monaco",D793="Spurs",D793="Arsenal",D793="Sevilla",D793="Liverpool",D793="Nice",D793="Napoli"),1.15,1)))</f>
        <v>1.1499999999999999</v>
      </c>
      <c r="AG793">
        <f>E793*10+G793*5+K793*4</f>
        <v>64</v>
      </c>
      <c r="AH793">
        <f>N793+M793+L793*1.5</f>
        <v>79.5</v>
      </c>
    </row>
    <row r="794" spans="1:34" x14ac:dyDescent="0.2">
      <c r="A794" t="s">
        <v>34</v>
      </c>
      <c r="C794" t="s">
        <v>26</v>
      </c>
      <c r="D794" t="s">
        <v>35</v>
      </c>
      <c r="E794">
        <v>1</v>
      </c>
      <c r="F794">
        <v>0</v>
      </c>
      <c r="G794">
        <v>0</v>
      </c>
      <c r="H794">
        <v>3</v>
      </c>
      <c r="I794">
        <v>17</v>
      </c>
      <c r="J794">
        <v>36</v>
      </c>
      <c r="K794">
        <v>11</v>
      </c>
      <c r="L794">
        <v>7</v>
      </c>
      <c r="M794">
        <v>33</v>
      </c>
      <c r="N794">
        <v>36</v>
      </c>
      <c r="O794">
        <v>34</v>
      </c>
      <c r="P794">
        <v>415</v>
      </c>
      <c r="Q794">
        <v>27</v>
      </c>
      <c r="R794">
        <v>14</v>
      </c>
      <c r="S794">
        <v>0</v>
      </c>
      <c r="T794">
        <v>0</v>
      </c>
      <c r="U794">
        <v>0</v>
      </c>
      <c r="V794">
        <v>0</v>
      </c>
      <c r="W794">
        <v>0</v>
      </c>
      <c r="X794" t="s">
        <v>36</v>
      </c>
      <c r="Y794" t="s">
        <v>37</v>
      </c>
      <c r="Z794" s="5">
        <f>E794*10+F794*(-10)+G794*5+H794*(-5)+I794*2+J794*(-2)+K794*4+L794*3+M794*1.5+N794*1.5+O794*3+P794*0.1+Q794*2+R794*2+S794*5+T794*(-8)+U794*15+V794+W794*(-4)</f>
        <v>351</v>
      </c>
      <c r="AA794" s="6">
        <f>Z794/X794</f>
        <v>11.32258064516129</v>
      </c>
      <c r="AB794" s="7">
        <f>Z794/Y794*90</f>
        <v>14.957386363636363</v>
      </c>
      <c r="AC794" s="5">
        <f>IF(B794="n",Z794*1.2*AF794,Z794*AF794)</f>
        <v>351</v>
      </c>
      <c r="AD794" s="6">
        <f>AC794/X794</f>
        <v>11.32258064516129</v>
      </c>
      <c r="AE794" s="7">
        <f>AC794/Y794*90</f>
        <v>14.957386363636363</v>
      </c>
      <c r="AF794" s="13">
        <f>IF(OR(D794="Barcelona",D794="R Madrid",D794="Bayern",D794="PSG",D794="Atletico"),1.3,IF(OR(D794="Chelsea",D794="Juventus",D794="Man City",D794="Man Utd",D794="Dortmund"),1.23,IF(OR(D794="Roma",D794="RB Leipzig",D794="Monaco",D794="Spurs",D794="Arsenal",D794="Sevilla",D794="Liverpool",D794="Nice",D794="Napoli"),1.15,1)))</f>
        <v>1</v>
      </c>
      <c r="AG794">
        <f>E794*10+G794*5+K794*4</f>
        <v>54</v>
      </c>
      <c r="AH794">
        <f>N794+M794+L794*1.5</f>
        <v>79.5</v>
      </c>
    </row>
    <row r="795" spans="1:34" x14ac:dyDescent="0.2">
      <c r="A795" t="s">
        <v>2141</v>
      </c>
      <c r="C795" t="s">
        <v>160</v>
      </c>
      <c r="D795" t="s">
        <v>2009</v>
      </c>
      <c r="E795">
        <v>1</v>
      </c>
      <c r="F795">
        <v>0</v>
      </c>
      <c r="G795">
        <v>4</v>
      </c>
      <c r="H795">
        <v>3</v>
      </c>
      <c r="I795">
        <v>12</v>
      </c>
      <c r="J795">
        <v>27</v>
      </c>
      <c r="K795">
        <v>5</v>
      </c>
      <c r="L795">
        <v>5</v>
      </c>
      <c r="M795">
        <v>38</v>
      </c>
      <c r="N795">
        <v>34</v>
      </c>
      <c r="O795">
        <v>20</v>
      </c>
      <c r="P795">
        <v>826</v>
      </c>
      <c r="Q795">
        <v>40</v>
      </c>
      <c r="R795">
        <v>10</v>
      </c>
      <c r="S795">
        <v>0</v>
      </c>
      <c r="T795">
        <v>0</v>
      </c>
      <c r="U795">
        <v>0</v>
      </c>
      <c r="V795">
        <v>0</v>
      </c>
      <c r="W795">
        <v>0</v>
      </c>
      <c r="X795" t="s">
        <v>56</v>
      </c>
      <c r="Y795" t="s">
        <v>2140</v>
      </c>
      <c r="Z795" s="5">
        <f>E795*10+F795*(-10)+G795*5+H795*(-5)+I795*2+J795*(-2)+K795*4+L795*3+M795*1.5+N795*1.5+O795*3+P795*0.1+Q795*2+R795*2+S795*5+T795*(-8)+U795*15+V795+W795*(-4)</f>
        <v>370.6</v>
      </c>
      <c r="AA795" s="6">
        <f>Z795/X795</f>
        <v>13.725925925925926</v>
      </c>
      <c r="AB795" s="7">
        <f>Z795/Y795*90</f>
        <v>15.463143254520169</v>
      </c>
      <c r="AC795" s="5">
        <f>IF(B795="n",Z795*1.2*AF795,Z795*AF795)</f>
        <v>370.6</v>
      </c>
      <c r="AD795" s="6">
        <f>AC795/X795</f>
        <v>13.725925925925926</v>
      </c>
      <c r="AE795" s="7">
        <f>AC795/Y795*90</f>
        <v>15.463143254520169</v>
      </c>
      <c r="AF795" s="13">
        <f>IF(OR(D795="Barcelona",D795="R Madrid",D795="Bayern",D795="PSG",D795="Atletico"),1.3,IF(OR(D795="Chelsea",D795="Juventus",D795="Man City",D795="Man Utd",D795="Dortmund"),1.23,IF(OR(D795="Roma",D795="RB Leipzig",D795="Monaco",D795="Spurs",D795="Arsenal",D795="Sevilla",D795="Liverpool",D795="Nice",D795="Napoli"),1.15,1)))</f>
        <v>1</v>
      </c>
      <c r="AG795">
        <f>E795*10+G795*5+K795*4</f>
        <v>50</v>
      </c>
      <c r="AH795">
        <f>N795+M795+L795*1.5</f>
        <v>79.5</v>
      </c>
    </row>
    <row r="796" spans="1:34" x14ac:dyDescent="0.2">
      <c r="A796" t="s">
        <v>2399</v>
      </c>
      <c r="C796" t="s">
        <v>160</v>
      </c>
      <c r="D796" t="s">
        <v>1933</v>
      </c>
      <c r="E796">
        <v>13</v>
      </c>
      <c r="F796">
        <v>0</v>
      </c>
      <c r="G796">
        <v>4</v>
      </c>
      <c r="H796">
        <v>5</v>
      </c>
      <c r="I796">
        <v>48</v>
      </c>
      <c r="J796">
        <v>52</v>
      </c>
      <c r="K796">
        <v>39</v>
      </c>
      <c r="L796">
        <v>8</v>
      </c>
      <c r="M796">
        <v>38</v>
      </c>
      <c r="N796">
        <v>29</v>
      </c>
      <c r="O796">
        <v>26</v>
      </c>
      <c r="P796">
        <v>753</v>
      </c>
      <c r="Q796">
        <v>41</v>
      </c>
      <c r="R796">
        <v>46</v>
      </c>
      <c r="S796">
        <v>0</v>
      </c>
      <c r="T796">
        <v>0</v>
      </c>
      <c r="U796">
        <v>0</v>
      </c>
      <c r="V796">
        <v>0</v>
      </c>
      <c r="W796">
        <v>0</v>
      </c>
      <c r="X796" t="s">
        <v>113</v>
      </c>
      <c r="Y796" t="s">
        <v>959</v>
      </c>
      <c r="Z796" s="5">
        <f>E796*10+F796*(-10)+G796*5+H796*(-5)+I796*2+J796*(-2)+K796*4+L796*3+M796*1.5+N796*1.5+O796*3+P796*0.1+Q796*2+R796*2+S796*5+T796*(-8)+U796*15+V796+W796*(-4)</f>
        <v>724.8</v>
      </c>
      <c r="AA796" s="6">
        <f>Z796/X796</f>
        <v>19.589189189189188</v>
      </c>
      <c r="AB796" s="7">
        <f>Z796/Y796*90</f>
        <v>19.912087912087912</v>
      </c>
      <c r="AC796" s="5">
        <f>IF(B796="n",Z796*1.2*AF796,Z796*AF796)</f>
        <v>724.8</v>
      </c>
      <c r="AD796" s="6">
        <f>AC796/X796</f>
        <v>19.589189189189188</v>
      </c>
      <c r="AE796" s="7">
        <f>AC796/Y796*90</f>
        <v>19.912087912087912</v>
      </c>
      <c r="AF796" s="13">
        <f>IF(OR(D796="Barcelona",D796="R Madrid",D796="Bayern",D796="PSG",D796="Atletico"),1.3,IF(OR(D796="Chelsea",D796="Juventus",D796="Man City",D796="Man Utd",D796="Dortmund"),1.23,IF(OR(D796="Roma",D796="RB Leipzig",D796="Monaco",D796="Spurs",D796="Arsenal",D796="Sevilla",D796="Liverpool",D796="Nice",D796="Napoli"),1.15,1)))</f>
        <v>1</v>
      </c>
      <c r="AG796">
        <f>E796*10+G796*5+K796*4</f>
        <v>306</v>
      </c>
      <c r="AH796">
        <f>N796+M796+L796*1.5</f>
        <v>79</v>
      </c>
    </row>
    <row r="797" spans="1:34" x14ac:dyDescent="0.2">
      <c r="A797" t="s">
        <v>1104</v>
      </c>
      <c r="C797" t="s">
        <v>876</v>
      </c>
      <c r="D797" t="s">
        <v>1095</v>
      </c>
      <c r="E797">
        <v>4</v>
      </c>
      <c r="F797">
        <v>0</v>
      </c>
      <c r="G797">
        <v>2</v>
      </c>
      <c r="H797">
        <v>8</v>
      </c>
      <c r="I797">
        <v>20</v>
      </c>
      <c r="J797">
        <v>50</v>
      </c>
      <c r="K797">
        <v>12</v>
      </c>
      <c r="L797">
        <v>4</v>
      </c>
      <c r="M797">
        <v>15</v>
      </c>
      <c r="N797">
        <v>58</v>
      </c>
      <c r="O797">
        <v>23</v>
      </c>
      <c r="P797">
        <v>1627</v>
      </c>
      <c r="Q797">
        <v>54</v>
      </c>
      <c r="R797">
        <v>7</v>
      </c>
      <c r="S797">
        <v>0</v>
      </c>
      <c r="T797">
        <v>0</v>
      </c>
      <c r="U797">
        <v>0</v>
      </c>
      <c r="V797">
        <v>0</v>
      </c>
      <c r="W797">
        <v>0</v>
      </c>
      <c r="X797" t="s">
        <v>56</v>
      </c>
      <c r="Y797" t="s">
        <v>1103</v>
      </c>
      <c r="Z797" s="5">
        <f>E797*10+F797*(-10)+G797*5+H797*(-5)+I797*2+J797*(-2)+K797*4+L797*3+M797*1.5+N797*1.5+O797*3+P797*0.1+Q797*2+R797*2+S797*5+T797*(-8)+U797*15+V797+W797*(-4)</f>
        <v>473.20000000000005</v>
      </c>
      <c r="AA797" s="6">
        <f>Z797/X797</f>
        <v>17.525925925925929</v>
      </c>
      <c r="AB797" s="7">
        <f>Z797/Y797*90</f>
        <v>23.348684210526315</v>
      </c>
      <c r="AC797" s="5">
        <f>IF(B797="n",Z797*1.2*AF797,Z797*AF797)</f>
        <v>615.16000000000008</v>
      </c>
      <c r="AD797" s="6">
        <f>AC797/X797</f>
        <v>22.783703703703708</v>
      </c>
      <c r="AE797" s="7">
        <f>AC797/Y797*90</f>
        <v>30.353289473684217</v>
      </c>
      <c r="AF797" s="13">
        <f>IF(OR(D797="Barcelona",D797="R Madrid",D797="Bayern",D797="PSG",D797="Atletico"),1.3,IF(OR(D797="Chelsea",D797="Juventus",D797="Man City",D797="Man Utd",D797="Dortmund"),1.23,IF(OR(D797="Roma",D797="RB Leipzig",D797="Monaco",D797="Spurs",D797="Arsenal",D797="Sevilla",D797="Liverpool",D797="Nice",D797="Napoli"),1.15,1)))</f>
        <v>1.3</v>
      </c>
      <c r="AG797">
        <f>E797*10+G797*5+K797*4</f>
        <v>98</v>
      </c>
      <c r="AH797">
        <f>N797+M797+L797*1.5</f>
        <v>79</v>
      </c>
    </row>
    <row r="798" spans="1:34" x14ac:dyDescent="0.2">
      <c r="A798" t="s">
        <v>506</v>
      </c>
      <c r="C798" t="s">
        <v>26</v>
      </c>
      <c r="D798" t="s">
        <v>39</v>
      </c>
      <c r="E798">
        <v>2</v>
      </c>
      <c r="F798">
        <v>0</v>
      </c>
      <c r="G798">
        <v>6</v>
      </c>
      <c r="H798">
        <v>5</v>
      </c>
      <c r="I798">
        <v>19</v>
      </c>
      <c r="J798">
        <v>21</v>
      </c>
      <c r="K798">
        <v>9</v>
      </c>
      <c r="L798">
        <v>2</v>
      </c>
      <c r="M798">
        <v>40</v>
      </c>
      <c r="N798">
        <v>36</v>
      </c>
      <c r="O798">
        <v>40</v>
      </c>
      <c r="P798">
        <v>542</v>
      </c>
      <c r="Q798">
        <v>41</v>
      </c>
      <c r="R798">
        <v>48</v>
      </c>
      <c r="S798">
        <v>0</v>
      </c>
      <c r="T798">
        <v>0</v>
      </c>
      <c r="U798">
        <v>0</v>
      </c>
      <c r="V798">
        <v>0</v>
      </c>
      <c r="W798">
        <v>0</v>
      </c>
      <c r="X798" t="s">
        <v>292</v>
      </c>
      <c r="Y798" t="s">
        <v>507</v>
      </c>
      <c r="Z798" s="5">
        <f>E798*10+F798*(-10)+G798*5+H798*(-5)+I798*2+J798*(-2)+K798*4+L798*3+M798*1.5+N798*1.5+O798*3+P798*0.1+Q798*2+R798*2+S798*5+T798*(-8)+U798*15+V798+W798*(-4)</f>
        <v>529.20000000000005</v>
      </c>
      <c r="AA798" s="6">
        <f>Z798/X798</f>
        <v>16.036363636363639</v>
      </c>
      <c r="AB798" s="7">
        <f>Z798/Y798*90</f>
        <v>19.689127738735017</v>
      </c>
      <c r="AC798" s="5">
        <f>IF(B798="n",Z798*1.2*AF798,Z798*AF798)</f>
        <v>529.20000000000005</v>
      </c>
      <c r="AD798" s="6">
        <f>AC798/X798</f>
        <v>16.036363636363639</v>
      </c>
      <c r="AE798" s="7">
        <f>AC798/Y798*90</f>
        <v>19.689127738735017</v>
      </c>
      <c r="AF798" s="13">
        <f>IF(OR(D798="Barcelona",D798="R Madrid",D798="Bayern",D798="PSG",D798="Atletico"),1.3,IF(OR(D798="Chelsea",D798="Juventus",D798="Man City",D798="Man Utd",D798="Dortmund"),1.23,IF(OR(D798="Roma",D798="RB Leipzig",D798="Monaco",D798="Spurs",D798="Arsenal",D798="Sevilla",D798="Liverpool",D798="Nice",D798="Napoli"),1.15,1)))</f>
        <v>1</v>
      </c>
      <c r="AG798">
        <f>E798*10+G798*5+K798*4</f>
        <v>86</v>
      </c>
      <c r="AH798">
        <f>N798+M798+L798*1.5</f>
        <v>79</v>
      </c>
    </row>
    <row r="799" spans="1:34" x14ac:dyDescent="0.2">
      <c r="A799" t="s">
        <v>2725</v>
      </c>
      <c r="C799" t="s">
        <v>160</v>
      </c>
      <c r="D799" t="s">
        <v>1281</v>
      </c>
      <c r="E799">
        <v>2</v>
      </c>
      <c r="F799">
        <v>0</v>
      </c>
      <c r="G799">
        <v>0</v>
      </c>
      <c r="H799">
        <v>3</v>
      </c>
      <c r="I799">
        <v>66</v>
      </c>
      <c r="J799">
        <v>26</v>
      </c>
      <c r="K799">
        <v>12</v>
      </c>
      <c r="L799">
        <v>6</v>
      </c>
      <c r="M799">
        <v>30</v>
      </c>
      <c r="N799">
        <v>40</v>
      </c>
      <c r="O799">
        <v>12</v>
      </c>
      <c r="P799">
        <v>1207</v>
      </c>
      <c r="Q799">
        <v>31</v>
      </c>
      <c r="R799">
        <v>16</v>
      </c>
      <c r="S799">
        <v>0</v>
      </c>
      <c r="T799">
        <v>0</v>
      </c>
      <c r="U799">
        <v>0</v>
      </c>
      <c r="V799">
        <v>0</v>
      </c>
      <c r="W799">
        <v>0</v>
      </c>
      <c r="X799" t="s">
        <v>105</v>
      </c>
      <c r="Y799" t="s">
        <v>106</v>
      </c>
      <c r="Z799" s="5">
        <f>E799*10+F799*(-10)+G799*5+H799*(-5)+I799*2+J799*(-2)+K799*4+L799*3+M799*1.5+N799*1.5+O799*3+P799*0.1+Q799*2+R799*2+S799*5+T799*(-8)+U799*15+V799+W799*(-4)</f>
        <v>506.7</v>
      </c>
      <c r="AA799" s="6">
        <f>Z799/X799</f>
        <v>17.472413793103449</v>
      </c>
      <c r="AB799" s="7">
        <f>Z799/Y799*90</f>
        <v>19.733016010385114</v>
      </c>
      <c r="AC799" s="5">
        <f>IF(B799="n",Z799*1.2*AF799,Z799*AF799)</f>
        <v>506.7</v>
      </c>
      <c r="AD799" s="6">
        <f>AC799/X799</f>
        <v>17.472413793103449</v>
      </c>
      <c r="AE799" s="7">
        <f>AC799/Y799*90</f>
        <v>19.733016010385114</v>
      </c>
      <c r="AF799" s="13">
        <f>IF(OR(D799="Barcelona",D799="R Madrid",D799="Bayern",D799="PSG",D799="Atletico"),1.3,IF(OR(D799="Chelsea",D799="Juventus",D799="Man City",D799="Man Utd",D799="Dortmund"),1.23,IF(OR(D799="Roma",D799="RB Leipzig",D799="Monaco",D799="Spurs",D799="Arsenal",D799="Sevilla",D799="Liverpool",D799="Nice",D799="Napoli"),1.15,1)))</f>
        <v>1</v>
      </c>
      <c r="AG799">
        <f>E799*10+G799*5+K799*4</f>
        <v>68</v>
      </c>
      <c r="AH799">
        <f>N799+M799+L799*1.5</f>
        <v>79</v>
      </c>
    </row>
    <row r="800" spans="1:34" x14ac:dyDescent="0.2">
      <c r="A800" t="s">
        <v>2697</v>
      </c>
      <c r="C800" t="s">
        <v>160</v>
      </c>
      <c r="D800" t="s">
        <v>1888</v>
      </c>
      <c r="E800">
        <v>4</v>
      </c>
      <c r="F800">
        <v>0</v>
      </c>
      <c r="G800">
        <v>0</v>
      </c>
      <c r="H800">
        <v>9</v>
      </c>
      <c r="I800">
        <v>45</v>
      </c>
      <c r="J800">
        <v>53</v>
      </c>
      <c r="K800">
        <v>5</v>
      </c>
      <c r="L800">
        <v>6</v>
      </c>
      <c r="M800">
        <v>27</v>
      </c>
      <c r="N800">
        <v>43</v>
      </c>
      <c r="O800">
        <v>8</v>
      </c>
      <c r="P800">
        <v>869</v>
      </c>
      <c r="Q800">
        <v>70</v>
      </c>
      <c r="R800">
        <v>8</v>
      </c>
      <c r="S800">
        <v>0</v>
      </c>
      <c r="T800">
        <v>0</v>
      </c>
      <c r="U800">
        <v>0</v>
      </c>
      <c r="V800">
        <v>0</v>
      </c>
      <c r="W800">
        <v>0</v>
      </c>
      <c r="X800" t="s">
        <v>28</v>
      </c>
      <c r="Y800" t="s">
        <v>2696</v>
      </c>
      <c r="Z800" s="5">
        <f>E800*10+F800*(-10)+G800*5+H800*(-5)+I800*2+J800*(-2)+K800*4+L800*3+M800*1.5+N800*1.5+O800*3+P800*0.1+Q800*2+R800*2+S800*5+T800*(-8)+U800*15+V800+W800*(-4)</f>
        <v>388.9</v>
      </c>
      <c r="AA800" s="6">
        <f>Z800/X800</f>
        <v>15.555999999999999</v>
      </c>
      <c r="AB800" s="7">
        <f>Z800/Y800*90</f>
        <v>20.45645821157218</v>
      </c>
      <c r="AC800" s="5">
        <f>IF(B800="n",Z800*1.2*AF800,Z800*AF800)</f>
        <v>505.57</v>
      </c>
      <c r="AD800" s="6">
        <f>AC800/X800</f>
        <v>20.222799999999999</v>
      </c>
      <c r="AE800" s="7">
        <f>AC800/Y800*90</f>
        <v>26.593395675043833</v>
      </c>
      <c r="AF800" s="13">
        <f>IF(OR(D800="Barcelona",D800="R Madrid",D800="Bayern",D800="PSG",D800="Atletico"),1.3,IF(OR(D800="Chelsea",D800="Juventus",D800="Man City",D800="Man Utd",D800="Dortmund"),1.23,IF(OR(D800="Roma",D800="RB Leipzig",D800="Monaco",D800="Spurs",D800="Arsenal",D800="Sevilla",D800="Liverpool",D800="Nice",D800="Napoli"),1.15,1)))</f>
        <v>1.3</v>
      </c>
      <c r="AG800">
        <f>E800*10+G800*5+K800*4</f>
        <v>60</v>
      </c>
      <c r="AH800">
        <f>N800+M800+L800*1.5</f>
        <v>79</v>
      </c>
    </row>
    <row r="801" spans="1:34" x14ac:dyDescent="0.2">
      <c r="A801" t="s">
        <v>3694</v>
      </c>
      <c r="C801" t="s">
        <v>43</v>
      </c>
      <c r="D801" t="s">
        <v>3142</v>
      </c>
      <c r="E801">
        <v>0</v>
      </c>
      <c r="F801">
        <v>0</v>
      </c>
      <c r="G801">
        <v>1</v>
      </c>
      <c r="H801">
        <v>4</v>
      </c>
      <c r="I801">
        <v>6</v>
      </c>
      <c r="J801">
        <v>17</v>
      </c>
      <c r="K801">
        <v>2</v>
      </c>
      <c r="L801">
        <v>2</v>
      </c>
      <c r="M801">
        <v>46</v>
      </c>
      <c r="N801">
        <v>30</v>
      </c>
      <c r="O801">
        <v>8</v>
      </c>
      <c r="P801">
        <v>377</v>
      </c>
      <c r="Q801">
        <v>13</v>
      </c>
      <c r="R801">
        <v>2</v>
      </c>
      <c r="S801">
        <v>0</v>
      </c>
      <c r="T801">
        <v>0</v>
      </c>
      <c r="U801">
        <v>0</v>
      </c>
      <c r="V801">
        <v>0</v>
      </c>
      <c r="W801">
        <v>0</v>
      </c>
      <c r="X801" t="s">
        <v>73</v>
      </c>
      <c r="Y801" t="s">
        <v>2602</v>
      </c>
      <c r="Z801" s="5">
        <f>E801*10+F801*(-10)+G801*5+H801*(-5)+I801*2+J801*(-2)+K801*4+L801*3+M801*1.5+N801*1.5+O801*3+P801*0.1+Q801*2+R801*2+S801*5+T801*(-8)+U801*15+V801+W801*(-4)</f>
        <v>182.7</v>
      </c>
      <c r="AA801" s="6">
        <f>Z801/X801</f>
        <v>12.18</v>
      </c>
      <c r="AB801" s="7">
        <f>Z801/Y801*90</f>
        <v>13.946564885496183</v>
      </c>
      <c r="AC801" s="5">
        <f>IF(B801="n",Z801*1.2*AF801,Z801*AF801)</f>
        <v>182.7</v>
      </c>
      <c r="AD801" s="6">
        <f>AC801/X801</f>
        <v>12.18</v>
      </c>
      <c r="AE801" s="7">
        <f>AC801/Y801*90</f>
        <v>13.946564885496183</v>
      </c>
      <c r="AF801" s="13">
        <f>IF(OR(D801="Barcelona",D801="R Madrid",D801="Bayern",D801="PSG",D801="Atletico"),1.3,IF(OR(D801="Chelsea",D801="Juventus",D801="Man City",D801="Man Utd",D801="Dortmund"),1.23,IF(OR(D801="Roma",D801="RB Leipzig",D801="Monaco",D801="Spurs",D801="Arsenal",D801="Sevilla",D801="Liverpool",D801="Nice",D801="Napoli"),1.15,1)))</f>
        <v>1</v>
      </c>
      <c r="AG801">
        <f>E801*10+G801*5+K801*4</f>
        <v>13</v>
      </c>
      <c r="AH801">
        <f>N801+M801+L801*1.5</f>
        <v>79</v>
      </c>
    </row>
    <row r="802" spans="1:34" x14ac:dyDescent="0.2">
      <c r="A802" t="s">
        <v>525</v>
      </c>
      <c r="C802" t="s">
        <v>26</v>
      </c>
      <c r="D802" t="s">
        <v>198</v>
      </c>
      <c r="E802">
        <v>9</v>
      </c>
      <c r="F802">
        <v>0</v>
      </c>
      <c r="G802">
        <v>4</v>
      </c>
      <c r="H802">
        <v>5</v>
      </c>
      <c r="I802">
        <v>31</v>
      </c>
      <c r="J802">
        <v>43</v>
      </c>
      <c r="K802">
        <v>32</v>
      </c>
      <c r="L802">
        <v>3</v>
      </c>
      <c r="M802">
        <v>65</v>
      </c>
      <c r="N802">
        <v>9</v>
      </c>
      <c r="O802">
        <v>21</v>
      </c>
      <c r="P802">
        <v>571</v>
      </c>
      <c r="Q802">
        <v>16</v>
      </c>
      <c r="R802">
        <v>19</v>
      </c>
      <c r="S802">
        <v>0</v>
      </c>
      <c r="T802">
        <v>0</v>
      </c>
      <c r="U802">
        <v>0</v>
      </c>
      <c r="V802">
        <v>0</v>
      </c>
      <c r="W802">
        <v>0</v>
      </c>
      <c r="X802" t="s">
        <v>52</v>
      </c>
      <c r="Y802" t="s">
        <v>526</v>
      </c>
      <c r="Z802" s="5">
        <f>E802*10+F802*(-10)+G802*5+H802*(-5)+I802*2+J802*(-2)+K802*4+L802*3+M802*1.5+N802*1.5+O802*3+P802*0.1+Q802*2+R802*2+S802*5+T802*(-8)+U802*15+V802+W802*(-4)</f>
        <v>499.1</v>
      </c>
      <c r="AA802" s="6">
        <f>Z802/X802</f>
        <v>13.863888888888889</v>
      </c>
      <c r="AB802" s="7">
        <f>Z802/Y802*90</f>
        <v>15.640320334261839</v>
      </c>
      <c r="AC802" s="5">
        <f>IF(B802="n",Z802*1.2*AF802,Z802*AF802)</f>
        <v>499.1</v>
      </c>
      <c r="AD802" s="6">
        <f>AC802/X802</f>
        <v>13.863888888888889</v>
      </c>
      <c r="AE802" s="7">
        <f>AC802/Y802*90</f>
        <v>15.640320334261839</v>
      </c>
      <c r="AF802" s="13">
        <f>IF(OR(D802="Barcelona",D802="R Madrid",D802="Bayern",D802="PSG",D802="Atletico"),1.3,IF(OR(D802="Chelsea",D802="Juventus",D802="Man City",D802="Man Utd",D802="Dortmund"),1.23,IF(OR(D802="Roma",D802="RB Leipzig",D802="Monaco",D802="Spurs",D802="Arsenal",D802="Sevilla",D802="Liverpool",D802="Nice",D802="Napoli"),1.15,1)))</f>
        <v>1</v>
      </c>
      <c r="AG802">
        <f>E802*10+G802*5+K802*4</f>
        <v>238</v>
      </c>
      <c r="AH802">
        <f>N802+M802+L802*1.5</f>
        <v>78.5</v>
      </c>
    </row>
    <row r="803" spans="1:34" x14ac:dyDescent="0.2">
      <c r="A803" t="s">
        <v>3472</v>
      </c>
      <c r="C803" t="s">
        <v>138</v>
      </c>
      <c r="D803" t="s">
        <v>2734</v>
      </c>
      <c r="E803">
        <v>10</v>
      </c>
      <c r="F803">
        <v>0</v>
      </c>
      <c r="G803">
        <v>3</v>
      </c>
      <c r="H803">
        <v>3</v>
      </c>
      <c r="I803">
        <v>73</v>
      </c>
      <c r="J803">
        <v>53</v>
      </c>
      <c r="K803">
        <v>44</v>
      </c>
      <c r="L803">
        <v>8</v>
      </c>
      <c r="M803">
        <v>58</v>
      </c>
      <c r="N803">
        <v>8</v>
      </c>
      <c r="O803">
        <v>35</v>
      </c>
      <c r="P803">
        <v>378</v>
      </c>
      <c r="Q803">
        <v>7</v>
      </c>
      <c r="R803">
        <v>38</v>
      </c>
      <c r="S803">
        <v>0</v>
      </c>
      <c r="T803">
        <v>0</v>
      </c>
      <c r="U803">
        <v>0</v>
      </c>
      <c r="V803">
        <v>0</v>
      </c>
      <c r="W803">
        <v>0</v>
      </c>
      <c r="X803" t="s">
        <v>205</v>
      </c>
      <c r="Y803" t="s">
        <v>668</v>
      </c>
      <c r="Z803" s="5">
        <f>E803*10+F803*(-10)+G803*5+H803*(-5)+I803*2+J803*(-2)+K803*4+L803*3+M803*1.5+N803*1.5+O803*3+P803*0.1+Q803*2+R803*2+S803*5+T803*(-8)+U803*15+V803+W803*(-4)</f>
        <v>671.8</v>
      </c>
      <c r="AA803" s="6">
        <f>Z803/X803</f>
        <v>17.678947368421053</v>
      </c>
      <c r="AB803" s="7">
        <f>Z803/Y803*90</f>
        <v>19.267686424474185</v>
      </c>
      <c r="AC803" s="5">
        <f>IF(B803="n",Z803*1.2*AF803,Z803*AF803)</f>
        <v>671.8</v>
      </c>
      <c r="AD803" s="6">
        <f>AC803/X803</f>
        <v>17.678947368421053</v>
      </c>
      <c r="AE803" s="7">
        <f>AC803/Y803*90</f>
        <v>19.267686424474185</v>
      </c>
      <c r="AF803" s="13">
        <f>IF(OR(D803="Barcelona",D803="R Madrid",D803="Bayern",D803="PSG",D803="Atletico"),1.3,IF(OR(D803="Chelsea",D803="Juventus",D803="Man City",D803="Man Utd",D803="Dortmund"),1.23,IF(OR(D803="Roma",D803="RB Leipzig",D803="Monaco",D803="Spurs",D803="Arsenal",D803="Sevilla",D803="Liverpool",D803="Nice",D803="Napoli"),1.15,1)))</f>
        <v>1</v>
      </c>
      <c r="AG803">
        <f>E803*10+G803*5+K803*4</f>
        <v>291</v>
      </c>
      <c r="AH803">
        <f>N803+M803+L803*1.5</f>
        <v>78</v>
      </c>
    </row>
    <row r="804" spans="1:34" x14ac:dyDescent="0.2">
      <c r="A804" t="s">
        <v>489</v>
      </c>
      <c r="C804" t="s">
        <v>26</v>
      </c>
      <c r="D804" t="s">
        <v>39</v>
      </c>
      <c r="E804">
        <v>1</v>
      </c>
      <c r="F804">
        <v>0</v>
      </c>
      <c r="G804">
        <v>1</v>
      </c>
      <c r="H804">
        <v>3</v>
      </c>
      <c r="I804">
        <v>9</v>
      </c>
      <c r="J804">
        <v>30</v>
      </c>
      <c r="K804">
        <v>6</v>
      </c>
      <c r="L804">
        <v>8</v>
      </c>
      <c r="M804">
        <v>37</v>
      </c>
      <c r="N804">
        <v>29</v>
      </c>
      <c r="O804">
        <v>13</v>
      </c>
      <c r="P804">
        <v>628</v>
      </c>
      <c r="Q804">
        <v>27</v>
      </c>
      <c r="R804">
        <v>4</v>
      </c>
      <c r="S804">
        <v>0</v>
      </c>
      <c r="T804">
        <v>0</v>
      </c>
      <c r="U804">
        <v>0</v>
      </c>
      <c r="V804">
        <v>0</v>
      </c>
      <c r="W804">
        <v>0</v>
      </c>
      <c r="X804" t="s">
        <v>127</v>
      </c>
      <c r="Y804" t="s">
        <v>490</v>
      </c>
      <c r="Z804" s="5">
        <f>E804*10+F804*(-10)+G804*5+H804*(-5)+I804*2+J804*(-2)+K804*4+L804*3+M804*1.5+N804*1.5+O804*3+P804*0.1+Q804*2+R804*2+S804*5+T804*(-8)+U804*15+V804+W804*(-4)</f>
        <v>268.8</v>
      </c>
      <c r="AA804" s="6">
        <f>Z804/X804</f>
        <v>11.200000000000001</v>
      </c>
      <c r="AB804" s="7">
        <f>Z804/Y804*90</f>
        <v>14.425760286225403</v>
      </c>
      <c r="AC804" s="5">
        <f>IF(B804="n",Z804*1.2*AF804,Z804*AF804)</f>
        <v>268.8</v>
      </c>
      <c r="AD804" s="6">
        <f>AC804/X804</f>
        <v>11.200000000000001</v>
      </c>
      <c r="AE804" s="7">
        <f>AC804/Y804*90</f>
        <v>14.425760286225403</v>
      </c>
      <c r="AF804" s="13">
        <f>IF(OR(D804="Barcelona",D804="R Madrid",D804="Bayern",D804="PSG",D804="Atletico"),1.3,IF(OR(D804="Chelsea",D804="Juventus",D804="Man City",D804="Man Utd",D804="Dortmund"),1.23,IF(OR(D804="Roma",D804="RB Leipzig",D804="Monaco",D804="Spurs",D804="Arsenal",D804="Sevilla",D804="Liverpool",D804="Nice",D804="Napoli"),1.15,1)))</f>
        <v>1</v>
      </c>
      <c r="AG804">
        <f>E804*10+G804*5+K804*4</f>
        <v>39</v>
      </c>
      <c r="AH804">
        <f>N804+M804+L804*1.5</f>
        <v>78</v>
      </c>
    </row>
    <row r="805" spans="1:34" x14ac:dyDescent="0.2">
      <c r="A805" t="s">
        <v>1461</v>
      </c>
      <c r="C805" t="s">
        <v>876</v>
      </c>
      <c r="D805" t="s">
        <v>1036</v>
      </c>
      <c r="E805">
        <v>0</v>
      </c>
      <c r="F805">
        <v>3</v>
      </c>
      <c r="G805">
        <v>0</v>
      </c>
      <c r="H805">
        <v>4</v>
      </c>
      <c r="I805">
        <v>21</v>
      </c>
      <c r="J805">
        <v>53</v>
      </c>
      <c r="K805">
        <v>6</v>
      </c>
      <c r="L805">
        <v>8</v>
      </c>
      <c r="M805">
        <v>16</v>
      </c>
      <c r="N805">
        <v>50</v>
      </c>
      <c r="O805">
        <v>5</v>
      </c>
      <c r="P805">
        <v>519</v>
      </c>
      <c r="Q805">
        <v>42</v>
      </c>
      <c r="R805">
        <v>20</v>
      </c>
      <c r="S805">
        <v>0</v>
      </c>
      <c r="T805">
        <v>0</v>
      </c>
      <c r="U805">
        <v>0</v>
      </c>
      <c r="V805">
        <v>0</v>
      </c>
      <c r="W805">
        <v>0</v>
      </c>
      <c r="X805" t="s">
        <v>28</v>
      </c>
      <c r="Y805" t="s">
        <v>1460</v>
      </c>
      <c r="Z805" s="5">
        <f>E805*10+F805*(-10)+G805*5+H805*(-5)+I805*2+J805*(-2)+K805*4+L805*3+M805*1.5+N805*1.5+O805*3+P805*0.1+Q805*2+R805*2+S805*5+T805*(-8)+U805*15+V805+W805*(-4)</f>
        <v>223.9</v>
      </c>
      <c r="AA805" s="6">
        <f>Z805/X805</f>
        <v>8.9559999999999995</v>
      </c>
      <c r="AB805" s="7">
        <f>Z805/Y805*90</f>
        <v>11.035596933187296</v>
      </c>
      <c r="AC805" s="5">
        <f>IF(B805="n",Z805*1.2*AF805,Z805*AF805)</f>
        <v>223.9</v>
      </c>
      <c r="AD805" s="6">
        <f>AC805/X805</f>
        <v>8.9559999999999995</v>
      </c>
      <c r="AE805" s="7">
        <f>AC805/Y805*90</f>
        <v>11.035596933187296</v>
      </c>
      <c r="AF805" s="13">
        <f>IF(OR(D805="Barcelona",D805="R Madrid",D805="Bayern",D805="PSG",D805="Atletico"),1.3,IF(OR(D805="Chelsea",D805="Juventus",D805="Man City",D805="Man Utd",D805="Dortmund"),1.23,IF(OR(D805="Roma",D805="RB Leipzig",D805="Monaco",D805="Spurs",D805="Arsenal",D805="Sevilla",D805="Liverpool",D805="Nice",D805="Napoli"),1.15,1)))</f>
        <v>1</v>
      </c>
      <c r="AG805">
        <f>E805*10+G805*5+K805*4</f>
        <v>24</v>
      </c>
      <c r="AH805">
        <f>N805+M805+L805*1.5</f>
        <v>78</v>
      </c>
    </row>
    <row r="806" spans="1:34" x14ac:dyDescent="0.2">
      <c r="A806" t="s">
        <v>1484</v>
      </c>
      <c r="C806" t="s">
        <v>876</v>
      </c>
      <c r="D806" t="s">
        <v>1076</v>
      </c>
      <c r="E806">
        <v>0</v>
      </c>
      <c r="F806">
        <v>0</v>
      </c>
      <c r="G806">
        <v>0</v>
      </c>
      <c r="H806">
        <v>4</v>
      </c>
      <c r="I806">
        <v>3</v>
      </c>
      <c r="J806">
        <v>11</v>
      </c>
      <c r="K806">
        <v>0</v>
      </c>
      <c r="L806">
        <v>6</v>
      </c>
      <c r="M806">
        <v>55</v>
      </c>
      <c r="N806">
        <v>14</v>
      </c>
      <c r="O806">
        <v>1</v>
      </c>
      <c r="P806">
        <v>382</v>
      </c>
      <c r="Q806">
        <v>14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 t="s">
        <v>73</v>
      </c>
      <c r="Y806" t="s">
        <v>1483</v>
      </c>
      <c r="Z806" s="5">
        <f>E806*10+F806*(-10)+G806*5+H806*(-5)+I806*2+J806*(-2)+K806*4+L806*3+M806*1.5+N806*1.5+O806*3+P806*0.1+Q806*2+R806*2+S806*5+T806*(-8)+U806*15+V806+W806*(-4)</f>
        <v>154.69999999999999</v>
      </c>
      <c r="AA806" s="6">
        <f>Z806/X806</f>
        <v>10.313333333333333</v>
      </c>
      <c r="AB806" s="7">
        <f>Z806/Y806*90</f>
        <v>12.715068493150683</v>
      </c>
      <c r="AC806" s="5">
        <f>IF(B806="n",Z806*1.2*AF806,Z806*AF806)</f>
        <v>154.69999999999999</v>
      </c>
      <c r="AD806" s="6">
        <f>AC806/X806</f>
        <v>10.313333333333333</v>
      </c>
      <c r="AE806" s="7">
        <f>AC806/Y806*90</f>
        <v>12.715068493150683</v>
      </c>
      <c r="AF806" s="13">
        <f>IF(OR(D806="Barcelona",D806="R Madrid",D806="Bayern",D806="PSG",D806="Atletico"),1.3,IF(OR(D806="Chelsea",D806="Juventus",D806="Man City",D806="Man Utd",D806="Dortmund"),1.23,IF(OR(D806="Roma",D806="RB Leipzig",D806="Monaco",D806="Spurs",D806="Arsenal",D806="Sevilla",D806="Liverpool",D806="Nice",D806="Napoli"),1.15,1)))</f>
        <v>1</v>
      </c>
      <c r="AG806">
        <f>E806*10+G806*5+K806*4</f>
        <v>0</v>
      </c>
      <c r="AH806">
        <f>N806+M806+L806*1.5</f>
        <v>78</v>
      </c>
    </row>
    <row r="807" spans="1:34" x14ac:dyDescent="0.2">
      <c r="A807" t="s">
        <v>1814</v>
      </c>
      <c r="C807" t="s">
        <v>876</v>
      </c>
      <c r="D807" t="s">
        <v>877</v>
      </c>
      <c r="E807">
        <v>2</v>
      </c>
      <c r="F807">
        <v>0</v>
      </c>
      <c r="G807">
        <v>3</v>
      </c>
      <c r="H807">
        <v>9</v>
      </c>
      <c r="I807">
        <v>88</v>
      </c>
      <c r="J807">
        <v>53</v>
      </c>
      <c r="K807">
        <v>21</v>
      </c>
      <c r="L807">
        <v>5</v>
      </c>
      <c r="M807">
        <v>20</v>
      </c>
      <c r="N807">
        <v>50</v>
      </c>
      <c r="O807">
        <v>30</v>
      </c>
      <c r="P807">
        <v>953</v>
      </c>
      <c r="Q807">
        <v>29</v>
      </c>
      <c r="R807">
        <v>19</v>
      </c>
      <c r="S807">
        <v>0</v>
      </c>
      <c r="T807">
        <v>0</v>
      </c>
      <c r="U807">
        <v>0</v>
      </c>
      <c r="V807">
        <v>0</v>
      </c>
      <c r="W807">
        <v>0</v>
      </c>
      <c r="X807" t="s">
        <v>184</v>
      </c>
      <c r="Y807" t="s">
        <v>1813</v>
      </c>
      <c r="Z807" s="5">
        <f>E807*10+F807*(-10)+G807*5+H807*(-5)+I807*2+J807*(-2)+K807*4+L807*3+M807*1.5+N807*1.5+O807*3+P807*0.1+Q807*2+R807*2+S807*5+T807*(-8)+U807*15+V807+W807*(-4)</f>
        <v>545.29999999999995</v>
      </c>
      <c r="AA807" s="6">
        <f>Z807/X807</f>
        <v>17.040624999999999</v>
      </c>
      <c r="AB807" s="7">
        <f>Z807/Y807*90</f>
        <v>20.21293245469522</v>
      </c>
      <c r="AC807" s="5">
        <f>IF(B807="n",Z807*1.2*AF807,Z807*AF807)</f>
        <v>545.29999999999995</v>
      </c>
      <c r="AD807" s="6">
        <f>AC807/X807</f>
        <v>17.040624999999999</v>
      </c>
      <c r="AE807" s="7">
        <f>AC807/Y807*90</f>
        <v>20.21293245469522</v>
      </c>
      <c r="AF807" s="13">
        <f>IF(OR(D807="Barcelona",D807="R Madrid",D807="Bayern",D807="PSG",D807="Atletico"),1.3,IF(OR(D807="Chelsea",D807="Juventus",D807="Man City",D807="Man Utd",D807="Dortmund"),1.23,IF(OR(D807="Roma",D807="RB Leipzig",D807="Monaco",D807="Spurs",D807="Arsenal",D807="Sevilla",D807="Liverpool",D807="Nice",D807="Napoli"),1.15,1)))</f>
        <v>1</v>
      </c>
      <c r="AG807">
        <f>E807*10+G807*5+K807*4</f>
        <v>119</v>
      </c>
      <c r="AH807">
        <f>N807+M807+L807*1.5</f>
        <v>77.5</v>
      </c>
    </row>
    <row r="808" spans="1:34" x14ac:dyDescent="0.2">
      <c r="A808" t="s">
        <v>3567</v>
      </c>
      <c r="C808" t="s">
        <v>43</v>
      </c>
      <c r="D808" t="s">
        <v>800</v>
      </c>
      <c r="E808">
        <v>1</v>
      </c>
      <c r="F808">
        <v>1</v>
      </c>
      <c r="G808">
        <v>0</v>
      </c>
      <c r="H808">
        <v>3</v>
      </c>
      <c r="I808">
        <v>12</v>
      </c>
      <c r="J808">
        <v>50</v>
      </c>
      <c r="K808">
        <v>12</v>
      </c>
      <c r="L808">
        <v>7</v>
      </c>
      <c r="M808">
        <v>30</v>
      </c>
      <c r="N808">
        <v>37</v>
      </c>
      <c r="O808">
        <v>26</v>
      </c>
      <c r="P808">
        <v>1027</v>
      </c>
      <c r="Q808">
        <v>23</v>
      </c>
      <c r="R808">
        <v>4</v>
      </c>
      <c r="S808">
        <v>0</v>
      </c>
      <c r="T808">
        <v>0</v>
      </c>
      <c r="U808">
        <v>0</v>
      </c>
      <c r="V808">
        <v>0</v>
      </c>
      <c r="W808">
        <v>0</v>
      </c>
      <c r="X808" t="s">
        <v>28</v>
      </c>
      <c r="Y808" t="s">
        <v>2099</v>
      </c>
      <c r="Z808" s="5">
        <f>E808*10+F808*(-10)+G808*5+H808*(-5)+I808*2+J808*(-2)+K808*4+L808*3+M808*1.5+N808*1.5+O808*3+P808*0.1+Q808*2+R808*2+S808*5+T808*(-8)+U808*15+V808+W808*(-4)</f>
        <v>313.2</v>
      </c>
      <c r="AA808" s="6">
        <f>Z808/X808</f>
        <v>12.527999999999999</v>
      </c>
      <c r="AB808" s="7">
        <f>Z808/Y808*90</f>
        <v>15.171151776103336</v>
      </c>
      <c r="AC808" s="5">
        <f>IF(B808="n",Z808*1.2*AF808,Z808*AF808)</f>
        <v>313.2</v>
      </c>
      <c r="AD808" s="6">
        <f>AC808/X808</f>
        <v>12.527999999999999</v>
      </c>
      <c r="AE808" s="7">
        <f>AC808/Y808*90</f>
        <v>15.171151776103336</v>
      </c>
      <c r="AF808" s="13">
        <f>IF(OR(D808="Barcelona",D808="R Madrid",D808="Bayern",D808="PSG",D808="Atletico"),1.3,IF(OR(D808="Chelsea",D808="Juventus",D808="Man City",D808="Man Utd",D808="Dortmund"),1.23,IF(OR(D808="Roma",D808="RB Leipzig",D808="Monaco",D808="Spurs",D808="Arsenal",D808="Sevilla",D808="Liverpool",D808="Nice",D808="Napoli"),1.15,1)))</f>
        <v>1</v>
      </c>
      <c r="AG808">
        <f>E808*10+G808*5+K808*4</f>
        <v>58</v>
      </c>
      <c r="AH808">
        <f>N808+M808+L808*1.5</f>
        <v>77.5</v>
      </c>
    </row>
    <row r="809" spans="1:34" x14ac:dyDescent="0.2">
      <c r="A809" t="s">
        <v>3752</v>
      </c>
      <c r="C809" t="s">
        <v>43</v>
      </c>
      <c r="D809" t="s">
        <v>3589</v>
      </c>
      <c r="E809">
        <v>1</v>
      </c>
      <c r="F809">
        <v>1</v>
      </c>
      <c r="G809">
        <v>1</v>
      </c>
      <c r="H809">
        <v>4</v>
      </c>
      <c r="I809">
        <v>11</v>
      </c>
      <c r="J809">
        <v>17</v>
      </c>
      <c r="K809">
        <v>3</v>
      </c>
      <c r="L809">
        <v>3</v>
      </c>
      <c r="M809">
        <v>25</v>
      </c>
      <c r="N809">
        <v>48</v>
      </c>
      <c r="O809">
        <v>11</v>
      </c>
      <c r="P809">
        <v>542</v>
      </c>
      <c r="Q809">
        <v>31</v>
      </c>
      <c r="R809">
        <v>11</v>
      </c>
      <c r="S809">
        <v>0</v>
      </c>
      <c r="T809">
        <v>0</v>
      </c>
      <c r="U809">
        <v>0</v>
      </c>
      <c r="V809">
        <v>0</v>
      </c>
      <c r="W809">
        <v>0</v>
      </c>
      <c r="X809" t="s">
        <v>127</v>
      </c>
      <c r="Y809" t="s">
        <v>373</v>
      </c>
      <c r="Z809" s="5">
        <f>E809*10+F809*(-10)+G809*5+H809*(-5)+I809*2+J809*(-2)+K809*4+L809*3+M809*1.5+N809*1.5+O809*3+P809*0.1+Q809*2+R809*2+S809*5+T809*(-8)+U809*15+V809+W809*(-4)</f>
        <v>274.7</v>
      </c>
      <c r="AA809" s="6">
        <f>Z809/X809</f>
        <v>11.445833333333333</v>
      </c>
      <c r="AB809" s="7">
        <f>Z809/Y809*90</f>
        <v>17.168749999999999</v>
      </c>
      <c r="AC809" s="5">
        <f>IF(B809="n",Z809*1.2*AF809,Z809*AF809)</f>
        <v>274.7</v>
      </c>
      <c r="AD809" s="6">
        <f>AC809/X809</f>
        <v>11.445833333333333</v>
      </c>
      <c r="AE809" s="7">
        <f>AC809/Y809*90</f>
        <v>17.168749999999999</v>
      </c>
      <c r="AF809" s="13">
        <f>IF(OR(D809="Barcelona",D809="R Madrid",D809="Bayern",D809="PSG",D809="Atletico"),1.3,IF(OR(D809="Chelsea",D809="Juventus",D809="Man City",D809="Man Utd",D809="Dortmund"),1.23,IF(OR(D809="Roma",D809="RB Leipzig",D809="Monaco",D809="Spurs",D809="Arsenal",D809="Sevilla",D809="Liverpool",D809="Nice",D809="Napoli"),1.15,1)))</f>
        <v>1</v>
      </c>
      <c r="AG809">
        <f>E809*10+G809*5+K809*4</f>
        <v>27</v>
      </c>
      <c r="AH809">
        <f>N809+M809+L809*1.5</f>
        <v>77.5</v>
      </c>
    </row>
    <row r="810" spans="1:34" x14ac:dyDescent="0.2">
      <c r="A810" t="s">
        <v>617</v>
      </c>
      <c r="C810" t="s">
        <v>26</v>
      </c>
      <c r="D810" t="s">
        <v>39</v>
      </c>
      <c r="E810">
        <v>1</v>
      </c>
      <c r="F810">
        <v>0</v>
      </c>
      <c r="G810">
        <v>0</v>
      </c>
      <c r="H810">
        <v>4</v>
      </c>
      <c r="I810">
        <v>17</v>
      </c>
      <c r="J810">
        <v>18</v>
      </c>
      <c r="K810">
        <v>8</v>
      </c>
      <c r="L810">
        <v>12</v>
      </c>
      <c r="M810">
        <v>34</v>
      </c>
      <c r="N810">
        <v>25</v>
      </c>
      <c r="O810">
        <v>6</v>
      </c>
      <c r="P810">
        <v>499</v>
      </c>
      <c r="Q810">
        <v>29</v>
      </c>
      <c r="R810">
        <v>4</v>
      </c>
      <c r="S810">
        <v>0</v>
      </c>
      <c r="T810">
        <v>0</v>
      </c>
      <c r="U810">
        <v>0</v>
      </c>
      <c r="V810">
        <v>0</v>
      </c>
      <c r="W810">
        <v>0</v>
      </c>
      <c r="X810" t="s">
        <v>93</v>
      </c>
      <c r="Y810" t="s">
        <v>618</v>
      </c>
      <c r="Z810" s="5">
        <f>E810*10+F810*(-10)+G810*5+H810*(-5)+I810*2+J810*(-2)+K810*4+L810*3+M810*1.5+N810*1.5+O810*3+P810*0.1+Q810*2+R810*2+S810*5+T810*(-8)+U810*15+V810+W810*(-4)</f>
        <v>278.39999999999998</v>
      </c>
      <c r="AA810" s="6">
        <f>Z810/X810</f>
        <v>12.104347826086956</v>
      </c>
      <c r="AB810" s="7">
        <f>Z810/Y810*90</f>
        <v>17.29192546583851</v>
      </c>
      <c r="AC810" s="5">
        <f>IF(B810="n",Z810*1.2*AF810,Z810*AF810)</f>
        <v>278.39999999999998</v>
      </c>
      <c r="AD810" s="6">
        <f>AC810/X810</f>
        <v>12.104347826086956</v>
      </c>
      <c r="AE810" s="7">
        <f>AC810/Y810*90</f>
        <v>17.29192546583851</v>
      </c>
      <c r="AF810" s="13">
        <f>IF(OR(D810="Barcelona",D810="R Madrid",D810="Bayern",D810="PSG",D810="Atletico"),1.3,IF(OR(D810="Chelsea",D810="Juventus",D810="Man City",D810="Man Utd",D810="Dortmund"),1.23,IF(OR(D810="Roma",D810="RB Leipzig",D810="Monaco",D810="Spurs",D810="Arsenal",D810="Sevilla",D810="Liverpool",D810="Nice",D810="Napoli"),1.15,1)))</f>
        <v>1</v>
      </c>
      <c r="AG810">
        <f>E810*10+G810*5+K810*4</f>
        <v>42</v>
      </c>
      <c r="AH810">
        <f>N810+M810+L810*1.5</f>
        <v>77</v>
      </c>
    </row>
    <row r="811" spans="1:34" x14ac:dyDescent="0.2">
      <c r="A811" t="s">
        <v>3212</v>
      </c>
      <c r="C811" t="s">
        <v>138</v>
      </c>
      <c r="D811" t="s">
        <v>2791</v>
      </c>
      <c r="E811">
        <v>6</v>
      </c>
      <c r="F811">
        <v>0</v>
      </c>
      <c r="G811">
        <v>5</v>
      </c>
      <c r="H811">
        <v>6</v>
      </c>
      <c r="I811">
        <v>29</v>
      </c>
      <c r="J811">
        <v>48</v>
      </c>
      <c r="K811">
        <v>17</v>
      </c>
      <c r="L811">
        <v>3</v>
      </c>
      <c r="M811">
        <v>27</v>
      </c>
      <c r="N811">
        <v>45</v>
      </c>
      <c r="O811">
        <v>22</v>
      </c>
      <c r="P811">
        <v>1002</v>
      </c>
      <c r="Q811">
        <v>53</v>
      </c>
      <c r="R811">
        <v>25</v>
      </c>
      <c r="S811">
        <v>0</v>
      </c>
      <c r="T811">
        <v>0</v>
      </c>
      <c r="U811">
        <v>0</v>
      </c>
      <c r="V811">
        <v>0</v>
      </c>
      <c r="W811">
        <v>0</v>
      </c>
      <c r="X811" t="s">
        <v>113</v>
      </c>
      <c r="Y811" t="s">
        <v>3211</v>
      </c>
      <c r="Z811" s="5">
        <f>E811*10+F811*(-10)+G811*5+H811*(-5)+I811*2+J811*(-2)+K811*4+L811*3+M811*1.5+N811*1.5+O811*3+P811*0.1+Q811*2+R811*2+S811*5+T811*(-8)+U811*15+V811+W811*(-4)</f>
        <v>524.20000000000005</v>
      </c>
      <c r="AA811" s="6">
        <f>Z811/X811</f>
        <v>14.167567567567568</v>
      </c>
      <c r="AB811" s="7">
        <f>Z811/Y811*90</f>
        <v>20.592754255783504</v>
      </c>
      <c r="AC811" s="5">
        <f>IF(B811="n",Z811*1.2*AF811,Z811*AF811)</f>
        <v>524.20000000000005</v>
      </c>
      <c r="AD811" s="6">
        <f>AC811/X811</f>
        <v>14.167567567567568</v>
      </c>
      <c r="AE811" s="7">
        <f>AC811/Y811*90</f>
        <v>20.592754255783504</v>
      </c>
      <c r="AF811" s="13">
        <f>IF(OR(D811="Barcelona",D811="R Madrid",D811="Bayern",D811="PSG",D811="Atletico"),1.3,IF(OR(D811="Chelsea",D811="Juventus",D811="Man City",D811="Man Utd",D811="Dortmund"),1.23,IF(OR(D811="Roma",D811="RB Leipzig",D811="Monaco",D811="Spurs",D811="Arsenal",D811="Sevilla",D811="Liverpool",D811="Nice",D811="Napoli"),1.15,1)))</f>
        <v>1</v>
      </c>
      <c r="AG811">
        <f>E811*10+G811*5+K811*4</f>
        <v>153</v>
      </c>
      <c r="AH811">
        <f>N811+M811+L811*1.5</f>
        <v>76.5</v>
      </c>
    </row>
    <row r="812" spans="1:34" x14ac:dyDescent="0.2">
      <c r="A812" t="s">
        <v>469</v>
      </c>
      <c r="C812" t="s">
        <v>26</v>
      </c>
      <c r="D812" t="s">
        <v>65</v>
      </c>
      <c r="E812">
        <v>1</v>
      </c>
      <c r="F812">
        <v>0</v>
      </c>
      <c r="G812">
        <v>1</v>
      </c>
      <c r="H812">
        <v>7</v>
      </c>
      <c r="I812">
        <v>39</v>
      </c>
      <c r="J812">
        <v>27</v>
      </c>
      <c r="K812">
        <v>3</v>
      </c>
      <c r="L812">
        <v>7</v>
      </c>
      <c r="M812">
        <v>34</v>
      </c>
      <c r="N812">
        <v>32</v>
      </c>
      <c r="O812">
        <v>5</v>
      </c>
      <c r="P812">
        <v>722</v>
      </c>
      <c r="Q812">
        <v>57</v>
      </c>
      <c r="R812">
        <v>21</v>
      </c>
      <c r="S812">
        <v>0</v>
      </c>
      <c r="T812">
        <v>0</v>
      </c>
      <c r="U812">
        <v>0</v>
      </c>
      <c r="V812">
        <v>0</v>
      </c>
      <c r="W812">
        <v>0</v>
      </c>
      <c r="X812" t="s">
        <v>187</v>
      </c>
      <c r="Y812" t="s">
        <v>470</v>
      </c>
      <c r="Z812" s="5">
        <f>E812*10+F812*(-10)+G812*5+H812*(-5)+I812*2+J812*(-2)+K812*4+L812*3+M812*1.5+N812*1.5+O812*3+P812*0.1+Q812*2+R812*2+S812*5+T812*(-8)+U812*15+V812+W812*(-4)</f>
        <v>379.2</v>
      </c>
      <c r="AA812" s="6">
        <f>Z812/X812</f>
        <v>17.236363636363635</v>
      </c>
      <c r="AB812" s="7">
        <f>Z812/Y812*90</f>
        <v>19.31409168081494</v>
      </c>
      <c r="AC812" s="5">
        <f>IF(B812="n",Z812*1.2*AF812,Z812*AF812)</f>
        <v>379.2</v>
      </c>
      <c r="AD812" s="6">
        <f>AC812/X812</f>
        <v>17.236363636363635</v>
      </c>
      <c r="AE812" s="7">
        <f>AC812/Y812*90</f>
        <v>19.31409168081494</v>
      </c>
      <c r="AF812" s="13">
        <f>IF(OR(D812="Barcelona",D812="R Madrid",D812="Bayern",D812="PSG",D812="Atletico"),1.3,IF(OR(D812="Chelsea",D812="Juventus",D812="Man City",D812="Man Utd",D812="Dortmund"),1.23,IF(OR(D812="Roma",D812="RB Leipzig",D812="Monaco",D812="Spurs",D812="Arsenal",D812="Sevilla",D812="Liverpool",D812="Nice",D812="Napoli"),1.15,1)))</f>
        <v>1</v>
      </c>
      <c r="AG812">
        <f>E812*10+G812*5+K812*4</f>
        <v>27</v>
      </c>
      <c r="AH812">
        <f>N812+M812+L812*1.5</f>
        <v>76.5</v>
      </c>
    </row>
    <row r="813" spans="1:34" x14ac:dyDescent="0.2">
      <c r="A813" t="s">
        <v>320</v>
      </c>
      <c r="C813" t="s">
        <v>26</v>
      </c>
      <c r="D813" t="s">
        <v>85</v>
      </c>
      <c r="E813">
        <v>10</v>
      </c>
      <c r="F813">
        <v>0</v>
      </c>
      <c r="G813">
        <v>4</v>
      </c>
      <c r="H813">
        <v>7</v>
      </c>
      <c r="I813">
        <v>25</v>
      </c>
      <c r="J813">
        <v>42</v>
      </c>
      <c r="K813">
        <v>22</v>
      </c>
      <c r="L813">
        <v>4</v>
      </c>
      <c r="M813">
        <v>54</v>
      </c>
      <c r="N813">
        <v>16</v>
      </c>
      <c r="O813">
        <v>36</v>
      </c>
      <c r="P813">
        <v>494</v>
      </c>
      <c r="Q813">
        <v>15</v>
      </c>
      <c r="R813">
        <v>15</v>
      </c>
      <c r="S813">
        <v>0</v>
      </c>
      <c r="T813">
        <v>0</v>
      </c>
      <c r="U813">
        <v>0</v>
      </c>
      <c r="V813">
        <v>0</v>
      </c>
      <c r="W813">
        <v>0</v>
      </c>
      <c r="X813" t="s">
        <v>113</v>
      </c>
      <c r="Y813" t="s">
        <v>321</v>
      </c>
      <c r="Z813" s="5">
        <f>E813*10+F813*(-10)+G813*5+H813*(-5)+I813*2+J813*(-2)+K813*4+L813*3+M813*1.5+N813*1.5+O813*3+P813*0.1+Q813*2+R813*2+S813*5+T813*(-8)+U813*15+V813+W813*(-4)</f>
        <v>473.4</v>
      </c>
      <c r="AA813" s="6">
        <f>Z813/X813</f>
        <v>12.794594594594594</v>
      </c>
      <c r="AB813" s="7">
        <f>Z813/Y813*90</f>
        <v>14.452510176390772</v>
      </c>
      <c r="AC813" s="5">
        <f>IF(B813="n",Z813*1.2*AF813,Z813*AF813)</f>
        <v>473.4</v>
      </c>
      <c r="AD813" s="6">
        <f>AC813/X813</f>
        <v>12.794594594594594</v>
      </c>
      <c r="AE813" s="7">
        <f>AC813/Y813*90</f>
        <v>14.452510176390772</v>
      </c>
      <c r="AF813" s="13">
        <f>IF(OR(D813="Barcelona",D813="R Madrid",D813="Bayern",D813="PSG",D813="Atletico"),1.3,IF(OR(D813="Chelsea",D813="Juventus",D813="Man City",D813="Man Utd",D813="Dortmund"),1.23,IF(OR(D813="Roma",D813="RB Leipzig",D813="Monaco",D813="Spurs",D813="Arsenal",D813="Sevilla",D813="Liverpool",D813="Nice",D813="Napoli"),1.15,1)))</f>
        <v>1</v>
      </c>
      <c r="AG813">
        <f>E813*10+G813*5+K813*4</f>
        <v>208</v>
      </c>
      <c r="AH813">
        <f>N813+M813+L813*1.5</f>
        <v>76</v>
      </c>
    </row>
    <row r="814" spans="1:34" x14ac:dyDescent="0.2">
      <c r="A814" t="s">
        <v>2011</v>
      </c>
      <c r="C814" t="s">
        <v>160</v>
      </c>
      <c r="D814" t="s">
        <v>1905</v>
      </c>
      <c r="E814">
        <v>0</v>
      </c>
      <c r="F814">
        <v>0</v>
      </c>
      <c r="G814">
        <v>3</v>
      </c>
      <c r="H814">
        <v>5</v>
      </c>
      <c r="I814">
        <v>15</v>
      </c>
      <c r="J814">
        <v>23</v>
      </c>
      <c r="K814">
        <v>3</v>
      </c>
      <c r="L814">
        <v>4</v>
      </c>
      <c r="M814">
        <v>40</v>
      </c>
      <c r="N814">
        <v>30</v>
      </c>
      <c r="O814">
        <v>11</v>
      </c>
      <c r="P814">
        <v>387</v>
      </c>
      <c r="Q814">
        <v>28</v>
      </c>
      <c r="R814">
        <v>14</v>
      </c>
      <c r="S814">
        <v>0</v>
      </c>
      <c r="T814">
        <v>0</v>
      </c>
      <c r="U814">
        <v>0</v>
      </c>
      <c r="V814">
        <v>0</v>
      </c>
      <c r="W814">
        <v>0</v>
      </c>
      <c r="X814" t="s">
        <v>56</v>
      </c>
      <c r="Y814" t="s">
        <v>540</v>
      </c>
      <c r="Z814" s="5">
        <f>E814*10+F814*(-10)+G814*5+H814*(-5)+I814*2+J814*(-2)+K814*4+L814*3+M814*1.5+N814*1.5+O814*3+P814*0.1+Q814*2+R814*2+S814*5+T814*(-8)+U814*15+V814+W814*(-4)</f>
        <v>258.7</v>
      </c>
      <c r="AA814" s="6">
        <f>Z814/X814</f>
        <v>9.5814814814814806</v>
      </c>
      <c r="AB814" s="7">
        <f>Z814/Y814*90</f>
        <v>13.388729154686599</v>
      </c>
      <c r="AC814" s="5">
        <f>IF(B814="n",Z814*1.2*AF814,Z814*AF814)</f>
        <v>258.7</v>
      </c>
      <c r="AD814" s="6">
        <f>AC814/X814</f>
        <v>9.5814814814814806</v>
      </c>
      <c r="AE814" s="7">
        <f>AC814/Y814*90</f>
        <v>13.388729154686599</v>
      </c>
      <c r="AF814" s="13">
        <f>IF(OR(D814="Barcelona",D814="R Madrid",D814="Bayern",D814="PSG",D814="Atletico"),1.3,IF(OR(D814="Chelsea",D814="Juventus",D814="Man City",D814="Man Utd",D814="Dortmund"),1.23,IF(OR(D814="Roma",D814="RB Leipzig",D814="Monaco",D814="Spurs",D814="Arsenal",D814="Sevilla",D814="Liverpool",D814="Nice",D814="Napoli"),1.15,1)))</f>
        <v>1</v>
      </c>
      <c r="AG814">
        <f>E814*10+G814*5+K814*4</f>
        <v>27</v>
      </c>
      <c r="AH814">
        <f>N814+M814+L814*1.5</f>
        <v>76</v>
      </c>
    </row>
    <row r="815" spans="1:34" x14ac:dyDescent="0.2">
      <c r="A815" t="s">
        <v>2737</v>
      </c>
      <c r="C815" t="s">
        <v>138</v>
      </c>
      <c r="D815" t="s">
        <v>2734</v>
      </c>
      <c r="E815">
        <v>0</v>
      </c>
      <c r="F815">
        <v>0</v>
      </c>
      <c r="G815">
        <v>3</v>
      </c>
      <c r="H815">
        <v>2</v>
      </c>
      <c r="I815">
        <v>40</v>
      </c>
      <c r="J815">
        <v>26</v>
      </c>
      <c r="K815">
        <v>8</v>
      </c>
      <c r="L815">
        <v>7</v>
      </c>
      <c r="M815">
        <v>25</v>
      </c>
      <c r="N815">
        <v>40</v>
      </c>
      <c r="O815">
        <v>9</v>
      </c>
      <c r="P815">
        <v>485</v>
      </c>
      <c r="Q815">
        <v>19</v>
      </c>
      <c r="R815">
        <v>18</v>
      </c>
      <c r="S815">
        <v>0</v>
      </c>
      <c r="T815">
        <v>0</v>
      </c>
      <c r="U815">
        <v>0</v>
      </c>
      <c r="V815">
        <v>0</v>
      </c>
      <c r="W815">
        <v>0</v>
      </c>
      <c r="X815" t="s">
        <v>110</v>
      </c>
      <c r="Y815" t="s">
        <v>2736</v>
      </c>
      <c r="Z815" s="5">
        <f>E815*10+F815*(-10)+G815*5+H815*(-5)+I815*2+J815*(-2)+K815*4+L815*3+M815*1.5+N815*1.5+O815*3+P815*0.1+Q815*2+R815*2+S815*5+T815*(-8)+U815*15+V815+W815*(-4)</f>
        <v>333</v>
      </c>
      <c r="AA815" s="6">
        <f>Z815/X815</f>
        <v>11.1</v>
      </c>
      <c r="AB815" s="7">
        <f>Z815/Y815*90</f>
        <v>14.083646616541353</v>
      </c>
      <c r="AC815" s="5">
        <f>IF(B815="n",Z815*1.2*AF815,Z815*AF815)</f>
        <v>333</v>
      </c>
      <c r="AD815" s="6">
        <f>AC815/X815</f>
        <v>11.1</v>
      </c>
      <c r="AE815" s="7">
        <f>AC815/Y815*90</f>
        <v>14.083646616541353</v>
      </c>
      <c r="AF815" s="13">
        <f>IF(OR(D815="Barcelona",D815="R Madrid",D815="Bayern",D815="PSG",D815="Atletico"),1.3,IF(OR(D815="Chelsea",D815="Juventus",D815="Man City",D815="Man Utd",D815="Dortmund"),1.23,IF(OR(D815="Roma",D815="RB Leipzig",D815="Monaco",D815="Spurs",D815="Arsenal",D815="Sevilla",D815="Liverpool",D815="Nice",D815="Napoli"),1.15,1)))</f>
        <v>1</v>
      </c>
      <c r="AG815">
        <f>E815*10+G815*5+K815*4</f>
        <v>47</v>
      </c>
      <c r="AH815">
        <f>N815+M815+L815*1.5</f>
        <v>75.5</v>
      </c>
    </row>
    <row r="816" spans="1:34" x14ac:dyDescent="0.2">
      <c r="A816" t="s">
        <v>3354</v>
      </c>
      <c r="C816" t="s">
        <v>138</v>
      </c>
      <c r="D816" t="s">
        <v>2781</v>
      </c>
      <c r="E816">
        <v>1</v>
      </c>
      <c r="F816">
        <v>0</v>
      </c>
      <c r="G816">
        <v>0</v>
      </c>
      <c r="H816">
        <v>2</v>
      </c>
      <c r="I816">
        <v>35</v>
      </c>
      <c r="J816">
        <v>25</v>
      </c>
      <c r="K816">
        <v>1</v>
      </c>
      <c r="L816">
        <v>11</v>
      </c>
      <c r="M816">
        <v>20</v>
      </c>
      <c r="N816">
        <v>39</v>
      </c>
      <c r="O816">
        <v>5</v>
      </c>
      <c r="P816">
        <v>703</v>
      </c>
      <c r="Q816">
        <v>34</v>
      </c>
      <c r="R816">
        <v>5</v>
      </c>
      <c r="S816">
        <v>0</v>
      </c>
      <c r="T816">
        <v>0</v>
      </c>
      <c r="U816">
        <v>0</v>
      </c>
      <c r="V816">
        <v>0</v>
      </c>
      <c r="W816">
        <v>0</v>
      </c>
      <c r="X816" t="s">
        <v>73</v>
      </c>
      <c r="Y816" t="s">
        <v>3353</v>
      </c>
      <c r="Z816" s="5">
        <f>E816*10+F816*(-10)+G816*5+H816*(-5)+I816*2+J816*(-2)+K816*4+L816*3+M816*1.5+N816*1.5+O816*3+P816*0.1+Q816*2+R816*2+S816*5+T816*(-8)+U816*15+V816+W816*(-4)</f>
        <v>308.8</v>
      </c>
      <c r="AA816" s="6">
        <f>Z816/X816</f>
        <v>20.586666666666666</v>
      </c>
      <c r="AB816" s="7">
        <f>Z816/Y816*90</f>
        <v>23.31543624161074</v>
      </c>
      <c r="AC816" s="5">
        <f>IF(B816="n",Z816*1.2*AF816,Z816*AF816)</f>
        <v>308.8</v>
      </c>
      <c r="AD816" s="6">
        <f>AC816/X816</f>
        <v>20.586666666666666</v>
      </c>
      <c r="AE816" s="7">
        <f>AC816/Y816*90</f>
        <v>23.31543624161074</v>
      </c>
      <c r="AF816" s="13">
        <f>IF(OR(D816="Barcelona",D816="R Madrid",D816="Bayern",D816="PSG",D816="Atletico"),1.3,IF(OR(D816="Chelsea",D816="Juventus",D816="Man City",D816="Man Utd",D816="Dortmund"),1.23,IF(OR(D816="Roma",D816="RB Leipzig",D816="Monaco",D816="Spurs",D816="Arsenal",D816="Sevilla",D816="Liverpool",D816="Nice",D816="Napoli"),1.15,1)))</f>
        <v>1</v>
      </c>
      <c r="AG816">
        <f>E816*10+G816*5+K816*4</f>
        <v>14</v>
      </c>
      <c r="AH816">
        <f>N816+M816+L816*1.5</f>
        <v>75.5</v>
      </c>
    </row>
    <row r="817" spans="1:34" x14ac:dyDescent="0.2">
      <c r="A817" t="s">
        <v>684</v>
      </c>
      <c r="C817" t="s">
        <v>26</v>
      </c>
      <c r="D817" t="s">
        <v>118</v>
      </c>
      <c r="E817">
        <v>0</v>
      </c>
      <c r="F817">
        <v>0</v>
      </c>
      <c r="G817">
        <v>1</v>
      </c>
      <c r="H817">
        <v>2</v>
      </c>
      <c r="I817">
        <v>8</v>
      </c>
      <c r="J817">
        <v>3</v>
      </c>
      <c r="K817">
        <v>1</v>
      </c>
      <c r="L817">
        <v>3</v>
      </c>
      <c r="M817">
        <v>49</v>
      </c>
      <c r="N817">
        <v>21</v>
      </c>
      <c r="O817">
        <v>7</v>
      </c>
      <c r="P817">
        <v>726</v>
      </c>
      <c r="Q817">
        <v>16</v>
      </c>
      <c r="R817">
        <v>3</v>
      </c>
      <c r="S817">
        <v>0</v>
      </c>
      <c r="T817">
        <v>0</v>
      </c>
      <c r="U817">
        <v>0</v>
      </c>
      <c r="V817">
        <v>0</v>
      </c>
      <c r="W817">
        <v>0</v>
      </c>
      <c r="X817" t="s">
        <v>395</v>
      </c>
      <c r="Y817" t="s">
        <v>685</v>
      </c>
      <c r="Z817" s="5">
        <f>E817*10+F817*(-10)+G817*5+H817*(-5)+I817*2+J817*(-2)+K817*4+L817*3+M817*1.5+N817*1.5+O817*3+P817*0.1+Q817*2+R817*2+S817*5+T817*(-8)+U817*15+V817+W817*(-4)</f>
        <v>254.60000000000002</v>
      </c>
      <c r="AA817" s="6">
        <f>Z817/X817</f>
        <v>14.976470588235296</v>
      </c>
      <c r="AB817" s="7">
        <f>Z817/Y817*90</f>
        <v>17.023774145616645</v>
      </c>
      <c r="AC817" s="5">
        <f>IF(B817="n",Z817*1.2*AF817,Z817*AF817)</f>
        <v>313.15800000000002</v>
      </c>
      <c r="AD817" s="6">
        <f>AC817/X817</f>
        <v>18.421058823529414</v>
      </c>
      <c r="AE817" s="7">
        <f>AC817/Y817*90</f>
        <v>20.93924219910847</v>
      </c>
      <c r="AF817" s="13">
        <f>IF(OR(D817="Barcelona",D817="R Madrid",D817="Bayern",D817="PSG",D817="Atletico"),1.3,IF(OR(D817="Chelsea",D817="Juventus",D817="Man City",D817="Man Utd",D817="Dortmund"),1.23,IF(OR(D817="Roma",D817="RB Leipzig",D817="Monaco",D817="Spurs",D817="Arsenal",D817="Sevilla",D817="Liverpool",D817="Nice",D817="Napoli"),1.15,1)))</f>
        <v>1.23</v>
      </c>
      <c r="AG817">
        <f>E817*10+G817*5+K817*4</f>
        <v>9</v>
      </c>
      <c r="AH817">
        <f>N817+M817+L817*1.5</f>
        <v>74.5</v>
      </c>
    </row>
    <row r="818" spans="1:34" x14ac:dyDescent="0.2">
      <c r="A818" t="s">
        <v>3175</v>
      </c>
      <c r="C818" t="s">
        <v>138</v>
      </c>
      <c r="D818" t="s">
        <v>2740</v>
      </c>
      <c r="E818">
        <v>0</v>
      </c>
      <c r="F818">
        <v>0</v>
      </c>
      <c r="G818">
        <v>0</v>
      </c>
      <c r="H818">
        <v>5</v>
      </c>
      <c r="I818">
        <v>16</v>
      </c>
      <c r="J818">
        <v>17</v>
      </c>
      <c r="K818">
        <v>0</v>
      </c>
      <c r="L818">
        <v>3</v>
      </c>
      <c r="M818">
        <v>41</v>
      </c>
      <c r="N818">
        <v>29</v>
      </c>
      <c r="O818">
        <v>19</v>
      </c>
      <c r="P818">
        <v>755</v>
      </c>
      <c r="Q818">
        <v>31</v>
      </c>
      <c r="R818">
        <v>6</v>
      </c>
      <c r="S818">
        <v>0</v>
      </c>
      <c r="T818">
        <v>0</v>
      </c>
      <c r="U818">
        <v>0</v>
      </c>
      <c r="V818">
        <v>0</v>
      </c>
      <c r="W818">
        <v>0</v>
      </c>
      <c r="X818" t="s">
        <v>66</v>
      </c>
      <c r="Y818" t="s">
        <v>3174</v>
      </c>
      <c r="Z818" s="5">
        <f>E818*10+F818*(-10)+G818*5+H818*(-5)+I818*2+J818*(-2)+K818*4+L818*3+M818*1.5+N818*1.5+O818*3+P818*0.1+Q818*2+R818*2+S818*5+T818*(-8)+U818*15+V818+W818*(-4)</f>
        <v>293.5</v>
      </c>
      <c r="AA818" s="6">
        <f>Z818/X818</f>
        <v>14.675000000000001</v>
      </c>
      <c r="AB818" s="7">
        <f>Z818/Y818*90</f>
        <v>16.900191938579653</v>
      </c>
      <c r="AC818" s="5">
        <f>IF(B818="n",Z818*1.2*AF818,Z818*AF818)</f>
        <v>293.5</v>
      </c>
      <c r="AD818" s="6">
        <f>AC818/X818</f>
        <v>14.675000000000001</v>
      </c>
      <c r="AE818" s="7">
        <f>AC818/Y818*90</f>
        <v>16.900191938579653</v>
      </c>
      <c r="AF818" s="13">
        <f>IF(OR(D818="Barcelona",D818="R Madrid",D818="Bayern",D818="PSG",D818="Atletico"),1.3,IF(OR(D818="Chelsea",D818="Juventus",D818="Man City",D818="Man Utd",D818="Dortmund"),1.23,IF(OR(D818="Roma",D818="RB Leipzig",D818="Monaco",D818="Spurs",D818="Arsenal",D818="Sevilla",D818="Liverpool",D818="Nice",D818="Napoli"),1.15,1)))</f>
        <v>1</v>
      </c>
      <c r="AG818">
        <f>E818*10+G818*5+K818*4</f>
        <v>0</v>
      </c>
      <c r="AH818">
        <f>N818+M818+L818*1.5</f>
        <v>74.5</v>
      </c>
    </row>
    <row r="819" spans="1:34" x14ac:dyDescent="0.2">
      <c r="A819" t="s">
        <v>3436</v>
      </c>
      <c r="C819" t="s">
        <v>138</v>
      </c>
      <c r="D819" t="s">
        <v>2778</v>
      </c>
      <c r="E819">
        <v>0</v>
      </c>
      <c r="F819">
        <v>1</v>
      </c>
      <c r="G819">
        <v>0</v>
      </c>
      <c r="H819">
        <v>6</v>
      </c>
      <c r="I819">
        <v>10</v>
      </c>
      <c r="J819">
        <v>35</v>
      </c>
      <c r="K819">
        <v>9</v>
      </c>
      <c r="L819">
        <v>8</v>
      </c>
      <c r="M819">
        <v>31</v>
      </c>
      <c r="N819">
        <v>31</v>
      </c>
      <c r="O819">
        <v>15</v>
      </c>
      <c r="P819">
        <v>422</v>
      </c>
      <c r="Q819">
        <v>40</v>
      </c>
      <c r="R819">
        <v>3</v>
      </c>
      <c r="S819">
        <v>0</v>
      </c>
      <c r="T819">
        <v>0</v>
      </c>
      <c r="U819">
        <v>0</v>
      </c>
      <c r="V819">
        <v>0</v>
      </c>
      <c r="W819">
        <v>0</v>
      </c>
      <c r="X819" t="s">
        <v>28</v>
      </c>
      <c r="Y819" t="s">
        <v>3435</v>
      </c>
      <c r="Z819" s="5">
        <f>E819*10+F819*(-10)+G819*5+H819*(-5)+I819*2+J819*(-2)+K819*4+L819*3+M819*1.5+N819*1.5+O819*3+P819*0.1+Q819*2+R819*2+S819*5+T819*(-8)+U819*15+V819+W819*(-4)</f>
        <v>236.2</v>
      </c>
      <c r="AA819" s="6">
        <f>Z819/X819</f>
        <v>9.4480000000000004</v>
      </c>
      <c r="AB819" s="7">
        <f>Z819/Y819*90</f>
        <v>12.930656934306569</v>
      </c>
      <c r="AC819" s="5">
        <f>IF(B819="n",Z819*1.2*AF819,Z819*AF819)</f>
        <v>236.2</v>
      </c>
      <c r="AD819" s="6">
        <f>AC819/X819</f>
        <v>9.4480000000000004</v>
      </c>
      <c r="AE819" s="7">
        <f>AC819/Y819*90</f>
        <v>12.930656934306569</v>
      </c>
      <c r="AF819" s="13">
        <f>IF(OR(D819="Barcelona",D819="R Madrid",D819="Bayern",D819="PSG",D819="Atletico"),1.3,IF(OR(D819="Chelsea",D819="Juventus",D819="Man City",D819="Man Utd",D819="Dortmund"),1.23,IF(OR(D819="Roma",D819="RB Leipzig",D819="Monaco",D819="Spurs",D819="Arsenal",D819="Sevilla",D819="Liverpool",D819="Nice",D819="Napoli"),1.15,1)))</f>
        <v>1</v>
      </c>
      <c r="AG819">
        <f>E819*10+G819*5+K819*4</f>
        <v>36</v>
      </c>
      <c r="AH819">
        <f>N819+M819+L819*1.5</f>
        <v>74</v>
      </c>
    </row>
    <row r="820" spans="1:34" x14ac:dyDescent="0.2">
      <c r="A820" t="s">
        <v>3247</v>
      </c>
      <c r="C820" t="s">
        <v>138</v>
      </c>
      <c r="D820" t="s">
        <v>368</v>
      </c>
      <c r="E820">
        <v>3</v>
      </c>
      <c r="F820">
        <v>0</v>
      </c>
      <c r="G820">
        <v>4</v>
      </c>
      <c r="H820">
        <v>7</v>
      </c>
      <c r="I820">
        <v>22</v>
      </c>
      <c r="J820">
        <v>60</v>
      </c>
      <c r="K820">
        <v>24</v>
      </c>
      <c r="L820">
        <v>5</v>
      </c>
      <c r="M820">
        <v>38</v>
      </c>
      <c r="N820">
        <v>28</v>
      </c>
      <c r="O820">
        <v>33</v>
      </c>
      <c r="P820">
        <v>1586</v>
      </c>
      <c r="Q820">
        <v>40</v>
      </c>
      <c r="R820">
        <v>35</v>
      </c>
      <c r="S820">
        <v>0</v>
      </c>
      <c r="T820">
        <v>0</v>
      </c>
      <c r="U820">
        <v>0</v>
      </c>
      <c r="V820">
        <v>0</v>
      </c>
      <c r="W820">
        <v>0</v>
      </c>
      <c r="X820" t="s">
        <v>36</v>
      </c>
      <c r="Y820" t="s">
        <v>3246</v>
      </c>
      <c r="Z820" s="5">
        <f>E820*10+F820*(-10)+G820*5+H820*(-5)+I820*2+J820*(-2)+K820*4+L820*3+M820*1.5+N820*1.5+O820*3+P820*0.1+Q820*2+R820*2+S820*5+T820*(-8)+U820*15+V820+W820*(-4)</f>
        <v>556.6</v>
      </c>
      <c r="AA820" s="6">
        <f>Z820/X820</f>
        <v>17.954838709677421</v>
      </c>
      <c r="AB820" s="7">
        <f>Z820/Y820*90</f>
        <v>21.244274809160306</v>
      </c>
      <c r="AC820" s="5">
        <f>IF(B820="n",Z820*1.2*AF820,Z820*AF820)</f>
        <v>556.6</v>
      </c>
      <c r="AD820" s="6">
        <f>AC820/X820</f>
        <v>17.954838709677421</v>
      </c>
      <c r="AE820" s="7">
        <f>AC820/Y820*90</f>
        <v>21.244274809160306</v>
      </c>
      <c r="AF820" s="13">
        <f>IF(OR(D820="Barcelona",D820="R Madrid",D820="Bayern",D820="PSG",D820="Atletico"),1.3,IF(OR(D820="Chelsea",D820="Juventus",D820="Man City",D820="Man Utd",D820="Dortmund"),1.23,IF(OR(D820="Roma",D820="RB Leipzig",D820="Monaco",D820="Spurs",D820="Arsenal",D820="Sevilla",D820="Liverpool",D820="Nice",D820="Napoli"),1.15,1)))</f>
        <v>1</v>
      </c>
      <c r="AG820">
        <f>E820*10+G820*5+K820*4</f>
        <v>146</v>
      </c>
      <c r="AH820">
        <f>N820+M820+L820*1.5</f>
        <v>73.5</v>
      </c>
    </row>
    <row r="821" spans="1:34" x14ac:dyDescent="0.2">
      <c r="A821" t="s">
        <v>2596</v>
      </c>
      <c r="C821" t="s">
        <v>160</v>
      </c>
      <c r="D821" t="s">
        <v>994</v>
      </c>
      <c r="E821">
        <v>0</v>
      </c>
      <c r="F821">
        <v>0</v>
      </c>
      <c r="G821">
        <v>3</v>
      </c>
      <c r="H821">
        <v>9</v>
      </c>
      <c r="I821">
        <v>35</v>
      </c>
      <c r="J821">
        <v>41</v>
      </c>
      <c r="K821">
        <v>0</v>
      </c>
      <c r="L821">
        <v>3</v>
      </c>
      <c r="M821">
        <v>19</v>
      </c>
      <c r="N821">
        <v>50</v>
      </c>
      <c r="O821">
        <v>11</v>
      </c>
      <c r="P821">
        <v>1887</v>
      </c>
      <c r="Q821">
        <v>56</v>
      </c>
      <c r="R821">
        <v>18</v>
      </c>
      <c r="S821">
        <v>0</v>
      </c>
      <c r="T821">
        <v>0</v>
      </c>
      <c r="U821">
        <v>0</v>
      </c>
      <c r="V821">
        <v>0</v>
      </c>
      <c r="W821">
        <v>0</v>
      </c>
      <c r="X821" t="s">
        <v>292</v>
      </c>
      <c r="Y821" t="s">
        <v>2595</v>
      </c>
      <c r="Z821" s="5">
        <f>E821*10+F821*(-10)+G821*5+H821*(-5)+I821*2+J821*(-2)+K821*4+L821*3+M821*1.5+N821*1.5+O821*3+P821*0.1+Q821*2+R821*2+S821*5+T821*(-8)+U821*15+V821+W821*(-4)</f>
        <v>440.20000000000005</v>
      </c>
      <c r="AA821" s="6">
        <f>Z821/X821</f>
        <v>13.339393939393942</v>
      </c>
      <c r="AB821" s="7">
        <f>Z821/Y821*90</f>
        <v>14.755307262569833</v>
      </c>
      <c r="AC821" s="5">
        <f>IF(B821="n",Z821*1.2*AF821,Z821*AF821)</f>
        <v>572.2600000000001</v>
      </c>
      <c r="AD821" s="6">
        <f>AC821/X821</f>
        <v>17.341212121212124</v>
      </c>
      <c r="AE821" s="7">
        <f>AC821/Y821*90</f>
        <v>19.181899441340786</v>
      </c>
      <c r="AF821" s="13">
        <f>IF(OR(D821="Barcelona",D821="R Madrid",D821="Bayern",D821="PSG",D821="Atletico"),1.3,IF(OR(D821="Chelsea",D821="Juventus",D821="Man City",D821="Man Utd",D821="Dortmund"),1.23,IF(OR(D821="Roma",D821="RB Leipzig",D821="Monaco",D821="Spurs",D821="Arsenal",D821="Sevilla",D821="Liverpool",D821="Nice",D821="Napoli"),1.15,1)))</f>
        <v>1.3</v>
      </c>
      <c r="AG821">
        <f>E821*10+G821*5+K821*4</f>
        <v>15</v>
      </c>
      <c r="AH821">
        <f>N821+M821+L821*1.5</f>
        <v>73.5</v>
      </c>
    </row>
    <row r="822" spans="1:34" x14ac:dyDescent="0.2">
      <c r="A822" t="s">
        <v>4011</v>
      </c>
      <c r="C822" t="s">
        <v>43</v>
      </c>
      <c r="D822" t="s">
        <v>3559</v>
      </c>
      <c r="E822">
        <v>2</v>
      </c>
      <c r="F822">
        <v>0</v>
      </c>
      <c r="G822">
        <v>1</v>
      </c>
      <c r="H822">
        <v>1</v>
      </c>
      <c r="I822">
        <v>18</v>
      </c>
      <c r="J822">
        <v>41</v>
      </c>
      <c r="K822">
        <v>14</v>
      </c>
      <c r="L822">
        <v>4</v>
      </c>
      <c r="M822">
        <v>19</v>
      </c>
      <c r="N822">
        <v>48</v>
      </c>
      <c r="O822">
        <v>21</v>
      </c>
      <c r="P822">
        <v>1160</v>
      </c>
      <c r="Q822">
        <v>97</v>
      </c>
      <c r="R822">
        <v>25</v>
      </c>
      <c r="S822">
        <v>0</v>
      </c>
      <c r="T822">
        <v>0</v>
      </c>
      <c r="U822">
        <v>0</v>
      </c>
      <c r="V822">
        <v>0</v>
      </c>
      <c r="W822">
        <v>0</v>
      </c>
      <c r="X822" t="s">
        <v>36</v>
      </c>
      <c r="Y822" t="s">
        <v>594</v>
      </c>
      <c r="Z822" s="5">
        <f>E822*10+F822*(-10)+G822*5+H822*(-5)+I822*2+J822*(-2)+K822*4+L822*3+M822*1.5+N822*1.5+O822*3+P822*0.1+Q822*2+R822*2+S822*5+T822*(-8)+U822*15+V822+W822*(-4)</f>
        <v>565.5</v>
      </c>
      <c r="AA822" s="6">
        <f>Z822/X822</f>
        <v>18.241935483870968</v>
      </c>
      <c r="AB822" s="7">
        <f>Z822/Y822*90</f>
        <v>23.540703052728954</v>
      </c>
      <c r="AC822" s="5">
        <f>IF(B822="n",Z822*1.2*AF822,Z822*AF822)</f>
        <v>565.5</v>
      </c>
      <c r="AD822" s="6">
        <f>AC822/X822</f>
        <v>18.241935483870968</v>
      </c>
      <c r="AE822" s="7">
        <f>AC822/Y822*90</f>
        <v>23.540703052728954</v>
      </c>
      <c r="AF822" s="13">
        <f>IF(OR(D822="Barcelona",D822="R Madrid",D822="Bayern",D822="PSG",D822="Atletico"),1.3,IF(OR(D822="Chelsea",D822="Juventus",D822="Man City",D822="Man Utd",D822="Dortmund"),1.23,IF(OR(D822="Roma",D822="RB Leipzig",D822="Monaco",D822="Spurs",D822="Arsenal",D822="Sevilla",D822="Liverpool",D822="Nice",D822="Napoli"),1.15,1)))</f>
        <v>1</v>
      </c>
      <c r="AG822">
        <f>E822*10+G822*5+K822*4</f>
        <v>81</v>
      </c>
      <c r="AH822">
        <f>N822+M822+L822*1.5</f>
        <v>73</v>
      </c>
    </row>
    <row r="823" spans="1:34" x14ac:dyDescent="0.2">
      <c r="A823" t="s">
        <v>1152</v>
      </c>
      <c r="C823" t="s">
        <v>876</v>
      </c>
      <c r="D823" t="s">
        <v>1151</v>
      </c>
      <c r="E823">
        <v>0</v>
      </c>
      <c r="F823">
        <v>2</v>
      </c>
      <c r="G823">
        <v>2</v>
      </c>
      <c r="H823">
        <v>3</v>
      </c>
      <c r="I823">
        <v>47</v>
      </c>
      <c r="J823">
        <v>43</v>
      </c>
      <c r="K823">
        <v>22</v>
      </c>
      <c r="L823">
        <v>5</v>
      </c>
      <c r="M823">
        <v>31</v>
      </c>
      <c r="N823">
        <v>34</v>
      </c>
      <c r="O823">
        <v>27</v>
      </c>
      <c r="P823">
        <v>551</v>
      </c>
      <c r="Q823">
        <v>40</v>
      </c>
      <c r="R823">
        <v>46</v>
      </c>
      <c r="S823">
        <v>0</v>
      </c>
      <c r="T823">
        <v>0</v>
      </c>
      <c r="U823">
        <v>0</v>
      </c>
      <c r="V823">
        <v>0</v>
      </c>
      <c r="W823">
        <v>0</v>
      </c>
      <c r="X823" t="s">
        <v>110</v>
      </c>
      <c r="Y823" t="s">
        <v>1150</v>
      </c>
      <c r="Z823" s="5">
        <f>E823*10+F823*(-10)+G823*5+H823*(-5)+I823*2+J823*(-2)+K823*4+L823*3+M823*1.5+N823*1.5+O823*3+P823*0.1+Q823*2+R823*2+S823*5+T823*(-8)+U823*15+V823+W823*(-4)</f>
        <v>491.6</v>
      </c>
      <c r="AA823" s="6">
        <f>Z823/X823</f>
        <v>16.386666666666667</v>
      </c>
      <c r="AB823" s="7">
        <f>Z823/Y823*90</f>
        <v>21.199808337326306</v>
      </c>
      <c r="AC823" s="5">
        <f>IF(B823="n",Z823*1.2*AF823,Z823*AF823)</f>
        <v>491.6</v>
      </c>
      <c r="AD823" s="6">
        <f>AC823/X823</f>
        <v>16.386666666666667</v>
      </c>
      <c r="AE823" s="7">
        <f>AC823/Y823*90</f>
        <v>21.199808337326306</v>
      </c>
      <c r="AF823" s="13">
        <f>IF(OR(D823="Barcelona",D823="R Madrid",D823="Bayern",D823="PSG",D823="Atletico"),1.3,IF(OR(D823="Chelsea",D823="Juventus",D823="Man City",D823="Man Utd",D823="Dortmund"),1.23,IF(OR(D823="Roma",D823="RB Leipzig",D823="Monaco",D823="Spurs",D823="Arsenal",D823="Sevilla",D823="Liverpool",D823="Nice",D823="Napoli"),1.15,1)))</f>
        <v>1</v>
      </c>
      <c r="AG823">
        <f>E823*10+G823*5+K823*4</f>
        <v>98</v>
      </c>
      <c r="AH823">
        <f>N823+M823+L823*1.5</f>
        <v>72.5</v>
      </c>
    </row>
    <row r="824" spans="1:34" x14ac:dyDescent="0.2">
      <c r="A824" t="s">
        <v>2723</v>
      </c>
      <c r="C824" t="s">
        <v>160</v>
      </c>
      <c r="D824" t="s">
        <v>1281</v>
      </c>
      <c r="E824">
        <v>0</v>
      </c>
      <c r="F824">
        <v>0</v>
      </c>
      <c r="G824">
        <v>1</v>
      </c>
      <c r="H824">
        <v>3</v>
      </c>
      <c r="I824">
        <v>8</v>
      </c>
      <c r="J824">
        <v>29</v>
      </c>
      <c r="K824">
        <v>6</v>
      </c>
      <c r="L824">
        <v>5</v>
      </c>
      <c r="M824">
        <v>38</v>
      </c>
      <c r="N824">
        <v>27</v>
      </c>
      <c r="O824">
        <v>11</v>
      </c>
      <c r="P824">
        <v>517</v>
      </c>
      <c r="Q824">
        <v>34</v>
      </c>
      <c r="R824">
        <v>16</v>
      </c>
      <c r="S824">
        <v>0</v>
      </c>
      <c r="T824">
        <v>0</v>
      </c>
      <c r="U824">
        <v>0</v>
      </c>
      <c r="V824">
        <v>0</v>
      </c>
      <c r="W824">
        <v>0</v>
      </c>
      <c r="X824" t="s">
        <v>40</v>
      </c>
      <c r="Y824" t="s">
        <v>2722</v>
      </c>
      <c r="Z824" s="5">
        <f>E824*10+F824*(-10)+G824*5+H824*(-5)+I824*2+J824*(-2)+K824*4+L824*3+M824*1.5+N824*1.5+O824*3+P824*0.1+Q824*2+R824*2+S824*5+T824*(-8)+U824*15+V824+W824*(-4)</f>
        <v>269.2</v>
      </c>
      <c r="AA824" s="6">
        <f>Z824/X824</f>
        <v>16.824999999999999</v>
      </c>
      <c r="AB824" s="7">
        <f>Z824/Y824*90</f>
        <v>18.326777609682299</v>
      </c>
      <c r="AC824" s="5">
        <f>IF(B824="n",Z824*1.2*AF824,Z824*AF824)</f>
        <v>269.2</v>
      </c>
      <c r="AD824" s="6">
        <f>AC824/X824</f>
        <v>16.824999999999999</v>
      </c>
      <c r="AE824" s="7">
        <f>AC824/Y824*90</f>
        <v>18.326777609682299</v>
      </c>
      <c r="AF824" s="13">
        <f>IF(OR(D824="Barcelona",D824="R Madrid",D824="Bayern",D824="PSG",D824="Atletico"),1.3,IF(OR(D824="Chelsea",D824="Juventus",D824="Man City",D824="Man Utd",D824="Dortmund"),1.23,IF(OR(D824="Roma",D824="RB Leipzig",D824="Monaco",D824="Spurs",D824="Arsenal",D824="Sevilla",D824="Liverpool",D824="Nice",D824="Napoli"),1.15,1)))</f>
        <v>1</v>
      </c>
      <c r="AG824">
        <f>E824*10+G824*5+K824*4</f>
        <v>29</v>
      </c>
      <c r="AH824">
        <f>N824+M824+L824*1.5</f>
        <v>72.5</v>
      </c>
    </row>
    <row r="825" spans="1:34" x14ac:dyDescent="0.2">
      <c r="A825" t="s">
        <v>2762</v>
      </c>
      <c r="C825" t="s">
        <v>138</v>
      </c>
      <c r="D825" t="s">
        <v>2734</v>
      </c>
      <c r="E825">
        <v>0</v>
      </c>
      <c r="F825">
        <v>0</v>
      </c>
      <c r="G825">
        <v>1</v>
      </c>
      <c r="H825">
        <v>3</v>
      </c>
      <c r="I825">
        <v>15</v>
      </c>
      <c r="J825">
        <v>20</v>
      </c>
      <c r="K825">
        <v>3</v>
      </c>
      <c r="L825">
        <v>7</v>
      </c>
      <c r="M825">
        <v>25</v>
      </c>
      <c r="N825">
        <v>37</v>
      </c>
      <c r="O825">
        <v>27</v>
      </c>
      <c r="P825">
        <v>918</v>
      </c>
      <c r="Q825">
        <v>53</v>
      </c>
      <c r="R825">
        <v>14</v>
      </c>
      <c r="S825">
        <v>0</v>
      </c>
      <c r="T825">
        <v>0</v>
      </c>
      <c r="U825">
        <v>0</v>
      </c>
      <c r="V825">
        <v>0</v>
      </c>
      <c r="W825">
        <v>0</v>
      </c>
      <c r="X825" t="s">
        <v>105</v>
      </c>
      <c r="Y825" t="s">
        <v>2761</v>
      </c>
      <c r="Z825" s="5">
        <f>E825*10+F825*(-10)+G825*5+H825*(-5)+I825*2+J825*(-2)+K825*4+L825*3+M825*1.5+N825*1.5+O825*3+P825*0.1+Q825*2+R825*2+S825*5+T825*(-8)+U825*15+V825+W825*(-4)</f>
        <v>412.8</v>
      </c>
      <c r="AA825" s="6">
        <f>Z825/X825</f>
        <v>14.23448275862069</v>
      </c>
      <c r="AB825" s="7">
        <f>Z825/Y825*90</f>
        <v>20.257360959651034</v>
      </c>
      <c r="AC825" s="5">
        <f>IF(B825="n",Z825*1.2*AF825,Z825*AF825)</f>
        <v>412.8</v>
      </c>
      <c r="AD825" s="6">
        <f>AC825/X825</f>
        <v>14.23448275862069</v>
      </c>
      <c r="AE825" s="7">
        <f>AC825/Y825*90</f>
        <v>20.257360959651034</v>
      </c>
      <c r="AF825" s="13">
        <f>IF(OR(D825="Barcelona",D825="R Madrid",D825="Bayern",D825="PSG",D825="Atletico"),1.3,IF(OR(D825="Chelsea",D825="Juventus",D825="Man City",D825="Man Utd",D825="Dortmund"),1.23,IF(OR(D825="Roma",D825="RB Leipzig",D825="Monaco",D825="Spurs",D825="Arsenal",D825="Sevilla",D825="Liverpool",D825="Nice",D825="Napoli"),1.15,1)))</f>
        <v>1</v>
      </c>
      <c r="AG825">
        <f>E825*10+G825*5+K825*4</f>
        <v>17</v>
      </c>
      <c r="AH825">
        <f>N825+M825+L825*1.5</f>
        <v>72.5</v>
      </c>
    </row>
    <row r="826" spans="1:34" x14ac:dyDescent="0.2">
      <c r="A826" t="s">
        <v>3185</v>
      </c>
      <c r="C826" t="s">
        <v>138</v>
      </c>
      <c r="D826" t="s">
        <v>2791</v>
      </c>
      <c r="E826">
        <v>0</v>
      </c>
      <c r="F826">
        <v>0</v>
      </c>
      <c r="G826">
        <v>0</v>
      </c>
      <c r="H826">
        <v>5</v>
      </c>
      <c r="I826">
        <v>19</v>
      </c>
      <c r="J826">
        <v>28</v>
      </c>
      <c r="K826">
        <v>3</v>
      </c>
      <c r="L826">
        <v>7</v>
      </c>
      <c r="M826">
        <v>32</v>
      </c>
      <c r="N826">
        <v>30</v>
      </c>
      <c r="O826">
        <v>22</v>
      </c>
      <c r="P826">
        <v>883</v>
      </c>
      <c r="Q826">
        <v>34</v>
      </c>
      <c r="R826">
        <v>12</v>
      </c>
      <c r="S826">
        <v>0</v>
      </c>
      <c r="T826">
        <v>0</v>
      </c>
      <c r="U826">
        <v>0</v>
      </c>
      <c r="V826">
        <v>0</v>
      </c>
      <c r="W826">
        <v>0</v>
      </c>
      <c r="X826" t="s">
        <v>127</v>
      </c>
      <c r="Y826" t="s">
        <v>3184</v>
      </c>
      <c r="Z826" s="5">
        <f>E826*10+F826*(-10)+G826*5+H826*(-5)+I826*2+J826*(-2)+K826*4+L826*3+M826*1.5+N826*1.5+O826*3+P826*0.1+Q826*2+R826*2+S826*5+T826*(-8)+U826*15+V826+W826*(-4)</f>
        <v>329.3</v>
      </c>
      <c r="AA826" s="6">
        <f>Z826/X826</f>
        <v>13.720833333333333</v>
      </c>
      <c r="AB826" s="7">
        <f>Z826/Y826*90</f>
        <v>16.631313131313131</v>
      </c>
      <c r="AC826" s="5">
        <f>IF(B826="n",Z826*1.2*AF826,Z826*AF826)</f>
        <v>329.3</v>
      </c>
      <c r="AD826" s="6">
        <f>AC826/X826</f>
        <v>13.720833333333333</v>
      </c>
      <c r="AE826" s="7">
        <f>AC826/Y826*90</f>
        <v>16.631313131313131</v>
      </c>
      <c r="AF826" s="13">
        <f>IF(OR(D826="Barcelona",D826="R Madrid",D826="Bayern",D826="PSG",D826="Atletico"),1.3,IF(OR(D826="Chelsea",D826="Juventus",D826="Man City",D826="Man Utd",D826="Dortmund"),1.23,IF(OR(D826="Roma",D826="RB Leipzig",D826="Monaco",D826="Spurs",D826="Arsenal",D826="Sevilla",D826="Liverpool",D826="Nice",D826="Napoli"),1.15,1)))</f>
        <v>1</v>
      </c>
      <c r="AG826">
        <f>E826*10+G826*5+K826*4</f>
        <v>12</v>
      </c>
      <c r="AH826">
        <f>N826+M826+L826*1.5</f>
        <v>72.5</v>
      </c>
    </row>
    <row r="827" spans="1:34" x14ac:dyDescent="0.2">
      <c r="A827" t="s">
        <v>4116</v>
      </c>
      <c r="C827" t="s">
        <v>43</v>
      </c>
      <c r="D827" t="s">
        <v>800</v>
      </c>
      <c r="E827">
        <v>0</v>
      </c>
      <c r="F827">
        <v>0</v>
      </c>
      <c r="G827">
        <v>0</v>
      </c>
      <c r="H827">
        <v>7</v>
      </c>
      <c r="I827">
        <v>11</v>
      </c>
      <c r="J827">
        <v>31</v>
      </c>
      <c r="K827">
        <v>2</v>
      </c>
      <c r="L827">
        <v>7</v>
      </c>
      <c r="M827">
        <v>26</v>
      </c>
      <c r="N827">
        <v>36</v>
      </c>
      <c r="O827">
        <v>7</v>
      </c>
      <c r="P827">
        <v>713</v>
      </c>
      <c r="Q827">
        <v>65</v>
      </c>
      <c r="R827">
        <v>3</v>
      </c>
      <c r="S827">
        <v>0</v>
      </c>
      <c r="T827">
        <v>0</v>
      </c>
      <c r="U827">
        <v>0</v>
      </c>
      <c r="V827">
        <v>0</v>
      </c>
      <c r="W827">
        <v>0</v>
      </c>
      <c r="X827" t="s">
        <v>56</v>
      </c>
      <c r="Y827" t="s">
        <v>4115</v>
      </c>
      <c r="Z827" s="5">
        <f>E827*10+F827*(-10)+G827*5+H827*(-5)+I827*2+J827*(-2)+K827*4+L827*3+M827*1.5+N827*1.5+O827*3+P827*0.1+Q827*2+R827*2+S827*5+T827*(-8)+U827*15+V827+W827*(-4)</f>
        <v>275.3</v>
      </c>
      <c r="AA827" s="6">
        <f>Z827/X827</f>
        <v>10.196296296296296</v>
      </c>
      <c r="AB827" s="7">
        <f>Z827/Y827*90</f>
        <v>13.487751769188895</v>
      </c>
      <c r="AC827" s="5">
        <f>IF(B827="n",Z827*1.2*AF827,Z827*AF827)</f>
        <v>275.3</v>
      </c>
      <c r="AD827" s="6">
        <f>AC827/X827</f>
        <v>10.196296296296296</v>
      </c>
      <c r="AE827" s="7">
        <f>AC827/Y827*90</f>
        <v>13.487751769188895</v>
      </c>
      <c r="AF827" s="13">
        <f>IF(OR(D827="Barcelona",D827="R Madrid",D827="Bayern",D827="PSG",D827="Atletico"),1.3,IF(OR(D827="Chelsea",D827="Juventus",D827="Man City",D827="Man Utd",D827="Dortmund"),1.23,IF(OR(D827="Roma",D827="RB Leipzig",D827="Monaco",D827="Spurs",D827="Arsenal",D827="Sevilla",D827="Liverpool",D827="Nice",D827="Napoli"),1.15,1)))</f>
        <v>1</v>
      </c>
      <c r="AG827">
        <f>E827*10+G827*5+K827*4</f>
        <v>8</v>
      </c>
      <c r="AH827">
        <f>N827+M827+L827*1.5</f>
        <v>72.5</v>
      </c>
    </row>
    <row r="828" spans="1:34" x14ac:dyDescent="0.2">
      <c r="A828" t="s">
        <v>815</v>
      </c>
      <c r="C828" t="s">
        <v>26</v>
      </c>
      <c r="D828" t="s">
        <v>65</v>
      </c>
      <c r="E828">
        <v>9</v>
      </c>
      <c r="F828">
        <v>1</v>
      </c>
      <c r="G828">
        <v>3</v>
      </c>
      <c r="H828">
        <v>5</v>
      </c>
      <c r="I828">
        <v>49</v>
      </c>
      <c r="J828">
        <v>30</v>
      </c>
      <c r="K828">
        <v>32</v>
      </c>
      <c r="L828">
        <v>2</v>
      </c>
      <c r="M828">
        <v>45</v>
      </c>
      <c r="N828">
        <v>24</v>
      </c>
      <c r="O828">
        <v>28</v>
      </c>
      <c r="P828">
        <v>465</v>
      </c>
      <c r="Q828">
        <v>27</v>
      </c>
      <c r="R828">
        <v>73</v>
      </c>
      <c r="S828">
        <v>0</v>
      </c>
      <c r="T828">
        <v>0</v>
      </c>
      <c r="U828">
        <v>0</v>
      </c>
      <c r="V828">
        <v>0</v>
      </c>
      <c r="W828">
        <v>0</v>
      </c>
      <c r="X828" t="s">
        <v>105</v>
      </c>
      <c r="Y828" t="s">
        <v>816</v>
      </c>
      <c r="Z828" s="5">
        <f>E828*10+F828*(-10)+G828*5+H828*(-5)+I828*2+J828*(-2)+K828*4+L828*3+M828*1.5+N828*1.5+O828*3+P828*0.1+Q828*2+R828*2+S828*5+T828*(-8)+U828*15+V828+W828*(-4)</f>
        <v>676</v>
      </c>
      <c r="AA828" s="6">
        <f>Z828/X828</f>
        <v>23.310344827586206</v>
      </c>
      <c r="AB828" s="7">
        <f>Z828/Y828*90</f>
        <v>25.006165228113442</v>
      </c>
      <c r="AC828" s="5">
        <f>IF(B828="n",Z828*1.2*AF828,Z828*AF828)</f>
        <v>676</v>
      </c>
      <c r="AD828" s="6">
        <f>AC828/X828</f>
        <v>23.310344827586206</v>
      </c>
      <c r="AE828" s="7">
        <f>AC828/Y828*90</f>
        <v>25.006165228113442</v>
      </c>
      <c r="AF828" s="13">
        <f>IF(OR(D828="Barcelona",D828="R Madrid",D828="Bayern",D828="PSG",D828="Atletico"),1.3,IF(OR(D828="Chelsea",D828="Juventus",D828="Man City",D828="Man Utd",D828="Dortmund"),1.23,IF(OR(D828="Roma",D828="RB Leipzig",D828="Monaco",D828="Spurs",D828="Arsenal",D828="Sevilla",D828="Liverpool",D828="Nice",D828="Napoli"),1.15,1)))</f>
        <v>1</v>
      </c>
      <c r="AG828">
        <f>E828*10+G828*5+K828*4</f>
        <v>233</v>
      </c>
      <c r="AH828">
        <f>N828+M828+L828*1.5</f>
        <v>72</v>
      </c>
    </row>
    <row r="829" spans="1:34" x14ac:dyDescent="0.2">
      <c r="A829" t="s">
        <v>2874</v>
      </c>
      <c r="C829" t="s">
        <v>138</v>
      </c>
      <c r="D829" t="s">
        <v>386</v>
      </c>
      <c r="E829">
        <v>2</v>
      </c>
      <c r="F829">
        <v>0</v>
      </c>
      <c r="G829">
        <v>0</v>
      </c>
      <c r="H829">
        <v>7</v>
      </c>
      <c r="I829">
        <v>32</v>
      </c>
      <c r="J829">
        <v>30</v>
      </c>
      <c r="K829">
        <v>7</v>
      </c>
      <c r="L829">
        <v>8</v>
      </c>
      <c r="M829">
        <v>41</v>
      </c>
      <c r="N829">
        <v>19</v>
      </c>
      <c r="O829">
        <v>14</v>
      </c>
      <c r="P829">
        <v>976</v>
      </c>
      <c r="Q829">
        <v>39</v>
      </c>
      <c r="R829">
        <v>17</v>
      </c>
      <c r="S829">
        <v>0</v>
      </c>
      <c r="T829">
        <v>0</v>
      </c>
      <c r="U829">
        <v>0</v>
      </c>
      <c r="V829">
        <v>0</v>
      </c>
      <c r="W829">
        <v>0</v>
      </c>
      <c r="X829" t="s">
        <v>28</v>
      </c>
      <c r="Y829" t="s">
        <v>2873</v>
      </c>
      <c r="Z829" s="5">
        <f>E829*10+F829*(-10)+G829*5+H829*(-5)+I829*2+J829*(-2)+K829*4+L829*3+M829*1.5+N829*1.5+O829*3+P829*0.1+Q829*2+R829*2+S829*5+T829*(-8)+U829*15+V829+W829*(-4)</f>
        <v>382.6</v>
      </c>
      <c r="AA829" s="6">
        <f>Z829/X829</f>
        <v>15.304</v>
      </c>
      <c r="AB829" s="7">
        <f>Z829/Y829*90</f>
        <v>20.327036599763876</v>
      </c>
      <c r="AC829" s="5">
        <f>IF(B829="n",Z829*1.2*AF829,Z829*AF829)</f>
        <v>382.6</v>
      </c>
      <c r="AD829" s="6">
        <f>AC829/X829</f>
        <v>15.304</v>
      </c>
      <c r="AE829" s="7">
        <f>AC829/Y829*90</f>
        <v>20.327036599763876</v>
      </c>
      <c r="AF829" s="13">
        <f>IF(OR(D829="Barcelona",D829="R Madrid",D829="Bayern",D829="PSG",D829="Atletico"),1.3,IF(OR(D829="Chelsea",D829="Juventus",D829="Man City",D829="Man Utd",D829="Dortmund"),1.23,IF(OR(D829="Roma",D829="RB Leipzig",D829="Monaco",D829="Spurs",D829="Arsenal",D829="Sevilla",D829="Liverpool",D829="Nice",D829="Napoli"),1.15,1)))</f>
        <v>1</v>
      </c>
      <c r="AG829">
        <f>E829*10+G829*5+K829*4</f>
        <v>48</v>
      </c>
      <c r="AH829">
        <f>N829+M829+L829*1.5</f>
        <v>72</v>
      </c>
    </row>
    <row r="830" spans="1:34" x14ac:dyDescent="0.2">
      <c r="A830" t="s">
        <v>3536</v>
      </c>
      <c r="C830" t="s">
        <v>138</v>
      </c>
      <c r="D830" t="s">
        <v>139</v>
      </c>
      <c r="E830">
        <v>2</v>
      </c>
      <c r="F830">
        <v>0</v>
      </c>
      <c r="G830">
        <v>0</v>
      </c>
      <c r="H830">
        <v>0</v>
      </c>
      <c r="I830">
        <v>8</v>
      </c>
      <c r="J830">
        <v>6</v>
      </c>
      <c r="K830">
        <v>2</v>
      </c>
      <c r="L830">
        <v>10</v>
      </c>
      <c r="M830">
        <v>39</v>
      </c>
      <c r="N830">
        <v>18</v>
      </c>
      <c r="O830">
        <v>3</v>
      </c>
      <c r="P830">
        <v>791</v>
      </c>
      <c r="Q830">
        <v>13</v>
      </c>
      <c r="R830">
        <v>8</v>
      </c>
      <c r="S830">
        <v>0</v>
      </c>
      <c r="T830">
        <v>0</v>
      </c>
      <c r="U830">
        <v>0</v>
      </c>
      <c r="V830">
        <v>0</v>
      </c>
      <c r="W830">
        <v>0</v>
      </c>
      <c r="X830" t="s">
        <v>182</v>
      </c>
      <c r="Y830" t="s">
        <v>3535</v>
      </c>
      <c r="Z830" s="5">
        <f>E830*10+F830*(-10)+G830*5+H830*(-5)+I830*2+J830*(-2)+K830*4+L830*3+M830*1.5+N830*1.5+O830*3+P830*0.1+Q830*2+R830*2+S830*5+T830*(-8)+U830*15+V830+W830*(-4)</f>
        <v>277.60000000000002</v>
      </c>
      <c r="AA830" s="6">
        <f>Z830/X830</f>
        <v>19.828571428571429</v>
      </c>
      <c r="AB830" s="7">
        <f>Z830/Y830*90</f>
        <v>22.148936170212767</v>
      </c>
      <c r="AC830" s="5">
        <f>IF(B830="n",Z830*1.2*AF830,Z830*AF830)</f>
        <v>319.24</v>
      </c>
      <c r="AD830" s="6">
        <f>AC830/X830</f>
        <v>22.802857142857142</v>
      </c>
      <c r="AE830" s="7">
        <f>AC830/Y830*90</f>
        <v>25.471276595744683</v>
      </c>
      <c r="AF830" s="13">
        <f>IF(OR(D830="Barcelona",D830="R Madrid",D830="Bayern",D830="PSG",D830="Atletico"),1.3,IF(OR(D830="Chelsea",D830="Juventus",D830="Man City",D830="Man Utd",D830="Dortmund"),1.23,IF(OR(D830="Roma",D830="RB Leipzig",D830="Monaco",D830="Spurs",D830="Arsenal",D830="Sevilla",D830="Liverpool",D830="Nice",D830="Napoli"),1.15,1)))</f>
        <v>1.1499999999999999</v>
      </c>
      <c r="AG830">
        <f>E830*10+G830*5+K830*4</f>
        <v>28</v>
      </c>
      <c r="AH830">
        <f>N830+M830+L830*1.5</f>
        <v>72</v>
      </c>
    </row>
    <row r="831" spans="1:34" x14ac:dyDescent="0.2">
      <c r="A831" t="s">
        <v>1251</v>
      </c>
      <c r="C831" t="s">
        <v>876</v>
      </c>
      <c r="D831" t="s">
        <v>1179</v>
      </c>
      <c r="E831">
        <v>8</v>
      </c>
      <c r="F831">
        <v>0</v>
      </c>
      <c r="G831">
        <v>4</v>
      </c>
      <c r="H831">
        <v>3</v>
      </c>
      <c r="I831">
        <v>38</v>
      </c>
      <c r="J831">
        <v>25</v>
      </c>
      <c r="K831">
        <v>42</v>
      </c>
      <c r="L831">
        <v>3</v>
      </c>
      <c r="M831">
        <v>34</v>
      </c>
      <c r="N831">
        <v>33</v>
      </c>
      <c r="O831">
        <v>30</v>
      </c>
      <c r="P831">
        <v>732</v>
      </c>
      <c r="Q831">
        <v>21</v>
      </c>
      <c r="R831">
        <v>21</v>
      </c>
      <c r="S831">
        <v>0</v>
      </c>
      <c r="T831">
        <v>0</v>
      </c>
      <c r="U831">
        <v>0</v>
      </c>
      <c r="V831">
        <v>0</v>
      </c>
      <c r="W831">
        <v>0</v>
      </c>
      <c r="X831" t="s">
        <v>184</v>
      </c>
      <c r="Y831" t="s">
        <v>1250</v>
      </c>
      <c r="Z831" s="5">
        <f>E831*10+F831*(-10)+G831*5+H831*(-5)+I831*2+J831*(-2)+K831*4+L831*3+M831*1.5+N831*1.5+O831*3+P831*0.1+Q831*2+R831*2+S831*5+T831*(-8)+U831*15+V831+W831*(-4)</f>
        <v>635.70000000000005</v>
      </c>
      <c r="AA831" s="6">
        <f>Z831/X831</f>
        <v>19.865625000000001</v>
      </c>
      <c r="AB831" s="7">
        <f>Z831/Y831*90</f>
        <v>22.064404165059777</v>
      </c>
      <c r="AC831" s="5">
        <f>IF(B831="n",Z831*1.2*AF831,Z831*AF831)</f>
        <v>731.05499999999995</v>
      </c>
      <c r="AD831" s="6">
        <f>AC831/X831</f>
        <v>22.845468749999998</v>
      </c>
      <c r="AE831" s="7">
        <f>AC831/Y831*90</f>
        <v>25.374064789818743</v>
      </c>
      <c r="AF831" s="13">
        <f>IF(OR(D831="Barcelona",D831="R Madrid",D831="Bayern",D831="PSG",D831="Atletico"),1.3,IF(OR(D831="Chelsea",D831="Juventus",D831="Man City",D831="Man Utd",D831="Dortmund"),1.23,IF(OR(D831="Roma",D831="RB Leipzig",D831="Monaco",D831="Spurs",D831="Arsenal",D831="Sevilla",D831="Liverpool",D831="Nice",D831="Napoli"),1.15,1)))</f>
        <v>1.1499999999999999</v>
      </c>
      <c r="AG831">
        <f>E831*10+G831*5+K831*4</f>
        <v>268</v>
      </c>
      <c r="AH831">
        <f>N831+M831+L831*1.5</f>
        <v>71.5</v>
      </c>
    </row>
    <row r="832" spans="1:34" x14ac:dyDescent="0.2">
      <c r="A832" t="s">
        <v>4200</v>
      </c>
      <c r="C832" t="s">
        <v>43</v>
      </c>
      <c r="D832" t="s">
        <v>3589</v>
      </c>
      <c r="E832">
        <v>7</v>
      </c>
      <c r="F832">
        <v>0</v>
      </c>
      <c r="G832">
        <v>3</v>
      </c>
      <c r="H832">
        <v>3</v>
      </c>
      <c r="I832">
        <v>33</v>
      </c>
      <c r="J832">
        <v>40</v>
      </c>
      <c r="K832">
        <v>29</v>
      </c>
      <c r="L832">
        <v>5</v>
      </c>
      <c r="M832">
        <v>29</v>
      </c>
      <c r="N832">
        <v>35</v>
      </c>
      <c r="O832">
        <v>24</v>
      </c>
      <c r="P832">
        <v>739</v>
      </c>
      <c r="Q832">
        <v>59</v>
      </c>
      <c r="R832">
        <v>23</v>
      </c>
      <c r="S832">
        <v>0</v>
      </c>
      <c r="T832">
        <v>0</v>
      </c>
      <c r="U832">
        <v>0</v>
      </c>
      <c r="V832">
        <v>0</v>
      </c>
      <c r="W832">
        <v>0</v>
      </c>
      <c r="X832" t="s">
        <v>184</v>
      </c>
      <c r="Y832" t="s">
        <v>1819</v>
      </c>
      <c r="Z832" s="5">
        <f>E832*10+F832*(-10)+G832*5+H832*(-5)+I832*2+J832*(-2)+K832*4+L832*3+M832*1.5+N832*1.5+O832*3+P832*0.1+Q832*2+R832*2+S832*5+T832*(-8)+U832*15+V832+W832*(-4)</f>
        <v>592.9</v>
      </c>
      <c r="AA832" s="6">
        <f>Z832/X832</f>
        <v>18.528124999999999</v>
      </c>
      <c r="AB832" s="7">
        <f>Z832/Y832*90</f>
        <v>21.481884057971012</v>
      </c>
      <c r="AC832" s="5">
        <f>IF(B832="n",Z832*1.2*AF832,Z832*AF832)</f>
        <v>592.9</v>
      </c>
      <c r="AD832" s="6">
        <f>AC832/X832</f>
        <v>18.528124999999999</v>
      </c>
      <c r="AE832" s="7">
        <f>AC832/Y832*90</f>
        <v>21.481884057971012</v>
      </c>
      <c r="AF832" s="13">
        <f>IF(OR(D832="Barcelona",D832="R Madrid",D832="Bayern",D832="PSG",D832="Atletico"),1.3,IF(OR(D832="Chelsea",D832="Juventus",D832="Man City",D832="Man Utd",D832="Dortmund"),1.23,IF(OR(D832="Roma",D832="RB Leipzig",D832="Monaco",D832="Spurs",D832="Arsenal",D832="Sevilla",D832="Liverpool",D832="Nice",D832="Napoli"),1.15,1)))</f>
        <v>1</v>
      </c>
      <c r="AG832">
        <f>E832*10+G832*5+K832*4</f>
        <v>201</v>
      </c>
      <c r="AH832">
        <f>N832+M832+L832*1.5</f>
        <v>71.5</v>
      </c>
    </row>
    <row r="833" spans="1:34" x14ac:dyDescent="0.2">
      <c r="A833" t="s">
        <v>348</v>
      </c>
      <c r="C833" t="s">
        <v>26</v>
      </c>
      <c r="D833" t="s">
        <v>85</v>
      </c>
      <c r="E833">
        <v>2</v>
      </c>
      <c r="F833">
        <v>0</v>
      </c>
      <c r="G833">
        <v>1</v>
      </c>
      <c r="H833">
        <v>2</v>
      </c>
      <c r="I833">
        <v>3</v>
      </c>
      <c r="J833">
        <v>16</v>
      </c>
      <c r="K833">
        <v>11</v>
      </c>
      <c r="L833">
        <v>3</v>
      </c>
      <c r="M833">
        <v>42</v>
      </c>
      <c r="N833">
        <v>25</v>
      </c>
      <c r="O833">
        <v>12</v>
      </c>
      <c r="P833">
        <v>437</v>
      </c>
      <c r="Q833">
        <v>29</v>
      </c>
      <c r="R833">
        <v>18</v>
      </c>
      <c r="S833">
        <v>0</v>
      </c>
      <c r="T833">
        <v>0</v>
      </c>
      <c r="U833">
        <v>0</v>
      </c>
      <c r="V833">
        <v>0</v>
      </c>
      <c r="W833">
        <v>0</v>
      </c>
      <c r="X833" t="s">
        <v>56</v>
      </c>
      <c r="Y833" t="s">
        <v>349</v>
      </c>
      <c r="Z833" s="5">
        <f>E833*10+F833*(-10)+G833*5+H833*(-5)+I833*2+J833*(-2)+K833*4+L833*3+M833*1.5+N833*1.5+O833*3+P833*0.1+Q833*2+R833*2+S833*5+T833*(-8)+U833*15+V833+W833*(-4)</f>
        <v>316.2</v>
      </c>
      <c r="AA833" s="6">
        <f>Z833/X833</f>
        <v>11.71111111111111</v>
      </c>
      <c r="AB833" s="7">
        <f>Z833/Y833*90</f>
        <v>17.566666666666666</v>
      </c>
      <c r="AC833" s="5">
        <f>IF(B833="n",Z833*1.2*AF833,Z833*AF833)</f>
        <v>316.2</v>
      </c>
      <c r="AD833" s="6">
        <f>AC833/X833</f>
        <v>11.71111111111111</v>
      </c>
      <c r="AE833" s="7">
        <f>AC833/Y833*90</f>
        <v>17.566666666666666</v>
      </c>
      <c r="AF833" s="13">
        <f>IF(OR(D833="Barcelona",D833="R Madrid",D833="Bayern",D833="PSG",D833="Atletico"),1.3,IF(OR(D833="Chelsea",D833="Juventus",D833="Man City",D833="Man Utd",D833="Dortmund"),1.23,IF(OR(D833="Roma",D833="RB Leipzig",D833="Monaco",D833="Spurs",D833="Arsenal",D833="Sevilla",D833="Liverpool",D833="Nice",D833="Napoli"),1.15,1)))</f>
        <v>1</v>
      </c>
      <c r="AG833">
        <f>E833*10+G833*5+K833*4</f>
        <v>69</v>
      </c>
      <c r="AH833">
        <f>N833+M833+L833*1.5</f>
        <v>71.5</v>
      </c>
    </row>
    <row r="834" spans="1:34" x14ac:dyDescent="0.2">
      <c r="A834" t="s">
        <v>1300</v>
      </c>
      <c r="C834" t="s">
        <v>876</v>
      </c>
      <c r="D834" t="s">
        <v>1116</v>
      </c>
      <c r="E834">
        <v>0</v>
      </c>
      <c r="F834">
        <v>0</v>
      </c>
      <c r="G834">
        <v>0</v>
      </c>
      <c r="H834">
        <v>4</v>
      </c>
      <c r="I834">
        <v>8</v>
      </c>
      <c r="J834">
        <v>20</v>
      </c>
      <c r="K834">
        <v>0</v>
      </c>
      <c r="L834">
        <v>9</v>
      </c>
      <c r="M834">
        <v>40</v>
      </c>
      <c r="N834">
        <v>18</v>
      </c>
      <c r="O834">
        <v>4</v>
      </c>
      <c r="P834">
        <v>191</v>
      </c>
      <c r="Q834">
        <v>21</v>
      </c>
      <c r="R834">
        <v>4</v>
      </c>
      <c r="S834">
        <v>0</v>
      </c>
      <c r="T834">
        <v>0</v>
      </c>
      <c r="U834">
        <v>0</v>
      </c>
      <c r="V834">
        <v>0</v>
      </c>
      <c r="W834">
        <v>0</v>
      </c>
      <c r="X834" t="s">
        <v>40</v>
      </c>
      <c r="Y834" t="s">
        <v>1299</v>
      </c>
      <c r="Z834" s="5">
        <f>E834*10+F834*(-10)+G834*5+H834*(-5)+I834*2+J834*(-2)+K834*4+L834*3+M834*1.5+N834*1.5+O834*3+P834*0.1+Q834*2+R834*2+S834*5+T834*(-8)+U834*15+V834+W834*(-4)</f>
        <v>151.1</v>
      </c>
      <c r="AA834" s="6">
        <f>Z834/X834</f>
        <v>9.4437499999999996</v>
      </c>
      <c r="AB834" s="7">
        <f>Z834/Y834*90</f>
        <v>12.262398557258791</v>
      </c>
      <c r="AC834" s="5">
        <f>IF(B834="n",Z834*1.2*AF834,Z834*AF834)</f>
        <v>151.1</v>
      </c>
      <c r="AD834" s="6">
        <f>AC834/X834</f>
        <v>9.4437499999999996</v>
      </c>
      <c r="AE834" s="7">
        <f>AC834/Y834*90</f>
        <v>12.262398557258791</v>
      </c>
      <c r="AF834" s="13">
        <f>IF(OR(D834="Barcelona",D834="R Madrid",D834="Bayern",D834="PSG",D834="Atletico"),1.3,IF(OR(D834="Chelsea",D834="Juventus",D834="Man City",D834="Man Utd",D834="Dortmund"),1.23,IF(OR(D834="Roma",D834="RB Leipzig",D834="Monaco",D834="Spurs",D834="Arsenal",D834="Sevilla",D834="Liverpool",D834="Nice",D834="Napoli"),1.15,1)))</f>
        <v>1</v>
      </c>
      <c r="AG834">
        <f>E834*10+G834*5+K834*4</f>
        <v>0</v>
      </c>
      <c r="AH834">
        <f>N834+M834+L834*1.5</f>
        <v>71.5</v>
      </c>
    </row>
    <row r="835" spans="1:34" x14ac:dyDescent="0.2">
      <c r="A835" t="s">
        <v>2944</v>
      </c>
      <c r="C835" t="s">
        <v>138</v>
      </c>
      <c r="D835" t="s">
        <v>2767</v>
      </c>
      <c r="E835">
        <v>8</v>
      </c>
      <c r="F835">
        <v>1</v>
      </c>
      <c r="G835">
        <v>3</v>
      </c>
      <c r="H835">
        <v>10</v>
      </c>
      <c r="I835">
        <v>86</v>
      </c>
      <c r="J835">
        <v>35</v>
      </c>
      <c r="K835">
        <v>42</v>
      </c>
      <c r="L835">
        <v>6</v>
      </c>
      <c r="M835">
        <v>27</v>
      </c>
      <c r="N835">
        <v>35</v>
      </c>
      <c r="O835">
        <v>32</v>
      </c>
      <c r="P835">
        <v>867</v>
      </c>
      <c r="Q835">
        <v>52</v>
      </c>
      <c r="R835">
        <v>24</v>
      </c>
      <c r="S835">
        <v>0</v>
      </c>
      <c r="T835">
        <v>0</v>
      </c>
      <c r="U835">
        <v>0</v>
      </c>
      <c r="V835">
        <v>0</v>
      </c>
      <c r="W835">
        <v>0</v>
      </c>
      <c r="X835" t="s">
        <v>36</v>
      </c>
      <c r="Y835" t="s">
        <v>2943</v>
      </c>
      <c r="Z835" s="5">
        <f>E835*10+F835*(-10)+G835*5+H835*(-5)+I835*2+J835*(-2)+K835*4+L835*3+M835*1.5+N835*1.5+O835*3+P835*0.1+Q835*2+R835*2+S835*5+T835*(-8)+U835*15+V835+W835*(-4)</f>
        <v>750.7</v>
      </c>
      <c r="AA835" s="6">
        <f>Z835/X835</f>
        <v>24.216129032258067</v>
      </c>
      <c r="AB835" s="7">
        <f>Z835/Y835*90</f>
        <v>26.16692486444617</v>
      </c>
      <c r="AC835" s="5">
        <f>IF(B835="n",Z835*1.2*AF835,Z835*AF835)</f>
        <v>750.7</v>
      </c>
      <c r="AD835" s="6">
        <f>AC835/X835</f>
        <v>24.216129032258067</v>
      </c>
      <c r="AE835" s="7">
        <f>AC835/Y835*90</f>
        <v>26.16692486444617</v>
      </c>
      <c r="AF835" s="13">
        <f>IF(OR(D835="Barcelona",D835="R Madrid",D835="Bayern",D835="PSG",D835="Atletico"),1.3,IF(OR(D835="Chelsea",D835="Juventus",D835="Man City",D835="Man Utd",D835="Dortmund"),1.23,IF(OR(D835="Roma",D835="RB Leipzig",D835="Monaco",D835="Spurs",D835="Arsenal",D835="Sevilla",D835="Liverpool",D835="Nice",D835="Napoli"),1.15,1)))</f>
        <v>1</v>
      </c>
      <c r="AG835">
        <f>E835*10+G835*5+K835*4</f>
        <v>263</v>
      </c>
      <c r="AH835">
        <f>N835+M835+L835*1.5</f>
        <v>71</v>
      </c>
    </row>
    <row r="836" spans="1:34" x14ac:dyDescent="0.2">
      <c r="A836" t="s">
        <v>416</v>
      </c>
      <c r="C836" t="s">
        <v>26</v>
      </c>
      <c r="D836" t="s">
        <v>143</v>
      </c>
      <c r="E836">
        <v>3</v>
      </c>
      <c r="F836">
        <v>0</v>
      </c>
      <c r="G836">
        <v>4</v>
      </c>
      <c r="H836">
        <v>4</v>
      </c>
      <c r="I836">
        <v>35</v>
      </c>
      <c r="J836">
        <v>18</v>
      </c>
      <c r="K836">
        <v>21</v>
      </c>
      <c r="L836">
        <v>2</v>
      </c>
      <c r="M836">
        <v>25</v>
      </c>
      <c r="N836">
        <v>43</v>
      </c>
      <c r="O836">
        <v>46</v>
      </c>
      <c r="P836">
        <v>510</v>
      </c>
      <c r="Q836">
        <v>64</v>
      </c>
      <c r="R836">
        <v>67</v>
      </c>
      <c r="S836">
        <v>0</v>
      </c>
      <c r="T836">
        <v>0</v>
      </c>
      <c r="U836">
        <v>0</v>
      </c>
      <c r="V836">
        <v>0</v>
      </c>
      <c r="W836">
        <v>0</v>
      </c>
      <c r="X836" t="s">
        <v>52</v>
      </c>
      <c r="Y836" t="s">
        <v>417</v>
      </c>
      <c r="Z836" s="5">
        <f>E836*10+F836*(-10)+G836*5+H836*(-5)+I836*2+J836*(-2)+K836*4+L836*3+M836*1.5+N836*1.5+O836*3+P836*0.1+Q836*2+R836*2+S836*5+T836*(-8)+U836*15+V836+W836*(-4)</f>
        <v>707</v>
      </c>
      <c r="AA836" s="6">
        <f>Z836/X836</f>
        <v>19.638888888888889</v>
      </c>
      <c r="AB836" s="7">
        <f>Z836/Y836*90</f>
        <v>25.200000000000003</v>
      </c>
      <c r="AC836" s="5">
        <f>IF(B836="n",Z836*1.2*AF836,Z836*AF836)</f>
        <v>707</v>
      </c>
      <c r="AD836" s="6">
        <f>AC836/X836</f>
        <v>19.638888888888889</v>
      </c>
      <c r="AE836" s="7">
        <f>AC836/Y836*90</f>
        <v>25.200000000000003</v>
      </c>
      <c r="AF836" s="13">
        <f>IF(OR(D836="Barcelona",D836="R Madrid",D836="Bayern",D836="PSG",D836="Atletico"),1.3,IF(OR(D836="Chelsea",D836="Juventus",D836="Man City",D836="Man Utd",D836="Dortmund"),1.23,IF(OR(D836="Roma",D836="RB Leipzig",D836="Monaco",D836="Spurs",D836="Arsenal",D836="Sevilla",D836="Liverpool",D836="Nice",D836="Napoli"),1.15,1)))</f>
        <v>1</v>
      </c>
      <c r="AG836">
        <f>E836*10+G836*5+K836*4</f>
        <v>134</v>
      </c>
      <c r="AH836">
        <f>N836+M836+L836*1.5</f>
        <v>71</v>
      </c>
    </row>
    <row r="837" spans="1:34" x14ac:dyDescent="0.2">
      <c r="A837" t="s">
        <v>253</v>
      </c>
      <c r="C837" t="s">
        <v>26</v>
      </c>
      <c r="D837" t="s">
        <v>198</v>
      </c>
      <c r="E837">
        <v>1</v>
      </c>
      <c r="F837">
        <v>0</v>
      </c>
      <c r="G837">
        <v>3</v>
      </c>
      <c r="H837">
        <v>1</v>
      </c>
      <c r="I837">
        <v>14</v>
      </c>
      <c r="J837">
        <v>10</v>
      </c>
      <c r="K837">
        <v>9</v>
      </c>
      <c r="L837">
        <v>0</v>
      </c>
      <c r="M837">
        <v>39</v>
      </c>
      <c r="N837">
        <v>32</v>
      </c>
      <c r="O837">
        <v>26</v>
      </c>
      <c r="P837">
        <v>755</v>
      </c>
      <c r="Q837">
        <v>19</v>
      </c>
      <c r="R837">
        <v>9</v>
      </c>
      <c r="S837">
        <v>0</v>
      </c>
      <c r="T837">
        <v>0</v>
      </c>
      <c r="U837">
        <v>0</v>
      </c>
      <c r="V837">
        <v>0</v>
      </c>
      <c r="W837">
        <v>0</v>
      </c>
      <c r="X837" t="s">
        <v>110</v>
      </c>
      <c r="Y837" t="s">
        <v>254</v>
      </c>
      <c r="Z837" s="5">
        <f>E837*10+F837*(-10)+G837*5+H837*(-5)+I837*2+J837*(-2)+K837*4+L837*3+M837*1.5+N837*1.5+O837*3+P837*0.1+Q837*2+R837*2+S837*5+T837*(-8)+U837*15+V837+W837*(-4)</f>
        <v>380</v>
      </c>
      <c r="AA837" s="6">
        <f>Z837/X837</f>
        <v>12.666666666666666</v>
      </c>
      <c r="AB837" s="7">
        <f>Z837/Y837*90</f>
        <v>15.384615384615385</v>
      </c>
      <c r="AC837" s="5">
        <f>IF(B837="n",Z837*1.2*AF837,Z837*AF837)</f>
        <v>380</v>
      </c>
      <c r="AD837" s="6">
        <f>AC837/X837</f>
        <v>12.666666666666666</v>
      </c>
      <c r="AE837" s="7">
        <f>AC837/Y837*90</f>
        <v>15.384615384615385</v>
      </c>
      <c r="AF837" s="13">
        <f>IF(OR(D837="Barcelona",D837="R Madrid",D837="Bayern",D837="PSG",D837="Atletico"),1.3,IF(OR(D837="Chelsea",D837="Juventus",D837="Man City",D837="Man Utd",D837="Dortmund"),1.23,IF(OR(D837="Roma",D837="RB Leipzig",D837="Monaco",D837="Spurs",D837="Arsenal",D837="Sevilla",D837="Liverpool",D837="Nice",D837="Napoli"),1.15,1)))</f>
        <v>1</v>
      </c>
      <c r="AG837">
        <f>E837*10+G837*5+K837*4</f>
        <v>61</v>
      </c>
      <c r="AH837">
        <f>N837+M837+L837*1.5</f>
        <v>71</v>
      </c>
    </row>
    <row r="838" spans="1:34" x14ac:dyDescent="0.2">
      <c r="A838" t="s">
        <v>342</v>
      </c>
      <c r="C838" t="s">
        <v>26</v>
      </c>
      <c r="D838" t="s">
        <v>143</v>
      </c>
      <c r="E838">
        <v>2</v>
      </c>
      <c r="F838">
        <v>0</v>
      </c>
      <c r="G838">
        <v>0</v>
      </c>
      <c r="H838">
        <v>4</v>
      </c>
      <c r="I838">
        <v>16</v>
      </c>
      <c r="J838">
        <v>27</v>
      </c>
      <c r="K838">
        <v>6</v>
      </c>
      <c r="L838">
        <v>6</v>
      </c>
      <c r="M838">
        <v>23</v>
      </c>
      <c r="N838">
        <v>39</v>
      </c>
      <c r="O838">
        <v>5</v>
      </c>
      <c r="P838">
        <v>356</v>
      </c>
      <c r="Q838">
        <v>17</v>
      </c>
      <c r="R838">
        <v>7</v>
      </c>
      <c r="S838">
        <v>0</v>
      </c>
      <c r="T838">
        <v>0</v>
      </c>
      <c r="U838">
        <v>0</v>
      </c>
      <c r="V838">
        <v>0</v>
      </c>
      <c r="W838">
        <v>0</v>
      </c>
      <c r="X838" t="s">
        <v>182</v>
      </c>
      <c r="Y838" t="s">
        <v>343</v>
      </c>
      <c r="Z838" s="5">
        <f>E838*10+F838*(-10)+G838*5+H838*(-5)+I838*2+J838*(-2)+K838*4+L838*3+M838*1.5+N838*1.5+O838*3+P838*0.1+Q838*2+R838*2+S838*5+T838*(-8)+U838*15+V838+W838*(-4)</f>
        <v>211.6</v>
      </c>
      <c r="AA838" s="6">
        <f>Z838/X838</f>
        <v>15.114285714285714</v>
      </c>
      <c r="AB838" s="7">
        <f>Z838/Y838*90</f>
        <v>15.558823529411764</v>
      </c>
      <c r="AC838" s="5">
        <f>IF(B838="n",Z838*1.2*AF838,Z838*AF838)</f>
        <v>211.6</v>
      </c>
      <c r="AD838" s="6">
        <f>AC838/X838</f>
        <v>15.114285714285714</v>
      </c>
      <c r="AE838" s="7">
        <f>AC838/Y838*90</f>
        <v>15.558823529411764</v>
      </c>
      <c r="AF838" s="13">
        <f>IF(OR(D838="Barcelona",D838="R Madrid",D838="Bayern",D838="PSG",D838="Atletico"),1.3,IF(OR(D838="Chelsea",D838="Juventus",D838="Man City",D838="Man Utd",D838="Dortmund"),1.23,IF(OR(D838="Roma",D838="RB Leipzig",D838="Monaco",D838="Spurs",D838="Arsenal",D838="Sevilla",D838="Liverpool",D838="Nice",D838="Napoli"),1.15,1)))</f>
        <v>1</v>
      </c>
      <c r="AG838">
        <f>E838*10+G838*5+K838*4</f>
        <v>44</v>
      </c>
      <c r="AH838">
        <f>N838+M838+L838*1.5</f>
        <v>71</v>
      </c>
    </row>
    <row r="839" spans="1:34" x14ac:dyDescent="0.2">
      <c r="A839" t="s">
        <v>294</v>
      </c>
      <c r="C839" t="s">
        <v>26</v>
      </c>
      <c r="D839" t="s">
        <v>118</v>
      </c>
      <c r="E839">
        <v>1</v>
      </c>
      <c r="F839">
        <v>0</v>
      </c>
      <c r="G839">
        <v>1</v>
      </c>
      <c r="H839">
        <v>2</v>
      </c>
      <c r="I839">
        <v>14</v>
      </c>
      <c r="J839">
        <v>14</v>
      </c>
      <c r="K839">
        <v>4</v>
      </c>
      <c r="L839">
        <v>0</v>
      </c>
      <c r="M839">
        <v>43</v>
      </c>
      <c r="N839">
        <v>28</v>
      </c>
      <c r="O839">
        <v>8</v>
      </c>
      <c r="P839">
        <v>462</v>
      </c>
      <c r="Q839">
        <v>31</v>
      </c>
      <c r="R839">
        <v>8</v>
      </c>
      <c r="S839">
        <v>0</v>
      </c>
      <c r="T839">
        <v>0</v>
      </c>
      <c r="U839">
        <v>0</v>
      </c>
      <c r="V839">
        <v>0</v>
      </c>
      <c r="W839">
        <v>0</v>
      </c>
      <c r="X839" t="s">
        <v>66</v>
      </c>
      <c r="Y839" t="s">
        <v>295</v>
      </c>
      <c r="Z839" s="5">
        <f>E839*10+F839*(-10)+G839*5+H839*(-5)+I839*2+J839*(-2)+K839*4+L839*3+M839*1.5+N839*1.5+O839*3+P839*0.1+Q839*2+R839*2+S839*5+T839*(-8)+U839*15+V839+W839*(-4)</f>
        <v>275.7</v>
      </c>
      <c r="AA839" s="6">
        <f>Z839/X839</f>
        <v>13.785</v>
      </c>
      <c r="AB839" s="7">
        <f>Z839/Y839*90</f>
        <v>22.911357340720219</v>
      </c>
      <c r="AC839" s="5">
        <f>IF(B839="n",Z839*1.2*AF839,Z839*AF839)</f>
        <v>339.11099999999999</v>
      </c>
      <c r="AD839" s="6">
        <f>AC839/X839</f>
        <v>16.955549999999999</v>
      </c>
      <c r="AE839" s="7">
        <f>AC839/Y839*90</f>
        <v>28.180969529085871</v>
      </c>
      <c r="AF839" s="13">
        <f>IF(OR(D839="Barcelona",D839="R Madrid",D839="Bayern",D839="PSG",D839="Atletico"),1.3,IF(OR(D839="Chelsea",D839="Juventus",D839="Man City",D839="Man Utd",D839="Dortmund"),1.23,IF(OR(D839="Roma",D839="RB Leipzig",D839="Monaco",D839="Spurs",D839="Arsenal",D839="Sevilla",D839="Liverpool",D839="Nice",D839="Napoli"),1.15,1)))</f>
        <v>1.23</v>
      </c>
      <c r="AG839">
        <f>E839*10+G839*5+K839*4</f>
        <v>31</v>
      </c>
      <c r="AH839">
        <f>N839+M839+L839*1.5</f>
        <v>71</v>
      </c>
    </row>
    <row r="840" spans="1:34" x14ac:dyDescent="0.2">
      <c r="A840" t="s">
        <v>4158</v>
      </c>
      <c r="C840" t="s">
        <v>43</v>
      </c>
      <c r="D840" t="s">
        <v>620</v>
      </c>
      <c r="E840">
        <v>0</v>
      </c>
      <c r="F840">
        <v>0</v>
      </c>
      <c r="G840">
        <v>1</v>
      </c>
      <c r="H840">
        <v>1</v>
      </c>
      <c r="I840">
        <v>14</v>
      </c>
      <c r="J840">
        <v>21</v>
      </c>
      <c r="K840">
        <v>2</v>
      </c>
      <c r="L840">
        <v>0</v>
      </c>
      <c r="M840">
        <v>43</v>
      </c>
      <c r="N840">
        <v>28</v>
      </c>
      <c r="O840">
        <v>11</v>
      </c>
      <c r="P840">
        <v>488</v>
      </c>
      <c r="Q840">
        <v>25</v>
      </c>
      <c r="R840">
        <v>13</v>
      </c>
      <c r="S840">
        <v>0</v>
      </c>
      <c r="T840">
        <v>0</v>
      </c>
      <c r="U840">
        <v>0</v>
      </c>
      <c r="V840">
        <v>0</v>
      </c>
      <c r="W840">
        <v>0</v>
      </c>
      <c r="X840" t="s">
        <v>86</v>
      </c>
      <c r="Y840" t="s">
        <v>4157</v>
      </c>
      <c r="Z840" s="5">
        <f>E840*10+F840*(-10)+G840*5+H840*(-5)+I840*2+J840*(-2)+K840*4+L840*3+M840*1.5+N840*1.5+O840*3+P840*0.1+Q840*2+R840*2+S840*5+T840*(-8)+U840*15+V840+W840*(-4)</f>
        <v>258.3</v>
      </c>
      <c r="AA840" s="6">
        <f>Z840/X840</f>
        <v>13.594736842105263</v>
      </c>
      <c r="AB840" s="7">
        <f>Z840/Y840*90</f>
        <v>19.453556485355648</v>
      </c>
      <c r="AC840" s="5">
        <f>IF(B840="n",Z840*1.2*AF840,Z840*AF840)</f>
        <v>258.3</v>
      </c>
      <c r="AD840" s="6">
        <f>AC840/X840</f>
        <v>13.594736842105263</v>
      </c>
      <c r="AE840" s="7">
        <f>AC840/Y840*90</f>
        <v>19.453556485355648</v>
      </c>
      <c r="AF840" s="13">
        <f>IF(OR(D840="Barcelona",D840="R Madrid",D840="Bayern",D840="PSG",D840="Atletico"),1.3,IF(OR(D840="Chelsea",D840="Juventus",D840="Man City",D840="Man Utd",D840="Dortmund"),1.23,IF(OR(D840="Roma",D840="RB Leipzig",D840="Monaco",D840="Spurs",D840="Arsenal",D840="Sevilla",D840="Liverpool",D840="Nice",D840="Napoli"),1.15,1)))</f>
        <v>1</v>
      </c>
      <c r="AG840">
        <f>E840*10+G840*5+K840*4</f>
        <v>13</v>
      </c>
      <c r="AH840">
        <f>N840+M840+L840*1.5</f>
        <v>71</v>
      </c>
    </row>
    <row r="841" spans="1:34" x14ac:dyDescent="0.2">
      <c r="A841" t="s">
        <v>563</v>
      </c>
      <c r="C841" t="s">
        <v>26</v>
      </c>
      <c r="D841" t="s">
        <v>59</v>
      </c>
      <c r="E841">
        <v>0</v>
      </c>
      <c r="F841">
        <v>1</v>
      </c>
      <c r="G841">
        <v>0</v>
      </c>
      <c r="H841">
        <v>5</v>
      </c>
      <c r="I841">
        <v>16</v>
      </c>
      <c r="J841">
        <v>25</v>
      </c>
      <c r="K841">
        <v>2</v>
      </c>
      <c r="L841">
        <v>6</v>
      </c>
      <c r="M841">
        <v>32</v>
      </c>
      <c r="N841">
        <v>30</v>
      </c>
      <c r="O841">
        <v>9</v>
      </c>
      <c r="P841">
        <v>274</v>
      </c>
      <c r="Q841">
        <v>24</v>
      </c>
      <c r="R841">
        <v>4</v>
      </c>
      <c r="S841">
        <v>0</v>
      </c>
      <c r="T841">
        <v>0</v>
      </c>
      <c r="U841">
        <v>0</v>
      </c>
      <c r="V841">
        <v>0</v>
      </c>
      <c r="W841">
        <v>0</v>
      </c>
      <c r="X841" t="s">
        <v>73</v>
      </c>
      <c r="Y841" t="s">
        <v>564</v>
      </c>
      <c r="Z841" s="5">
        <f>E841*10+F841*(-10)+G841*5+H841*(-5)+I841*2+J841*(-2)+K841*4+L841*3+M841*1.5+N841*1.5+O841*3+P841*0.1+Q841*2+R841*2+S841*5+T841*(-8)+U841*15+V841+W841*(-4)</f>
        <v>176.4</v>
      </c>
      <c r="AA841" s="6">
        <f>Z841/X841</f>
        <v>11.76</v>
      </c>
      <c r="AB841" s="7">
        <f>Z841/Y841*90</f>
        <v>13.546075085324231</v>
      </c>
      <c r="AC841" s="5">
        <f>IF(B841="n",Z841*1.2*AF841,Z841*AF841)</f>
        <v>176.4</v>
      </c>
      <c r="AD841" s="6">
        <f>AC841/X841</f>
        <v>11.76</v>
      </c>
      <c r="AE841" s="7">
        <f>AC841/Y841*90</f>
        <v>13.546075085324231</v>
      </c>
      <c r="AF841" s="13">
        <f>IF(OR(D841="Barcelona",D841="R Madrid",D841="Bayern",D841="PSG",D841="Atletico"),1.3,IF(OR(D841="Chelsea",D841="Juventus",D841="Man City",D841="Man Utd",D841="Dortmund"),1.23,IF(OR(D841="Roma",D841="RB Leipzig",D841="Monaco",D841="Spurs",D841="Arsenal",D841="Sevilla",D841="Liverpool",D841="Nice",D841="Napoli"),1.15,1)))</f>
        <v>1</v>
      </c>
      <c r="AG841">
        <f>E841*10+G841*5+K841*4</f>
        <v>8</v>
      </c>
      <c r="AH841">
        <f>N841+M841+L841*1.5</f>
        <v>71</v>
      </c>
    </row>
    <row r="842" spans="1:34" x14ac:dyDescent="0.2">
      <c r="A842" t="s">
        <v>3676</v>
      </c>
      <c r="C842" t="s">
        <v>43</v>
      </c>
      <c r="D842" t="s">
        <v>3589</v>
      </c>
      <c r="E842">
        <v>0</v>
      </c>
      <c r="F842">
        <v>0</v>
      </c>
      <c r="G842">
        <v>0</v>
      </c>
      <c r="H842">
        <v>2</v>
      </c>
      <c r="I842">
        <v>17</v>
      </c>
      <c r="J842">
        <v>18</v>
      </c>
      <c r="K842">
        <v>6</v>
      </c>
      <c r="L842">
        <v>5</v>
      </c>
      <c r="M842">
        <v>25</v>
      </c>
      <c r="N842">
        <v>38</v>
      </c>
      <c r="O842">
        <v>6</v>
      </c>
      <c r="P842">
        <v>440</v>
      </c>
      <c r="Q842">
        <v>30</v>
      </c>
      <c r="R842">
        <v>16</v>
      </c>
      <c r="S842">
        <v>0</v>
      </c>
      <c r="T842">
        <v>0</v>
      </c>
      <c r="U842">
        <v>0</v>
      </c>
      <c r="V842">
        <v>0</v>
      </c>
      <c r="W842">
        <v>0</v>
      </c>
      <c r="X842" t="s">
        <v>90</v>
      </c>
      <c r="Y842" t="s">
        <v>1978</v>
      </c>
      <c r="Z842" s="5">
        <f>E842*10+F842*(-10)+G842*5+H842*(-5)+I842*2+J842*(-2)+K842*4+L842*3+M842*1.5+N842*1.5+O842*3+P842*0.1+Q842*2+R842*2+S842*5+T842*(-8)+U842*15+V842+W842*(-4)</f>
        <v>275.5</v>
      </c>
      <c r="AA842" s="6">
        <f>Z842/X842</f>
        <v>10.596153846153847</v>
      </c>
      <c r="AB842" s="7">
        <f>Z842/Y842*90</f>
        <v>17.412219101123593</v>
      </c>
      <c r="AC842" s="5">
        <f>IF(B842="n",Z842*1.2*AF842,Z842*AF842)</f>
        <v>275.5</v>
      </c>
      <c r="AD842" s="6">
        <f>AC842/X842</f>
        <v>10.596153846153847</v>
      </c>
      <c r="AE842" s="7">
        <f>AC842/Y842*90</f>
        <v>17.412219101123593</v>
      </c>
      <c r="AF842" s="13">
        <f>IF(OR(D842="Barcelona",D842="R Madrid",D842="Bayern",D842="PSG",D842="Atletico"),1.3,IF(OR(D842="Chelsea",D842="Juventus",D842="Man City",D842="Man Utd",D842="Dortmund"),1.23,IF(OR(D842="Roma",D842="RB Leipzig",D842="Monaco",D842="Spurs",D842="Arsenal",D842="Sevilla",D842="Liverpool",D842="Nice",D842="Napoli"),1.15,1)))</f>
        <v>1</v>
      </c>
      <c r="AG842">
        <f>E842*10+G842*5+K842*4</f>
        <v>24</v>
      </c>
      <c r="AH842">
        <f>N842+M842+L842*1.5</f>
        <v>70.5</v>
      </c>
    </row>
    <row r="843" spans="1:34" x14ac:dyDescent="0.2">
      <c r="A843" t="s">
        <v>2429</v>
      </c>
      <c r="C843" t="s">
        <v>160</v>
      </c>
      <c r="D843" t="s">
        <v>1946</v>
      </c>
      <c r="E843">
        <v>3</v>
      </c>
      <c r="F843">
        <v>0</v>
      </c>
      <c r="G843">
        <v>4</v>
      </c>
      <c r="H843">
        <v>3</v>
      </c>
      <c r="I843">
        <v>39</v>
      </c>
      <c r="J843">
        <v>20</v>
      </c>
      <c r="K843">
        <v>18</v>
      </c>
      <c r="L843">
        <v>4</v>
      </c>
      <c r="M843">
        <v>39</v>
      </c>
      <c r="N843">
        <v>25</v>
      </c>
      <c r="O843">
        <v>43</v>
      </c>
      <c r="P843">
        <v>839</v>
      </c>
      <c r="Q843">
        <v>29</v>
      </c>
      <c r="R843">
        <v>11</v>
      </c>
      <c r="S843">
        <v>0</v>
      </c>
      <c r="T843">
        <v>0</v>
      </c>
      <c r="U843">
        <v>0</v>
      </c>
      <c r="V843">
        <v>0</v>
      </c>
      <c r="W843">
        <v>0</v>
      </c>
      <c r="X843" t="s">
        <v>184</v>
      </c>
      <c r="Y843" t="s">
        <v>2428</v>
      </c>
      <c r="Z843" s="5">
        <f>E843*10+F843*(-10)+G843*5+H843*(-5)+I843*2+J843*(-2)+K843*4+L843*3+M843*1.5+N843*1.5+O843*3+P843*0.1+Q843*2+R843*2+S843*5+T843*(-8)+U843*15+V843+W843*(-4)</f>
        <v>545.9</v>
      </c>
      <c r="AA843" s="6">
        <f>Z843/X843</f>
        <v>17.059374999999999</v>
      </c>
      <c r="AB843" s="7">
        <f>Z843/Y843*90</f>
        <v>20.608640939597315</v>
      </c>
      <c r="AC843" s="5">
        <f>IF(B843="n",Z843*1.2*AF843,Z843*AF843)</f>
        <v>545.9</v>
      </c>
      <c r="AD843" s="6">
        <f>AC843/X843</f>
        <v>17.059374999999999</v>
      </c>
      <c r="AE843" s="7">
        <f>AC843/Y843*90</f>
        <v>20.608640939597315</v>
      </c>
      <c r="AF843" s="13">
        <f>IF(OR(D843="Barcelona",D843="R Madrid",D843="Bayern",D843="PSG",D843="Atletico"),1.3,IF(OR(D843="Chelsea",D843="Juventus",D843="Man City",D843="Man Utd",D843="Dortmund"),1.23,IF(OR(D843="Roma",D843="RB Leipzig",D843="Monaco",D843="Spurs",D843="Arsenal",D843="Sevilla",D843="Liverpool",D843="Nice",D843="Napoli"),1.15,1)))</f>
        <v>1</v>
      </c>
      <c r="AG843">
        <f>E843*10+G843*5+K843*4</f>
        <v>122</v>
      </c>
      <c r="AH843">
        <f>N843+M843+L843*1.5</f>
        <v>70</v>
      </c>
    </row>
    <row r="844" spans="1:34" x14ac:dyDescent="0.2">
      <c r="A844" t="s">
        <v>3157</v>
      </c>
      <c r="C844" t="s">
        <v>138</v>
      </c>
      <c r="D844" t="s">
        <v>2738</v>
      </c>
      <c r="E844">
        <v>5</v>
      </c>
      <c r="F844">
        <v>0</v>
      </c>
      <c r="G844">
        <v>4</v>
      </c>
      <c r="H844">
        <v>2</v>
      </c>
      <c r="I844">
        <v>28</v>
      </c>
      <c r="J844">
        <v>13</v>
      </c>
      <c r="K844">
        <v>21</v>
      </c>
      <c r="L844">
        <v>7</v>
      </c>
      <c r="M844">
        <v>30</v>
      </c>
      <c r="N844">
        <v>29</v>
      </c>
      <c r="O844">
        <v>25</v>
      </c>
      <c r="P844">
        <v>1202</v>
      </c>
      <c r="Q844">
        <v>25</v>
      </c>
      <c r="R844">
        <v>15</v>
      </c>
      <c r="S844">
        <v>0</v>
      </c>
      <c r="T844">
        <v>0</v>
      </c>
      <c r="U844">
        <v>0</v>
      </c>
      <c r="V844">
        <v>0</v>
      </c>
      <c r="W844">
        <v>0</v>
      </c>
      <c r="X844" t="s">
        <v>36</v>
      </c>
      <c r="Y844" t="s">
        <v>3156</v>
      </c>
      <c r="Z844" s="5">
        <f>E844*10+F844*(-10)+G844*5+H844*(-5)+I844*2+J844*(-2)+K844*4+L844*3+M844*1.5+N844*1.5+O844*3+P844*0.1+Q844*2+R844*2+S844*5+T844*(-8)+U844*15+V844+W844*(-4)</f>
        <v>558.70000000000005</v>
      </c>
      <c r="AA844" s="6">
        <f>Z844/X844</f>
        <v>18.022580645161291</v>
      </c>
      <c r="AB844" s="7">
        <f>Z844/Y844*90</f>
        <v>19.819865983445016</v>
      </c>
      <c r="AC844" s="5">
        <f>IF(B844="n",Z844*1.2*AF844,Z844*AF844)</f>
        <v>687.20100000000002</v>
      </c>
      <c r="AD844" s="6">
        <f>AC844/X844</f>
        <v>22.167774193548389</v>
      </c>
      <c r="AE844" s="7">
        <f>AC844/Y844*90</f>
        <v>24.378435159637366</v>
      </c>
      <c r="AF844" s="13">
        <f>IF(OR(D844="Barcelona",D844="R Madrid",D844="Bayern",D844="PSG",D844="Atletico"),1.3,IF(OR(D844="Chelsea",D844="Juventus",D844="Man City",D844="Man Utd",D844="Dortmund"),1.23,IF(OR(D844="Roma",D844="RB Leipzig",D844="Monaco",D844="Spurs",D844="Arsenal",D844="Sevilla",D844="Liverpool",D844="Nice",D844="Napoli"),1.15,1)))</f>
        <v>1.23</v>
      </c>
      <c r="AG844">
        <f>E844*10+G844*5+K844*4</f>
        <v>154</v>
      </c>
      <c r="AH844">
        <f>N844+M844+L844*1.5</f>
        <v>69.5</v>
      </c>
    </row>
    <row r="845" spans="1:34" x14ac:dyDescent="0.2">
      <c r="A845" t="s">
        <v>3325</v>
      </c>
      <c r="C845" t="s">
        <v>138</v>
      </c>
      <c r="D845" t="s">
        <v>2778</v>
      </c>
      <c r="E845">
        <v>1</v>
      </c>
      <c r="F845">
        <v>0</v>
      </c>
      <c r="G845">
        <v>4</v>
      </c>
      <c r="H845">
        <v>4</v>
      </c>
      <c r="I845">
        <v>25</v>
      </c>
      <c r="J845">
        <v>41</v>
      </c>
      <c r="K845">
        <v>7</v>
      </c>
      <c r="L845">
        <v>1</v>
      </c>
      <c r="M845">
        <v>32</v>
      </c>
      <c r="N845">
        <v>36</v>
      </c>
      <c r="O845">
        <v>31</v>
      </c>
      <c r="P845">
        <v>538</v>
      </c>
      <c r="Q845">
        <v>49</v>
      </c>
      <c r="R845">
        <v>6</v>
      </c>
      <c r="S845">
        <v>0</v>
      </c>
      <c r="T845">
        <v>0</v>
      </c>
      <c r="U845">
        <v>0</v>
      </c>
      <c r="V845">
        <v>0</v>
      </c>
      <c r="W845">
        <v>0</v>
      </c>
      <c r="X845" t="s">
        <v>121</v>
      </c>
      <c r="Y845" t="s">
        <v>3324</v>
      </c>
      <c r="Z845" s="5">
        <f>E845*10+F845*(-10)+G845*5+H845*(-5)+I845*2+J845*(-2)+K845*4+L845*3+M845*1.5+N845*1.5+O845*3+P845*0.1+Q845*2+R845*2+S845*5+T845*(-8)+U845*15+V845+W845*(-4)</f>
        <v>367.8</v>
      </c>
      <c r="AA845" s="6">
        <f>Z845/X845</f>
        <v>10.81764705882353</v>
      </c>
      <c r="AB845" s="7">
        <f>Z845/Y845*90</f>
        <v>13.49449653485528</v>
      </c>
      <c r="AC845" s="5">
        <f>IF(B845="n",Z845*1.2*AF845,Z845*AF845)</f>
        <v>367.8</v>
      </c>
      <c r="AD845" s="6">
        <f>AC845/X845</f>
        <v>10.81764705882353</v>
      </c>
      <c r="AE845" s="7">
        <f>AC845/Y845*90</f>
        <v>13.49449653485528</v>
      </c>
      <c r="AF845" s="13">
        <f>IF(OR(D845="Barcelona",D845="R Madrid",D845="Bayern",D845="PSG",D845="Atletico"),1.3,IF(OR(D845="Chelsea",D845="Juventus",D845="Man City",D845="Man Utd",D845="Dortmund"),1.23,IF(OR(D845="Roma",D845="RB Leipzig",D845="Monaco",D845="Spurs",D845="Arsenal",D845="Sevilla",D845="Liverpool",D845="Nice",D845="Napoli"),1.15,1)))</f>
        <v>1</v>
      </c>
      <c r="AG845">
        <f>E845*10+G845*5+K845*4</f>
        <v>58</v>
      </c>
      <c r="AH845">
        <f>N845+M845+L845*1.5</f>
        <v>69.5</v>
      </c>
    </row>
    <row r="846" spans="1:34" x14ac:dyDescent="0.2">
      <c r="A846" t="s">
        <v>1916</v>
      </c>
      <c r="C846" t="s">
        <v>160</v>
      </c>
      <c r="D846" t="s">
        <v>1915</v>
      </c>
      <c r="E846">
        <v>2</v>
      </c>
      <c r="F846">
        <v>2</v>
      </c>
      <c r="G846">
        <v>3</v>
      </c>
      <c r="H846">
        <v>6</v>
      </c>
      <c r="I846">
        <v>13</v>
      </c>
      <c r="J846">
        <v>35</v>
      </c>
      <c r="K846">
        <v>4</v>
      </c>
      <c r="L846">
        <v>3</v>
      </c>
      <c r="M846">
        <v>44</v>
      </c>
      <c r="N846">
        <v>21</v>
      </c>
      <c r="O846">
        <v>14</v>
      </c>
      <c r="P846">
        <v>439</v>
      </c>
      <c r="Q846">
        <v>28</v>
      </c>
      <c r="R846">
        <v>37</v>
      </c>
      <c r="S846">
        <v>0</v>
      </c>
      <c r="T846">
        <v>0</v>
      </c>
      <c r="U846">
        <v>0</v>
      </c>
      <c r="V846">
        <v>0</v>
      </c>
      <c r="W846">
        <v>0</v>
      </c>
      <c r="X846" t="s">
        <v>93</v>
      </c>
      <c r="Y846" t="s">
        <v>1914</v>
      </c>
      <c r="Z846" s="5">
        <f>E846*10+F846*(-10)+G846*5+H846*(-5)+I846*2+J846*(-2)+K846*4+L846*3+M846*1.5+N846*1.5+O846*3+P846*0.1+Q846*2+R846*2+S846*5+T846*(-8)+U846*15+V846+W846*(-4)</f>
        <v>279.39999999999998</v>
      </c>
      <c r="AA846" s="6">
        <f>Z846/X846</f>
        <v>12.14782608695652</v>
      </c>
      <c r="AB846" s="7">
        <f>Z846/Y846*90</f>
        <v>14.426850258175557</v>
      </c>
      <c r="AC846" s="5">
        <f>IF(B846="n",Z846*1.2*AF846,Z846*AF846)</f>
        <v>279.39999999999998</v>
      </c>
      <c r="AD846" s="6">
        <f>AC846/X846</f>
        <v>12.14782608695652</v>
      </c>
      <c r="AE846" s="7">
        <f>AC846/Y846*90</f>
        <v>14.426850258175557</v>
      </c>
      <c r="AF846" s="13">
        <f>IF(OR(D846="Barcelona",D846="R Madrid",D846="Bayern",D846="PSG",D846="Atletico"),1.3,IF(OR(D846="Chelsea",D846="Juventus",D846="Man City",D846="Man Utd",D846="Dortmund"),1.23,IF(OR(D846="Roma",D846="RB Leipzig",D846="Monaco",D846="Spurs",D846="Arsenal",D846="Sevilla",D846="Liverpool",D846="Nice",D846="Napoli"),1.15,1)))</f>
        <v>1</v>
      </c>
      <c r="AG846">
        <f>E846*10+G846*5+K846*4</f>
        <v>51</v>
      </c>
      <c r="AH846">
        <f>N846+M846+L846*1.5</f>
        <v>69.5</v>
      </c>
    </row>
    <row r="847" spans="1:34" x14ac:dyDescent="0.2">
      <c r="A847" t="s">
        <v>3288</v>
      </c>
      <c r="C847" t="s">
        <v>138</v>
      </c>
      <c r="D847" t="s">
        <v>2734</v>
      </c>
      <c r="E847">
        <v>0</v>
      </c>
      <c r="F847">
        <v>0</v>
      </c>
      <c r="G847">
        <v>4</v>
      </c>
      <c r="H847">
        <v>10</v>
      </c>
      <c r="I847">
        <v>27</v>
      </c>
      <c r="J847">
        <v>52</v>
      </c>
      <c r="K847">
        <v>4</v>
      </c>
      <c r="L847">
        <v>3</v>
      </c>
      <c r="M847">
        <v>27</v>
      </c>
      <c r="N847">
        <v>38</v>
      </c>
      <c r="O847">
        <v>15</v>
      </c>
      <c r="P847">
        <v>777</v>
      </c>
      <c r="Q847">
        <v>47</v>
      </c>
      <c r="R847">
        <v>23</v>
      </c>
      <c r="S847">
        <v>0</v>
      </c>
      <c r="T847">
        <v>0</v>
      </c>
      <c r="U847">
        <v>0</v>
      </c>
      <c r="V847">
        <v>0</v>
      </c>
      <c r="W847">
        <v>0</v>
      </c>
      <c r="X847" t="s">
        <v>96</v>
      </c>
      <c r="Y847" t="s">
        <v>1591</v>
      </c>
      <c r="Z847" s="5">
        <f>E847*10+F847*(-10)+G847*5+H847*(-5)+I847*2+J847*(-2)+K847*4+L847*3+M847*1.5+N847*1.5+O847*3+P847*0.1+Q847*2+R847*2+S847*5+T847*(-8)+U847*15+V847+W847*(-4)</f>
        <v>305.2</v>
      </c>
      <c r="AA847" s="6">
        <f>Z847/X847</f>
        <v>10.9</v>
      </c>
      <c r="AB847" s="7">
        <f>Z847/Y847*90</f>
        <v>13.84475806451613</v>
      </c>
      <c r="AC847" s="5">
        <f>IF(B847="n",Z847*1.2*AF847,Z847*AF847)</f>
        <v>305.2</v>
      </c>
      <c r="AD847" s="6">
        <f>AC847/X847</f>
        <v>10.9</v>
      </c>
      <c r="AE847" s="7">
        <f>AC847/Y847*90</f>
        <v>13.84475806451613</v>
      </c>
      <c r="AF847" s="13">
        <f>IF(OR(D847="Barcelona",D847="R Madrid",D847="Bayern",D847="PSG",D847="Atletico"),1.3,IF(OR(D847="Chelsea",D847="Juventus",D847="Man City",D847="Man Utd",D847="Dortmund"),1.23,IF(OR(D847="Roma",D847="RB Leipzig",D847="Monaco",D847="Spurs",D847="Arsenal",D847="Sevilla",D847="Liverpool",D847="Nice",D847="Napoli"),1.15,1)))</f>
        <v>1</v>
      </c>
      <c r="AG847">
        <f>E847*10+G847*5+K847*4</f>
        <v>36</v>
      </c>
      <c r="AH847">
        <f>N847+M847+L847*1.5</f>
        <v>69.5</v>
      </c>
    </row>
    <row r="848" spans="1:34" x14ac:dyDescent="0.2">
      <c r="A848" t="s">
        <v>3162</v>
      </c>
      <c r="C848" t="s">
        <v>138</v>
      </c>
      <c r="D848" t="s">
        <v>2738</v>
      </c>
      <c r="E848">
        <v>1</v>
      </c>
      <c r="F848">
        <v>0</v>
      </c>
      <c r="G848">
        <v>2</v>
      </c>
      <c r="H848">
        <v>5</v>
      </c>
      <c r="I848">
        <v>22</v>
      </c>
      <c r="J848">
        <v>22</v>
      </c>
      <c r="K848">
        <v>3</v>
      </c>
      <c r="L848">
        <v>5</v>
      </c>
      <c r="M848">
        <v>45</v>
      </c>
      <c r="N848">
        <v>17</v>
      </c>
      <c r="O848">
        <v>15</v>
      </c>
      <c r="P848">
        <v>717</v>
      </c>
      <c r="Q848">
        <v>20</v>
      </c>
      <c r="R848">
        <v>14</v>
      </c>
      <c r="S848">
        <v>0</v>
      </c>
      <c r="T848">
        <v>0</v>
      </c>
      <c r="U848">
        <v>0</v>
      </c>
      <c r="V848">
        <v>0</v>
      </c>
      <c r="W848">
        <v>0</v>
      </c>
      <c r="X848" t="s">
        <v>90</v>
      </c>
      <c r="Y848" t="s">
        <v>3161</v>
      </c>
      <c r="Z848" s="5">
        <f>E848*10+F848*(-10)+G848*5+H848*(-5)+I848*2+J848*(-2)+K848*4+L848*3+M848*1.5+N848*1.5+O848*3+P848*0.1+Q848*2+R848*2+S848*5+T848*(-8)+U848*15+V848+W848*(-4)</f>
        <v>299.7</v>
      </c>
      <c r="AA848" s="6">
        <f>Z848/X848</f>
        <v>11.526923076923076</v>
      </c>
      <c r="AB848" s="7">
        <f>Z848/Y848*90</f>
        <v>14.416354890432924</v>
      </c>
      <c r="AC848" s="5">
        <f>IF(B848="n",Z848*1.2*AF848,Z848*AF848)</f>
        <v>368.63099999999997</v>
      </c>
      <c r="AD848" s="6">
        <f>AC848/X848</f>
        <v>14.178115384615383</v>
      </c>
      <c r="AE848" s="7">
        <f>AC848/Y848*90</f>
        <v>17.732116515232494</v>
      </c>
      <c r="AF848" s="13">
        <f>IF(OR(D848="Barcelona",D848="R Madrid",D848="Bayern",D848="PSG",D848="Atletico"),1.3,IF(OR(D848="Chelsea",D848="Juventus",D848="Man City",D848="Man Utd",D848="Dortmund"),1.23,IF(OR(D848="Roma",D848="RB Leipzig",D848="Monaco",D848="Spurs",D848="Arsenal",D848="Sevilla",D848="Liverpool",D848="Nice",D848="Napoli"),1.15,1)))</f>
        <v>1.23</v>
      </c>
      <c r="AG848">
        <f>E848*10+G848*5+K848*4</f>
        <v>32</v>
      </c>
      <c r="AH848">
        <f>N848+M848+L848*1.5</f>
        <v>69.5</v>
      </c>
    </row>
    <row r="849" spans="1:34" x14ac:dyDescent="0.2">
      <c r="A849" t="s">
        <v>4147</v>
      </c>
      <c r="C849" t="s">
        <v>43</v>
      </c>
      <c r="D849" t="s">
        <v>534</v>
      </c>
      <c r="E849">
        <v>0</v>
      </c>
      <c r="F849">
        <v>0</v>
      </c>
      <c r="G849">
        <v>6</v>
      </c>
      <c r="H849">
        <v>0</v>
      </c>
      <c r="I849">
        <v>2</v>
      </c>
      <c r="J849">
        <v>5</v>
      </c>
      <c r="K849">
        <v>1</v>
      </c>
      <c r="L849">
        <v>3</v>
      </c>
      <c r="M849">
        <v>43</v>
      </c>
      <c r="N849">
        <v>21</v>
      </c>
      <c r="O849">
        <v>14</v>
      </c>
      <c r="P849">
        <v>1029</v>
      </c>
      <c r="Q849">
        <v>20</v>
      </c>
      <c r="R849">
        <v>3</v>
      </c>
      <c r="S849">
        <v>0</v>
      </c>
      <c r="T849">
        <v>0</v>
      </c>
      <c r="U849">
        <v>0</v>
      </c>
      <c r="V849">
        <v>0</v>
      </c>
      <c r="W849">
        <v>0</v>
      </c>
      <c r="X849" t="s">
        <v>66</v>
      </c>
      <c r="Y849" t="s">
        <v>2421</v>
      </c>
      <c r="Z849" s="5">
        <f>E849*10+F849*(-10)+G849*5+H849*(-5)+I849*2+J849*(-2)+K849*4+L849*3+M849*1.5+N849*1.5+O849*3+P849*0.1+Q849*2+R849*2+S849*5+T849*(-8)+U849*15+V849+W849*(-4)</f>
        <v>323.89999999999998</v>
      </c>
      <c r="AA849" s="6">
        <f>Z849/X849</f>
        <v>16.195</v>
      </c>
      <c r="AB849" s="7">
        <f>Z849/Y849*90</f>
        <v>17.017513134851136</v>
      </c>
      <c r="AC849" s="5">
        <f>IF(B849="n",Z849*1.2*AF849,Z849*AF849)</f>
        <v>421.07</v>
      </c>
      <c r="AD849" s="6">
        <f>AC849/X849</f>
        <v>21.0535</v>
      </c>
      <c r="AE849" s="7">
        <f>AC849/Y849*90</f>
        <v>22.122767075306481</v>
      </c>
      <c r="AF849" s="13">
        <f>IF(OR(D849="Barcelona",D849="R Madrid",D849="Bayern",D849="PSG",D849="Atletico"),1.3,IF(OR(D849="Chelsea",D849="Juventus",D849="Man City",D849="Man Utd",D849="Dortmund"),1.23,IF(OR(D849="Roma",D849="RB Leipzig",D849="Monaco",D849="Spurs",D849="Arsenal",D849="Sevilla",D849="Liverpool",D849="Nice",D849="Napoli"),1.15,1)))</f>
        <v>1.3</v>
      </c>
      <c r="AG849">
        <f>E849*10+G849*5+K849*4</f>
        <v>34</v>
      </c>
      <c r="AH849">
        <f>N849+M849+L849*1.5</f>
        <v>68.5</v>
      </c>
    </row>
    <row r="850" spans="1:34" x14ac:dyDescent="0.2">
      <c r="A850" t="s">
        <v>3419</v>
      </c>
      <c r="C850" t="s">
        <v>138</v>
      </c>
      <c r="D850" t="s">
        <v>2747</v>
      </c>
      <c r="E850">
        <v>0</v>
      </c>
      <c r="F850">
        <v>1</v>
      </c>
      <c r="G850">
        <v>1</v>
      </c>
      <c r="H850">
        <v>10</v>
      </c>
      <c r="I850">
        <v>50</v>
      </c>
      <c r="J850">
        <v>47</v>
      </c>
      <c r="K850">
        <v>7</v>
      </c>
      <c r="L850">
        <v>6</v>
      </c>
      <c r="M850">
        <v>31</v>
      </c>
      <c r="N850">
        <v>28</v>
      </c>
      <c r="O850">
        <v>23</v>
      </c>
      <c r="P850">
        <v>633</v>
      </c>
      <c r="Q850">
        <v>45</v>
      </c>
      <c r="R850">
        <v>29</v>
      </c>
      <c r="S850">
        <v>0</v>
      </c>
      <c r="T850">
        <v>0</v>
      </c>
      <c r="U850">
        <v>0</v>
      </c>
      <c r="V850">
        <v>0</v>
      </c>
      <c r="W850">
        <v>0</v>
      </c>
      <c r="X850" t="s">
        <v>96</v>
      </c>
      <c r="Y850" t="s">
        <v>3418</v>
      </c>
      <c r="Z850" s="5">
        <f>E850*10+F850*(-10)+G850*5+H850*(-5)+I850*2+J850*(-2)+K850*4+L850*3+M850*1.5+N850*1.5+O850*3+P850*0.1+Q850*2+R850*2+S850*5+T850*(-8)+U850*15+V850+W850*(-4)</f>
        <v>365.8</v>
      </c>
      <c r="AA850" s="6">
        <f>Z850/X850</f>
        <v>13.064285714285715</v>
      </c>
      <c r="AB850" s="7">
        <f>Z850/Y850*90</f>
        <v>17.182672233820458</v>
      </c>
      <c r="AC850" s="5">
        <f>IF(B850="n",Z850*1.2*AF850,Z850*AF850)</f>
        <v>365.8</v>
      </c>
      <c r="AD850" s="6">
        <f>AC850/X850</f>
        <v>13.064285714285715</v>
      </c>
      <c r="AE850" s="7">
        <f>AC850/Y850*90</f>
        <v>17.182672233820458</v>
      </c>
      <c r="AF850" s="13">
        <f>IF(OR(D850="Barcelona",D850="R Madrid",D850="Bayern",D850="PSG",D850="Atletico"),1.3,IF(OR(D850="Chelsea",D850="Juventus",D850="Man City",D850="Man Utd",D850="Dortmund"),1.23,IF(OR(D850="Roma",D850="RB Leipzig",D850="Monaco",D850="Spurs",D850="Arsenal",D850="Sevilla",D850="Liverpool",D850="Nice",D850="Napoli"),1.15,1)))</f>
        <v>1</v>
      </c>
      <c r="AG850">
        <f>E850*10+G850*5+K850*4</f>
        <v>33</v>
      </c>
      <c r="AH850">
        <f>N850+M850+L850*1.5</f>
        <v>68</v>
      </c>
    </row>
    <row r="851" spans="1:34" x14ac:dyDescent="0.2">
      <c r="A851" t="s">
        <v>3166</v>
      </c>
      <c r="C851" t="s">
        <v>138</v>
      </c>
      <c r="D851" t="s">
        <v>2747</v>
      </c>
      <c r="E851">
        <v>1</v>
      </c>
      <c r="F851">
        <v>0</v>
      </c>
      <c r="G851">
        <v>1</v>
      </c>
      <c r="H851">
        <v>6</v>
      </c>
      <c r="I851">
        <v>24</v>
      </c>
      <c r="J851">
        <v>24</v>
      </c>
      <c r="K851">
        <v>4</v>
      </c>
      <c r="L851">
        <v>4</v>
      </c>
      <c r="M851">
        <v>36</v>
      </c>
      <c r="N851">
        <v>26</v>
      </c>
      <c r="O851">
        <v>18</v>
      </c>
      <c r="P851">
        <v>581</v>
      </c>
      <c r="Q851">
        <v>29</v>
      </c>
      <c r="R851">
        <v>7</v>
      </c>
      <c r="S851">
        <v>0</v>
      </c>
      <c r="T851">
        <v>0</v>
      </c>
      <c r="U851">
        <v>0</v>
      </c>
      <c r="V851">
        <v>0</v>
      </c>
      <c r="W851">
        <v>0</v>
      </c>
      <c r="X851" t="s">
        <v>36</v>
      </c>
      <c r="Y851" t="s">
        <v>3165</v>
      </c>
      <c r="Z851" s="5">
        <f>E851*10+F851*(-10)+G851*5+H851*(-5)+I851*2+J851*(-2)+K851*4+L851*3+M851*1.5+N851*1.5+O851*3+P851*0.1+Q851*2+R851*2+S851*5+T851*(-8)+U851*15+V851+W851*(-4)</f>
        <v>290.10000000000002</v>
      </c>
      <c r="AA851" s="6">
        <f>Z851/X851</f>
        <v>9.3580645161290334</v>
      </c>
      <c r="AB851" s="7">
        <f>Z851/Y851*90</f>
        <v>11.982101881597064</v>
      </c>
      <c r="AC851" s="5">
        <f>IF(B851="n",Z851*1.2*AF851,Z851*AF851)</f>
        <v>290.10000000000002</v>
      </c>
      <c r="AD851" s="6">
        <f>AC851/X851</f>
        <v>9.3580645161290334</v>
      </c>
      <c r="AE851" s="7">
        <f>AC851/Y851*90</f>
        <v>11.982101881597064</v>
      </c>
      <c r="AF851" s="13">
        <f>IF(OR(D851="Barcelona",D851="R Madrid",D851="Bayern",D851="PSG",D851="Atletico"),1.3,IF(OR(D851="Chelsea",D851="Juventus",D851="Man City",D851="Man Utd",D851="Dortmund"),1.23,IF(OR(D851="Roma",D851="RB Leipzig",D851="Monaco",D851="Spurs",D851="Arsenal",D851="Sevilla",D851="Liverpool",D851="Nice",D851="Napoli"),1.15,1)))</f>
        <v>1</v>
      </c>
      <c r="AG851">
        <f>E851*10+G851*5+K851*4</f>
        <v>31</v>
      </c>
      <c r="AH851">
        <f>N851+M851+L851*1.5</f>
        <v>68</v>
      </c>
    </row>
    <row r="852" spans="1:34" x14ac:dyDescent="0.2">
      <c r="A852" t="s">
        <v>1659</v>
      </c>
      <c r="C852" t="s">
        <v>876</v>
      </c>
      <c r="D852" t="s">
        <v>1073</v>
      </c>
      <c r="E852">
        <v>1</v>
      </c>
      <c r="F852">
        <v>0</v>
      </c>
      <c r="G852">
        <v>0</v>
      </c>
      <c r="H852">
        <v>3</v>
      </c>
      <c r="I852">
        <v>27</v>
      </c>
      <c r="J852">
        <v>34</v>
      </c>
      <c r="K852">
        <v>5</v>
      </c>
      <c r="L852">
        <v>8</v>
      </c>
      <c r="M852">
        <v>22</v>
      </c>
      <c r="N852">
        <v>34</v>
      </c>
      <c r="O852">
        <v>7</v>
      </c>
      <c r="P852">
        <v>480</v>
      </c>
      <c r="Q852">
        <v>27</v>
      </c>
      <c r="R852">
        <v>2</v>
      </c>
      <c r="S852">
        <v>0</v>
      </c>
      <c r="T852">
        <v>0</v>
      </c>
      <c r="U852">
        <v>0</v>
      </c>
      <c r="V852">
        <v>0</v>
      </c>
      <c r="W852">
        <v>0</v>
      </c>
      <c r="X852" t="s">
        <v>66</v>
      </c>
      <c r="Y852" t="s">
        <v>1392</v>
      </c>
      <c r="Z852" s="5">
        <f>E852*10+F852*(-10)+G852*5+H852*(-5)+I852*2+J852*(-2)+K852*4+L852*3+M852*1.5+N852*1.5+O852*3+P852*0.1+Q852*2+R852*2+S852*5+T852*(-8)+U852*15+V852+W852*(-4)</f>
        <v>236</v>
      </c>
      <c r="AA852" s="6">
        <f>Z852/X852</f>
        <v>11.8</v>
      </c>
      <c r="AB852" s="7">
        <f>Z852/Y852*90</f>
        <v>15.993975903614457</v>
      </c>
      <c r="AC852" s="5">
        <f>IF(B852="n",Z852*1.2*AF852,Z852*AF852)</f>
        <v>236</v>
      </c>
      <c r="AD852" s="6">
        <f>AC852/X852</f>
        <v>11.8</v>
      </c>
      <c r="AE852" s="7">
        <f>AC852/Y852*90</f>
        <v>15.993975903614457</v>
      </c>
      <c r="AF852" s="13">
        <f>IF(OR(D852="Barcelona",D852="R Madrid",D852="Bayern",D852="PSG",D852="Atletico"),1.3,IF(OR(D852="Chelsea",D852="Juventus",D852="Man City",D852="Man Utd",D852="Dortmund"),1.23,IF(OR(D852="Roma",D852="RB Leipzig",D852="Monaco",D852="Spurs",D852="Arsenal",D852="Sevilla",D852="Liverpool",D852="Nice",D852="Napoli"),1.15,1)))</f>
        <v>1</v>
      </c>
      <c r="AG852">
        <f>E852*10+G852*5+K852*4</f>
        <v>30</v>
      </c>
      <c r="AH852">
        <f>N852+M852+L852*1.5</f>
        <v>68</v>
      </c>
    </row>
    <row r="853" spans="1:34" x14ac:dyDescent="0.2">
      <c r="A853" t="s">
        <v>1383</v>
      </c>
      <c r="C853" t="s">
        <v>876</v>
      </c>
      <c r="D853" t="s">
        <v>1183</v>
      </c>
      <c r="E853">
        <v>1</v>
      </c>
      <c r="F853">
        <v>0</v>
      </c>
      <c r="G853">
        <v>1</v>
      </c>
      <c r="H853">
        <v>1</v>
      </c>
      <c r="I853">
        <v>15</v>
      </c>
      <c r="J853">
        <v>2</v>
      </c>
      <c r="K853">
        <v>3</v>
      </c>
      <c r="L853">
        <v>2</v>
      </c>
      <c r="M853">
        <v>34</v>
      </c>
      <c r="N853">
        <v>31</v>
      </c>
      <c r="O853">
        <v>14</v>
      </c>
      <c r="P853">
        <v>383</v>
      </c>
      <c r="Q853">
        <v>13</v>
      </c>
      <c r="R853">
        <v>6</v>
      </c>
      <c r="S853">
        <v>0</v>
      </c>
      <c r="T853">
        <v>0</v>
      </c>
      <c r="U853">
        <v>0</v>
      </c>
      <c r="V853">
        <v>0</v>
      </c>
      <c r="W853">
        <v>0</v>
      </c>
      <c r="X853" t="s">
        <v>66</v>
      </c>
      <c r="Y853" t="s">
        <v>1382</v>
      </c>
      <c r="Z853" s="5">
        <f>E853*10+F853*(-10)+G853*5+H853*(-5)+I853*2+J853*(-2)+K853*4+L853*3+M853*1.5+N853*1.5+O853*3+P853*0.1+Q853*2+R853*2+S853*5+T853*(-8)+U853*15+V853+W853*(-4)</f>
        <v>269.8</v>
      </c>
      <c r="AA853" s="6">
        <f>Z853/X853</f>
        <v>13.49</v>
      </c>
      <c r="AB853" s="7">
        <f>Z853/Y853*90</f>
        <v>18.423368740515933</v>
      </c>
      <c r="AC853" s="5">
        <f>IF(B853="n",Z853*1.2*AF853,Z853*AF853)</f>
        <v>269.8</v>
      </c>
      <c r="AD853" s="6">
        <f>AC853/X853</f>
        <v>13.49</v>
      </c>
      <c r="AE853" s="7">
        <f>AC853/Y853*90</f>
        <v>18.423368740515933</v>
      </c>
      <c r="AF853" s="13">
        <f>IF(OR(D853="Barcelona",D853="R Madrid",D853="Bayern",D853="PSG",D853="Atletico"),1.3,IF(OR(D853="Chelsea",D853="Juventus",D853="Man City",D853="Man Utd",D853="Dortmund"),1.23,IF(OR(D853="Roma",D853="RB Leipzig",D853="Monaco",D853="Spurs",D853="Arsenal",D853="Sevilla",D853="Liverpool",D853="Nice",D853="Napoli"),1.15,1)))</f>
        <v>1</v>
      </c>
      <c r="AG853">
        <f>E853*10+G853*5+K853*4</f>
        <v>27</v>
      </c>
      <c r="AH853">
        <f>N853+M853+L853*1.5</f>
        <v>68</v>
      </c>
    </row>
    <row r="854" spans="1:34" x14ac:dyDescent="0.2">
      <c r="A854" t="s">
        <v>1286</v>
      </c>
      <c r="C854" t="s">
        <v>876</v>
      </c>
      <c r="D854" t="s">
        <v>1116</v>
      </c>
      <c r="E854">
        <v>0</v>
      </c>
      <c r="F854">
        <v>1</v>
      </c>
      <c r="G854">
        <v>0</v>
      </c>
      <c r="H854">
        <v>2</v>
      </c>
      <c r="I854">
        <v>13</v>
      </c>
      <c r="J854">
        <v>12</v>
      </c>
      <c r="K854">
        <v>0</v>
      </c>
      <c r="L854">
        <v>4</v>
      </c>
      <c r="M854">
        <v>24</v>
      </c>
      <c r="N854">
        <v>38</v>
      </c>
      <c r="O854">
        <v>10</v>
      </c>
      <c r="P854">
        <v>210</v>
      </c>
      <c r="Q854">
        <v>23</v>
      </c>
      <c r="R854">
        <v>13</v>
      </c>
      <c r="S854">
        <v>0</v>
      </c>
      <c r="T854">
        <v>0</v>
      </c>
      <c r="U854">
        <v>0</v>
      </c>
      <c r="V854">
        <v>0</v>
      </c>
      <c r="W854">
        <v>0</v>
      </c>
      <c r="X854" t="s">
        <v>395</v>
      </c>
      <c r="Y854" t="s">
        <v>1285</v>
      </c>
      <c r="Z854" s="5">
        <f>E854*10+F854*(-10)+G854*5+H854*(-5)+I854*2+J854*(-2)+K854*4+L854*3+M854*1.5+N854*1.5+O854*3+P854*0.1+Q854*2+R854*2+S854*5+T854*(-8)+U854*15+V854+W854*(-4)</f>
        <v>210</v>
      </c>
      <c r="AA854" s="6">
        <f>Z854/X854</f>
        <v>12.352941176470589</v>
      </c>
      <c r="AB854" s="7">
        <f>Z854/Y854*90</f>
        <v>17.073170731707318</v>
      </c>
      <c r="AC854" s="5">
        <f>IF(B854="n",Z854*1.2*AF854,Z854*AF854)</f>
        <v>210</v>
      </c>
      <c r="AD854" s="6">
        <f>AC854/X854</f>
        <v>12.352941176470589</v>
      </c>
      <c r="AE854" s="7">
        <f>AC854/Y854*90</f>
        <v>17.073170731707318</v>
      </c>
      <c r="AF854" s="13">
        <f>IF(OR(D854="Barcelona",D854="R Madrid",D854="Bayern",D854="PSG",D854="Atletico"),1.3,IF(OR(D854="Chelsea",D854="Juventus",D854="Man City",D854="Man Utd",D854="Dortmund"),1.23,IF(OR(D854="Roma",D854="RB Leipzig",D854="Monaco",D854="Spurs",D854="Arsenal",D854="Sevilla",D854="Liverpool",D854="Nice",D854="Napoli"),1.15,1)))</f>
        <v>1</v>
      </c>
      <c r="AG854">
        <f>E854*10+G854*5+K854*4</f>
        <v>0</v>
      </c>
      <c r="AH854">
        <f>N854+M854+L854*1.5</f>
        <v>68</v>
      </c>
    </row>
    <row r="855" spans="1:34" x14ac:dyDescent="0.2">
      <c r="A855" t="s">
        <v>1898</v>
      </c>
      <c r="C855" t="s">
        <v>160</v>
      </c>
      <c r="D855" t="s">
        <v>161</v>
      </c>
      <c r="E855">
        <v>8</v>
      </c>
      <c r="F855">
        <v>0</v>
      </c>
      <c r="G855">
        <v>8</v>
      </c>
      <c r="H855">
        <v>10</v>
      </c>
      <c r="I855">
        <v>46</v>
      </c>
      <c r="J855">
        <v>46</v>
      </c>
      <c r="K855">
        <v>28</v>
      </c>
      <c r="L855">
        <v>3</v>
      </c>
      <c r="M855">
        <v>31</v>
      </c>
      <c r="N855">
        <v>32</v>
      </c>
      <c r="O855">
        <v>40</v>
      </c>
      <c r="P855">
        <v>746</v>
      </c>
      <c r="Q855">
        <v>33</v>
      </c>
      <c r="R855">
        <v>21</v>
      </c>
      <c r="S855">
        <v>0</v>
      </c>
      <c r="T855">
        <v>0</v>
      </c>
      <c r="U855">
        <v>0</v>
      </c>
      <c r="V855">
        <v>0</v>
      </c>
      <c r="W855">
        <v>0</v>
      </c>
      <c r="X855" t="s">
        <v>121</v>
      </c>
      <c r="Y855" t="s">
        <v>1897</v>
      </c>
      <c r="Z855" s="5">
        <f>E855*10+F855*(-10)+G855*5+H855*(-5)+I855*2+J855*(-2)+K855*4+L855*3+M855*1.5+N855*1.5+O855*3+P855*0.1+Q855*2+R855*2+S855*5+T855*(-8)+U855*15+V855+W855*(-4)</f>
        <v>588.1</v>
      </c>
      <c r="AA855" s="6">
        <f>Z855/X855</f>
        <v>17.297058823529412</v>
      </c>
      <c r="AB855" s="7">
        <f>Z855/Y855*90</f>
        <v>24.72162540868753</v>
      </c>
      <c r="AC855" s="5">
        <f>IF(B855="n",Z855*1.2*AF855,Z855*AF855)</f>
        <v>676.31499999999994</v>
      </c>
      <c r="AD855" s="6">
        <f>AC855/X855</f>
        <v>19.891617647058823</v>
      </c>
      <c r="AE855" s="7">
        <f>AC855/Y855*90</f>
        <v>28.429869219990657</v>
      </c>
      <c r="AF855" s="13">
        <f>IF(OR(D855="Barcelona",D855="R Madrid",D855="Bayern",D855="PSG",D855="Atletico"),1.3,IF(OR(D855="Chelsea",D855="Juventus",D855="Man City",D855="Man Utd",D855="Dortmund"),1.23,IF(OR(D855="Roma",D855="RB Leipzig",D855="Monaco",D855="Spurs",D855="Arsenal",D855="Sevilla",D855="Liverpool",D855="Nice",D855="Napoli"),1.15,1)))</f>
        <v>1.1499999999999999</v>
      </c>
      <c r="AG855">
        <f>E855*10+G855*5+K855*4</f>
        <v>232</v>
      </c>
      <c r="AH855">
        <f>N855+M855+L855*1.5</f>
        <v>67.5</v>
      </c>
    </row>
    <row r="856" spans="1:34" x14ac:dyDescent="0.2">
      <c r="A856" t="s">
        <v>2503</v>
      </c>
      <c r="C856" t="s">
        <v>160</v>
      </c>
      <c r="D856" t="s">
        <v>989</v>
      </c>
      <c r="E856">
        <v>9</v>
      </c>
      <c r="F856">
        <v>1</v>
      </c>
      <c r="G856">
        <v>5</v>
      </c>
      <c r="H856">
        <v>8</v>
      </c>
      <c r="I856">
        <v>47</v>
      </c>
      <c r="J856">
        <v>63</v>
      </c>
      <c r="K856">
        <v>29</v>
      </c>
      <c r="L856">
        <v>1</v>
      </c>
      <c r="M856">
        <v>34</v>
      </c>
      <c r="N856">
        <v>32</v>
      </c>
      <c r="O856">
        <v>23</v>
      </c>
      <c r="P856">
        <v>795</v>
      </c>
      <c r="Q856">
        <v>29</v>
      </c>
      <c r="R856">
        <v>21</v>
      </c>
      <c r="S856">
        <v>0</v>
      </c>
      <c r="T856">
        <v>0</v>
      </c>
      <c r="U856">
        <v>0</v>
      </c>
      <c r="V856">
        <v>0</v>
      </c>
      <c r="W856">
        <v>0</v>
      </c>
      <c r="X856" t="s">
        <v>292</v>
      </c>
      <c r="Y856" t="s">
        <v>2502</v>
      </c>
      <c r="Z856" s="5">
        <f>E856*10+F856*(-10)+G856*5+H856*(-5)+I856*2+J856*(-2)+K856*4+L856*3+M856*1.5+N856*1.5+O856*3+P856*0.1+Q856*2+R856*2+S856*5+T856*(-8)+U856*15+V856+W856*(-4)</f>
        <v>499.5</v>
      </c>
      <c r="AA856" s="6">
        <f>Z856/X856</f>
        <v>15.136363636363637</v>
      </c>
      <c r="AB856" s="7">
        <f>Z856/Y856*90</f>
        <v>18.341493268053853</v>
      </c>
      <c r="AC856" s="5">
        <f>IF(B856="n",Z856*1.2*AF856,Z856*AF856)</f>
        <v>499.5</v>
      </c>
      <c r="AD856" s="6">
        <f>AC856/X856</f>
        <v>15.136363636363637</v>
      </c>
      <c r="AE856" s="7">
        <f>AC856/Y856*90</f>
        <v>18.341493268053853</v>
      </c>
      <c r="AF856" s="13">
        <f>IF(OR(D856="Barcelona",D856="R Madrid",D856="Bayern",D856="PSG",D856="Atletico"),1.3,IF(OR(D856="Chelsea",D856="Juventus",D856="Man City",D856="Man Utd",D856="Dortmund"),1.23,IF(OR(D856="Roma",D856="RB Leipzig",D856="Monaco",D856="Spurs",D856="Arsenal",D856="Sevilla",D856="Liverpool",D856="Nice",D856="Napoli"),1.15,1)))</f>
        <v>1</v>
      </c>
      <c r="AG856">
        <f>E856*10+G856*5+K856*4</f>
        <v>231</v>
      </c>
      <c r="AH856">
        <f>N856+M856+L856*1.5</f>
        <v>67.5</v>
      </c>
    </row>
    <row r="857" spans="1:34" x14ac:dyDescent="0.2">
      <c r="A857" t="s">
        <v>1788</v>
      </c>
      <c r="C857" t="s">
        <v>876</v>
      </c>
      <c r="D857" t="s">
        <v>1116</v>
      </c>
      <c r="E857">
        <v>0</v>
      </c>
      <c r="F857">
        <v>0</v>
      </c>
      <c r="G857">
        <v>0</v>
      </c>
      <c r="H857">
        <v>3</v>
      </c>
      <c r="I857">
        <v>16</v>
      </c>
      <c r="J857">
        <v>16</v>
      </c>
      <c r="K857">
        <v>11</v>
      </c>
      <c r="L857">
        <v>9</v>
      </c>
      <c r="M857">
        <v>10</v>
      </c>
      <c r="N857">
        <v>44</v>
      </c>
      <c r="O857">
        <v>11</v>
      </c>
      <c r="P857">
        <v>584</v>
      </c>
      <c r="Q857">
        <v>37</v>
      </c>
      <c r="R857">
        <v>18</v>
      </c>
      <c r="S857">
        <v>0</v>
      </c>
      <c r="T857">
        <v>0</v>
      </c>
      <c r="U857">
        <v>0</v>
      </c>
      <c r="V857">
        <v>0</v>
      </c>
      <c r="W857">
        <v>0</v>
      </c>
      <c r="X857" t="s">
        <v>40</v>
      </c>
      <c r="Y857" t="s">
        <v>1787</v>
      </c>
      <c r="Z857" s="5">
        <f>E857*10+F857*(-10)+G857*5+H857*(-5)+I857*2+J857*(-2)+K857*4+L857*3+M857*1.5+N857*1.5+O857*3+P857*0.1+Q857*2+R857*2+S857*5+T857*(-8)+U857*15+V857+W857*(-4)</f>
        <v>338.4</v>
      </c>
      <c r="AA857" s="6">
        <f>Z857/X857</f>
        <v>21.15</v>
      </c>
      <c r="AB857" s="7">
        <f>Z857/Y857*90</f>
        <v>22.36123348017621</v>
      </c>
      <c r="AC857" s="5">
        <f>IF(B857="n",Z857*1.2*AF857,Z857*AF857)</f>
        <v>338.4</v>
      </c>
      <c r="AD857" s="6">
        <f>AC857/X857</f>
        <v>21.15</v>
      </c>
      <c r="AE857" s="7">
        <f>AC857/Y857*90</f>
        <v>22.36123348017621</v>
      </c>
      <c r="AF857" s="13">
        <f>IF(OR(D857="Barcelona",D857="R Madrid",D857="Bayern",D857="PSG",D857="Atletico"),1.3,IF(OR(D857="Chelsea",D857="Juventus",D857="Man City",D857="Man Utd",D857="Dortmund"),1.23,IF(OR(D857="Roma",D857="RB Leipzig",D857="Monaco",D857="Spurs",D857="Arsenal",D857="Sevilla",D857="Liverpool",D857="Nice",D857="Napoli"),1.15,1)))</f>
        <v>1</v>
      </c>
      <c r="AG857">
        <f>E857*10+G857*5+K857*4</f>
        <v>44</v>
      </c>
      <c r="AH857">
        <f>N857+M857+L857*1.5</f>
        <v>67.5</v>
      </c>
    </row>
    <row r="858" spans="1:34" x14ac:dyDescent="0.2">
      <c r="A858" t="s">
        <v>303</v>
      </c>
      <c r="C858" t="s">
        <v>26</v>
      </c>
      <c r="D858" t="s">
        <v>198</v>
      </c>
      <c r="E858">
        <v>0</v>
      </c>
      <c r="F858">
        <v>0</v>
      </c>
      <c r="G858">
        <v>1</v>
      </c>
      <c r="H858">
        <v>4</v>
      </c>
      <c r="I858">
        <v>31</v>
      </c>
      <c r="J858">
        <v>33</v>
      </c>
      <c r="K858">
        <v>9</v>
      </c>
      <c r="L858">
        <v>5</v>
      </c>
      <c r="M858">
        <v>25</v>
      </c>
      <c r="N858">
        <v>35</v>
      </c>
      <c r="O858">
        <v>24</v>
      </c>
      <c r="P858">
        <v>1171</v>
      </c>
      <c r="Q858">
        <v>42</v>
      </c>
      <c r="R858">
        <v>24</v>
      </c>
      <c r="S858">
        <v>0</v>
      </c>
      <c r="T858">
        <v>0</v>
      </c>
      <c r="U858">
        <v>0</v>
      </c>
      <c r="V858">
        <v>0</v>
      </c>
      <c r="W858">
        <v>0</v>
      </c>
      <c r="X858" t="s">
        <v>121</v>
      </c>
      <c r="Y858" t="s">
        <v>304</v>
      </c>
      <c r="Z858" s="5">
        <f>E858*10+F858*(-10)+G858*5+H858*(-5)+I858*2+J858*(-2)+K858*4+L858*3+M858*1.5+N858*1.5+O858*3+P858*0.1+Q858*2+R858*2+S858*5+T858*(-8)+U858*15+V858+W858*(-4)</f>
        <v>443.1</v>
      </c>
      <c r="AA858" s="6">
        <f>Z858/X858</f>
        <v>13.032352941176471</v>
      </c>
      <c r="AB858" s="7">
        <f>Z858/Y858*90</f>
        <v>14.764531654942616</v>
      </c>
      <c r="AC858" s="5">
        <f>IF(B858="n",Z858*1.2*AF858,Z858*AF858)</f>
        <v>443.1</v>
      </c>
      <c r="AD858" s="6">
        <f>AC858/X858</f>
        <v>13.032352941176471</v>
      </c>
      <c r="AE858" s="7">
        <f>AC858/Y858*90</f>
        <v>14.764531654942616</v>
      </c>
      <c r="AF858" s="13">
        <f>IF(OR(D858="Barcelona",D858="R Madrid",D858="Bayern",D858="PSG",D858="Atletico"),1.3,IF(OR(D858="Chelsea",D858="Juventus",D858="Man City",D858="Man Utd",D858="Dortmund"),1.23,IF(OR(D858="Roma",D858="RB Leipzig",D858="Monaco",D858="Spurs",D858="Arsenal",D858="Sevilla",D858="Liverpool",D858="Nice",D858="Napoli"),1.15,1)))</f>
        <v>1</v>
      </c>
      <c r="AG858">
        <f>E858*10+G858*5+K858*4</f>
        <v>41</v>
      </c>
      <c r="AH858">
        <f>N858+M858+L858*1.5</f>
        <v>67.5</v>
      </c>
    </row>
    <row r="859" spans="1:34" x14ac:dyDescent="0.2">
      <c r="A859" t="s">
        <v>3414</v>
      </c>
      <c r="C859" t="s">
        <v>138</v>
      </c>
      <c r="D859" t="s">
        <v>2738</v>
      </c>
      <c r="E859">
        <v>7</v>
      </c>
      <c r="F859">
        <v>0</v>
      </c>
      <c r="G859">
        <v>4</v>
      </c>
      <c r="H859">
        <v>5</v>
      </c>
      <c r="I859">
        <v>43</v>
      </c>
      <c r="J859">
        <v>41</v>
      </c>
      <c r="K859">
        <v>21</v>
      </c>
      <c r="L859">
        <v>6</v>
      </c>
      <c r="M859">
        <v>32</v>
      </c>
      <c r="N859">
        <v>26</v>
      </c>
      <c r="O859">
        <v>32</v>
      </c>
      <c r="P859">
        <v>630</v>
      </c>
      <c r="Q859">
        <v>28</v>
      </c>
      <c r="R859">
        <v>15</v>
      </c>
      <c r="S859">
        <v>0</v>
      </c>
      <c r="T859">
        <v>0</v>
      </c>
      <c r="U859">
        <v>0</v>
      </c>
      <c r="V859">
        <v>0</v>
      </c>
      <c r="W859">
        <v>0</v>
      </c>
      <c r="X859" t="s">
        <v>121</v>
      </c>
      <c r="Y859" t="s">
        <v>2775</v>
      </c>
      <c r="Z859" s="5">
        <f>E859*10+F859*(-10)+G859*5+H859*(-5)+I859*2+J859*(-2)+K859*4+L859*3+M859*1.5+N859*1.5+O859*3+P859*0.1+Q859*2+R859*2+S859*5+T859*(-8)+U859*15+V859+W859*(-4)</f>
        <v>503</v>
      </c>
      <c r="AA859" s="6">
        <f>Z859/X859</f>
        <v>14.794117647058824</v>
      </c>
      <c r="AB859" s="7">
        <f>Z859/Y859*90</f>
        <v>18.217303822937623</v>
      </c>
      <c r="AC859" s="5">
        <f>IF(B859="n",Z859*1.2*AF859,Z859*AF859)</f>
        <v>618.68999999999994</v>
      </c>
      <c r="AD859" s="6">
        <f>AC859/X859</f>
        <v>18.196764705882352</v>
      </c>
      <c r="AE859" s="7">
        <f>AC859/Y859*90</f>
        <v>22.407283702213277</v>
      </c>
      <c r="AF859" s="13">
        <f>IF(OR(D859="Barcelona",D859="R Madrid",D859="Bayern",D859="PSG",D859="Atletico"),1.3,IF(OR(D859="Chelsea",D859="Juventus",D859="Man City",D859="Man Utd",D859="Dortmund"),1.23,IF(OR(D859="Roma",D859="RB Leipzig",D859="Monaco",D859="Spurs",D859="Arsenal",D859="Sevilla",D859="Liverpool",D859="Nice",D859="Napoli"),1.15,1)))</f>
        <v>1.23</v>
      </c>
      <c r="AG859">
        <f>E859*10+G859*5+K859*4</f>
        <v>174</v>
      </c>
      <c r="AH859">
        <f>N859+M859+L859*1.5</f>
        <v>67</v>
      </c>
    </row>
    <row r="860" spans="1:34" x14ac:dyDescent="0.2">
      <c r="A860" t="s">
        <v>458</v>
      </c>
      <c r="C860" t="s">
        <v>26</v>
      </c>
      <c r="D860" t="s">
        <v>118</v>
      </c>
      <c r="E860">
        <v>5</v>
      </c>
      <c r="F860">
        <v>0</v>
      </c>
      <c r="G860">
        <v>0</v>
      </c>
      <c r="H860">
        <v>4</v>
      </c>
      <c r="I860">
        <v>10</v>
      </c>
      <c r="J860">
        <v>26</v>
      </c>
      <c r="K860">
        <v>17</v>
      </c>
      <c r="L860">
        <v>4</v>
      </c>
      <c r="M860">
        <v>41</v>
      </c>
      <c r="N860">
        <v>20</v>
      </c>
      <c r="O860">
        <v>19</v>
      </c>
      <c r="P860">
        <v>1554</v>
      </c>
      <c r="Q860">
        <v>27</v>
      </c>
      <c r="R860">
        <v>30</v>
      </c>
      <c r="S860">
        <v>0</v>
      </c>
      <c r="T860">
        <v>0</v>
      </c>
      <c r="U860">
        <v>0</v>
      </c>
      <c r="V860">
        <v>0</v>
      </c>
      <c r="W860">
        <v>0</v>
      </c>
      <c r="X860" t="s">
        <v>28</v>
      </c>
      <c r="Y860" t="s">
        <v>459</v>
      </c>
      <c r="Z860" s="5">
        <f>E860*10+F860*(-10)+G860*5+H860*(-5)+I860*2+J860*(-2)+K860*4+L860*3+M860*1.5+N860*1.5+O860*3+P860*0.1+Q860*2+R860*2+S860*5+T860*(-8)+U860*15+V860+W860*(-4)</f>
        <v>495.9</v>
      </c>
      <c r="AA860" s="6">
        <f>Z860/X860</f>
        <v>19.835999999999999</v>
      </c>
      <c r="AB860" s="7">
        <f>Z860/Y860*90</f>
        <v>22.993817619783616</v>
      </c>
      <c r="AC860" s="5">
        <f>IF(B860="n",Z860*1.2*AF860,Z860*AF860)</f>
        <v>609.95699999999999</v>
      </c>
      <c r="AD860" s="6">
        <f>AC860/X860</f>
        <v>24.39828</v>
      </c>
      <c r="AE860" s="7">
        <f>AC860/Y860*90</f>
        <v>28.282395672333848</v>
      </c>
      <c r="AF860" s="13">
        <f>IF(OR(D860="Barcelona",D860="R Madrid",D860="Bayern",D860="PSG",D860="Atletico"),1.3,IF(OR(D860="Chelsea",D860="Juventus",D860="Man City",D860="Man Utd",D860="Dortmund"),1.23,IF(OR(D860="Roma",D860="RB Leipzig",D860="Monaco",D860="Spurs",D860="Arsenal",D860="Sevilla",D860="Liverpool",D860="Nice",D860="Napoli"),1.15,1)))</f>
        <v>1.23</v>
      </c>
      <c r="AG860">
        <f>E860*10+G860*5+K860*4</f>
        <v>118</v>
      </c>
      <c r="AH860">
        <f>N860+M860+L860*1.5</f>
        <v>67</v>
      </c>
    </row>
    <row r="861" spans="1:34" x14ac:dyDescent="0.2">
      <c r="A861" t="s">
        <v>3798</v>
      </c>
      <c r="C861" t="s">
        <v>43</v>
      </c>
      <c r="D861" t="s">
        <v>3565</v>
      </c>
      <c r="E861">
        <v>9</v>
      </c>
      <c r="F861">
        <v>0</v>
      </c>
      <c r="G861">
        <v>3</v>
      </c>
      <c r="H861">
        <v>4</v>
      </c>
      <c r="I861">
        <v>49</v>
      </c>
      <c r="J861">
        <v>22</v>
      </c>
      <c r="K861">
        <v>40</v>
      </c>
      <c r="L861">
        <v>7</v>
      </c>
      <c r="M861">
        <v>30</v>
      </c>
      <c r="N861">
        <v>26</v>
      </c>
      <c r="O861">
        <v>32</v>
      </c>
      <c r="P861">
        <v>800</v>
      </c>
      <c r="Q861">
        <v>30</v>
      </c>
      <c r="R861">
        <v>44</v>
      </c>
      <c r="S861">
        <v>0</v>
      </c>
      <c r="T861">
        <v>0</v>
      </c>
      <c r="U861">
        <v>0</v>
      </c>
      <c r="V861">
        <v>0</v>
      </c>
      <c r="W861">
        <v>0</v>
      </c>
      <c r="X861" t="s">
        <v>113</v>
      </c>
      <c r="Y861" t="s">
        <v>745</v>
      </c>
      <c r="Z861" s="5">
        <f>E861*10+F861*(-10)+G861*5+H861*(-5)+I861*2+J861*(-2)+K861*4+L861*3+M861*1.5+N861*1.5+O861*3+P861*0.1+Q861*2+R861*2+S861*5+T861*(-8)+U861*15+V861+W861*(-4)</f>
        <v>728</v>
      </c>
      <c r="AA861" s="6">
        <f>Z861/X861</f>
        <v>19.675675675675677</v>
      </c>
      <c r="AB861" s="7">
        <f>Z861/Y861*90</f>
        <v>22.16508795669824</v>
      </c>
      <c r="AC861" s="5">
        <f>IF(B861="n",Z861*1.2*AF861,Z861*AF861)</f>
        <v>728</v>
      </c>
      <c r="AD861" s="6">
        <f>AC861/X861</f>
        <v>19.675675675675677</v>
      </c>
      <c r="AE861" s="7">
        <f>AC861/Y861*90</f>
        <v>22.16508795669824</v>
      </c>
      <c r="AF861" s="13">
        <f>IF(OR(D861="Barcelona",D861="R Madrid",D861="Bayern",D861="PSG",D861="Atletico"),1.3,IF(OR(D861="Chelsea",D861="Juventus",D861="Man City",D861="Man Utd",D861="Dortmund"),1.23,IF(OR(D861="Roma",D861="RB Leipzig",D861="Monaco",D861="Spurs",D861="Arsenal",D861="Sevilla",D861="Liverpool",D861="Nice",D861="Napoli"),1.15,1)))</f>
        <v>1</v>
      </c>
      <c r="AG861">
        <f>E861*10+G861*5+K861*4</f>
        <v>265</v>
      </c>
      <c r="AH861">
        <f>N861+M861+L861*1.5</f>
        <v>66.5</v>
      </c>
    </row>
    <row r="862" spans="1:34" x14ac:dyDescent="0.2">
      <c r="A862" t="s">
        <v>2584</v>
      </c>
      <c r="C862" t="s">
        <v>160</v>
      </c>
      <c r="D862" t="s">
        <v>1902</v>
      </c>
      <c r="E862">
        <v>2</v>
      </c>
      <c r="F862">
        <v>1</v>
      </c>
      <c r="G862">
        <v>1</v>
      </c>
      <c r="H862">
        <v>10</v>
      </c>
      <c r="I862">
        <v>22</v>
      </c>
      <c r="J862">
        <v>49</v>
      </c>
      <c r="K862">
        <v>7</v>
      </c>
      <c r="L862">
        <v>3</v>
      </c>
      <c r="M862">
        <v>21</v>
      </c>
      <c r="N862">
        <v>41</v>
      </c>
      <c r="O862">
        <v>7</v>
      </c>
      <c r="P862">
        <v>634</v>
      </c>
      <c r="Q862">
        <v>42</v>
      </c>
      <c r="R862">
        <v>12</v>
      </c>
      <c r="S862">
        <v>0</v>
      </c>
      <c r="T862">
        <v>0</v>
      </c>
      <c r="U862">
        <v>0</v>
      </c>
      <c r="V862">
        <v>0</v>
      </c>
      <c r="W862">
        <v>0</v>
      </c>
      <c r="X862" t="s">
        <v>110</v>
      </c>
      <c r="Y862" t="s">
        <v>2583</v>
      </c>
      <c r="Z862" s="5">
        <f>E862*10+F862*(-10)+G862*5+H862*(-5)+I862*2+J862*(-2)+K862*4+L862*3+M862*1.5+N862*1.5+O862*3+P862*0.1+Q862*2+R862*2+S862*5+T862*(-8)+U862*15+V862+W862*(-4)</f>
        <v>233.4</v>
      </c>
      <c r="AA862" s="6">
        <f>Z862/X862</f>
        <v>7.78</v>
      </c>
      <c r="AB862" s="7">
        <f>Z862/Y862*90</f>
        <v>10.342688330871491</v>
      </c>
      <c r="AC862" s="5">
        <f>IF(B862="n",Z862*1.2*AF862,Z862*AF862)</f>
        <v>233.4</v>
      </c>
      <c r="AD862" s="6">
        <f>AC862/X862</f>
        <v>7.78</v>
      </c>
      <c r="AE862" s="7">
        <f>AC862/Y862*90</f>
        <v>10.342688330871491</v>
      </c>
      <c r="AF862" s="13">
        <f>IF(OR(D862="Barcelona",D862="R Madrid",D862="Bayern",D862="PSG",D862="Atletico"),1.3,IF(OR(D862="Chelsea",D862="Juventus",D862="Man City",D862="Man Utd",D862="Dortmund"),1.23,IF(OR(D862="Roma",D862="RB Leipzig",D862="Monaco",D862="Spurs",D862="Arsenal",D862="Sevilla",D862="Liverpool",D862="Nice",D862="Napoli"),1.15,1)))</f>
        <v>1</v>
      </c>
      <c r="AG862">
        <f>E862*10+G862*5+K862*4</f>
        <v>53</v>
      </c>
      <c r="AH862">
        <f>N862+M862+L862*1.5</f>
        <v>66.5</v>
      </c>
    </row>
    <row r="863" spans="1:34" x14ac:dyDescent="0.2">
      <c r="A863" t="s">
        <v>330</v>
      </c>
      <c r="C863" t="s">
        <v>26</v>
      </c>
      <c r="D863" t="s">
        <v>76</v>
      </c>
      <c r="E863">
        <v>1</v>
      </c>
      <c r="F863">
        <v>0</v>
      </c>
      <c r="G863">
        <v>0</v>
      </c>
      <c r="H863">
        <v>2</v>
      </c>
      <c r="I863">
        <v>7</v>
      </c>
      <c r="J863">
        <v>21</v>
      </c>
      <c r="K863">
        <v>4</v>
      </c>
      <c r="L863">
        <v>3</v>
      </c>
      <c r="M863">
        <v>30</v>
      </c>
      <c r="N863">
        <v>32</v>
      </c>
      <c r="O863">
        <v>6</v>
      </c>
      <c r="P863">
        <v>737</v>
      </c>
      <c r="Q863">
        <v>21</v>
      </c>
      <c r="R863">
        <v>9</v>
      </c>
      <c r="S863">
        <v>0</v>
      </c>
      <c r="T863">
        <v>0</v>
      </c>
      <c r="U863">
        <v>0</v>
      </c>
      <c r="V863">
        <v>0</v>
      </c>
      <c r="W863">
        <v>0</v>
      </c>
      <c r="X863" t="s">
        <v>182</v>
      </c>
      <c r="Y863" t="s">
        <v>331</v>
      </c>
      <c r="Z863" s="5">
        <f>E863*10+F863*(-10)+G863*5+H863*(-5)+I863*2+J863*(-2)+K863*4+L863*3+M863*1.5+N863*1.5+O863*3+P863*0.1+Q863*2+R863*2+S863*5+T863*(-8)+U863*15+V863+W863*(-4)</f>
        <v>241.7</v>
      </c>
      <c r="AA863" s="6">
        <f>Z863/X863</f>
        <v>17.264285714285712</v>
      </c>
      <c r="AB863" s="7">
        <f>Z863/Y863*90</f>
        <v>20.541076487252123</v>
      </c>
      <c r="AC863" s="5">
        <f>IF(B863="n",Z863*1.2*AF863,Z863*AF863)</f>
        <v>241.7</v>
      </c>
      <c r="AD863" s="6">
        <f>AC863/X863</f>
        <v>17.264285714285712</v>
      </c>
      <c r="AE863" s="7">
        <f>AC863/Y863*90</f>
        <v>20.541076487252123</v>
      </c>
      <c r="AF863" s="13">
        <f>IF(OR(D863="Barcelona",D863="R Madrid",D863="Bayern",D863="PSG",D863="Atletico"),1.3,IF(OR(D863="Chelsea",D863="Juventus",D863="Man City",D863="Man Utd",D863="Dortmund"),1.23,IF(OR(D863="Roma",D863="RB Leipzig",D863="Monaco",D863="Spurs",D863="Arsenal",D863="Sevilla",D863="Liverpool",D863="Nice",D863="Napoli"),1.15,1)))</f>
        <v>1</v>
      </c>
      <c r="AG863">
        <f>E863*10+G863*5+K863*4</f>
        <v>26</v>
      </c>
      <c r="AH863">
        <f>N863+M863+L863*1.5</f>
        <v>66.5</v>
      </c>
    </row>
    <row r="864" spans="1:34" x14ac:dyDescent="0.2">
      <c r="A864" t="s">
        <v>2016</v>
      </c>
      <c r="C864" t="s">
        <v>160</v>
      </c>
      <c r="D864" t="s">
        <v>2009</v>
      </c>
      <c r="E864">
        <v>10</v>
      </c>
      <c r="F864">
        <v>0</v>
      </c>
      <c r="G864">
        <v>4</v>
      </c>
      <c r="H864">
        <v>11</v>
      </c>
      <c r="I864">
        <v>81</v>
      </c>
      <c r="J864">
        <v>94</v>
      </c>
      <c r="K864">
        <v>49</v>
      </c>
      <c r="L864">
        <v>2</v>
      </c>
      <c r="M864">
        <v>31</v>
      </c>
      <c r="N864">
        <v>32</v>
      </c>
      <c r="O864">
        <v>28</v>
      </c>
      <c r="P864">
        <v>634</v>
      </c>
      <c r="Q864">
        <v>50</v>
      </c>
      <c r="R864">
        <v>16</v>
      </c>
      <c r="S864">
        <v>0</v>
      </c>
      <c r="T864">
        <v>0</v>
      </c>
      <c r="U864">
        <v>0</v>
      </c>
      <c r="V864">
        <v>0</v>
      </c>
      <c r="W864">
        <v>0</v>
      </c>
      <c r="X864" t="s">
        <v>52</v>
      </c>
      <c r="Y864" t="s">
        <v>2015</v>
      </c>
      <c r="Z864" s="5">
        <f>E864*10+F864*(-10)+G864*5+H864*(-5)+I864*2+J864*(-2)+K864*4+L864*3+M864*1.5+N864*1.5+O864*3+P864*0.1+Q864*2+R864*2+S864*5+T864*(-8)+U864*15+V864+W864*(-4)</f>
        <v>614.9</v>
      </c>
      <c r="AA864" s="6">
        <f>Z864/X864</f>
        <v>17.080555555555556</v>
      </c>
      <c r="AB864" s="7">
        <f>Z864/Y864*90</f>
        <v>19.275862068965516</v>
      </c>
      <c r="AC864" s="5">
        <f>IF(B864="n",Z864*1.2*AF864,Z864*AF864)</f>
        <v>614.9</v>
      </c>
      <c r="AD864" s="6">
        <f>AC864/X864</f>
        <v>17.080555555555556</v>
      </c>
      <c r="AE864" s="7">
        <f>AC864/Y864*90</f>
        <v>19.275862068965516</v>
      </c>
      <c r="AF864" s="13">
        <f>IF(OR(D864="Barcelona",D864="R Madrid",D864="Bayern",D864="PSG",D864="Atletico"),1.3,IF(OR(D864="Chelsea",D864="Juventus",D864="Man City",D864="Man Utd",D864="Dortmund"),1.23,IF(OR(D864="Roma",D864="RB Leipzig",D864="Monaco",D864="Spurs",D864="Arsenal",D864="Sevilla",D864="Liverpool",D864="Nice",D864="Napoli"),1.15,1)))</f>
        <v>1</v>
      </c>
      <c r="AG864">
        <f>E864*10+G864*5+K864*4</f>
        <v>316</v>
      </c>
      <c r="AH864">
        <f>N864+M864+L864*1.5</f>
        <v>66</v>
      </c>
    </row>
    <row r="865" spans="1:34" x14ac:dyDescent="0.2">
      <c r="A865" t="s">
        <v>312</v>
      </c>
      <c r="C865" t="s">
        <v>26</v>
      </c>
      <c r="D865" t="s">
        <v>147</v>
      </c>
      <c r="E865">
        <v>6</v>
      </c>
      <c r="F865">
        <v>0</v>
      </c>
      <c r="G865">
        <v>9</v>
      </c>
      <c r="H865">
        <v>2</v>
      </c>
      <c r="I865">
        <v>29</v>
      </c>
      <c r="J865">
        <v>22</v>
      </c>
      <c r="K865">
        <v>28</v>
      </c>
      <c r="L865">
        <v>2</v>
      </c>
      <c r="M865">
        <v>37</v>
      </c>
      <c r="N865">
        <v>26</v>
      </c>
      <c r="O865">
        <v>34</v>
      </c>
      <c r="P865">
        <v>1412</v>
      </c>
      <c r="Q865">
        <v>34</v>
      </c>
      <c r="R865">
        <v>28</v>
      </c>
      <c r="S865">
        <v>0</v>
      </c>
      <c r="T865">
        <v>0</v>
      </c>
      <c r="U865">
        <v>0</v>
      </c>
      <c r="V865">
        <v>0</v>
      </c>
      <c r="W865">
        <v>0</v>
      </c>
      <c r="X865" t="s">
        <v>52</v>
      </c>
      <c r="Y865" t="s">
        <v>313</v>
      </c>
      <c r="Z865" s="5">
        <f>E865*10+F865*(-10)+G865*5+H865*(-5)+I865*2+J865*(-2)+K865*4+L865*3+M865*1.5+N865*1.5+O865*3+P865*0.1+Q865*2+R865*2+S865*5+T865*(-8)+U865*15+V865+W865*(-4)</f>
        <v>688.7</v>
      </c>
      <c r="AA865" s="6">
        <f>Z865/X865</f>
        <v>19.130555555555556</v>
      </c>
      <c r="AB865" s="7">
        <f>Z865/Y865*90</f>
        <v>20.841627437794219</v>
      </c>
      <c r="AC865" s="5">
        <f>IF(B865="n",Z865*1.2*AF865,Z865*AF865)</f>
        <v>792.005</v>
      </c>
      <c r="AD865" s="6">
        <f>AC865/X865</f>
        <v>22.000138888888888</v>
      </c>
      <c r="AE865" s="7">
        <f>AC865/Y865*90</f>
        <v>23.967871553463347</v>
      </c>
      <c r="AF865" s="13">
        <f>IF(OR(D865="Barcelona",D865="R Madrid",D865="Bayern",D865="PSG",D865="Atletico"),1.3,IF(OR(D865="Chelsea",D865="Juventus",D865="Man City",D865="Man Utd",D865="Dortmund"),1.23,IF(OR(D865="Roma",D865="RB Leipzig",D865="Monaco",D865="Spurs",D865="Arsenal",D865="Sevilla",D865="Liverpool",D865="Nice",D865="Napoli"),1.15,1)))</f>
        <v>1.1499999999999999</v>
      </c>
      <c r="AG865">
        <f>E865*10+G865*5+K865*4</f>
        <v>217</v>
      </c>
      <c r="AH865">
        <f>N865+M865+L865*1.5</f>
        <v>66</v>
      </c>
    </row>
    <row r="866" spans="1:34" x14ac:dyDescent="0.2">
      <c r="A866" t="s">
        <v>1766</v>
      </c>
      <c r="C866" t="s">
        <v>876</v>
      </c>
      <c r="D866" t="s">
        <v>1131</v>
      </c>
      <c r="E866">
        <v>6</v>
      </c>
      <c r="F866">
        <v>0</v>
      </c>
      <c r="G866">
        <v>3</v>
      </c>
      <c r="H866">
        <v>0</v>
      </c>
      <c r="I866">
        <v>12</v>
      </c>
      <c r="J866">
        <v>16</v>
      </c>
      <c r="K866">
        <v>19</v>
      </c>
      <c r="L866">
        <v>4</v>
      </c>
      <c r="M866">
        <v>23</v>
      </c>
      <c r="N866">
        <v>37</v>
      </c>
      <c r="O866">
        <v>24</v>
      </c>
      <c r="P866">
        <v>758</v>
      </c>
      <c r="Q866">
        <v>18</v>
      </c>
      <c r="R866">
        <v>24</v>
      </c>
      <c r="S866">
        <v>0</v>
      </c>
      <c r="T866">
        <v>0</v>
      </c>
      <c r="U866">
        <v>0</v>
      </c>
      <c r="V866">
        <v>0</v>
      </c>
      <c r="W866">
        <v>0</v>
      </c>
      <c r="X866" t="s">
        <v>127</v>
      </c>
      <c r="Y866" t="s">
        <v>1765</v>
      </c>
      <c r="Z866" s="5">
        <f>E866*10+F866*(-10)+G866*5+H866*(-5)+I866*2+J866*(-2)+K866*4+L866*3+M866*1.5+N866*1.5+O866*3+P866*0.1+Q866*2+R866*2+S866*5+T866*(-8)+U866*15+V866+W866*(-4)</f>
        <v>476.8</v>
      </c>
      <c r="AA866" s="6">
        <f>Z866/X866</f>
        <v>19.866666666666667</v>
      </c>
      <c r="AB866" s="7">
        <f>Z866/Y866*90</f>
        <v>28.858103564223267</v>
      </c>
      <c r="AC866" s="5">
        <f>IF(B866="n",Z866*1.2*AF866,Z866*AF866)</f>
        <v>586.46400000000006</v>
      </c>
      <c r="AD866" s="6">
        <f>AC866/X866</f>
        <v>24.436000000000003</v>
      </c>
      <c r="AE866" s="7">
        <f>AC866/Y866*90</f>
        <v>35.495467383994622</v>
      </c>
      <c r="AF866" s="13">
        <f>IF(OR(D866="Barcelona",D866="R Madrid",D866="Bayern",D866="PSG",D866="Atletico"),1.3,IF(OR(D866="Chelsea",D866="Juventus",D866="Man City",D866="Man Utd",D866="Dortmund"),1.23,IF(OR(D866="Roma",D866="RB Leipzig",D866="Monaco",D866="Spurs",D866="Arsenal",D866="Sevilla",D866="Liverpool",D866="Nice",D866="Napoli"),1.15,1)))</f>
        <v>1.23</v>
      </c>
      <c r="AG866">
        <f>E866*10+G866*5+K866*4</f>
        <v>151</v>
      </c>
      <c r="AH866">
        <f>N866+M866+L866*1.5</f>
        <v>66</v>
      </c>
    </row>
    <row r="867" spans="1:34" x14ac:dyDescent="0.2">
      <c r="A867" t="s">
        <v>493</v>
      </c>
      <c r="C867" t="s">
        <v>26</v>
      </c>
      <c r="D867" t="s">
        <v>143</v>
      </c>
      <c r="E867">
        <v>5</v>
      </c>
      <c r="F867">
        <v>0</v>
      </c>
      <c r="G867">
        <v>3</v>
      </c>
      <c r="H867">
        <v>5</v>
      </c>
      <c r="I867">
        <v>26</v>
      </c>
      <c r="J867">
        <v>39</v>
      </c>
      <c r="K867">
        <v>8</v>
      </c>
      <c r="L867">
        <v>6</v>
      </c>
      <c r="M867">
        <v>27</v>
      </c>
      <c r="N867">
        <v>30</v>
      </c>
      <c r="O867">
        <v>13</v>
      </c>
      <c r="P867">
        <v>662</v>
      </c>
      <c r="Q867">
        <v>45</v>
      </c>
      <c r="R867">
        <v>18</v>
      </c>
      <c r="S867">
        <v>0</v>
      </c>
      <c r="T867">
        <v>0</v>
      </c>
      <c r="U867">
        <v>0</v>
      </c>
      <c r="V867">
        <v>0</v>
      </c>
      <c r="W867">
        <v>0</v>
      </c>
      <c r="X867" t="s">
        <v>105</v>
      </c>
      <c r="Y867" t="s">
        <v>494</v>
      </c>
      <c r="Z867" s="5">
        <f>E867*10+F867*(-10)+G867*5+H867*(-5)+I867*2+J867*(-2)+K867*4+L867*3+M867*1.5+N867*1.5+O867*3+P867*0.1+Q867*2+R867*2+S867*5+T867*(-8)+U867*15+V867+W867*(-4)</f>
        <v>380.7</v>
      </c>
      <c r="AA867" s="6">
        <f>Z867/X867</f>
        <v>13.127586206896551</v>
      </c>
      <c r="AB867" s="7">
        <f>Z867/Y867*90</f>
        <v>17.054753608760578</v>
      </c>
      <c r="AC867" s="5">
        <f>IF(B867="n",Z867*1.2*AF867,Z867*AF867)</f>
        <v>380.7</v>
      </c>
      <c r="AD867" s="6">
        <f>AC867/X867</f>
        <v>13.127586206896551</v>
      </c>
      <c r="AE867" s="7">
        <f>AC867/Y867*90</f>
        <v>17.054753608760578</v>
      </c>
      <c r="AF867" s="13">
        <f>IF(OR(D867="Barcelona",D867="R Madrid",D867="Bayern",D867="PSG",D867="Atletico"),1.3,IF(OR(D867="Chelsea",D867="Juventus",D867="Man City",D867="Man Utd",D867="Dortmund"),1.23,IF(OR(D867="Roma",D867="RB Leipzig",D867="Monaco",D867="Spurs",D867="Arsenal",D867="Sevilla",D867="Liverpool",D867="Nice",D867="Napoli"),1.15,1)))</f>
        <v>1</v>
      </c>
      <c r="AG867">
        <f>E867*10+G867*5+K867*4</f>
        <v>97</v>
      </c>
      <c r="AH867">
        <f>N867+M867+L867*1.5</f>
        <v>66</v>
      </c>
    </row>
    <row r="868" spans="1:34" x14ac:dyDescent="0.2">
      <c r="A868" t="s">
        <v>1074</v>
      </c>
      <c r="C868" t="s">
        <v>876</v>
      </c>
      <c r="D868" t="s">
        <v>1073</v>
      </c>
      <c r="E868">
        <v>0</v>
      </c>
      <c r="F868">
        <v>0</v>
      </c>
      <c r="G868">
        <v>0</v>
      </c>
      <c r="H868">
        <v>2</v>
      </c>
      <c r="I868">
        <v>13</v>
      </c>
      <c r="J868">
        <v>19</v>
      </c>
      <c r="K868">
        <v>0</v>
      </c>
      <c r="L868">
        <v>2</v>
      </c>
      <c r="M868">
        <v>29</v>
      </c>
      <c r="N868">
        <v>34</v>
      </c>
      <c r="O868">
        <v>3</v>
      </c>
      <c r="P868">
        <v>269</v>
      </c>
      <c r="Q868">
        <v>33</v>
      </c>
      <c r="R868">
        <v>8</v>
      </c>
      <c r="S868">
        <v>0</v>
      </c>
      <c r="T868">
        <v>0</v>
      </c>
      <c r="U868">
        <v>0</v>
      </c>
      <c r="V868">
        <v>0</v>
      </c>
      <c r="W868">
        <v>0</v>
      </c>
      <c r="X868" t="s">
        <v>86</v>
      </c>
      <c r="Y868" t="s">
        <v>1072</v>
      </c>
      <c r="Z868" s="5">
        <f>E868*10+F868*(-10)+G868*5+H868*(-5)+I868*2+J868*(-2)+K868*4+L868*3+M868*1.5+N868*1.5+O868*3+P868*0.1+Q868*2+R868*2+S868*5+T868*(-8)+U868*15+V868+W868*(-4)</f>
        <v>196.4</v>
      </c>
      <c r="AA868" s="6">
        <f>Z868/X868</f>
        <v>10.336842105263159</v>
      </c>
      <c r="AB868" s="7">
        <f>Z868/Y868*90</f>
        <v>16.612781954887218</v>
      </c>
      <c r="AC868" s="5">
        <f>IF(B868="n",Z868*1.2*AF868,Z868*AF868)</f>
        <v>196.4</v>
      </c>
      <c r="AD868" s="6">
        <f>AC868/X868</f>
        <v>10.336842105263159</v>
      </c>
      <c r="AE868" s="7">
        <f>AC868/Y868*90</f>
        <v>16.612781954887218</v>
      </c>
      <c r="AF868" s="13">
        <f>IF(OR(D868="Barcelona",D868="R Madrid",D868="Bayern",D868="PSG",D868="Atletico"),1.3,IF(OR(D868="Chelsea",D868="Juventus",D868="Man City",D868="Man Utd",D868="Dortmund"),1.23,IF(OR(D868="Roma",D868="RB Leipzig",D868="Monaco",D868="Spurs",D868="Arsenal",D868="Sevilla",D868="Liverpool",D868="Nice",D868="Napoli"),1.15,1)))</f>
        <v>1</v>
      </c>
      <c r="AG868">
        <f>E868*10+G868*5+K868*4</f>
        <v>0</v>
      </c>
      <c r="AH868">
        <f>N868+M868+L868*1.5</f>
        <v>66</v>
      </c>
    </row>
    <row r="869" spans="1:34" x14ac:dyDescent="0.2">
      <c r="A869" t="s">
        <v>2860</v>
      </c>
      <c r="C869" t="s">
        <v>138</v>
      </c>
      <c r="D869" t="s">
        <v>2821</v>
      </c>
      <c r="E869">
        <v>3</v>
      </c>
      <c r="F869">
        <v>0</v>
      </c>
      <c r="G869">
        <v>1</v>
      </c>
      <c r="H869">
        <v>4</v>
      </c>
      <c r="I869">
        <v>25</v>
      </c>
      <c r="J869">
        <v>25</v>
      </c>
      <c r="K869">
        <v>7</v>
      </c>
      <c r="L869">
        <v>5</v>
      </c>
      <c r="M869">
        <v>21</v>
      </c>
      <c r="N869">
        <v>37</v>
      </c>
      <c r="O869">
        <v>42</v>
      </c>
      <c r="P869">
        <v>1013</v>
      </c>
      <c r="Q869">
        <v>33</v>
      </c>
      <c r="R869">
        <v>14</v>
      </c>
      <c r="S869">
        <v>0</v>
      </c>
      <c r="T869">
        <v>0</v>
      </c>
      <c r="U869">
        <v>0</v>
      </c>
      <c r="V869">
        <v>0</v>
      </c>
      <c r="W869">
        <v>0</v>
      </c>
      <c r="X869" t="s">
        <v>56</v>
      </c>
      <c r="Y869" t="s">
        <v>2859</v>
      </c>
      <c r="Z869" s="5">
        <f>E869*10+F869*(-10)+G869*5+H869*(-5)+I869*2+J869*(-2)+K869*4+L869*3+M869*1.5+N869*1.5+O869*3+P869*0.1+Q869*2+R869*2+S869*5+T869*(-8)+U869*15+V869+W869*(-4)</f>
        <v>466.3</v>
      </c>
      <c r="AA869" s="6">
        <f>Z869/X869</f>
        <v>17.270370370370372</v>
      </c>
      <c r="AB869" s="7">
        <f>Z869/Y869*90</f>
        <v>28.015353805073431</v>
      </c>
      <c r="AC869" s="5">
        <f>IF(B869="n",Z869*1.2*AF869,Z869*AF869)</f>
        <v>536.245</v>
      </c>
      <c r="AD869" s="6">
        <f>AC869/X869</f>
        <v>19.860925925925926</v>
      </c>
      <c r="AE869" s="7">
        <f>AC869/Y869*90</f>
        <v>32.217656875834443</v>
      </c>
      <c r="AF869" s="13">
        <f>IF(OR(D869="Barcelona",D869="R Madrid",D869="Bayern",D869="PSG",D869="Atletico"),1.3,IF(OR(D869="Chelsea",D869="Juventus",D869="Man City",D869="Man Utd",D869="Dortmund"),1.23,IF(OR(D869="Roma",D869="RB Leipzig",D869="Monaco",D869="Spurs",D869="Arsenal",D869="Sevilla",D869="Liverpool",D869="Nice",D869="Napoli"),1.15,1)))</f>
        <v>1.1499999999999999</v>
      </c>
      <c r="AG869">
        <f>E869*10+G869*5+K869*4</f>
        <v>63</v>
      </c>
      <c r="AH869">
        <f>N869+M869+L869*1.5</f>
        <v>65.5</v>
      </c>
    </row>
    <row r="870" spans="1:34" x14ac:dyDescent="0.2">
      <c r="A870" t="s">
        <v>1812</v>
      </c>
      <c r="C870" t="s">
        <v>876</v>
      </c>
      <c r="D870" t="s">
        <v>877</v>
      </c>
      <c r="E870">
        <v>0</v>
      </c>
      <c r="F870">
        <v>0</v>
      </c>
      <c r="G870">
        <v>0</v>
      </c>
      <c r="H870">
        <v>3</v>
      </c>
      <c r="I870">
        <v>26</v>
      </c>
      <c r="J870">
        <v>18</v>
      </c>
      <c r="K870">
        <v>9</v>
      </c>
      <c r="L870">
        <v>4</v>
      </c>
      <c r="M870">
        <v>11</v>
      </c>
      <c r="N870">
        <v>48</v>
      </c>
      <c r="O870">
        <v>19</v>
      </c>
      <c r="P870">
        <v>368</v>
      </c>
      <c r="Q870">
        <v>19</v>
      </c>
      <c r="R870">
        <v>8</v>
      </c>
      <c r="S870">
        <v>0</v>
      </c>
      <c r="T870">
        <v>0</v>
      </c>
      <c r="U870">
        <v>0</v>
      </c>
      <c r="V870">
        <v>0</v>
      </c>
      <c r="W870">
        <v>0</v>
      </c>
      <c r="X870" t="s">
        <v>398</v>
      </c>
      <c r="Y870" t="s">
        <v>1811</v>
      </c>
      <c r="Z870" s="5">
        <f>E870*10+F870*(-10)+G870*5+H870*(-5)+I870*2+J870*(-2)+K870*4+L870*3+M870*1.5+N870*1.5+O870*3+P870*0.1+Q870*2+R870*2+S870*5+T870*(-8)+U870*15+V870+W870*(-4)</f>
        <v>285.3</v>
      </c>
      <c r="AA870" s="6">
        <f>Z870/X870</f>
        <v>13.585714285714285</v>
      </c>
      <c r="AB870" s="7">
        <f>Z870/Y870*90</f>
        <v>21.063986874487284</v>
      </c>
      <c r="AC870" s="5">
        <f>IF(B870="n",Z870*1.2*AF870,Z870*AF870)</f>
        <v>285.3</v>
      </c>
      <c r="AD870" s="6">
        <f>AC870/X870</f>
        <v>13.585714285714285</v>
      </c>
      <c r="AE870" s="7">
        <f>AC870/Y870*90</f>
        <v>21.063986874487284</v>
      </c>
      <c r="AF870" s="13">
        <f>IF(OR(D870="Barcelona",D870="R Madrid",D870="Bayern",D870="PSG",D870="Atletico"),1.3,IF(OR(D870="Chelsea",D870="Juventus",D870="Man City",D870="Man Utd",D870="Dortmund"),1.23,IF(OR(D870="Roma",D870="RB Leipzig",D870="Monaco",D870="Spurs",D870="Arsenal",D870="Sevilla",D870="Liverpool",D870="Nice",D870="Napoli"),1.15,1)))</f>
        <v>1</v>
      </c>
      <c r="AG870">
        <f>E870*10+G870*5+K870*4</f>
        <v>36</v>
      </c>
      <c r="AH870">
        <f>N870+M870+L870*1.5</f>
        <v>65</v>
      </c>
    </row>
    <row r="871" spans="1:34" x14ac:dyDescent="0.2">
      <c r="A871" t="s">
        <v>2848</v>
      </c>
      <c r="C871" t="s">
        <v>138</v>
      </c>
      <c r="D871" t="s">
        <v>1033</v>
      </c>
      <c r="E871">
        <v>0</v>
      </c>
      <c r="F871">
        <v>0</v>
      </c>
      <c r="G871">
        <v>1</v>
      </c>
      <c r="H871">
        <v>1</v>
      </c>
      <c r="I871">
        <v>18</v>
      </c>
      <c r="J871">
        <v>12</v>
      </c>
      <c r="K871">
        <v>0</v>
      </c>
      <c r="L871">
        <v>2</v>
      </c>
      <c r="M871">
        <v>26</v>
      </c>
      <c r="N871">
        <v>36</v>
      </c>
      <c r="O871">
        <v>11</v>
      </c>
      <c r="P871">
        <v>565</v>
      </c>
      <c r="Q871">
        <v>17</v>
      </c>
      <c r="R871">
        <v>16</v>
      </c>
      <c r="S871">
        <v>0</v>
      </c>
      <c r="T871">
        <v>0</v>
      </c>
      <c r="U871">
        <v>0</v>
      </c>
      <c r="V871">
        <v>0</v>
      </c>
      <c r="W871">
        <v>0</v>
      </c>
      <c r="X871" t="s">
        <v>182</v>
      </c>
      <c r="Y871" t="s">
        <v>261</v>
      </c>
      <c r="Z871" s="5">
        <f>E871*10+F871*(-10)+G871*5+H871*(-5)+I871*2+J871*(-2)+K871*4+L871*3+M871*1.5+N871*1.5+O871*3+P871*0.1+Q871*2+R871*2+S871*5+T871*(-8)+U871*15+V871+W871*(-4)</f>
        <v>266.5</v>
      </c>
      <c r="AA871" s="6">
        <f>Z871/X871</f>
        <v>19.035714285714285</v>
      </c>
      <c r="AB871" s="7">
        <f>Z871/Y871*90</f>
        <v>23.37719298245614</v>
      </c>
      <c r="AC871" s="5">
        <f>IF(B871="n",Z871*1.2*AF871,Z871*AF871)</f>
        <v>266.5</v>
      </c>
      <c r="AD871" s="6">
        <f>AC871/X871</f>
        <v>19.035714285714285</v>
      </c>
      <c r="AE871" s="7">
        <f>AC871/Y871*90</f>
        <v>23.37719298245614</v>
      </c>
      <c r="AF871" s="13">
        <f>IF(OR(D871="Barcelona",D871="R Madrid",D871="Bayern",D871="PSG",D871="Atletico"),1.3,IF(OR(D871="Chelsea",D871="Juventus",D871="Man City",D871="Man Utd",D871="Dortmund"),1.23,IF(OR(D871="Roma",D871="RB Leipzig",D871="Monaco",D871="Spurs",D871="Arsenal",D871="Sevilla",D871="Liverpool",D871="Nice",D871="Napoli"),1.15,1)))</f>
        <v>1</v>
      </c>
      <c r="AG871">
        <f>E871*10+G871*5+K871*4</f>
        <v>5</v>
      </c>
      <c r="AH871">
        <f>N871+M871+L871*1.5</f>
        <v>65</v>
      </c>
    </row>
    <row r="872" spans="1:34" x14ac:dyDescent="0.2">
      <c r="A872" t="s">
        <v>1913</v>
      </c>
      <c r="C872" t="s">
        <v>160</v>
      </c>
      <c r="D872" t="s">
        <v>1912</v>
      </c>
      <c r="E872">
        <v>0</v>
      </c>
      <c r="F872">
        <v>1</v>
      </c>
      <c r="G872">
        <v>0</v>
      </c>
      <c r="H872">
        <v>6</v>
      </c>
      <c r="I872">
        <v>5</v>
      </c>
      <c r="J872">
        <v>26</v>
      </c>
      <c r="K872">
        <v>0</v>
      </c>
      <c r="L872">
        <v>10</v>
      </c>
      <c r="M872">
        <v>19</v>
      </c>
      <c r="N872">
        <v>31</v>
      </c>
      <c r="O872">
        <v>6</v>
      </c>
      <c r="P872">
        <v>416</v>
      </c>
      <c r="Q872">
        <v>25</v>
      </c>
      <c r="R872">
        <v>2</v>
      </c>
      <c r="S872">
        <v>0</v>
      </c>
      <c r="T872">
        <v>0</v>
      </c>
      <c r="U872">
        <v>0</v>
      </c>
      <c r="V872">
        <v>0</v>
      </c>
      <c r="W872">
        <v>0</v>
      </c>
      <c r="X872" t="s">
        <v>40</v>
      </c>
      <c r="Y872" t="s">
        <v>1911</v>
      </c>
      <c r="Z872" s="5">
        <f>E872*10+F872*(-10)+G872*5+H872*(-5)+I872*2+J872*(-2)+K872*4+L872*3+M872*1.5+N872*1.5+O872*3+P872*0.1+Q872*2+R872*2+S872*5+T872*(-8)+U872*15+V872+W872*(-4)</f>
        <v>136.6</v>
      </c>
      <c r="AA872" s="6">
        <f>Z872/X872</f>
        <v>8.5374999999999996</v>
      </c>
      <c r="AB872" s="7">
        <f>Z872/Y872*90</f>
        <v>10.339781328847771</v>
      </c>
      <c r="AC872" s="5">
        <f>IF(B872="n",Z872*1.2*AF872,Z872*AF872)</f>
        <v>136.6</v>
      </c>
      <c r="AD872" s="6">
        <f>AC872/X872</f>
        <v>8.5374999999999996</v>
      </c>
      <c r="AE872" s="7">
        <f>AC872/Y872*90</f>
        <v>10.339781328847771</v>
      </c>
      <c r="AF872" s="13">
        <f>IF(OR(D872="Barcelona",D872="R Madrid",D872="Bayern",D872="PSG",D872="Atletico"),1.3,IF(OR(D872="Chelsea",D872="Juventus",D872="Man City",D872="Man Utd",D872="Dortmund"),1.23,IF(OR(D872="Roma",D872="RB Leipzig",D872="Monaco",D872="Spurs",D872="Arsenal",D872="Sevilla",D872="Liverpool",D872="Nice",D872="Napoli"),1.15,1)))</f>
        <v>1</v>
      </c>
      <c r="AG872">
        <f>E872*10+G872*5+K872*4</f>
        <v>0</v>
      </c>
      <c r="AH872">
        <f>N872+M872+L872*1.5</f>
        <v>65</v>
      </c>
    </row>
    <row r="873" spans="1:34" x14ac:dyDescent="0.2">
      <c r="A873" t="s">
        <v>626</v>
      </c>
      <c r="C873" t="s">
        <v>26</v>
      </c>
      <c r="D873" t="s">
        <v>62</v>
      </c>
      <c r="E873">
        <v>0</v>
      </c>
      <c r="F873">
        <v>0</v>
      </c>
      <c r="G873">
        <v>0</v>
      </c>
      <c r="H873">
        <v>2</v>
      </c>
      <c r="I873">
        <v>30</v>
      </c>
      <c r="J873">
        <v>19</v>
      </c>
      <c r="K873">
        <v>6</v>
      </c>
      <c r="L873">
        <v>5</v>
      </c>
      <c r="M873">
        <v>25</v>
      </c>
      <c r="N873">
        <v>32</v>
      </c>
      <c r="O873">
        <v>16</v>
      </c>
      <c r="P873">
        <v>865</v>
      </c>
      <c r="Q873">
        <v>30</v>
      </c>
      <c r="R873">
        <v>16</v>
      </c>
      <c r="S873">
        <v>0</v>
      </c>
      <c r="T873">
        <v>0</v>
      </c>
      <c r="U873">
        <v>0</v>
      </c>
      <c r="V873">
        <v>0</v>
      </c>
      <c r="W873">
        <v>0</v>
      </c>
      <c r="X873" t="s">
        <v>187</v>
      </c>
      <c r="Y873" t="s">
        <v>627</v>
      </c>
      <c r="Z873" s="5">
        <f>E873*10+F873*(-10)+G873*5+H873*(-5)+I873*2+J873*(-2)+K873*4+L873*3+M873*1.5+N873*1.5+O873*3+P873*0.1+Q873*2+R873*2+S873*5+T873*(-8)+U873*15+V873+W873*(-4)</f>
        <v>363</v>
      </c>
      <c r="AA873" s="6">
        <f>Z873/X873</f>
        <v>16.5</v>
      </c>
      <c r="AB873" s="7">
        <f>Z873/Y873*90</f>
        <v>24.957983193277311</v>
      </c>
      <c r="AC873" s="5">
        <f>IF(B873="n",Z873*1.2*AF873,Z873*AF873)</f>
        <v>363</v>
      </c>
      <c r="AD873" s="6">
        <f>AC873/X873</f>
        <v>16.5</v>
      </c>
      <c r="AE873" s="7">
        <f>AC873/Y873*90</f>
        <v>24.957983193277311</v>
      </c>
      <c r="AF873" s="13">
        <f>IF(OR(D873="Barcelona",D873="R Madrid",D873="Bayern",D873="PSG",D873="Atletico"),1.3,IF(OR(D873="Chelsea",D873="Juventus",D873="Man City",D873="Man Utd",D873="Dortmund"),1.23,IF(OR(D873="Roma",D873="RB Leipzig",D873="Monaco",D873="Spurs",D873="Arsenal",D873="Sevilla",D873="Liverpool",D873="Nice",D873="Napoli"),1.15,1)))</f>
        <v>1</v>
      </c>
      <c r="AG873">
        <f>E873*10+G873*5+K873*4</f>
        <v>24</v>
      </c>
      <c r="AH873">
        <f>N873+M873+L873*1.5</f>
        <v>64.5</v>
      </c>
    </row>
    <row r="874" spans="1:34" x14ac:dyDescent="0.2">
      <c r="A874" t="s">
        <v>1597</v>
      </c>
      <c r="C874" t="s">
        <v>876</v>
      </c>
      <c r="D874" t="s">
        <v>1070</v>
      </c>
      <c r="E874">
        <v>0</v>
      </c>
      <c r="F874">
        <v>0</v>
      </c>
      <c r="G874">
        <v>1</v>
      </c>
      <c r="H874">
        <v>1</v>
      </c>
      <c r="I874">
        <v>20</v>
      </c>
      <c r="J874">
        <v>20</v>
      </c>
      <c r="K874">
        <v>2</v>
      </c>
      <c r="L874">
        <v>3</v>
      </c>
      <c r="M874">
        <v>10</v>
      </c>
      <c r="N874">
        <v>50</v>
      </c>
      <c r="O874">
        <v>13</v>
      </c>
      <c r="P874">
        <v>778</v>
      </c>
      <c r="Q874">
        <v>42</v>
      </c>
      <c r="R874">
        <v>8</v>
      </c>
      <c r="S874">
        <v>0</v>
      </c>
      <c r="T874">
        <v>0</v>
      </c>
      <c r="U874">
        <v>0</v>
      </c>
      <c r="V874">
        <v>0</v>
      </c>
      <c r="W874">
        <v>0</v>
      </c>
      <c r="X874" t="s">
        <v>187</v>
      </c>
      <c r="Y874" t="s">
        <v>337</v>
      </c>
      <c r="Z874" s="5">
        <f>E874*10+F874*(-10)+G874*5+H874*(-5)+I874*2+J874*(-2)+K874*4+L874*3+M874*1.5+N874*1.5+O874*3+P874*0.1+Q874*2+R874*2+S874*5+T874*(-8)+U874*15+V874+W874*(-4)</f>
        <v>323.8</v>
      </c>
      <c r="AA874" s="6">
        <f>Z874/X874</f>
        <v>14.718181818181819</v>
      </c>
      <c r="AB874" s="7">
        <f>Z874/Y874*90</f>
        <v>18.621086261980832</v>
      </c>
      <c r="AC874" s="5">
        <f>IF(B874="n",Z874*1.2*AF874,Z874*AF874)</f>
        <v>323.8</v>
      </c>
      <c r="AD874" s="6">
        <f>AC874/X874</f>
        <v>14.718181818181819</v>
      </c>
      <c r="AE874" s="7">
        <f>AC874/Y874*90</f>
        <v>18.621086261980832</v>
      </c>
      <c r="AF874" s="13">
        <f>IF(OR(D874="Barcelona",D874="R Madrid",D874="Bayern",D874="PSG",D874="Atletico"),1.3,IF(OR(D874="Chelsea",D874="Juventus",D874="Man City",D874="Man Utd",D874="Dortmund"),1.23,IF(OR(D874="Roma",D874="RB Leipzig",D874="Monaco",D874="Spurs",D874="Arsenal",D874="Sevilla",D874="Liverpool",D874="Nice",D874="Napoli"),1.15,1)))</f>
        <v>1</v>
      </c>
      <c r="AG874">
        <f>E874*10+G874*5+K874*4</f>
        <v>13</v>
      </c>
      <c r="AH874">
        <f>N874+M874+L874*1.5</f>
        <v>64.5</v>
      </c>
    </row>
    <row r="875" spans="1:34" x14ac:dyDescent="0.2">
      <c r="A875" t="s">
        <v>1306</v>
      </c>
      <c r="C875" t="s">
        <v>876</v>
      </c>
      <c r="D875" t="s">
        <v>1139</v>
      </c>
      <c r="E875">
        <v>4</v>
      </c>
      <c r="F875">
        <v>0</v>
      </c>
      <c r="G875">
        <v>3</v>
      </c>
      <c r="H875">
        <v>6</v>
      </c>
      <c r="I875">
        <v>36</v>
      </c>
      <c r="J875">
        <v>35</v>
      </c>
      <c r="K875">
        <v>23</v>
      </c>
      <c r="L875">
        <v>2</v>
      </c>
      <c r="M875">
        <v>17</v>
      </c>
      <c r="N875">
        <v>44</v>
      </c>
      <c r="O875">
        <v>35</v>
      </c>
      <c r="P875">
        <v>413</v>
      </c>
      <c r="Q875">
        <v>33</v>
      </c>
      <c r="R875">
        <v>46</v>
      </c>
      <c r="S875">
        <v>0</v>
      </c>
      <c r="T875">
        <v>0</v>
      </c>
      <c r="U875">
        <v>0</v>
      </c>
      <c r="V875">
        <v>0</v>
      </c>
      <c r="W875">
        <v>0</v>
      </c>
      <c r="X875" t="s">
        <v>36</v>
      </c>
      <c r="Y875" t="s">
        <v>1305</v>
      </c>
      <c r="Z875" s="5">
        <f>E875*10+F875*(-10)+G875*5+H875*(-5)+I875*2+J875*(-2)+K875*4+L875*3+M875*1.5+N875*1.5+O875*3+P875*0.1+Q875*2+R875*2+S875*5+T875*(-8)+U875*15+V875+W875*(-4)</f>
        <v>520.79999999999995</v>
      </c>
      <c r="AA875" s="6">
        <f>Z875/X875</f>
        <v>16.799999999999997</v>
      </c>
      <c r="AB875" s="7">
        <f>Z875/Y875*90</f>
        <v>18.592621975406583</v>
      </c>
      <c r="AC875" s="5">
        <f>IF(B875="n",Z875*1.2*AF875,Z875*AF875)</f>
        <v>520.79999999999995</v>
      </c>
      <c r="AD875" s="6">
        <f>AC875/X875</f>
        <v>16.799999999999997</v>
      </c>
      <c r="AE875" s="7">
        <f>AC875/Y875*90</f>
        <v>18.592621975406583</v>
      </c>
      <c r="AF875" s="13">
        <f>IF(OR(D875="Barcelona",D875="R Madrid",D875="Bayern",D875="PSG",D875="Atletico"),1.3,IF(OR(D875="Chelsea",D875="Juventus",D875="Man City",D875="Man Utd",D875="Dortmund"),1.23,IF(OR(D875="Roma",D875="RB Leipzig",D875="Monaco",D875="Spurs",D875="Arsenal",D875="Sevilla",D875="Liverpool",D875="Nice",D875="Napoli"),1.15,1)))</f>
        <v>1</v>
      </c>
      <c r="AG875">
        <f>E875*10+G875*5+K875*4</f>
        <v>147</v>
      </c>
      <c r="AH875">
        <f>N875+M875+L875*1.5</f>
        <v>64</v>
      </c>
    </row>
    <row r="876" spans="1:34" x14ac:dyDescent="0.2">
      <c r="A876" t="s">
        <v>767</v>
      </c>
      <c r="C876" t="s">
        <v>26</v>
      </c>
      <c r="D876" t="s">
        <v>65</v>
      </c>
      <c r="E876">
        <v>3</v>
      </c>
      <c r="F876">
        <v>0</v>
      </c>
      <c r="G876">
        <v>0</v>
      </c>
      <c r="H876">
        <v>9</v>
      </c>
      <c r="I876">
        <v>43</v>
      </c>
      <c r="J876">
        <v>27</v>
      </c>
      <c r="K876">
        <v>9</v>
      </c>
      <c r="L876">
        <v>6</v>
      </c>
      <c r="M876">
        <v>15</v>
      </c>
      <c r="N876">
        <v>40</v>
      </c>
      <c r="O876">
        <v>24</v>
      </c>
      <c r="P876">
        <v>1191</v>
      </c>
      <c r="Q876">
        <v>32</v>
      </c>
      <c r="R876">
        <v>15</v>
      </c>
      <c r="S876">
        <v>0</v>
      </c>
      <c r="T876">
        <v>0</v>
      </c>
      <c r="U876">
        <v>0</v>
      </c>
      <c r="V876">
        <v>0</v>
      </c>
      <c r="W876">
        <v>0</v>
      </c>
      <c r="X876" t="s">
        <v>110</v>
      </c>
      <c r="Y876" t="s">
        <v>768</v>
      </c>
      <c r="Z876" s="5">
        <f>E876*10+F876*(-10)+G876*5+H876*(-5)+I876*2+J876*(-2)+K876*4+L876*3+M876*1.5+N876*1.5+O876*3+P876*0.1+Q876*2+R876*2+S876*5+T876*(-8)+U876*15+V876+W876*(-4)</f>
        <v>438.6</v>
      </c>
      <c r="AA876" s="6">
        <f>Z876/X876</f>
        <v>14.620000000000001</v>
      </c>
      <c r="AB876" s="7">
        <f>Z876/Y876*90</f>
        <v>16.523231477605695</v>
      </c>
      <c r="AC876" s="5">
        <f>IF(B876="n",Z876*1.2*AF876,Z876*AF876)</f>
        <v>438.6</v>
      </c>
      <c r="AD876" s="6">
        <f>AC876/X876</f>
        <v>14.620000000000001</v>
      </c>
      <c r="AE876" s="7">
        <f>AC876/Y876*90</f>
        <v>16.523231477605695</v>
      </c>
      <c r="AF876" s="13">
        <f>IF(OR(D876="Barcelona",D876="R Madrid",D876="Bayern",D876="PSG",D876="Atletico"),1.3,IF(OR(D876="Chelsea",D876="Juventus",D876="Man City",D876="Man Utd",D876="Dortmund"),1.23,IF(OR(D876="Roma",D876="RB Leipzig",D876="Monaco",D876="Spurs",D876="Arsenal",D876="Sevilla",D876="Liverpool",D876="Nice",D876="Napoli"),1.15,1)))</f>
        <v>1</v>
      </c>
      <c r="AG876">
        <f>E876*10+G876*5+K876*4</f>
        <v>66</v>
      </c>
      <c r="AH876">
        <f>N876+M876+L876*1.5</f>
        <v>64</v>
      </c>
    </row>
    <row r="877" spans="1:34" x14ac:dyDescent="0.2">
      <c r="A877" t="s">
        <v>2893</v>
      </c>
      <c r="C877" t="s">
        <v>138</v>
      </c>
      <c r="D877" t="s">
        <v>2732</v>
      </c>
      <c r="E877">
        <v>0</v>
      </c>
      <c r="F877">
        <v>0</v>
      </c>
      <c r="G877">
        <v>1</v>
      </c>
      <c r="H877">
        <v>1</v>
      </c>
      <c r="I877">
        <v>20</v>
      </c>
      <c r="J877">
        <v>24</v>
      </c>
      <c r="K877">
        <v>1</v>
      </c>
      <c r="L877">
        <v>4</v>
      </c>
      <c r="M877">
        <v>41</v>
      </c>
      <c r="N877">
        <v>17</v>
      </c>
      <c r="O877">
        <v>9</v>
      </c>
      <c r="P877">
        <v>442</v>
      </c>
      <c r="Q877">
        <v>16</v>
      </c>
      <c r="R877">
        <v>17</v>
      </c>
      <c r="S877">
        <v>0</v>
      </c>
      <c r="T877">
        <v>0</v>
      </c>
      <c r="U877">
        <v>0</v>
      </c>
      <c r="V877">
        <v>0</v>
      </c>
      <c r="W877">
        <v>0</v>
      </c>
      <c r="X877" t="s">
        <v>398</v>
      </c>
      <c r="Y877" t="s">
        <v>2892</v>
      </c>
      <c r="Z877" s="5">
        <f>E877*10+F877*(-10)+G877*5+H877*(-5)+I877*2+J877*(-2)+K877*4+L877*3+M877*1.5+N877*1.5+O877*3+P877*0.1+Q877*2+R877*2+S877*5+T877*(-8)+U877*15+V877+W877*(-4)</f>
        <v>232.2</v>
      </c>
      <c r="AA877" s="6">
        <f>Z877/X877</f>
        <v>11.057142857142857</v>
      </c>
      <c r="AB877" s="7">
        <f>Z877/Y877*90</f>
        <v>14.74805928016937</v>
      </c>
      <c r="AC877" s="5">
        <f>IF(B877="n",Z877*1.2*AF877,Z877*AF877)</f>
        <v>232.2</v>
      </c>
      <c r="AD877" s="6">
        <f>AC877/X877</f>
        <v>11.057142857142857</v>
      </c>
      <c r="AE877" s="7">
        <f>AC877/Y877*90</f>
        <v>14.74805928016937</v>
      </c>
      <c r="AF877" s="13">
        <f>IF(OR(D877="Barcelona",D877="R Madrid",D877="Bayern",D877="PSG",D877="Atletico"),1.3,IF(OR(D877="Chelsea",D877="Juventus",D877="Man City",D877="Man Utd",D877="Dortmund"),1.23,IF(OR(D877="Roma",D877="RB Leipzig",D877="Monaco",D877="Spurs",D877="Arsenal",D877="Sevilla",D877="Liverpool",D877="Nice",D877="Napoli"),1.15,1)))</f>
        <v>1</v>
      </c>
      <c r="AG877">
        <f>E877*10+G877*5+K877*4</f>
        <v>9</v>
      </c>
      <c r="AH877">
        <f>N877+M877+L877*1.5</f>
        <v>64</v>
      </c>
    </row>
    <row r="878" spans="1:34" x14ac:dyDescent="0.2">
      <c r="A878" t="s">
        <v>3294</v>
      </c>
      <c r="C878" t="s">
        <v>138</v>
      </c>
      <c r="D878" t="s">
        <v>1033</v>
      </c>
      <c r="E878">
        <v>0</v>
      </c>
      <c r="F878">
        <v>1</v>
      </c>
      <c r="G878">
        <v>1</v>
      </c>
      <c r="H878">
        <v>9</v>
      </c>
      <c r="I878">
        <v>21</v>
      </c>
      <c r="J878">
        <v>34</v>
      </c>
      <c r="K878">
        <v>0</v>
      </c>
      <c r="L878">
        <v>0</v>
      </c>
      <c r="M878">
        <v>37</v>
      </c>
      <c r="N878">
        <v>27</v>
      </c>
      <c r="O878">
        <v>13</v>
      </c>
      <c r="P878">
        <v>552</v>
      </c>
      <c r="Q878">
        <v>30</v>
      </c>
      <c r="R878">
        <v>34</v>
      </c>
      <c r="S878">
        <v>0</v>
      </c>
      <c r="T878">
        <v>0</v>
      </c>
      <c r="U878">
        <v>0</v>
      </c>
      <c r="V878">
        <v>0</v>
      </c>
      <c r="W878">
        <v>0</v>
      </c>
      <c r="X878" t="s">
        <v>398</v>
      </c>
      <c r="Y878" t="s">
        <v>1678</v>
      </c>
      <c r="Z878" s="5">
        <f>E878*10+F878*(-10)+G878*5+H878*(-5)+I878*2+J878*(-2)+K878*4+L878*3+M878*1.5+N878*1.5+O878*3+P878*0.1+Q878*2+R878*2+S878*5+T878*(-8)+U878*15+V878+W878*(-4)</f>
        <v>242.2</v>
      </c>
      <c r="AA878" s="6">
        <f>Z878/X878</f>
        <v>11.533333333333333</v>
      </c>
      <c r="AB878" s="7">
        <f>Z878/Y878*90</f>
        <v>14.522318454363758</v>
      </c>
      <c r="AC878" s="5">
        <f>IF(B878="n",Z878*1.2*AF878,Z878*AF878)</f>
        <v>242.2</v>
      </c>
      <c r="AD878" s="6">
        <f>AC878/X878</f>
        <v>11.533333333333333</v>
      </c>
      <c r="AE878" s="7">
        <f>AC878/Y878*90</f>
        <v>14.522318454363758</v>
      </c>
      <c r="AF878" s="13">
        <f>IF(OR(D878="Barcelona",D878="R Madrid",D878="Bayern",D878="PSG",D878="Atletico"),1.3,IF(OR(D878="Chelsea",D878="Juventus",D878="Man City",D878="Man Utd",D878="Dortmund"),1.23,IF(OR(D878="Roma",D878="RB Leipzig",D878="Monaco",D878="Spurs",D878="Arsenal",D878="Sevilla",D878="Liverpool",D878="Nice",D878="Napoli"),1.15,1)))</f>
        <v>1</v>
      </c>
      <c r="AG878">
        <f>E878*10+G878*5+K878*4</f>
        <v>5</v>
      </c>
      <c r="AH878">
        <f>N878+M878+L878*1.5</f>
        <v>64</v>
      </c>
    </row>
    <row r="879" spans="1:34" x14ac:dyDescent="0.2">
      <c r="A879" t="s">
        <v>4288</v>
      </c>
      <c r="C879" t="s">
        <v>43</v>
      </c>
      <c r="D879" t="s">
        <v>3631</v>
      </c>
      <c r="E879">
        <v>0</v>
      </c>
      <c r="F879">
        <v>1</v>
      </c>
      <c r="G879">
        <v>0</v>
      </c>
      <c r="H879">
        <v>4</v>
      </c>
      <c r="I879">
        <v>9</v>
      </c>
      <c r="J879">
        <v>18</v>
      </c>
      <c r="K879">
        <v>0</v>
      </c>
      <c r="L879">
        <v>2</v>
      </c>
      <c r="M879">
        <v>39</v>
      </c>
      <c r="N879">
        <v>22</v>
      </c>
      <c r="O879">
        <v>13</v>
      </c>
      <c r="P879">
        <v>452</v>
      </c>
      <c r="Q879">
        <v>21</v>
      </c>
      <c r="R879">
        <v>5</v>
      </c>
      <c r="S879">
        <v>0</v>
      </c>
      <c r="T879">
        <v>0</v>
      </c>
      <c r="U879">
        <v>0</v>
      </c>
      <c r="V879">
        <v>0</v>
      </c>
      <c r="W879">
        <v>0</v>
      </c>
      <c r="X879" t="s">
        <v>140</v>
      </c>
      <c r="Y879" t="s">
        <v>4287</v>
      </c>
      <c r="Z879" s="5">
        <f>E879*10+F879*(-10)+G879*5+H879*(-5)+I879*2+J879*(-2)+K879*4+L879*3+M879*1.5+N879*1.5+O879*3+P879*0.1+Q879*2+R879*2+S879*5+T879*(-8)+U879*15+V879+W879*(-4)</f>
        <v>185.7</v>
      </c>
      <c r="AA879" s="6">
        <f>Z879/X879</f>
        <v>14.284615384615384</v>
      </c>
      <c r="AB879" s="7">
        <f>Z879/Y879*90</f>
        <v>16.514822134387352</v>
      </c>
      <c r="AC879" s="5">
        <f>IF(B879="n",Z879*1.2*AF879,Z879*AF879)</f>
        <v>185.7</v>
      </c>
      <c r="AD879" s="6">
        <f>AC879/X879</f>
        <v>14.284615384615384</v>
      </c>
      <c r="AE879" s="7">
        <f>AC879/Y879*90</f>
        <v>16.514822134387352</v>
      </c>
      <c r="AF879" s="13">
        <f>IF(OR(D879="Barcelona",D879="R Madrid",D879="Bayern",D879="PSG",D879="Atletico"),1.3,IF(OR(D879="Chelsea",D879="Juventus",D879="Man City",D879="Man Utd",D879="Dortmund"),1.23,IF(OR(D879="Roma",D879="RB Leipzig",D879="Monaco",D879="Spurs",D879="Arsenal",D879="Sevilla",D879="Liverpool",D879="Nice",D879="Napoli"),1.15,1)))</f>
        <v>1</v>
      </c>
      <c r="AG879">
        <f>E879*10+G879*5+K879*4</f>
        <v>0</v>
      </c>
      <c r="AH879">
        <f>N879+M879+L879*1.5</f>
        <v>64</v>
      </c>
    </row>
    <row r="880" spans="1:34" x14ac:dyDescent="0.2">
      <c r="A880" t="s">
        <v>1697</v>
      </c>
      <c r="C880" t="s">
        <v>876</v>
      </c>
      <c r="D880" t="s">
        <v>1183</v>
      </c>
      <c r="E880">
        <v>6</v>
      </c>
      <c r="F880">
        <v>0</v>
      </c>
      <c r="G880">
        <v>8</v>
      </c>
      <c r="H880">
        <v>4</v>
      </c>
      <c r="I880">
        <v>34</v>
      </c>
      <c r="J880">
        <v>53</v>
      </c>
      <c r="K880">
        <v>26</v>
      </c>
      <c r="L880">
        <v>1</v>
      </c>
      <c r="M880">
        <v>20</v>
      </c>
      <c r="N880">
        <v>42</v>
      </c>
      <c r="O880">
        <v>52</v>
      </c>
      <c r="P880">
        <v>766</v>
      </c>
      <c r="Q880">
        <v>32</v>
      </c>
      <c r="R880">
        <v>55</v>
      </c>
      <c r="S880">
        <v>0</v>
      </c>
      <c r="T880">
        <v>0</v>
      </c>
      <c r="U880">
        <v>0</v>
      </c>
      <c r="V880">
        <v>0</v>
      </c>
      <c r="W880">
        <v>0</v>
      </c>
      <c r="X880" t="s">
        <v>96</v>
      </c>
      <c r="Y880" t="s">
        <v>1696</v>
      </c>
      <c r="Z880" s="5">
        <f>E880*10+F880*(-10)+G880*5+H880*(-5)+I880*2+J880*(-2)+K880*4+L880*3+M880*1.5+N880*1.5+O880*3+P880*0.1+Q880*2+R880*2+S880*5+T880*(-8)+U880*15+V880+W880*(-4)</f>
        <v>648.6</v>
      </c>
      <c r="AA880" s="6">
        <f>Z880/X880</f>
        <v>23.164285714285715</v>
      </c>
      <c r="AB880" s="7">
        <f>Z880/Y880*90</f>
        <v>26.912863070539419</v>
      </c>
      <c r="AC880" s="5">
        <f>IF(B880="n",Z880*1.2*AF880,Z880*AF880)</f>
        <v>648.6</v>
      </c>
      <c r="AD880" s="6">
        <f>AC880/X880</f>
        <v>23.164285714285715</v>
      </c>
      <c r="AE880" s="7">
        <f>AC880/Y880*90</f>
        <v>26.912863070539419</v>
      </c>
      <c r="AF880" s="13">
        <f>IF(OR(D880="Barcelona",D880="R Madrid",D880="Bayern",D880="PSG",D880="Atletico"),1.3,IF(OR(D880="Chelsea",D880="Juventus",D880="Man City",D880="Man Utd",D880="Dortmund"),1.23,IF(OR(D880="Roma",D880="RB Leipzig",D880="Monaco",D880="Spurs",D880="Arsenal",D880="Sevilla",D880="Liverpool",D880="Nice",D880="Napoli"),1.15,1)))</f>
        <v>1</v>
      </c>
      <c r="AG880">
        <f>E880*10+G880*5+K880*4</f>
        <v>204</v>
      </c>
      <c r="AH880">
        <f>N880+M880+L880*1.5</f>
        <v>63.5</v>
      </c>
    </row>
    <row r="881" spans="1:34" x14ac:dyDescent="0.2">
      <c r="A881" t="s">
        <v>1943</v>
      </c>
      <c r="C881" t="s">
        <v>160</v>
      </c>
      <c r="D881" t="s">
        <v>1281</v>
      </c>
      <c r="E881">
        <v>0</v>
      </c>
      <c r="F881">
        <v>0</v>
      </c>
      <c r="G881">
        <v>1</v>
      </c>
      <c r="H881">
        <v>4</v>
      </c>
      <c r="I881">
        <v>24</v>
      </c>
      <c r="J881">
        <v>17</v>
      </c>
      <c r="K881">
        <v>0</v>
      </c>
      <c r="L881">
        <v>3</v>
      </c>
      <c r="M881">
        <v>39</v>
      </c>
      <c r="N881">
        <v>20</v>
      </c>
      <c r="O881">
        <v>6</v>
      </c>
      <c r="P881">
        <v>471</v>
      </c>
      <c r="Q881">
        <v>19</v>
      </c>
      <c r="R881">
        <v>13</v>
      </c>
      <c r="S881">
        <v>0</v>
      </c>
      <c r="T881">
        <v>0</v>
      </c>
      <c r="U881">
        <v>0</v>
      </c>
      <c r="V881">
        <v>0</v>
      </c>
      <c r="W881">
        <v>0</v>
      </c>
      <c r="X881" t="s">
        <v>73</v>
      </c>
      <c r="Y881" t="s">
        <v>343</v>
      </c>
      <c r="Z881" s="5">
        <f>E881*10+F881*(-10)+G881*5+H881*(-5)+I881*2+J881*(-2)+K881*4+L881*3+M881*1.5+N881*1.5+O881*3+P881*0.1+Q881*2+R881*2+S881*5+T881*(-8)+U881*15+V881+W881*(-4)</f>
        <v>225.6</v>
      </c>
      <c r="AA881" s="6">
        <f>Z881/X881</f>
        <v>15.04</v>
      </c>
      <c r="AB881" s="7">
        <f>Z881/Y881*90</f>
        <v>16.588235294117645</v>
      </c>
      <c r="AC881" s="5">
        <f>IF(B881="n",Z881*1.2*AF881,Z881*AF881)</f>
        <v>225.6</v>
      </c>
      <c r="AD881" s="6">
        <f>AC881/X881</f>
        <v>15.04</v>
      </c>
      <c r="AE881" s="7">
        <f>AC881/Y881*90</f>
        <v>16.588235294117645</v>
      </c>
      <c r="AF881" s="13">
        <f>IF(OR(D881="Barcelona",D881="R Madrid",D881="Bayern",D881="PSG",D881="Atletico"),1.3,IF(OR(D881="Chelsea",D881="Juventus",D881="Man City",D881="Man Utd",D881="Dortmund"),1.23,IF(OR(D881="Roma",D881="RB Leipzig",D881="Monaco",D881="Spurs",D881="Arsenal",D881="Sevilla",D881="Liverpool",D881="Nice",D881="Napoli"),1.15,1)))</f>
        <v>1</v>
      </c>
      <c r="AG881">
        <f>E881*10+G881*5+K881*4</f>
        <v>5</v>
      </c>
      <c r="AH881">
        <f>N881+M881+L881*1.5</f>
        <v>63.5</v>
      </c>
    </row>
    <row r="882" spans="1:34" x14ac:dyDescent="0.2">
      <c r="A882" t="s">
        <v>2870</v>
      </c>
      <c r="C882" t="s">
        <v>138</v>
      </c>
      <c r="D882" t="s">
        <v>2744</v>
      </c>
      <c r="E882">
        <v>0</v>
      </c>
      <c r="F882">
        <v>1</v>
      </c>
      <c r="G882">
        <v>4</v>
      </c>
      <c r="H882">
        <v>8</v>
      </c>
      <c r="I882">
        <v>13</v>
      </c>
      <c r="J882">
        <v>29</v>
      </c>
      <c r="K882">
        <v>17</v>
      </c>
      <c r="L882">
        <v>3</v>
      </c>
      <c r="M882">
        <v>24</v>
      </c>
      <c r="N882">
        <v>34</v>
      </c>
      <c r="O882">
        <v>29</v>
      </c>
      <c r="P882">
        <v>935</v>
      </c>
      <c r="Q882">
        <v>27</v>
      </c>
      <c r="R882">
        <v>8</v>
      </c>
      <c r="S882">
        <v>0</v>
      </c>
      <c r="T882">
        <v>0</v>
      </c>
      <c r="U882">
        <v>0</v>
      </c>
      <c r="V882">
        <v>0</v>
      </c>
      <c r="W882">
        <v>0</v>
      </c>
      <c r="X882" t="s">
        <v>93</v>
      </c>
      <c r="Y882" t="s">
        <v>2869</v>
      </c>
      <c r="Z882" s="5">
        <f>E882*10+F882*(-10)+G882*5+H882*(-5)+I882*2+J882*(-2)+K882*4+L882*3+M882*1.5+N882*1.5+O882*3+P882*0.1+Q882*2+R882*2+S882*5+T882*(-8)+U882*15+V882+W882*(-4)</f>
        <v>352.5</v>
      </c>
      <c r="AA882" s="6">
        <f>Z882/X882</f>
        <v>15.326086956521738</v>
      </c>
      <c r="AB882" s="7">
        <f>Z882/Y882*90</f>
        <v>17.843082114735658</v>
      </c>
      <c r="AC882" s="5">
        <f>IF(B882="n",Z882*1.2*AF882,Z882*AF882)</f>
        <v>352.5</v>
      </c>
      <c r="AD882" s="6">
        <f>AC882/X882</f>
        <v>15.326086956521738</v>
      </c>
      <c r="AE882" s="7">
        <f>AC882/Y882*90</f>
        <v>17.843082114735658</v>
      </c>
      <c r="AF882" s="13">
        <f>IF(OR(D882="Barcelona",D882="R Madrid",D882="Bayern",D882="PSG",D882="Atletico"),1.3,IF(OR(D882="Chelsea",D882="Juventus",D882="Man City",D882="Man Utd",D882="Dortmund"),1.23,IF(OR(D882="Roma",D882="RB Leipzig",D882="Monaco",D882="Spurs",D882="Arsenal",D882="Sevilla",D882="Liverpool",D882="Nice",D882="Napoli"),1.15,1)))</f>
        <v>1</v>
      </c>
      <c r="AG882">
        <f>E882*10+G882*5+K882*4</f>
        <v>88</v>
      </c>
      <c r="AH882">
        <f>N882+M882+L882*1.5</f>
        <v>62.5</v>
      </c>
    </row>
    <row r="883" spans="1:34" x14ac:dyDescent="0.2">
      <c r="A883" t="s">
        <v>1940</v>
      </c>
      <c r="C883" t="s">
        <v>160</v>
      </c>
      <c r="D883" t="s">
        <v>1938</v>
      </c>
      <c r="E883">
        <v>7</v>
      </c>
      <c r="F883">
        <v>0</v>
      </c>
      <c r="G883">
        <v>3</v>
      </c>
      <c r="H883">
        <v>7</v>
      </c>
      <c r="I883">
        <v>42</v>
      </c>
      <c r="J883">
        <v>34</v>
      </c>
      <c r="K883">
        <v>29</v>
      </c>
      <c r="L883">
        <v>2</v>
      </c>
      <c r="M883">
        <v>21</v>
      </c>
      <c r="N883">
        <v>38</v>
      </c>
      <c r="O883">
        <v>59</v>
      </c>
      <c r="P883">
        <v>616</v>
      </c>
      <c r="Q883">
        <v>32</v>
      </c>
      <c r="R883">
        <v>24</v>
      </c>
      <c r="S883">
        <v>0</v>
      </c>
      <c r="T883">
        <v>0</v>
      </c>
      <c r="U883">
        <v>0</v>
      </c>
      <c r="V883">
        <v>0</v>
      </c>
      <c r="W883">
        <v>0</v>
      </c>
      <c r="X883" t="s">
        <v>184</v>
      </c>
      <c r="Y883" t="s">
        <v>1528</v>
      </c>
      <c r="Z883" s="5">
        <f>E883*10+F883*(-10)+G883*5+H883*(-5)+I883*2+J883*(-2)+K883*4+L883*3+M883*1.5+N883*1.5+O883*3+P883*0.1+Q883*2+R883*2+S883*5+T883*(-8)+U883*15+V883+W883*(-4)</f>
        <v>627.1</v>
      </c>
      <c r="AA883" s="6">
        <f>Z883/X883</f>
        <v>19.596875000000001</v>
      </c>
      <c r="AB883" s="7">
        <f>Z883/Y883*90</f>
        <v>24.432467532467534</v>
      </c>
      <c r="AC883" s="5">
        <f>IF(B883="n",Z883*1.2*AF883,Z883*AF883)</f>
        <v>627.1</v>
      </c>
      <c r="AD883" s="6">
        <f>AC883/X883</f>
        <v>19.596875000000001</v>
      </c>
      <c r="AE883" s="7">
        <f>AC883/Y883*90</f>
        <v>24.432467532467534</v>
      </c>
      <c r="AF883" s="13">
        <f>IF(OR(D883="Barcelona",D883="R Madrid",D883="Bayern",D883="PSG",D883="Atletico"),1.3,IF(OR(D883="Chelsea",D883="Juventus",D883="Man City",D883="Man Utd",D883="Dortmund"),1.23,IF(OR(D883="Roma",D883="RB Leipzig",D883="Monaco",D883="Spurs",D883="Arsenal",D883="Sevilla",D883="Liverpool",D883="Nice",D883="Napoli"),1.15,1)))</f>
        <v>1</v>
      </c>
      <c r="AG883">
        <f>E883*10+G883*5+K883*4</f>
        <v>201</v>
      </c>
      <c r="AH883">
        <f>N883+M883+L883*1.5</f>
        <v>62</v>
      </c>
    </row>
    <row r="884" spans="1:34" x14ac:dyDescent="0.2">
      <c r="A884" t="s">
        <v>1531</v>
      </c>
      <c r="C884" t="s">
        <v>876</v>
      </c>
      <c r="D884" t="s">
        <v>1090</v>
      </c>
      <c r="E884">
        <v>0</v>
      </c>
      <c r="F884">
        <v>0</v>
      </c>
      <c r="G884">
        <v>3</v>
      </c>
      <c r="H884">
        <v>5</v>
      </c>
      <c r="I884">
        <v>46</v>
      </c>
      <c r="J884">
        <v>29</v>
      </c>
      <c r="K884">
        <v>0</v>
      </c>
      <c r="L884">
        <v>6</v>
      </c>
      <c r="M884">
        <v>31</v>
      </c>
      <c r="N884">
        <v>22</v>
      </c>
      <c r="O884">
        <v>6</v>
      </c>
      <c r="P884">
        <v>383</v>
      </c>
      <c r="Q884">
        <v>33</v>
      </c>
      <c r="R884">
        <v>16</v>
      </c>
      <c r="S884">
        <v>0</v>
      </c>
      <c r="T884">
        <v>0</v>
      </c>
      <c r="U884">
        <v>0</v>
      </c>
      <c r="V884">
        <v>0</v>
      </c>
      <c r="W884">
        <v>0</v>
      </c>
      <c r="X884" t="s">
        <v>325</v>
      </c>
      <c r="Y884" t="s">
        <v>1530</v>
      </c>
      <c r="Z884" s="5">
        <f>E884*10+F884*(-10)+G884*5+H884*(-5)+I884*2+J884*(-2)+K884*4+L884*3+M884*1.5+N884*1.5+O884*3+P884*0.1+Q884*2+R884*2+S884*5+T884*(-8)+U884*15+V884+W884*(-4)</f>
        <v>275.8</v>
      </c>
      <c r="AA884" s="6">
        <f>Z884/X884</f>
        <v>15.322222222222223</v>
      </c>
      <c r="AB884" s="7">
        <f>Z884/Y884*90</f>
        <v>19.152777777777779</v>
      </c>
      <c r="AC884" s="5">
        <f>IF(B884="n",Z884*1.2*AF884,Z884*AF884)</f>
        <v>275.8</v>
      </c>
      <c r="AD884" s="6">
        <f>AC884/X884</f>
        <v>15.322222222222223</v>
      </c>
      <c r="AE884" s="7">
        <f>AC884/Y884*90</f>
        <v>19.152777777777779</v>
      </c>
      <c r="AF884" s="13">
        <f>IF(OR(D884="Barcelona",D884="R Madrid",D884="Bayern",D884="PSG",D884="Atletico"),1.3,IF(OR(D884="Chelsea",D884="Juventus",D884="Man City",D884="Man Utd",D884="Dortmund"),1.23,IF(OR(D884="Roma",D884="RB Leipzig",D884="Monaco",D884="Spurs",D884="Arsenal",D884="Sevilla",D884="Liverpool",D884="Nice",D884="Napoli"),1.15,1)))</f>
        <v>1</v>
      </c>
      <c r="AG884">
        <f>E884*10+G884*5+K884*4</f>
        <v>15</v>
      </c>
      <c r="AH884">
        <f>N884+M884+L884*1.5</f>
        <v>62</v>
      </c>
    </row>
    <row r="885" spans="1:34" x14ac:dyDescent="0.2">
      <c r="A885" t="s">
        <v>2820</v>
      </c>
      <c r="C885" t="s">
        <v>138</v>
      </c>
      <c r="D885" t="s">
        <v>2764</v>
      </c>
      <c r="E885">
        <v>1</v>
      </c>
      <c r="F885">
        <v>0</v>
      </c>
      <c r="G885">
        <v>1</v>
      </c>
      <c r="H885">
        <v>5</v>
      </c>
      <c r="I885">
        <v>18</v>
      </c>
      <c r="J885">
        <v>30</v>
      </c>
      <c r="K885">
        <v>6</v>
      </c>
      <c r="L885">
        <v>3</v>
      </c>
      <c r="M885">
        <v>30</v>
      </c>
      <c r="N885">
        <v>27</v>
      </c>
      <c r="O885">
        <v>20</v>
      </c>
      <c r="P885">
        <v>791</v>
      </c>
      <c r="Q885">
        <v>30</v>
      </c>
      <c r="R885">
        <v>28</v>
      </c>
      <c r="S885">
        <v>0</v>
      </c>
      <c r="T885">
        <v>0</v>
      </c>
      <c r="U885">
        <v>0</v>
      </c>
      <c r="V885">
        <v>0</v>
      </c>
      <c r="W885">
        <v>0</v>
      </c>
      <c r="X885" t="s">
        <v>90</v>
      </c>
      <c r="Y885" t="s">
        <v>2819</v>
      </c>
      <c r="Z885" s="5">
        <f>E885*10+F885*(-10)+G885*5+H885*(-5)+I885*2+J885*(-2)+K885*4+L885*3+M885*1.5+N885*1.5+O885*3+P885*0.1+Q885*2+R885*2+S885*5+T885*(-8)+U885*15+V885+W885*(-4)</f>
        <v>339.6</v>
      </c>
      <c r="AA885" s="6">
        <f>Z885/X885</f>
        <v>13.061538461538463</v>
      </c>
      <c r="AB885" s="7">
        <f>Z885/Y885*90</f>
        <v>16.485436893203886</v>
      </c>
      <c r="AC885" s="5">
        <f>IF(B885="n",Z885*1.2*AF885,Z885*AF885)</f>
        <v>339.6</v>
      </c>
      <c r="AD885" s="6">
        <f>AC885/X885</f>
        <v>13.061538461538463</v>
      </c>
      <c r="AE885" s="7">
        <f>AC885/Y885*90</f>
        <v>16.485436893203886</v>
      </c>
      <c r="AF885" s="13">
        <f>IF(OR(D885="Barcelona",D885="R Madrid",D885="Bayern",D885="PSG",D885="Atletico"),1.3,IF(OR(D885="Chelsea",D885="Juventus",D885="Man City",D885="Man Utd",D885="Dortmund"),1.23,IF(OR(D885="Roma",D885="RB Leipzig",D885="Monaco",D885="Spurs",D885="Arsenal",D885="Sevilla",D885="Liverpool",D885="Nice",D885="Napoli"),1.15,1)))</f>
        <v>1</v>
      </c>
      <c r="AG885">
        <f>E885*10+G885*5+K885*4</f>
        <v>39</v>
      </c>
      <c r="AH885">
        <f>N885+M885+L885*1.5</f>
        <v>61.5</v>
      </c>
    </row>
    <row r="886" spans="1:34" x14ac:dyDescent="0.2">
      <c r="A886" t="s">
        <v>3860</v>
      </c>
      <c r="C886" t="s">
        <v>43</v>
      </c>
      <c r="D886" t="s">
        <v>3538</v>
      </c>
      <c r="E886">
        <v>0</v>
      </c>
      <c r="F886">
        <v>0</v>
      </c>
      <c r="G886">
        <v>0</v>
      </c>
      <c r="H886">
        <v>5</v>
      </c>
      <c r="I886">
        <v>12</v>
      </c>
      <c r="J886">
        <v>23</v>
      </c>
      <c r="K886">
        <v>2</v>
      </c>
      <c r="L886">
        <v>1</v>
      </c>
      <c r="M886">
        <v>41</v>
      </c>
      <c r="N886">
        <v>19</v>
      </c>
      <c r="O886">
        <v>4</v>
      </c>
      <c r="P886">
        <v>409</v>
      </c>
      <c r="Q886">
        <v>21</v>
      </c>
      <c r="R886">
        <v>7</v>
      </c>
      <c r="S886">
        <v>0</v>
      </c>
      <c r="T886">
        <v>0</v>
      </c>
      <c r="U886">
        <v>0</v>
      </c>
      <c r="V886">
        <v>0</v>
      </c>
      <c r="W886">
        <v>0</v>
      </c>
      <c r="X886" t="s">
        <v>86</v>
      </c>
      <c r="Y886" t="s">
        <v>390</v>
      </c>
      <c r="Z886" s="5">
        <f>E886*10+F886*(-10)+G886*5+H886*(-5)+I886*2+J886*(-2)+K886*4+L886*3+M886*1.5+N886*1.5+O886*3+P886*0.1+Q886*2+R886*2+S886*5+T886*(-8)+U886*15+V886+W886*(-4)</f>
        <v>162.9</v>
      </c>
      <c r="AA886" s="6">
        <f>Z886/X886</f>
        <v>8.5736842105263165</v>
      </c>
      <c r="AB886" s="7">
        <f>Z886/Y886*90</f>
        <v>12.939982347749339</v>
      </c>
      <c r="AC886" s="5">
        <f>IF(B886="n",Z886*1.2*AF886,Z886*AF886)</f>
        <v>162.9</v>
      </c>
      <c r="AD886" s="6">
        <f>AC886/X886</f>
        <v>8.5736842105263165</v>
      </c>
      <c r="AE886" s="7">
        <f>AC886/Y886*90</f>
        <v>12.939982347749339</v>
      </c>
      <c r="AF886" s="13">
        <f>IF(OR(D886="Barcelona",D886="R Madrid",D886="Bayern",D886="PSG",D886="Atletico"),1.3,IF(OR(D886="Chelsea",D886="Juventus",D886="Man City",D886="Man Utd",D886="Dortmund"),1.23,IF(OR(D886="Roma",D886="RB Leipzig",D886="Monaco",D886="Spurs",D886="Arsenal",D886="Sevilla",D886="Liverpool",D886="Nice",D886="Napoli"),1.15,1)))</f>
        <v>1</v>
      </c>
      <c r="AG886">
        <f>E886*10+G886*5+K886*4</f>
        <v>8</v>
      </c>
      <c r="AH886">
        <f>N886+M886+L886*1.5</f>
        <v>61.5</v>
      </c>
    </row>
    <row r="887" spans="1:34" x14ac:dyDescent="0.2">
      <c r="A887" t="s">
        <v>3510</v>
      </c>
      <c r="C887" t="s">
        <v>138</v>
      </c>
      <c r="D887" t="s">
        <v>2770</v>
      </c>
      <c r="E887">
        <v>6</v>
      </c>
      <c r="F887">
        <v>2</v>
      </c>
      <c r="G887">
        <v>3</v>
      </c>
      <c r="H887">
        <v>6</v>
      </c>
      <c r="I887">
        <v>32</v>
      </c>
      <c r="J887">
        <v>54</v>
      </c>
      <c r="K887">
        <v>24</v>
      </c>
      <c r="L887">
        <v>4</v>
      </c>
      <c r="M887">
        <v>20</v>
      </c>
      <c r="N887">
        <v>35</v>
      </c>
      <c r="O887">
        <v>16</v>
      </c>
      <c r="P887">
        <v>1034</v>
      </c>
      <c r="Q887">
        <v>25</v>
      </c>
      <c r="R887">
        <v>42</v>
      </c>
      <c r="S887">
        <v>0</v>
      </c>
      <c r="T887">
        <v>0</v>
      </c>
      <c r="U887">
        <v>0</v>
      </c>
      <c r="V887">
        <v>0</v>
      </c>
      <c r="W887">
        <v>0</v>
      </c>
      <c r="X887" t="s">
        <v>110</v>
      </c>
      <c r="Y887" t="s">
        <v>1539</v>
      </c>
      <c r="Z887" s="5">
        <f>E887*10+F887*(-10)+G887*5+H887*(-5)+I887*2+J887*(-2)+K887*4+L887*3+M887*1.5+N887*1.5+O887*3+P887*0.1+Q887*2+R887*2+S887*5+T887*(-8)+U887*15+V887+W887*(-4)</f>
        <v>456.9</v>
      </c>
      <c r="AA887" s="6">
        <f>Z887/X887</f>
        <v>15.229999999999999</v>
      </c>
      <c r="AB887" s="7">
        <f>Z887/Y887*90</f>
        <v>18.539675383228133</v>
      </c>
      <c r="AC887" s="5">
        <f>IF(B887="n",Z887*1.2*AF887,Z887*AF887)</f>
        <v>456.9</v>
      </c>
      <c r="AD887" s="6">
        <f>AC887/X887</f>
        <v>15.229999999999999</v>
      </c>
      <c r="AE887" s="7">
        <f>AC887/Y887*90</f>
        <v>18.539675383228133</v>
      </c>
      <c r="AF887" s="13">
        <f>IF(OR(D887="Barcelona",D887="R Madrid",D887="Bayern",D887="PSG",D887="Atletico"),1.3,IF(OR(D887="Chelsea",D887="Juventus",D887="Man City",D887="Man Utd",D887="Dortmund"),1.23,IF(OR(D887="Roma",D887="RB Leipzig",D887="Monaco",D887="Spurs",D887="Arsenal",D887="Sevilla",D887="Liverpool",D887="Nice",D887="Napoli"),1.15,1)))</f>
        <v>1</v>
      </c>
      <c r="AG887">
        <f>E887*10+G887*5+K887*4</f>
        <v>171</v>
      </c>
      <c r="AH887">
        <f>N887+M887+L887*1.5</f>
        <v>61</v>
      </c>
    </row>
    <row r="888" spans="1:34" x14ac:dyDescent="0.2">
      <c r="A888" t="s">
        <v>910</v>
      </c>
      <c r="C888" t="s">
        <v>26</v>
      </c>
      <c r="D888" t="s">
        <v>31</v>
      </c>
      <c r="E888">
        <v>2</v>
      </c>
      <c r="F888">
        <v>0</v>
      </c>
      <c r="G888">
        <v>0</v>
      </c>
      <c r="H888">
        <v>5</v>
      </c>
      <c r="I888">
        <v>42</v>
      </c>
      <c r="J888">
        <v>27</v>
      </c>
      <c r="K888">
        <v>20</v>
      </c>
      <c r="L888">
        <v>2</v>
      </c>
      <c r="M888">
        <v>36</v>
      </c>
      <c r="N888">
        <v>22</v>
      </c>
      <c r="O888">
        <v>15</v>
      </c>
      <c r="P888">
        <v>369</v>
      </c>
      <c r="Q888">
        <v>15</v>
      </c>
      <c r="R888">
        <v>15</v>
      </c>
      <c r="S888">
        <v>0</v>
      </c>
      <c r="T888">
        <v>0</v>
      </c>
      <c r="U888">
        <v>0</v>
      </c>
      <c r="V888">
        <v>0</v>
      </c>
      <c r="W888">
        <v>0</v>
      </c>
      <c r="X888" t="s">
        <v>127</v>
      </c>
      <c r="Y888" t="s">
        <v>911</v>
      </c>
      <c r="Z888" s="5">
        <f>E888*10+F888*(-10)+G888*5+H888*(-5)+I888*2+J888*(-2)+K888*4+L888*3+M888*1.5+N888*1.5+O888*3+P888*0.1+Q888*2+R888*2+S888*5+T888*(-8)+U888*15+V888+W888*(-4)</f>
        <v>339.9</v>
      </c>
      <c r="AA888" s="6">
        <f>Z888/X888</f>
        <v>14.1625</v>
      </c>
      <c r="AB888" s="7">
        <f>Z888/Y888*90</f>
        <v>17.450656018254421</v>
      </c>
      <c r="AC888" s="5">
        <f>IF(B888="n",Z888*1.2*AF888,Z888*AF888)</f>
        <v>339.9</v>
      </c>
      <c r="AD888" s="6">
        <f>AC888/X888</f>
        <v>14.1625</v>
      </c>
      <c r="AE888" s="7">
        <f>AC888/Y888*90</f>
        <v>17.450656018254421</v>
      </c>
      <c r="AF888" s="13">
        <f>IF(OR(D888="Barcelona",D888="R Madrid",D888="Bayern",D888="PSG",D888="Atletico"),1.3,IF(OR(D888="Chelsea",D888="Juventus",D888="Man City",D888="Man Utd",D888="Dortmund"),1.23,IF(OR(D888="Roma",D888="RB Leipzig",D888="Monaco",D888="Spurs",D888="Arsenal",D888="Sevilla",D888="Liverpool",D888="Nice",D888="Napoli"),1.15,1)))</f>
        <v>1</v>
      </c>
      <c r="AG888">
        <f>E888*10+G888*5+K888*4</f>
        <v>100</v>
      </c>
      <c r="AH888">
        <f>N888+M888+L888*1.5</f>
        <v>61</v>
      </c>
    </row>
    <row r="889" spans="1:34" x14ac:dyDescent="0.2">
      <c r="A889" t="s">
        <v>1993</v>
      </c>
      <c r="C889" t="s">
        <v>160</v>
      </c>
      <c r="D889" t="s">
        <v>1888</v>
      </c>
      <c r="E889">
        <v>1</v>
      </c>
      <c r="F889">
        <v>0</v>
      </c>
      <c r="G889">
        <v>2</v>
      </c>
      <c r="H889">
        <v>2</v>
      </c>
      <c r="I889">
        <v>30</v>
      </c>
      <c r="J889">
        <v>25</v>
      </c>
      <c r="K889">
        <v>14</v>
      </c>
      <c r="L889">
        <v>6</v>
      </c>
      <c r="M889">
        <v>8</v>
      </c>
      <c r="N889">
        <v>44</v>
      </c>
      <c r="O889">
        <v>31</v>
      </c>
      <c r="P889">
        <v>1168</v>
      </c>
      <c r="Q889">
        <v>24</v>
      </c>
      <c r="R889">
        <v>43</v>
      </c>
      <c r="S889">
        <v>0</v>
      </c>
      <c r="T889">
        <v>0</v>
      </c>
      <c r="U889">
        <v>0</v>
      </c>
      <c r="V889">
        <v>0</v>
      </c>
      <c r="W889">
        <v>0</v>
      </c>
      <c r="X889" t="s">
        <v>28</v>
      </c>
      <c r="Y889" t="s">
        <v>1992</v>
      </c>
      <c r="Z889" s="5">
        <f>E889*10+F889*(-10)+G889*5+H889*(-5)+I889*2+J889*(-2)+K889*4+L889*3+M889*1.5+N889*1.5+O889*3+P889*0.1+Q889*2+R889*2+S889*5+T889*(-8)+U889*15+V889+W889*(-4)</f>
        <v>515.79999999999995</v>
      </c>
      <c r="AA889" s="6">
        <f>Z889/X889</f>
        <v>20.631999999999998</v>
      </c>
      <c r="AB889" s="7">
        <f>Z889/Y889*90</f>
        <v>24.587923728813557</v>
      </c>
      <c r="AC889" s="5">
        <f>IF(B889="n",Z889*1.2*AF889,Z889*AF889)</f>
        <v>670.54</v>
      </c>
      <c r="AD889" s="6">
        <f>AC889/X889</f>
        <v>26.8216</v>
      </c>
      <c r="AE889" s="7">
        <f>AC889/Y889*90</f>
        <v>31.964300847457626</v>
      </c>
      <c r="AF889" s="13">
        <f>IF(OR(D889="Barcelona",D889="R Madrid",D889="Bayern",D889="PSG",D889="Atletico"),1.3,IF(OR(D889="Chelsea",D889="Juventus",D889="Man City",D889="Man Utd",D889="Dortmund"),1.23,IF(OR(D889="Roma",D889="RB Leipzig",D889="Monaco",D889="Spurs",D889="Arsenal",D889="Sevilla",D889="Liverpool",D889="Nice",D889="Napoli"),1.15,1)))</f>
        <v>1.3</v>
      </c>
      <c r="AG889">
        <f>E889*10+G889*5+K889*4</f>
        <v>76</v>
      </c>
      <c r="AH889">
        <f>N889+M889+L889*1.5</f>
        <v>61</v>
      </c>
    </row>
    <row r="890" spans="1:34" x14ac:dyDescent="0.2">
      <c r="A890" t="s">
        <v>3613</v>
      </c>
      <c r="C890" t="s">
        <v>43</v>
      </c>
      <c r="D890" t="s">
        <v>44</v>
      </c>
      <c r="E890">
        <v>0</v>
      </c>
      <c r="F890">
        <v>0</v>
      </c>
      <c r="G890">
        <v>5</v>
      </c>
      <c r="H890">
        <v>0</v>
      </c>
      <c r="I890">
        <v>4</v>
      </c>
      <c r="J890">
        <v>12</v>
      </c>
      <c r="K890">
        <v>4</v>
      </c>
      <c r="L890">
        <v>4</v>
      </c>
      <c r="M890">
        <v>41</v>
      </c>
      <c r="N890">
        <v>14</v>
      </c>
      <c r="O890">
        <v>10</v>
      </c>
      <c r="P890">
        <v>329</v>
      </c>
      <c r="Q890">
        <v>22</v>
      </c>
      <c r="R890">
        <v>13</v>
      </c>
      <c r="S890">
        <v>0</v>
      </c>
      <c r="T890">
        <v>0</v>
      </c>
      <c r="U890">
        <v>0</v>
      </c>
      <c r="V890">
        <v>0</v>
      </c>
      <c r="W890">
        <v>0</v>
      </c>
      <c r="X890" t="s">
        <v>73</v>
      </c>
      <c r="Y890" t="s">
        <v>295</v>
      </c>
      <c r="Z890" s="5">
        <f>E890*10+F890*(-10)+G890*5+H890*(-5)+I890*2+J890*(-2)+K890*4+L890*3+M890*1.5+N890*1.5+O890*3+P890*0.1+Q890*2+R890*2+S890*5+T890*(-8)+U890*15+V890+W890*(-4)</f>
        <v>252.4</v>
      </c>
      <c r="AA890" s="6">
        <f>Z890/X890</f>
        <v>16.826666666666668</v>
      </c>
      <c r="AB890" s="7">
        <f>Z890/Y890*90</f>
        <v>20.975069252077564</v>
      </c>
      <c r="AC890" s="5">
        <f>IF(B890="n",Z890*1.2*AF890,Z890*AF890)</f>
        <v>290.26</v>
      </c>
      <c r="AD890" s="6">
        <f>AC890/X890</f>
        <v>19.350666666666665</v>
      </c>
      <c r="AE890" s="7">
        <f>AC890/Y890*90</f>
        <v>24.121329639889197</v>
      </c>
      <c r="AF890" s="13">
        <f>IF(OR(D890="Barcelona",D890="R Madrid",D890="Bayern",D890="PSG",D890="Atletico"),1.3,IF(OR(D890="Chelsea",D890="Juventus",D890="Man City",D890="Man Utd",D890="Dortmund"),1.23,IF(OR(D890="Roma",D890="RB Leipzig",D890="Monaco",D890="Spurs",D890="Arsenal",D890="Sevilla",D890="Liverpool",D890="Nice",D890="Napoli"),1.15,1)))</f>
        <v>1.1499999999999999</v>
      </c>
      <c r="AG890">
        <f>E890*10+G890*5+K890*4</f>
        <v>41</v>
      </c>
      <c r="AH890">
        <f>N890+M890+L890*1.5</f>
        <v>61</v>
      </c>
    </row>
    <row r="891" spans="1:34" x14ac:dyDescent="0.2">
      <c r="A891" t="s">
        <v>2124</v>
      </c>
      <c r="C891" t="s">
        <v>160</v>
      </c>
      <c r="D891" t="s">
        <v>1938</v>
      </c>
      <c r="E891">
        <v>0</v>
      </c>
      <c r="F891">
        <v>0</v>
      </c>
      <c r="G891">
        <v>0</v>
      </c>
      <c r="H891">
        <v>8</v>
      </c>
      <c r="I891">
        <v>12</v>
      </c>
      <c r="J891">
        <v>45</v>
      </c>
      <c r="K891">
        <v>8</v>
      </c>
      <c r="L891">
        <v>4</v>
      </c>
      <c r="M891">
        <v>22</v>
      </c>
      <c r="N891">
        <v>33</v>
      </c>
      <c r="O891">
        <v>6</v>
      </c>
      <c r="P891">
        <v>302</v>
      </c>
      <c r="Q891">
        <v>39</v>
      </c>
      <c r="R891">
        <v>4</v>
      </c>
      <c r="S891">
        <v>0</v>
      </c>
      <c r="T891">
        <v>0</v>
      </c>
      <c r="U891">
        <v>0</v>
      </c>
      <c r="V891">
        <v>0</v>
      </c>
      <c r="W891">
        <v>0</v>
      </c>
      <c r="X891" t="s">
        <v>86</v>
      </c>
      <c r="Y891" t="s">
        <v>2123</v>
      </c>
      <c r="Z891" s="5">
        <f>E891*10+F891*(-10)+G891*5+H891*(-5)+I891*2+J891*(-2)+K891*4+L891*3+M891*1.5+N891*1.5+O891*3+P891*0.1+Q891*2+R891*2+S891*5+T891*(-8)+U891*15+V891+W891*(-4)</f>
        <v>154.69999999999999</v>
      </c>
      <c r="AA891" s="6">
        <f>Z891/X891</f>
        <v>8.1421052631578945</v>
      </c>
      <c r="AB891" s="7">
        <f>Z891/Y891*90</f>
        <v>11.337947882736154</v>
      </c>
      <c r="AC891" s="5">
        <f>IF(B891="n",Z891*1.2*AF891,Z891*AF891)</f>
        <v>154.69999999999999</v>
      </c>
      <c r="AD891" s="6">
        <f>AC891/X891</f>
        <v>8.1421052631578945</v>
      </c>
      <c r="AE891" s="7">
        <f>AC891/Y891*90</f>
        <v>11.337947882736154</v>
      </c>
      <c r="AF891" s="13">
        <f>IF(OR(D891="Barcelona",D891="R Madrid",D891="Bayern",D891="PSG",D891="Atletico"),1.3,IF(OR(D891="Chelsea",D891="Juventus",D891="Man City",D891="Man Utd",D891="Dortmund"),1.23,IF(OR(D891="Roma",D891="RB Leipzig",D891="Monaco",D891="Spurs",D891="Arsenal",D891="Sevilla",D891="Liverpool",D891="Nice",D891="Napoli"),1.15,1)))</f>
        <v>1</v>
      </c>
      <c r="AG891">
        <f>E891*10+G891*5+K891*4</f>
        <v>32</v>
      </c>
      <c r="AH891">
        <f>N891+M891+L891*1.5</f>
        <v>61</v>
      </c>
    </row>
    <row r="892" spans="1:34" x14ac:dyDescent="0.2">
      <c r="A892" t="s">
        <v>426</v>
      </c>
      <c r="C892" t="s">
        <v>26</v>
      </c>
      <c r="D892" t="s">
        <v>59</v>
      </c>
      <c r="E892">
        <v>1</v>
      </c>
      <c r="F892">
        <v>0</v>
      </c>
      <c r="G892">
        <v>2</v>
      </c>
      <c r="H892">
        <v>3</v>
      </c>
      <c r="I892">
        <v>23</v>
      </c>
      <c r="J892">
        <v>28</v>
      </c>
      <c r="K892">
        <v>7</v>
      </c>
      <c r="L892">
        <v>3</v>
      </c>
      <c r="M892">
        <v>37</v>
      </c>
      <c r="N892">
        <v>19</v>
      </c>
      <c r="O892">
        <v>6</v>
      </c>
      <c r="P892">
        <v>236</v>
      </c>
      <c r="Q892">
        <v>25</v>
      </c>
      <c r="R892">
        <v>16</v>
      </c>
      <c r="S892">
        <v>0</v>
      </c>
      <c r="T892">
        <v>0</v>
      </c>
      <c r="U892">
        <v>0</v>
      </c>
      <c r="V892">
        <v>0</v>
      </c>
      <c r="W892">
        <v>0</v>
      </c>
      <c r="X892" t="s">
        <v>56</v>
      </c>
      <c r="Y892" t="s">
        <v>427</v>
      </c>
      <c r="Z892" s="5">
        <f>E892*10+F892*(-10)+G892*5+H892*(-5)+I892*2+J892*(-2)+K892*4+L892*3+M892*1.5+N892*1.5+O892*3+P892*0.1+Q892*2+R892*2+S892*5+T892*(-8)+U892*15+V892+W892*(-4)</f>
        <v>239.6</v>
      </c>
      <c r="AA892" s="6">
        <f>Z892/X892</f>
        <v>8.8740740740740733</v>
      </c>
      <c r="AB892" s="7">
        <f>Z892/Y892*90</f>
        <v>15.304471256210077</v>
      </c>
      <c r="AC892" s="5">
        <f>IF(B892="n",Z892*1.2*AF892,Z892*AF892)</f>
        <v>239.6</v>
      </c>
      <c r="AD892" s="6">
        <f>AC892/X892</f>
        <v>8.8740740740740733</v>
      </c>
      <c r="AE892" s="7">
        <f>AC892/Y892*90</f>
        <v>15.304471256210077</v>
      </c>
      <c r="AF892" s="13">
        <f>IF(OR(D892="Barcelona",D892="R Madrid",D892="Bayern",D892="PSG",D892="Atletico"),1.3,IF(OR(D892="Chelsea",D892="Juventus",D892="Man City",D892="Man Utd",D892="Dortmund"),1.23,IF(OR(D892="Roma",D892="RB Leipzig",D892="Monaco",D892="Spurs",D892="Arsenal",D892="Sevilla",D892="Liverpool",D892="Nice",D892="Napoli"),1.15,1)))</f>
        <v>1</v>
      </c>
      <c r="AG892">
        <f>E892*10+G892*5+K892*4</f>
        <v>48</v>
      </c>
      <c r="AH892">
        <f>N892+M892+L892*1.5</f>
        <v>60.5</v>
      </c>
    </row>
    <row r="893" spans="1:34" x14ac:dyDescent="0.2">
      <c r="A893" t="s">
        <v>54</v>
      </c>
      <c r="C893" t="s">
        <v>26</v>
      </c>
      <c r="D893" t="s">
        <v>55</v>
      </c>
      <c r="E893">
        <v>4</v>
      </c>
      <c r="F893">
        <v>0</v>
      </c>
      <c r="G893">
        <v>8</v>
      </c>
      <c r="H893">
        <v>2</v>
      </c>
      <c r="I893">
        <v>9</v>
      </c>
      <c r="J893">
        <v>13</v>
      </c>
      <c r="K893">
        <v>14</v>
      </c>
      <c r="L893">
        <v>4</v>
      </c>
      <c r="M893">
        <v>34</v>
      </c>
      <c r="N893">
        <v>20</v>
      </c>
      <c r="O893">
        <v>24</v>
      </c>
      <c r="P893">
        <v>325</v>
      </c>
      <c r="Q893">
        <v>14</v>
      </c>
      <c r="R893">
        <v>53</v>
      </c>
      <c r="S893">
        <v>0</v>
      </c>
      <c r="T893">
        <v>0</v>
      </c>
      <c r="U893">
        <v>0</v>
      </c>
      <c r="V893">
        <v>0</v>
      </c>
      <c r="W893">
        <v>0</v>
      </c>
      <c r="X893" t="s">
        <v>56</v>
      </c>
      <c r="Y893" t="s">
        <v>57</v>
      </c>
      <c r="Z893" s="5">
        <f>E893*10+F893*(-10)+G893*5+H893*(-5)+I893*2+J893*(-2)+K893*4+L893*3+M893*1.5+N893*1.5+O893*3+P893*0.1+Q893*2+R893*2+S893*5+T893*(-8)+U893*15+V893+W893*(-4)</f>
        <v>449.5</v>
      </c>
      <c r="AA893" s="6">
        <f>Z893/X893</f>
        <v>16.648148148148149</v>
      </c>
      <c r="AB893" s="7">
        <f>Z893/Y893*90</f>
        <v>18.548830811554332</v>
      </c>
      <c r="AC893" s="5">
        <f>IF(B893="n",Z893*1.2*AF893,Z893*AF893)</f>
        <v>449.5</v>
      </c>
      <c r="AD893" s="6">
        <f>AC893/X893</f>
        <v>16.648148148148149</v>
      </c>
      <c r="AE893" s="7">
        <f>AC893/Y893*90</f>
        <v>18.548830811554332</v>
      </c>
      <c r="AF893" s="13">
        <f>IF(OR(D893="Barcelona",D893="R Madrid",D893="Bayern",D893="PSG",D893="Atletico"),1.3,IF(OR(D893="Chelsea",D893="Juventus",D893="Man City",D893="Man Utd",D893="Dortmund"),1.23,IF(OR(D893="Roma",D893="RB Leipzig",D893="Monaco",D893="Spurs",D893="Arsenal",D893="Sevilla",D893="Liverpool",D893="Nice",D893="Napoli"),1.15,1)))</f>
        <v>1</v>
      </c>
      <c r="AG893">
        <f>E893*10+G893*5+K893*4</f>
        <v>136</v>
      </c>
      <c r="AH893">
        <f>N893+M893+L893*1.5</f>
        <v>60</v>
      </c>
    </row>
    <row r="894" spans="1:34" x14ac:dyDescent="0.2">
      <c r="A894" t="s">
        <v>1546</v>
      </c>
      <c r="C894" t="s">
        <v>876</v>
      </c>
      <c r="D894" t="s">
        <v>1073</v>
      </c>
      <c r="E894">
        <v>3</v>
      </c>
      <c r="F894">
        <v>0</v>
      </c>
      <c r="G894">
        <v>4</v>
      </c>
      <c r="H894">
        <v>7</v>
      </c>
      <c r="I894">
        <v>55</v>
      </c>
      <c r="J894">
        <v>32</v>
      </c>
      <c r="K894">
        <v>6</v>
      </c>
      <c r="L894">
        <v>2</v>
      </c>
      <c r="M894">
        <v>34</v>
      </c>
      <c r="N894">
        <v>23</v>
      </c>
      <c r="O894">
        <v>33</v>
      </c>
      <c r="P894">
        <v>550</v>
      </c>
      <c r="Q894">
        <v>30</v>
      </c>
      <c r="R894">
        <v>19</v>
      </c>
      <c r="S894">
        <v>0</v>
      </c>
      <c r="T894">
        <v>0</v>
      </c>
      <c r="U894">
        <v>0</v>
      </c>
      <c r="V894">
        <v>0</v>
      </c>
      <c r="W894">
        <v>0</v>
      </c>
      <c r="X894" t="s">
        <v>184</v>
      </c>
      <c r="Y894" t="s">
        <v>1545</v>
      </c>
      <c r="Z894" s="5">
        <f>E894*10+F894*(-10)+G894*5+H894*(-5)+I894*2+J894*(-2)+K894*4+L894*3+M894*1.5+N894*1.5+O894*3+P894*0.1+Q894*2+R894*2+S894*5+T894*(-8)+U894*15+V894+W894*(-4)</f>
        <v>428.5</v>
      </c>
      <c r="AA894" s="6">
        <f>Z894/X894</f>
        <v>13.390625</v>
      </c>
      <c r="AB894" s="7">
        <f>Z894/Y894*90</f>
        <v>19.615971515768059</v>
      </c>
      <c r="AC894" s="5">
        <f>IF(B894="n",Z894*1.2*AF894,Z894*AF894)</f>
        <v>428.5</v>
      </c>
      <c r="AD894" s="6">
        <f>AC894/X894</f>
        <v>13.390625</v>
      </c>
      <c r="AE894" s="7">
        <f>AC894/Y894*90</f>
        <v>19.615971515768059</v>
      </c>
      <c r="AF894" s="13">
        <f>IF(OR(D894="Barcelona",D894="R Madrid",D894="Bayern",D894="PSG",D894="Atletico"),1.3,IF(OR(D894="Chelsea",D894="Juventus",D894="Man City",D894="Man Utd",D894="Dortmund"),1.23,IF(OR(D894="Roma",D894="RB Leipzig",D894="Monaco",D894="Spurs",D894="Arsenal",D894="Sevilla",D894="Liverpool",D894="Nice",D894="Napoli"),1.15,1)))</f>
        <v>1</v>
      </c>
      <c r="AG894">
        <f>E894*10+G894*5+K894*4</f>
        <v>74</v>
      </c>
      <c r="AH894">
        <f>N894+M894+L894*1.5</f>
        <v>60</v>
      </c>
    </row>
    <row r="895" spans="1:34" x14ac:dyDescent="0.2">
      <c r="A895" t="s">
        <v>2469</v>
      </c>
      <c r="C895" t="s">
        <v>160</v>
      </c>
      <c r="D895" t="s">
        <v>989</v>
      </c>
      <c r="E895">
        <v>2</v>
      </c>
      <c r="F895">
        <v>0</v>
      </c>
      <c r="G895">
        <v>3</v>
      </c>
      <c r="H895">
        <v>4</v>
      </c>
      <c r="I895">
        <v>19</v>
      </c>
      <c r="J895">
        <v>29</v>
      </c>
      <c r="K895">
        <v>9</v>
      </c>
      <c r="L895">
        <v>2</v>
      </c>
      <c r="M895">
        <v>20</v>
      </c>
      <c r="N895">
        <v>37</v>
      </c>
      <c r="O895">
        <v>39</v>
      </c>
      <c r="P895">
        <v>1130</v>
      </c>
      <c r="Q895">
        <v>36</v>
      </c>
      <c r="R895">
        <v>26</v>
      </c>
      <c r="S895">
        <v>0</v>
      </c>
      <c r="T895">
        <v>0</v>
      </c>
      <c r="U895">
        <v>0</v>
      </c>
      <c r="V895">
        <v>0</v>
      </c>
      <c r="W895">
        <v>0</v>
      </c>
      <c r="X895" t="s">
        <v>121</v>
      </c>
      <c r="Y895" t="s">
        <v>1229</v>
      </c>
      <c r="Z895" s="5">
        <f>E895*10+F895*(-10)+G895*5+H895*(-5)+I895*2+J895*(-2)+K895*4+L895*3+M895*1.5+N895*1.5+O895*3+P895*0.1+Q895*2+R895*2+S895*5+T895*(-8)+U895*15+V895+W895*(-4)</f>
        <v>476.5</v>
      </c>
      <c r="AA895" s="6">
        <f>Z895/X895</f>
        <v>14.014705882352942</v>
      </c>
      <c r="AB895" s="7">
        <f>Z895/Y895*90</f>
        <v>19.369918699186993</v>
      </c>
      <c r="AC895" s="5">
        <f>IF(B895="n",Z895*1.2*AF895,Z895*AF895)</f>
        <v>476.5</v>
      </c>
      <c r="AD895" s="6">
        <f>AC895/X895</f>
        <v>14.014705882352942</v>
      </c>
      <c r="AE895" s="7">
        <f>AC895/Y895*90</f>
        <v>19.369918699186993</v>
      </c>
      <c r="AF895" s="13">
        <f>IF(OR(D895="Barcelona",D895="R Madrid",D895="Bayern",D895="PSG",D895="Atletico"),1.3,IF(OR(D895="Chelsea",D895="Juventus",D895="Man City",D895="Man Utd",D895="Dortmund"),1.23,IF(OR(D895="Roma",D895="RB Leipzig",D895="Monaco",D895="Spurs",D895="Arsenal",D895="Sevilla",D895="Liverpool",D895="Nice",D895="Napoli"),1.15,1)))</f>
        <v>1</v>
      </c>
      <c r="AG895">
        <f>E895*10+G895*5+K895*4</f>
        <v>71</v>
      </c>
      <c r="AH895">
        <f>N895+M895+L895*1.5</f>
        <v>60</v>
      </c>
    </row>
    <row r="896" spans="1:34" x14ac:dyDescent="0.2">
      <c r="A896" t="s">
        <v>3804</v>
      </c>
      <c r="C896" t="s">
        <v>43</v>
      </c>
      <c r="D896" t="s">
        <v>2271</v>
      </c>
      <c r="E896">
        <v>1</v>
      </c>
      <c r="F896">
        <v>1</v>
      </c>
      <c r="G896">
        <v>2</v>
      </c>
      <c r="H896">
        <v>7</v>
      </c>
      <c r="I896">
        <v>23</v>
      </c>
      <c r="J896">
        <v>39</v>
      </c>
      <c r="K896">
        <v>10</v>
      </c>
      <c r="L896">
        <v>4</v>
      </c>
      <c r="M896">
        <v>21</v>
      </c>
      <c r="N896">
        <v>33</v>
      </c>
      <c r="O896">
        <v>47</v>
      </c>
      <c r="P896">
        <v>905</v>
      </c>
      <c r="Q896">
        <v>39</v>
      </c>
      <c r="R896">
        <v>3</v>
      </c>
      <c r="S896">
        <v>0</v>
      </c>
      <c r="T896">
        <v>0</v>
      </c>
      <c r="U896">
        <v>0</v>
      </c>
      <c r="V896">
        <v>0</v>
      </c>
      <c r="W896">
        <v>0</v>
      </c>
      <c r="X896" t="s">
        <v>90</v>
      </c>
      <c r="Y896" t="s">
        <v>2403</v>
      </c>
      <c r="Z896" s="5">
        <f>E896*10+F896*(-10)+G896*5+H896*(-5)+I896*2+J896*(-2)+K896*4+L896*3+M896*1.5+N896*1.5+O896*3+P896*0.1+Q896*2+R896*2+S896*5+T896*(-8)+U896*15+V896+W896*(-4)</f>
        <v>391.5</v>
      </c>
      <c r="AA896" s="6">
        <f>Z896/X896</f>
        <v>15.057692307692308</v>
      </c>
      <c r="AB896" s="7">
        <f>Z896/Y896*90</f>
        <v>18.812066203950881</v>
      </c>
      <c r="AC896" s="5">
        <f>IF(B896="n",Z896*1.2*AF896,Z896*AF896)</f>
        <v>391.5</v>
      </c>
      <c r="AD896" s="6">
        <f>AC896/X896</f>
        <v>15.057692307692308</v>
      </c>
      <c r="AE896" s="7">
        <f>AC896/Y896*90</f>
        <v>18.812066203950881</v>
      </c>
      <c r="AF896" s="13">
        <f>IF(OR(D896="Barcelona",D896="R Madrid",D896="Bayern",D896="PSG",D896="Atletico"),1.3,IF(OR(D896="Chelsea",D896="Juventus",D896="Man City",D896="Man Utd",D896="Dortmund"),1.23,IF(OR(D896="Roma",D896="RB Leipzig",D896="Monaco",D896="Spurs",D896="Arsenal",D896="Sevilla",D896="Liverpool",D896="Nice",D896="Napoli"),1.15,1)))</f>
        <v>1</v>
      </c>
      <c r="AG896">
        <f>E896*10+G896*5+K896*4</f>
        <v>60</v>
      </c>
      <c r="AH896">
        <f>N896+M896+L896*1.5</f>
        <v>60</v>
      </c>
    </row>
    <row r="897" spans="1:34" x14ac:dyDescent="0.2">
      <c r="A897" t="s">
        <v>2079</v>
      </c>
      <c r="C897" t="s">
        <v>160</v>
      </c>
      <c r="D897" t="s">
        <v>1938</v>
      </c>
      <c r="E897">
        <v>1</v>
      </c>
      <c r="F897">
        <v>0</v>
      </c>
      <c r="G897">
        <v>2</v>
      </c>
      <c r="H897">
        <v>4</v>
      </c>
      <c r="I897">
        <v>18</v>
      </c>
      <c r="J897">
        <v>37</v>
      </c>
      <c r="K897">
        <v>6</v>
      </c>
      <c r="L897">
        <v>4</v>
      </c>
      <c r="M897">
        <v>25</v>
      </c>
      <c r="N897">
        <v>29</v>
      </c>
      <c r="O897">
        <v>12</v>
      </c>
      <c r="P897">
        <v>648</v>
      </c>
      <c r="Q897">
        <v>27</v>
      </c>
      <c r="R897">
        <v>10</v>
      </c>
      <c r="S897">
        <v>0</v>
      </c>
      <c r="T897">
        <v>0</v>
      </c>
      <c r="U897">
        <v>0</v>
      </c>
      <c r="V897">
        <v>0</v>
      </c>
      <c r="W897">
        <v>0</v>
      </c>
      <c r="X897" t="s">
        <v>90</v>
      </c>
      <c r="Y897" t="s">
        <v>2078</v>
      </c>
      <c r="Z897" s="5">
        <f>E897*10+F897*(-10)+G897*5+H897*(-5)+I897*2+J897*(-2)+K897*4+L897*3+M897*1.5+N897*1.5+O897*3+P897*0.1+Q897*2+R897*2+S897*5+T897*(-8)+U897*15+V897+W897*(-4)</f>
        <v>253.8</v>
      </c>
      <c r="AA897" s="6">
        <f>Z897/X897</f>
        <v>9.7615384615384624</v>
      </c>
      <c r="AB897" s="7">
        <f>Z897/Y897*90</f>
        <v>11.375498007968128</v>
      </c>
      <c r="AC897" s="5">
        <f>IF(B897="n",Z897*1.2*AF897,Z897*AF897)</f>
        <v>253.8</v>
      </c>
      <c r="AD897" s="6">
        <f>AC897/X897</f>
        <v>9.7615384615384624</v>
      </c>
      <c r="AE897" s="7">
        <f>AC897/Y897*90</f>
        <v>11.375498007968128</v>
      </c>
      <c r="AF897" s="13">
        <f>IF(OR(D897="Barcelona",D897="R Madrid",D897="Bayern",D897="PSG",D897="Atletico"),1.3,IF(OR(D897="Chelsea",D897="Juventus",D897="Man City",D897="Man Utd",D897="Dortmund"),1.23,IF(OR(D897="Roma",D897="RB Leipzig",D897="Monaco",D897="Spurs",D897="Arsenal",D897="Sevilla",D897="Liverpool",D897="Nice",D897="Napoli"),1.15,1)))</f>
        <v>1</v>
      </c>
      <c r="AG897">
        <f>E897*10+G897*5+K897*4</f>
        <v>44</v>
      </c>
      <c r="AH897">
        <f>N897+M897+L897*1.5</f>
        <v>60</v>
      </c>
    </row>
    <row r="898" spans="1:34" x14ac:dyDescent="0.2">
      <c r="A898" t="s">
        <v>397</v>
      </c>
      <c r="C898" t="s">
        <v>26</v>
      </c>
      <c r="D898" t="s">
        <v>31</v>
      </c>
      <c r="E898">
        <v>0</v>
      </c>
      <c r="F898">
        <v>1</v>
      </c>
      <c r="G898">
        <v>1</v>
      </c>
      <c r="H898">
        <v>4</v>
      </c>
      <c r="I898">
        <v>7</v>
      </c>
      <c r="J898">
        <v>30</v>
      </c>
      <c r="K898">
        <v>5</v>
      </c>
      <c r="L898">
        <v>6</v>
      </c>
      <c r="M898">
        <v>37</v>
      </c>
      <c r="N898">
        <v>14</v>
      </c>
      <c r="O898">
        <v>19</v>
      </c>
      <c r="P898">
        <v>481</v>
      </c>
      <c r="Q898">
        <v>27</v>
      </c>
      <c r="R898">
        <v>3</v>
      </c>
      <c r="S898">
        <v>0</v>
      </c>
      <c r="T898">
        <v>0</v>
      </c>
      <c r="U898">
        <v>0</v>
      </c>
      <c r="V898">
        <v>0</v>
      </c>
      <c r="W898">
        <v>0</v>
      </c>
      <c r="X898" t="s">
        <v>398</v>
      </c>
      <c r="Y898" t="s">
        <v>399</v>
      </c>
      <c r="Z898" s="5">
        <f>E898*10+F898*(-10)+G898*5+H898*(-5)+I898*2+J898*(-2)+K898*4+L898*3+M898*1.5+N898*1.5+O898*3+P898*0.1+Q898*2+R898*2+S898*5+T898*(-8)+U898*15+V898+W898*(-4)</f>
        <v>208.6</v>
      </c>
      <c r="AA898" s="6">
        <f>Z898/X898</f>
        <v>9.9333333333333336</v>
      </c>
      <c r="AB898" s="7">
        <f>Z898/Y898*90</f>
        <v>12.736770691994574</v>
      </c>
      <c r="AC898" s="5">
        <f>IF(B898="n",Z898*1.2*AF898,Z898*AF898)</f>
        <v>208.6</v>
      </c>
      <c r="AD898" s="6">
        <f>AC898/X898</f>
        <v>9.9333333333333336</v>
      </c>
      <c r="AE898" s="7">
        <f>AC898/Y898*90</f>
        <v>12.736770691994574</v>
      </c>
      <c r="AF898" s="13">
        <f>IF(OR(D898="Barcelona",D898="R Madrid",D898="Bayern",D898="PSG",D898="Atletico"),1.3,IF(OR(D898="Chelsea",D898="Juventus",D898="Man City",D898="Man Utd",D898="Dortmund"),1.23,IF(OR(D898="Roma",D898="RB Leipzig",D898="Monaco",D898="Spurs",D898="Arsenal",D898="Sevilla",D898="Liverpool",D898="Nice",D898="Napoli"),1.15,1)))</f>
        <v>1</v>
      </c>
      <c r="AG898">
        <f>E898*10+G898*5+K898*4</f>
        <v>25</v>
      </c>
      <c r="AH898">
        <f>N898+M898+L898*1.5</f>
        <v>60</v>
      </c>
    </row>
    <row r="899" spans="1:34" x14ac:dyDescent="0.2">
      <c r="A899" t="s">
        <v>3195</v>
      </c>
      <c r="C899" t="s">
        <v>138</v>
      </c>
      <c r="D899" t="s">
        <v>2744</v>
      </c>
      <c r="E899">
        <v>2</v>
      </c>
      <c r="F899">
        <v>1</v>
      </c>
      <c r="G899">
        <v>4</v>
      </c>
      <c r="H899">
        <v>4</v>
      </c>
      <c r="I899">
        <v>14</v>
      </c>
      <c r="J899">
        <v>20</v>
      </c>
      <c r="K899">
        <v>10</v>
      </c>
      <c r="L899">
        <v>1</v>
      </c>
      <c r="M899">
        <v>24</v>
      </c>
      <c r="N899">
        <v>34</v>
      </c>
      <c r="O899">
        <v>42</v>
      </c>
      <c r="P899">
        <v>610</v>
      </c>
      <c r="Q899">
        <v>35</v>
      </c>
      <c r="R899">
        <v>43</v>
      </c>
      <c r="S899">
        <v>0</v>
      </c>
      <c r="T899">
        <v>0</v>
      </c>
      <c r="U899">
        <v>0</v>
      </c>
      <c r="V899">
        <v>0</v>
      </c>
      <c r="W899">
        <v>0</v>
      </c>
      <c r="X899" t="s">
        <v>292</v>
      </c>
      <c r="Y899" t="s">
        <v>1457</v>
      </c>
      <c r="Z899" s="5">
        <f>E899*10+F899*(-10)+G899*5+H899*(-5)+I899*2+J899*(-2)+K899*4+L899*3+M899*1.5+N899*1.5+O899*3+P899*0.1+Q899*2+R899*2+S899*5+T899*(-8)+U899*15+V899+W899*(-4)</f>
        <v>471</v>
      </c>
      <c r="AA899" s="6">
        <f>Z899/X899</f>
        <v>14.272727272727273</v>
      </c>
      <c r="AB899" s="7">
        <f>Z899/Y899*90</f>
        <v>17.302040816326532</v>
      </c>
      <c r="AC899" s="5">
        <f>IF(B899="n",Z899*1.2*AF899,Z899*AF899)</f>
        <v>471</v>
      </c>
      <c r="AD899" s="6">
        <f>AC899/X899</f>
        <v>14.272727272727273</v>
      </c>
      <c r="AE899" s="7">
        <f>AC899/Y899*90</f>
        <v>17.302040816326532</v>
      </c>
      <c r="AF899" s="13">
        <f>IF(OR(D899="Barcelona",D899="R Madrid",D899="Bayern",D899="PSG",D899="Atletico"),1.3,IF(OR(D899="Chelsea",D899="Juventus",D899="Man City",D899="Man Utd",D899="Dortmund"),1.23,IF(OR(D899="Roma",D899="RB Leipzig",D899="Monaco",D899="Spurs",D899="Arsenal",D899="Sevilla",D899="Liverpool",D899="Nice",D899="Napoli"),1.15,1)))</f>
        <v>1</v>
      </c>
      <c r="AG899">
        <f>E899*10+G899*5+K899*4</f>
        <v>80</v>
      </c>
      <c r="AH899">
        <f>N899+M899+L899*1.5</f>
        <v>59.5</v>
      </c>
    </row>
    <row r="900" spans="1:34" x14ac:dyDescent="0.2">
      <c r="A900" t="s">
        <v>3816</v>
      </c>
      <c r="C900" t="s">
        <v>43</v>
      </c>
      <c r="D900" t="s">
        <v>2271</v>
      </c>
      <c r="E900">
        <v>3</v>
      </c>
      <c r="F900">
        <v>0</v>
      </c>
      <c r="G900">
        <v>1</v>
      </c>
      <c r="H900">
        <v>3</v>
      </c>
      <c r="I900">
        <v>27</v>
      </c>
      <c r="J900">
        <v>28</v>
      </c>
      <c r="K900">
        <v>8</v>
      </c>
      <c r="L900">
        <v>3</v>
      </c>
      <c r="M900">
        <v>25</v>
      </c>
      <c r="N900">
        <v>30</v>
      </c>
      <c r="O900">
        <v>15</v>
      </c>
      <c r="P900">
        <v>726</v>
      </c>
      <c r="Q900">
        <v>30</v>
      </c>
      <c r="R900">
        <v>30</v>
      </c>
      <c r="S900">
        <v>0</v>
      </c>
      <c r="T900">
        <v>0</v>
      </c>
      <c r="U900">
        <v>0</v>
      </c>
      <c r="V900">
        <v>0</v>
      </c>
      <c r="W900">
        <v>0</v>
      </c>
      <c r="X900" t="s">
        <v>90</v>
      </c>
      <c r="Y900" t="s">
        <v>3503</v>
      </c>
      <c r="Z900" s="5">
        <f>E900*10+F900*(-10)+G900*5+H900*(-5)+I900*2+J900*(-2)+K900*4+L900*3+M900*1.5+N900*1.5+O900*3+P900*0.1+Q900*2+R900*2+S900*5+T900*(-8)+U900*15+V900+W900*(-4)</f>
        <v>379.1</v>
      </c>
      <c r="AA900" s="6">
        <f>Z900/X900</f>
        <v>14.580769230769231</v>
      </c>
      <c r="AB900" s="7">
        <f>Z900/Y900*90</f>
        <v>17.650801862390068</v>
      </c>
      <c r="AC900" s="5">
        <f>IF(B900="n",Z900*1.2*AF900,Z900*AF900)</f>
        <v>379.1</v>
      </c>
      <c r="AD900" s="6">
        <f>AC900/X900</f>
        <v>14.580769230769231</v>
      </c>
      <c r="AE900" s="7">
        <f>AC900/Y900*90</f>
        <v>17.650801862390068</v>
      </c>
      <c r="AF900" s="13">
        <f>IF(OR(D900="Barcelona",D900="R Madrid",D900="Bayern",D900="PSG",D900="Atletico"),1.3,IF(OR(D900="Chelsea",D900="Juventus",D900="Man City",D900="Man Utd",D900="Dortmund"),1.23,IF(OR(D900="Roma",D900="RB Leipzig",D900="Monaco",D900="Spurs",D900="Arsenal",D900="Sevilla",D900="Liverpool",D900="Nice",D900="Napoli"),1.15,1)))</f>
        <v>1</v>
      </c>
      <c r="AG900">
        <f>E900*10+G900*5+K900*4</f>
        <v>67</v>
      </c>
      <c r="AH900">
        <f>N900+M900+L900*1.5</f>
        <v>59.5</v>
      </c>
    </row>
    <row r="901" spans="1:34" x14ac:dyDescent="0.2">
      <c r="A901" t="s">
        <v>2856</v>
      </c>
      <c r="C901" t="s">
        <v>138</v>
      </c>
      <c r="D901" t="s">
        <v>2801</v>
      </c>
      <c r="E901">
        <v>0</v>
      </c>
      <c r="F901">
        <v>0</v>
      </c>
      <c r="G901">
        <v>0</v>
      </c>
      <c r="H901">
        <v>6</v>
      </c>
      <c r="I901">
        <v>70</v>
      </c>
      <c r="J901">
        <v>43</v>
      </c>
      <c r="K901">
        <v>3</v>
      </c>
      <c r="L901">
        <v>1</v>
      </c>
      <c r="M901">
        <v>34</v>
      </c>
      <c r="N901">
        <v>24</v>
      </c>
      <c r="O901">
        <v>15</v>
      </c>
      <c r="P901">
        <v>814</v>
      </c>
      <c r="Q901">
        <v>41</v>
      </c>
      <c r="R901">
        <v>18</v>
      </c>
      <c r="S901">
        <v>0</v>
      </c>
      <c r="T901">
        <v>0</v>
      </c>
      <c r="U901">
        <v>0</v>
      </c>
      <c r="V901">
        <v>0</v>
      </c>
      <c r="W901">
        <v>0</v>
      </c>
      <c r="X901" t="s">
        <v>93</v>
      </c>
      <c r="Y901" t="s">
        <v>1332</v>
      </c>
      <c r="Z901" s="5">
        <f>E901*10+F901*(-10)+G901*5+H901*(-5)+I901*2+J901*(-2)+K901*4+L901*3+M901*1.5+N901*1.5+O901*3+P901*0.1+Q901*2+R901*2+S901*5+T901*(-8)+U901*15+V901+W901*(-4)</f>
        <v>370.4</v>
      </c>
      <c r="AA901" s="6">
        <f>Z901/X901</f>
        <v>16.104347826086954</v>
      </c>
      <c r="AB901" s="7">
        <f>Z901/Y901*90</f>
        <v>17.788687299893276</v>
      </c>
      <c r="AC901" s="5">
        <f>IF(B901="n",Z901*1.2*AF901,Z901*AF901)</f>
        <v>370.4</v>
      </c>
      <c r="AD901" s="6">
        <f>AC901/X901</f>
        <v>16.104347826086954</v>
      </c>
      <c r="AE901" s="7">
        <f>AC901/Y901*90</f>
        <v>17.788687299893276</v>
      </c>
      <c r="AF901" s="13">
        <f>IF(OR(D901="Barcelona",D901="R Madrid",D901="Bayern",D901="PSG",D901="Atletico"),1.3,IF(OR(D901="Chelsea",D901="Juventus",D901="Man City",D901="Man Utd",D901="Dortmund"),1.23,IF(OR(D901="Roma",D901="RB Leipzig",D901="Monaco",D901="Spurs",D901="Arsenal",D901="Sevilla",D901="Liverpool",D901="Nice",D901="Napoli"),1.15,1)))</f>
        <v>1</v>
      </c>
      <c r="AG901">
        <f>E901*10+G901*5+K901*4</f>
        <v>12</v>
      </c>
      <c r="AH901">
        <f>N901+M901+L901*1.5</f>
        <v>59.5</v>
      </c>
    </row>
    <row r="902" spans="1:34" x14ac:dyDescent="0.2">
      <c r="A902" t="s">
        <v>3632</v>
      </c>
      <c r="C902" t="s">
        <v>43</v>
      </c>
      <c r="D902" t="s">
        <v>3631</v>
      </c>
      <c r="E902">
        <v>12</v>
      </c>
      <c r="F902">
        <v>0</v>
      </c>
      <c r="G902">
        <v>5</v>
      </c>
      <c r="H902">
        <v>2</v>
      </c>
      <c r="I902">
        <v>71</v>
      </c>
      <c r="J902">
        <v>34</v>
      </c>
      <c r="K902">
        <v>33</v>
      </c>
      <c r="L902">
        <v>2</v>
      </c>
      <c r="M902">
        <v>40</v>
      </c>
      <c r="N902">
        <v>16</v>
      </c>
      <c r="O902">
        <v>26</v>
      </c>
      <c r="P902">
        <v>698</v>
      </c>
      <c r="Q902">
        <v>20</v>
      </c>
      <c r="R902">
        <v>26</v>
      </c>
      <c r="S902">
        <v>0</v>
      </c>
      <c r="T902">
        <v>0</v>
      </c>
      <c r="U902">
        <v>0</v>
      </c>
      <c r="V902">
        <v>0</v>
      </c>
      <c r="W902">
        <v>0</v>
      </c>
      <c r="X902" t="s">
        <v>121</v>
      </c>
      <c r="Y902" t="s">
        <v>3630</v>
      </c>
      <c r="Z902" s="5">
        <f>E902*10+F902*(-10)+G902*5+H902*(-5)+I902*2+J902*(-2)+K902*4+L902*3+M902*1.5+N902*1.5+O902*3+P902*0.1+Q902*2+R902*2+S902*5+T902*(-8)+U902*15+V902+W902*(-4)</f>
        <v>670.8</v>
      </c>
      <c r="AA902" s="6">
        <f>Z902/X902</f>
        <v>19.72941176470588</v>
      </c>
      <c r="AB902" s="7">
        <f>Z902/Y902*90</f>
        <v>20.918918918918919</v>
      </c>
      <c r="AC902" s="5">
        <f>IF(B902="n",Z902*1.2*AF902,Z902*AF902)</f>
        <v>670.8</v>
      </c>
      <c r="AD902" s="6">
        <f>AC902/X902</f>
        <v>19.72941176470588</v>
      </c>
      <c r="AE902" s="7">
        <f>AC902/Y902*90</f>
        <v>20.918918918918919</v>
      </c>
      <c r="AF902" s="13">
        <f>IF(OR(D902="Barcelona",D902="R Madrid",D902="Bayern",D902="PSG",D902="Atletico"),1.3,IF(OR(D902="Chelsea",D902="Juventus",D902="Man City",D902="Man Utd",D902="Dortmund"),1.23,IF(OR(D902="Roma",D902="RB Leipzig",D902="Monaco",D902="Spurs",D902="Arsenal",D902="Sevilla",D902="Liverpool",D902="Nice",D902="Napoli"),1.15,1)))</f>
        <v>1</v>
      </c>
      <c r="AG902">
        <f>E902*10+G902*5+K902*4</f>
        <v>277</v>
      </c>
      <c r="AH902">
        <f>N902+M902+L902*1.5</f>
        <v>59</v>
      </c>
    </row>
    <row r="903" spans="1:34" x14ac:dyDescent="0.2">
      <c r="A903" t="s">
        <v>3313</v>
      </c>
      <c r="C903" t="s">
        <v>138</v>
      </c>
      <c r="D903" t="s">
        <v>2740</v>
      </c>
      <c r="E903">
        <v>1</v>
      </c>
      <c r="F903">
        <v>0</v>
      </c>
      <c r="G903">
        <v>1</v>
      </c>
      <c r="H903">
        <v>4</v>
      </c>
      <c r="I903">
        <v>25</v>
      </c>
      <c r="J903">
        <v>33</v>
      </c>
      <c r="K903">
        <v>14</v>
      </c>
      <c r="L903">
        <v>6</v>
      </c>
      <c r="M903">
        <v>22</v>
      </c>
      <c r="N903">
        <v>28</v>
      </c>
      <c r="O903">
        <v>24</v>
      </c>
      <c r="P903">
        <v>605</v>
      </c>
      <c r="Q903">
        <v>25</v>
      </c>
      <c r="R903">
        <v>28</v>
      </c>
      <c r="S903">
        <v>0</v>
      </c>
      <c r="T903">
        <v>0</v>
      </c>
      <c r="U903">
        <v>0</v>
      </c>
      <c r="V903">
        <v>0</v>
      </c>
      <c r="W903">
        <v>0</v>
      </c>
      <c r="X903" t="s">
        <v>184</v>
      </c>
      <c r="Y903" t="s">
        <v>3312</v>
      </c>
      <c r="Z903" s="5">
        <f>E903*10+F903*(-10)+G903*5+H903*(-5)+I903*2+J903*(-2)+K903*4+L903*3+M903*1.5+N903*1.5+O903*3+P903*0.1+Q903*2+R903*2+S903*5+T903*(-8)+U903*15+V903+W903*(-4)</f>
        <v>366.5</v>
      </c>
      <c r="AA903" s="6">
        <f>Z903/X903</f>
        <v>11.453125</v>
      </c>
      <c r="AB903" s="7">
        <f>Z903/Y903*90</f>
        <v>18.304661487236402</v>
      </c>
      <c r="AC903" s="5">
        <f>IF(B903="n",Z903*1.2*AF903,Z903*AF903)</f>
        <v>366.5</v>
      </c>
      <c r="AD903" s="6">
        <f>AC903/X903</f>
        <v>11.453125</v>
      </c>
      <c r="AE903" s="7">
        <f>AC903/Y903*90</f>
        <v>18.304661487236402</v>
      </c>
      <c r="AF903" s="13">
        <f>IF(OR(D903="Barcelona",D903="R Madrid",D903="Bayern",D903="PSG",D903="Atletico"),1.3,IF(OR(D903="Chelsea",D903="Juventus",D903="Man City",D903="Man Utd",D903="Dortmund"),1.23,IF(OR(D903="Roma",D903="RB Leipzig",D903="Monaco",D903="Spurs",D903="Arsenal",D903="Sevilla",D903="Liverpool",D903="Nice",D903="Napoli"),1.15,1)))</f>
        <v>1</v>
      </c>
      <c r="AG903">
        <f>E903*10+G903*5+K903*4</f>
        <v>71</v>
      </c>
      <c r="AH903">
        <f>N903+M903+L903*1.5</f>
        <v>59</v>
      </c>
    </row>
    <row r="904" spans="1:34" x14ac:dyDescent="0.2">
      <c r="A904" t="s">
        <v>3405</v>
      </c>
      <c r="C904" t="s">
        <v>138</v>
      </c>
      <c r="D904" t="s">
        <v>2791</v>
      </c>
      <c r="E904">
        <v>5</v>
      </c>
      <c r="F904">
        <v>0</v>
      </c>
      <c r="G904">
        <v>2</v>
      </c>
      <c r="H904">
        <v>5</v>
      </c>
      <c r="I904">
        <v>15</v>
      </c>
      <c r="J904">
        <v>30</v>
      </c>
      <c r="K904">
        <v>26</v>
      </c>
      <c r="L904">
        <v>3</v>
      </c>
      <c r="M904">
        <v>24</v>
      </c>
      <c r="N904">
        <v>30</v>
      </c>
      <c r="O904">
        <v>25</v>
      </c>
      <c r="P904">
        <v>706</v>
      </c>
      <c r="Q904">
        <v>28</v>
      </c>
      <c r="R904">
        <v>15</v>
      </c>
      <c r="S904">
        <v>0</v>
      </c>
      <c r="T904">
        <v>0</v>
      </c>
      <c r="U904">
        <v>0</v>
      </c>
      <c r="V904">
        <v>0</v>
      </c>
      <c r="W904">
        <v>0</v>
      </c>
      <c r="X904" t="s">
        <v>96</v>
      </c>
      <c r="Y904" t="s">
        <v>3404</v>
      </c>
      <c r="Z904" s="5">
        <f>E904*10+F904*(-10)+G904*5+H904*(-5)+I904*2+J904*(-2)+K904*4+L904*3+M904*1.5+N904*1.5+O904*3+P904*0.1+Q904*2+R904*2+S904*5+T904*(-8)+U904*15+V904+W904*(-4)</f>
        <v>430.6</v>
      </c>
      <c r="AA904" s="6">
        <f>Z904/X904</f>
        <v>15.37857142857143</v>
      </c>
      <c r="AB904" s="7">
        <f>Z904/Y904*90</f>
        <v>18.904390243902441</v>
      </c>
      <c r="AC904" s="5">
        <f>IF(B904="n",Z904*1.2*AF904,Z904*AF904)</f>
        <v>430.6</v>
      </c>
      <c r="AD904" s="6">
        <f>AC904/X904</f>
        <v>15.37857142857143</v>
      </c>
      <c r="AE904" s="7">
        <f>AC904/Y904*90</f>
        <v>18.904390243902441</v>
      </c>
      <c r="AF904" s="13">
        <f>IF(OR(D904="Barcelona",D904="R Madrid",D904="Bayern",D904="PSG",D904="Atletico"),1.3,IF(OR(D904="Chelsea",D904="Juventus",D904="Man City",D904="Man Utd",D904="Dortmund"),1.23,IF(OR(D904="Roma",D904="RB Leipzig",D904="Monaco",D904="Spurs",D904="Arsenal",D904="Sevilla",D904="Liverpool",D904="Nice",D904="Napoli"),1.15,1)))</f>
        <v>1</v>
      </c>
      <c r="AG904">
        <f>E904*10+G904*5+K904*4</f>
        <v>164</v>
      </c>
      <c r="AH904">
        <f>N904+M904+L904*1.5</f>
        <v>58.5</v>
      </c>
    </row>
    <row r="905" spans="1:34" x14ac:dyDescent="0.2">
      <c r="A905" t="s">
        <v>1642</v>
      </c>
      <c r="C905" t="s">
        <v>876</v>
      </c>
      <c r="D905" t="s">
        <v>1076</v>
      </c>
      <c r="E905">
        <v>1</v>
      </c>
      <c r="F905">
        <v>0</v>
      </c>
      <c r="G905">
        <v>3</v>
      </c>
      <c r="H905">
        <v>1</v>
      </c>
      <c r="I905">
        <v>21</v>
      </c>
      <c r="J905">
        <v>11</v>
      </c>
      <c r="K905">
        <v>17</v>
      </c>
      <c r="L905">
        <v>5</v>
      </c>
      <c r="M905">
        <v>24</v>
      </c>
      <c r="N905">
        <v>27</v>
      </c>
      <c r="O905">
        <v>18</v>
      </c>
      <c r="P905">
        <v>254</v>
      </c>
      <c r="Q905">
        <v>15</v>
      </c>
      <c r="R905">
        <v>7</v>
      </c>
      <c r="S905">
        <v>0</v>
      </c>
      <c r="T905">
        <v>0</v>
      </c>
      <c r="U905">
        <v>0</v>
      </c>
      <c r="V905">
        <v>0</v>
      </c>
      <c r="W905">
        <v>0</v>
      </c>
      <c r="X905" t="s">
        <v>28</v>
      </c>
      <c r="Y905" t="s">
        <v>1641</v>
      </c>
      <c r="Z905" s="5">
        <f>E905*10+F905*(-10)+G905*5+H905*(-5)+I905*2+J905*(-2)+K905*4+L905*3+M905*1.5+N905*1.5+O905*3+P905*0.1+Q905*2+R905*2+S905*5+T905*(-8)+U905*15+V905+W905*(-4)</f>
        <v>322.89999999999998</v>
      </c>
      <c r="AA905" s="6">
        <f>Z905/X905</f>
        <v>12.915999999999999</v>
      </c>
      <c r="AB905" s="7">
        <f>Z905/Y905*90</f>
        <v>17.124926340601057</v>
      </c>
      <c r="AC905" s="5">
        <f>IF(B905="n",Z905*1.2*AF905,Z905*AF905)</f>
        <v>322.89999999999998</v>
      </c>
      <c r="AD905" s="6">
        <f>AC905/X905</f>
        <v>12.915999999999999</v>
      </c>
      <c r="AE905" s="7">
        <f>AC905/Y905*90</f>
        <v>17.124926340601057</v>
      </c>
      <c r="AF905" s="13">
        <f>IF(OR(D905="Barcelona",D905="R Madrid",D905="Bayern",D905="PSG",D905="Atletico"),1.3,IF(OR(D905="Chelsea",D905="Juventus",D905="Man City",D905="Man Utd",D905="Dortmund"),1.23,IF(OR(D905="Roma",D905="RB Leipzig",D905="Monaco",D905="Spurs",D905="Arsenal",D905="Sevilla",D905="Liverpool",D905="Nice",D905="Napoli"),1.15,1)))</f>
        <v>1</v>
      </c>
      <c r="AG905">
        <f>E905*10+G905*5+K905*4</f>
        <v>93</v>
      </c>
      <c r="AH905">
        <f>N905+M905+L905*1.5</f>
        <v>58.5</v>
      </c>
    </row>
    <row r="906" spans="1:34" x14ac:dyDescent="0.2">
      <c r="A906" t="s">
        <v>2240</v>
      </c>
      <c r="C906" t="s">
        <v>160</v>
      </c>
      <c r="D906" t="s">
        <v>1938</v>
      </c>
      <c r="E906">
        <v>0</v>
      </c>
      <c r="F906">
        <v>0</v>
      </c>
      <c r="G906">
        <v>0</v>
      </c>
      <c r="H906">
        <v>3</v>
      </c>
      <c r="I906">
        <v>7</v>
      </c>
      <c r="J906">
        <v>18</v>
      </c>
      <c r="K906">
        <v>0</v>
      </c>
      <c r="L906">
        <v>3</v>
      </c>
      <c r="M906">
        <v>31</v>
      </c>
      <c r="N906">
        <v>23</v>
      </c>
      <c r="O906">
        <v>11</v>
      </c>
      <c r="P906">
        <v>215</v>
      </c>
      <c r="Q906">
        <v>29</v>
      </c>
      <c r="R906">
        <v>9</v>
      </c>
      <c r="S906">
        <v>0</v>
      </c>
      <c r="T906">
        <v>0</v>
      </c>
      <c r="U906">
        <v>0</v>
      </c>
      <c r="V906">
        <v>0</v>
      </c>
      <c r="W906">
        <v>0</v>
      </c>
      <c r="X906" t="s">
        <v>73</v>
      </c>
      <c r="Y906" t="s">
        <v>2239</v>
      </c>
      <c r="Z906" s="5">
        <f>E906*10+F906*(-10)+G906*5+H906*(-5)+I906*2+J906*(-2)+K906*4+L906*3+M906*1.5+N906*1.5+O906*3+P906*0.1+Q906*2+R906*2+S906*5+T906*(-8)+U906*15+V906+W906*(-4)</f>
        <v>183.5</v>
      </c>
      <c r="AA906" s="6">
        <f>Z906/X906</f>
        <v>12.233333333333333</v>
      </c>
      <c r="AB906" s="7">
        <f>Z906/Y906*90</f>
        <v>16.049562682215743</v>
      </c>
      <c r="AC906" s="5">
        <f>IF(B906="n",Z906*1.2*AF906,Z906*AF906)</f>
        <v>183.5</v>
      </c>
      <c r="AD906" s="6">
        <f>AC906/X906</f>
        <v>12.233333333333333</v>
      </c>
      <c r="AE906" s="7">
        <f>AC906/Y906*90</f>
        <v>16.049562682215743</v>
      </c>
      <c r="AF906" s="13">
        <f>IF(OR(D906="Barcelona",D906="R Madrid",D906="Bayern",D906="PSG",D906="Atletico"),1.3,IF(OR(D906="Chelsea",D906="Juventus",D906="Man City",D906="Man Utd",D906="Dortmund"),1.23,IF(OR(D906="Roma",D906="RB Leipzig",D906="Monaco",D906="Spurs",D906="Arsenal",D906="Sevilla",D906="Liverpool",D906="Nice",D906="Napoli"),1.15,1)))</f>
        <v>1</v>
      </c>
      <c r="AG906">
        <f>E906*10+G906*5+K906*4</f>
        <v>0</v>
      </c>
      <c r="AH906">
        <f>N906+M906+L906*1.5</f>
        <v>58.5</v>
      </c>
    </row>
    <row r="907" spans="1:34" x14ac:dyDescent="0.2">
      <c r="A907" t="s">
        <v>1890</v>
      </c>
      <c r="C907" t="s">
        <v>160</v>
      </c>
      <c r="D907" t="s">
        <v>161</v>
      </c>
      <c r="E907">
        <v>0</v>
      </c>
      <c r="F907">
        <v>0</v>
      </c>
      <c r="G907">
        <v>0</v>
      </c>
      <c r="H907">
        <v>6</v>
      </c>
      <c r="I907">
        <v>15</v>
      </c>
      <c r="J907">
        <v>22</v>
      </c>
      <c r="K907">
        <v>0</v>
      </c>
      <c r="L907">
        <v>3</v>
      </c>
      <c r="M907">
        <v>20</v>
      </c>
      <c r="N907">
        <v>34</v>
      </c>
      <c r="O907">
        <v>3</v>
      </c>
      <c r="P907">
        <v>577</v>
      </c>
      <c r="Q907">
        <v>21</v>
      </c>
      <c r="R907">
        <v>5</v>
      </c>
      <c r="S907">
        <v>0</v>
      </c>
      <c r="T907">
        <v>0</v>
      </c>
      <c r="U907">
        <v>0</v>
      </c>
      <c r="V907">
        <v>0</v>
      </c>
      <c r="W907">
        <v>0</v>
      </c>
      <c r="X907" t="s">
        <v>398</v>
      </c>
      <c r="Y907" t="s">
        <v>1607</v>
      </c>
      <c r="Z907" s="5">
        <f>E907*10+F907*(-10)+G907*5+H907*(-5)+I907*2+J907*(-2)+K907*4+L907*3+M907*1.5+N907*1.5+O907*3+P907*0.1+Q907*2+R907*2+S907*5+T907*(-8)+U907*15+V907+W907*(-4)</f>
        <v>164.7</v>
      </c>
      <c r="AA907" s="6">
        <f>Z907/X907</f>
        <v>7.8428571428571425</v>
      </c>
      <c r="AB907" s="7">
        <f>Z907/Y907*90</f>
        <v>11.490697674418604</v>
      </c>
      <c r="AC907" s="5">
        <f>IF(B907="n",Z907*1.2*AF907,Z907*AF907)</f>
        <v>189.40499999999997</v>
      </c>
      <c r="AD907" s="6">
        <f>AC907/X907</f>
        <v>9.0192857142857132</v>
      </c>
      <c r="AE907" s="7">
        <f>AC907/Y907*90</f>
        <v>13.214302325581393</v>
      </c>
      <c r="AF907" s="13">
        <f>IF(OR(D907="Barcelona",D907="R Madrid",D907="Bayern",D907="PSG",D907="Atletico"),1.3,IF(OR(D907="Chelsea",D907="Juventus",D907="Man City",D907="Man Utd",D907="Dortmund"),1.23,IF(OR(D907="Roma",D907="RB Leipzig",D907="Monaco",D907="Spurs",D907="Arsenal",D907="Sevilla",D907="Liverpool",D907="Nice",D907="Napoli"),1.15,1)))</f>
        <v>1.1499999999999999</v>
      </c>
      <c r="AG907">
        <f>E907*10+G907*5+K907*4</f>
        <v>0</v>
      </c>
      <c r="AH907">
        <f>N907+M907+L907*1.5</f>
        <v>58.5</v>
      </c>
    </row>
    <row r="908" spans="1:34" x14ac:dyDescent="0.2">
      <c r="A908" t="s">
        <v>2867</v>
      </c>
      <c r="C908" t="s">
        <v>138</v>
      </c>
      <c r="D908" t="s">
        <v>2770</v>
      </c>
      <c r="E908">
        <v>6</v>
      </c>
      <c r="F908">
        <v>0</v>
      </c>
      <c r="G908">
        <v>3</v>
      </c>
      <c r="H908">
        <v>7</v>
      </c>
      <c r="I908">
        <v>58</v>
      </c>
      <c r="J908">
        <v>58</v>
      </c>
      <c r="K908">
        <v>23</v>
      </c>
      <c r="L908">
        <v>4</v>
      </c>
      <c r="M908">
        <v>26</v>
      </c>
      <c r="N908">
        <v>26</v>
      </c>
      <c r="O908">
        <v>22</v>
      </c>
      <c r="P908">
        <v>1012</v>
      </c>
      <c r="Q908">
        <v>33</v>
      </c>
      <c r="R908">
        <v>27</v>
      </c>
      <c r="S908">
        <v>0</v>
      </c>
      <c r="T908">
        <v>0</v>
      </c>
      <c r="U908">
        <v>0</v>
      </c>
      <c r="V908">
        <v>0</v>
      </c>
      <c r="W908">
        <v>0</v>
      </c>
      <c r="X908" t="s">
        <v>113</v>
      </c>
      <c r="Y908" t="s">
        <v>1564</v>
      </c>
      <c r="Z908" s="5">
        <f>E908*10+F908*(-10)+G908*5+H908*(-5)+I908*2+J908*(-2)+K908*4+L908*3+M908*1.5+N908*1.5+O908*3+P908*0.1+Q908*2+R908*2+S908*5+T908*(-8)+U908*15+V908+W908*(-4)</f>
        <v>509.2</v>
      </c>
      <c r="AA908" s="6">
        <f>Z908/X908</f>
        <v>13.762162162162161</v>
      </c>
      <c r="AB908" s="7">
        <f>Z908/Y908*90</f>
        <v>16.707254830477577</v>
      </c>
      <c r="AC908" s="5">
        <f>IF(B908="n",Z908*1.2*AF908,Z908*AF908)</f>
        <v>509.2</v>
      </c>
      <c r="AD908" s="6">
        <f>AC908/X908</f>
        <v>13.762162162162161</v>
      </c>
      <c r="AE908" s="7">
        <f>AC908/Y908*90</f>
        <v>16.707254830477577</v>
      </c>
      <c r="AF908" s="13">
        <f>IF(OR(D908="Barcelona",D908="R Madrid",D908="Bayern",D908="PSG",D908="Atletico"),1.3,IF(OR(D908="Chelsea",D908="Juventus",D908="Man City",D908="Man Utd",D908="Dortmund"),1.23,IF(OR(D908="Roma",D908="RB Leipzig",D908="Monaco",D908="Spurs",D908="Arsenal",D908="Sevilla",D908="Liverpool",D908="Nice",D908="Napoli"),1.15,1)))</f>
        <v>1</v>
      </c>
      <c r="AG908">
        <f>E908*10+G908*5+K908*4</f>
        <v>167</v>
      </c>
      <c r="AH908">
        <f>N908+M908+L908*1.5</f>
        <v>58</v>
      </c>
    </row>
    <row r="909" spans="1:34" x14ac:dyDescent="0.2">
      <c r="A909" t="s">
        <v>2571</v>
      </c>
      <c r="C909" t="s">
        <v>160</v>
      </c>
      <c r="D909" t="s">
        <v>989</v>
      </c>
      <c r="E909">
        <v>5</v>
      </c>
      <c r="F909">
        <v>0</v>
      </c>
      <c r="G909">
        <v>1</v>
      </c>
      <c r="H909">
        <v>4</v>
      </c>
      <c r="I909">
        <v>48</v>
      </c>
      <c r="J909">
        <v>39</v>
      </c>
      <c r="K909">
        <v>23</v>
      </c>
      <c r="L909">
        <v>6</v>
      </c>
      <c r="M909">
        <v>23</v>
      </c>
      <c r="N909">
        <v>26</v>
      </c>
      <c r="O909">
        <v>42</v>
      </c>
      <c r="P909">
        <v>1595</v>
      </c>
      <c r="Q909">
        <v>61</v>
      </c>
      <c r="R909">
        <v>34</v>
      </c>
      <c r="S909">
        <v>0</v>
      </c>
      <c r="T909">
        <v>0</v>
      </c>
      <c r="U909">
        <v>0</v>
      </c>
      <c r="V909">
        <v>0</v>
      </c>
      <c r="W909">
        <v>0</v>
      </c>
      <c r="X909" t="s">
        <v>113</v>
      </c>
      <c r="Y909" t="s">
        <v>2570</v>
      </c>
      <c r="Z909" s="5">
        <f>E909*10+F909*(-10)+G909*5+H909*(-5)+I909*2+J909*(-2)+K909*4+L909*3+M909*1.5+N909*1.5+O909*3+P909*0.1+Q909*2+R909*2+S909*5+T909*(-8)+U909*15+V909+W909*(-4)</f>
        <v>712</v>
      </c>
      <c r="AA909" s="6">
        <f>Z909/X909</f>
        <v>19.243243243243242</v>
      </c>
      <c r="AB909" s="7">
        <f>Z909/Y909*90</f>
        <v>21.099769509384259</v>
      </c>
      <c r="AC909" s="5">
        <f>IF(B909="n",Z909*1.2*AF909,Z909*AF909)</f>
        <v>712</v>
      </c>
      <c r="AD909" s="6">
        <f>AC909/X909</f>
        <v>19.243243243243242</v>
      </c>
      <c r="AE909" s="7">
        <f>AC909/Y909*90</f>
        <v>21.099769509384259</v>
      </c>
      <c r="AF909" s="13">
        <f>IF(OR(D909="Barcelona",D909="R Madrid",D909="Bayern",D909="PSG",D909="Atletico"),1.3,IF(OR(D909="Chelsea",D909="Juventus",D909="Man City",D909="Man Utd",D909="Dortmund"),1.23,IF(OR(D909="Roma",D909="RB Leipzig",D909="Monaco",D909="Spurs",D909="Arsenal",D909="Sevilla",D909="Liverpool",D909="Nice",D909="Napoli"),1.15,1)))</f>
        <v>1</v>
      </c>
      <c r="AG909">
        <f>E909*10+G909*5+K909*4</f>
        <v>147</v>
      </c>
      <c r="AH909">
        <f>N909+M909+L909*1.5</f>
        <v>58</v>
      </c>
    </row>
    <row r="910" spans="1:34" x14ac:dyDescent="0.2">
      <c r="A910" t="s">
        <v>2631</v>
      </c>
      <c r="C910" t="s">
        <v>160</v>
      </c>
      <c r="D910" t="s">
        <v>1912</v>
      </c>
      <c r="E910">
        <v>5</v>
      </c>
      <c r="F910">
        <v>0</v>
      </c>
      <c r="G910">
        <v>2</v>
      </c>
      <c r="H910">
        <v>9</v>
      </c>
      <c r="I910">
        <v>67</v>
      </c>
      <c r="J910">
        <v>67</v>
      </c>
      <c r="K910">
        <v>25</v>
      </c>
      <c r="L910">
        <v>9</v>
      </c>
      <c r="M910">
        <v>21</v>
      </c>
      <c r="N910">
        <v>23</v>
      </c>
      <c r="O910">
        <v>33</v>
      </c>
      <c r="P910">
        <v>792</v>
      </c>
      <c r="Q910">
        <v>45</v>
      </c>
      <c r="R910">
        <v>33</v>
      </c>
      <c r="S910">
        <v>0</v>
      </c>
      <c r="T910">
        <v>0</v>
      </c>
      <c r="U910">
        <v>0</v>
      </c>
      <c r="V910">
        <v>0</v>
      </c>
      <c r="W910">
        <v>0</v>
      </c>
      <c r="X910" t="s">
        <v>121</v>
      </c>
      <c r="Y910" t="s">
        <v>2630</v>
      </c>
      <c r="Z910" s="5">
        <f>E910*10+F910*(-10)+G910*5+H910*(-5)+I910*2+J910*(-2)+K910*4+L910*3+M910*1.5+N910*1.5+O910*3+P910*0.1+Q910*2+R910*2+S910*5+T910*(-8)+U910*15+V910+W910*(-4)</f>
        <v>542.20000000000005</v>
      </c>
      <c r="AA910" s="6">
        <f>Z910/X910</f>
        <v>15.947058823529414</v>
      </c>
      <c r="AB910" s="7">
        <f>Z910/Y910*90</f>
        <v>17.796498905908098</v>
      </c>
      <c r="AC910" s="5">
        <f>IF(B910="n",Z910*1.2*AF910,Z910*AF910)</f>
        <v>542.20000000000005</v>
      </c>
      <c r="AD910" s="6">
        <f>AC910/X910</f>
        <v>15.947058823529414</v>
      </c>
      <c r="AE910" s="7">
        <f>AC910/Y910*90</f>
        <v>17.796498905908098</v>
      </c>
      <c r="AF910" s="13">
        <f>IF(OR(D910="Barcelona",D910="R Madrid",D910="Bayern",D910="PSG",D910="Atletico"),1.3,IF(OR(D910="Chelsea",D910="Juventus",D910="Man City",D910="Man Utd",D910="Dortmund"),1.23,IF(OR(D910="Roma",D910="RB Leipzig",D910="Monaco",D910="Spurs",D910="Arsenal",D910="Sevilla",D910="Liverpool",D910="Nice",D910="Napoli"),1.15,1)))</f>
        <v>1</v>
      </c>
      <c r="AG910">
        <f>E910*10+G910*5+K910*4</f>
        <v>160</v>
      </c>
      <c r="AH910">
        <f>N910+M910+L910*1.5</f>
        <v>57.5</v>
      </c>
    </row>
    <row r="911" spans="1:34" x14ac:dyDescent="0.2">
      <c r="A911" t="s">
        <v>622</v>
      </c>
      <c r="C911" t="s">
        <v>26</v>
      </c>
      <c r="D911" t="s">
        <v>164</v>
      </c>
      <c r="E911">
        <v>1</v>
      </c>
      <c r="F911">
        <v>0</v>
      </c>
      <c r="G911">
        <v>1</v>
      </c>
      <c r="H911">
        <v>5</v>
      </c>
      <c r="I911">
        <v>21</v>
      </c>
      <c r="J911">
        <v>44</v>
      </c>
      <c r="K911">
        <v>6</v>
      </c>
      <c r="L911">
        <v>5</v>
      </c>
      <c r="M911">
        <v>25</v>
      </c>
      <c r="N911">
        <v>25</v>
      </c>
      <c r="O911">
        <v>24</v>
      </c>
      <c r="P911">
        <v>1345</v>
      </c>
      <c r="Q911">
        <v>56</v>
      </c>
      <c r="R911">
        <v>76</v>
      </c>
      <c r="S911">
        <v>0</v>
      </c>
      <c r="T911">
        <v>0</v>
      </c>
      <c r="U911">
        <v>0</v>
      </c>
      <c r="V911">
        <v>0</v>
      </c>
      <c r="W911">
        <v>0</v>
      </c>
      <c r="X911" t="s">
        <v>110</v>
      </c>
      <c r="Y911" t="s">
        <v>623</v>
      </c>
      <c r="Z911" s="5">
        <f>E911*10+F911*(-10)+G911*5+H911*(-5)+I911*2+J911*(-2)+K911*4+L911*3+M911*1.5+N911*1.5+O911*3+P911*0.1+Q911*2+R911*2+S911*5+T911*(-8)+U911*15+V911+W911*(-4)</f>
        <v>528.5</v>
      </c>
      <c r="AA911" s="6">
        <f>Z911/X911</f>
        <v>17.616666666666667</v>
      </c>
      <c r="AB911" s="7">
        <f>Z911/Y911*90</f>
        <v>23.12348079727759</v>
      </c>
      <c r="AC911" s="5">
        <f>IF(B911="n",Z911*1.2*AF911,Z911*AF911)</f>
        <v>607.77499999999998</v>
      </c>
      <c r="AD911" s="6">
        <f>AC911/X911</f>
        <v>20.259166666666665</v>
      </c>
      <c r="AE911" s="7">
        <f>AC911/Y911*90</f>
        <v>26.592002916869227</v>
      </c>
      <c r="AF911" s="13">
        <f>IF(OR(D911="Barcelona",D911="R Madrid",D911="Bayern",D911="PSG",D911="Atletico"),1.3,IF(OR(D911="Chelsea",D911="Juventus",D911="Man City",D911="Man Utd",D911="Dortmund"),1.23,IF(OR(D911="Roma",D911="RB Leipzig",D911="Monaco",D911="Spurs",D911="Arsenal",D911="Sevilla",D911="Liverpool",D911="Nice",D911="Napoli"),1.15,1)))</f>
        <v>1.1499999999999999</v>
      </c>
      <c r="AG911">
        <f>E911*10+G911*5+K911*4</f>
        <v>39</v>
      </c>
      <c r="AH911">
        <f>N911+M911+L911*1.5</f>
        <v>57.5</v>
      </c>
    </row>
    <row r="912" spans="1:34" x14ac:dyDescent="0.2">
      <c r="A912" t="s">
        <v>1018</v>
      </c>
      <c r="C912" t="s">
        <v>26</v>
      </c>
      <c r="D912" t="s">
        <v>55</v>
      </c>
      <c r="E912">
        <v>0</v>
      </c>
      <c r="F912">
        <v>0</v>
      </c>
      <c r="G912">
        <v>0</v>
      </c>
      <c r="H912">
        <v>2</v>
      </c>
      <c r="I912">
        <v>8</v>
      </c>
      <c r="J912">
        <v>17</v>
      </c>
      <c r="K912">
        <v>0</v>
      </c>
      <c r="L912">
        <v>11</v>
      </c>
      <c r="M912">
        <v>22</v>
      </c>
      <c r="N912">
        <v>19</v>
      </c>
      <c r="O912">
        <v>11</v>
      </c>
      <c r="P912">
        <v>398</v>
      </c>
      <c r="Q912">
        <v>21</v>
      </c>
      <c r="R912">
        <v>7</v>
      </c>
      <c r="S912">
        <v>0</v>
      </c>
      <c r="T912">
        <v>0</v>
      </c>
      <c r="U912">
        <v>0</v>
      </c>
      <c r="V912">
        <v>0</v>
      </c>
      <c r="W912">
        <v>0</v>
      </c>
      <c r="X912" t="s">
        <v>40</v>
      </c>
      <c r="Y912" t="s">
        <v>1019</v>
      </c>
      <c r="Z912" s="5">
        <f>E912*10+F912*(-10)+G912*5+H912*(-5)+I912*2+J912*(-2)+K912*4+L912*3+M912*1.5+N912*1.5+O912*3+P912*0.1+Q912*2+R912*2+S912*5+T912*(-8)+U912*15+V912+W912*(-4)</f>
        <v>195.3</v>
      </c>
      <c r="AA912" s="6">
        <f>Z912/X912</f>
        <v>12.206250000000001</v>
      </c>
      <c r="AB912" s="7">
        <f>Z912/Y912*90</f>
        <v>13.510376633358955</v>
      </c>
      <c r="AC912" s="5">
        <f>IF(B912="n",Z912*1.2*AF912,Z912*AF912)</f>
        <v>195.3</v>
      </c>
      <c r="AD912" s="6">
        <f>AC912/X912</f>
        <v>12.206250000000001</v>
      </c>
      <c r="AE912" s="7">
        <f>AC912/Y912*90</f>
        <v>13.510376633358955</v>
      </c>
      <c r="AF912" s="13">
        <f>IF(OR(D912="Barcelona",D912="R Madrid",D912="Bayern",D912="PSG",D912="Atletico"),1.3,IF(OR(D912="Chelsea",D912="Juventus",D912="Man City",D912="Man Utd",D912="Dortmund"),1.23,IF(OR(D912="Roma",D912="RB Leipzig",D912="Monaco",D912="Spurs",D912="Arsenal",D912="Sevilla",D912="Liverpool",D912="Nice",D912="Napoli"),1.15,1)))</f>
        <v>1</v>
      </c>
      <c r="AG912">
        <f>E912*10+G912*5+K912*4</f>
        <v>0</v>
      </c>
      <c r="AH912">
        <f>N912+M912+L912*1.5</f>
        <v>57.5</v>
      </c>
    </row>
    <row r="913" spans="1:34" x14ac:dyDescent="0.2">
      <c r="A913" t="s">
        <v>3106</v>
      </c>
      <c r="C913" t="s">
        <v>138</v>
      </c>
      <c r="D913" t="s">
        <v>368</v>
      </c>
      <c r="E913">
        <v>0</v>
      </c>
      <c r="F913">
        <v>0</v>
      </c>
      <c r="G913">
        <v>2</v>
      </c>
      <c r="H913">
        <v>4</v>
      </c>
      <c r="I913">
        <v>12</v>
      </c>
      <c r="J913">
        <v>27</v>
      </c>
      <c r="K913">
        <v>0</v>
      </c>
      <c r="L913">
        <v>6</v>
      </c>
      <c r="M913">
        <v>34</v>
      </c>
      <c r="N913">
        <v>14</v>
      </c>
      <c r="O913">
        <v>9</v>
      </c>
      <c r="P913">
        <v>384</v>
      </c>
      <c r="Q913">
        <v>17</v>
      </c>
      <c r="R913">
        <v>10</v>
      </c>
      <c r="S913">
        <v>0</v>
      </c>
      <c r="T913">
        <v>0</v>
      </c>
      <c r="U913">
        <v>0</v>
      </c>
      <c r="V913">
        <v>0</v>
      </c>
      <c r="W913">
        <v>0</v>
      </c>
      <c r="X913" t="s">
        <v>325</v>
      </c>
      <c r="Y913" t="s">
        <v>2149</v>
      </c>
      <c r="Z913" s="5">
        <f>E913*10+F913*(-10)+G913*5+H913*(-5)+I913*2+J913*(-2)+K913*4+L913*3+M913*1.5+N913*1.5+O913*3+P913*0.1+Q913*2+R913*2+S913*5+T913*(-8)+U913*15+V913+W913*(-4)</f>
        <v>169.4</v>
      </c>
      <c r="AA913" s="6">
        <f>Z913/X913</f>
        <v>9.4111111111111114</v>
      </c>
      <c r="AB913" s="7">
        <f>Z913/Y913*90</f>
        <v>13.60035682426405</v>
      </c>
      <c r="AC913" s="5">
        <f>IF(B913="n",Z913*1.2*AF913,Z913*AF913)</f>
        <v>169.4</v>
      </c>
      <c r="AD913" s="6">
        <f>AC913/X913</f>
        <v>9.4111111111111114</v>
      </c>
      <c r="AE913" s="7">
        <f>AC913/Y913*90</f>
        <v>13.60035682426405</v>
      </c>
      <c r="AF913" s="13">
        <f>IF(OR(D913="Barcelona",D913="R Madrid",D913="Bayern",D913="PSG",D913="Atletico"),1.3,IF(OR(D913="Chelsea",D913="Juventus",D913="Man City",D913="Man Utd",D913="Dortmund"),1.23,IF(OR(D913="Roma",D913="RB Leipzig",D913="Monaco",D913="Spurs",D913="Arsenal",D913="Sevilla",D913="Liverpool",D913="Nice",D913="Napoli"),1.15,1)))</f>
        <v>1</v>
      </c>
      <c r="AG913">
        <f>E913*10+G913*5+K913*4</f>
        <v>10</v>
      </c>
      <c r="AH913">
        <f>N913+M913+L913*1.5</f>
        <v>57</v>
      </c>
    </row>
    <row r="914" spans="1:34" x14ac:dyDescent="0.2">
      <c r="A914" t="s">
        <v>2165</v>
      </c>
      <c r="C914" t="s">
        <v>160</v>
      </c>
      <c r="D914" t="s">
        <v>1281</v>
      </c>
      <c r="E914">
        <v>10</v>
      </c>
      <c r="F914">
        <v>2</v>
      </c>
      <c r="G914">
        <v>4</v>
      </c>
      <c r="H914">
        <v>11</v>
      </c>
      <c r="I914">
        <v>69</v>
      </c>
      <c r="J914">
        <v>55</v>
      </c>
      <c r="K914">
        <v>38</v>
      </c>
      <c r="L914">
        <v>5</v>
      </c>
      <c r="M914">
        <v>31</v>
      </c>
      <c r="N914">
        <v>18</v>
      </c>
      <c r="O914">
        <v>17</v>
      </c>
      <c r="P914">
        <v>586</v>
      </c>
      <c r="Q914">
        <v>15</v>
      </c>
      <c r="R914">
        <v>4</v>
      </c>
      <c r="S914">
        <v>0</v>
      </c>
      <c r="T914">
        <v>0</v>
      </c>
      <c r="U914">
        <v>0</v>
      </c>
      <c r="V914">
        <v>0</v>
      </c>
      <c r="W914">
        <v>0</v>
      </c>
      <c r="X914" t="s">
        <v>96</v>
      </c>
      <c r="Y914" t="s">
        <v>1595</v>
      </c>
      <c r="Z914" s="5">
        <f>E914*10+F914*(-10)+G914*5+H914*(-5)+I914*2+J914*(-2)+K914*4+L914*3+M914*1.5+N914*1.5+O914*3+P914*0.1+Q914*2+R914*2+S914*5+T914*(-8)+U914*15+V914+W914*(-4)</f>
        <v>461.1</v>
      </c>
      <c r="AA914" s="6">
        <f>Z914/X914</f>
        <v>16.467857142857145</v>
      </c>
      <c r="AB914" s="7">
        <f>Z914/Y914*90</f>
        <v>20.969681657402731</v>
      </c>
      <c r="AC914" s="5">
        <f>IF(B914="n",Z914*1.2*AF914,Z914*AF914)</f>
        <v>461.1</v>
      </c>
      <c r="AD914" s="6">
        <f>AC914/X914</f>
        <v>16.467857142857145</v>
      </c>
      <c r="AE914" s="7">
        <f>AC914/Y914*90</f>
        <v>20.969681657402731</v>
      </c>
      <c r="AF914" s="13">
        <f>IF(OR(D914="Barcelona",D914="R Madrid",D914="Bayern",D914="PSG",D914="Atletico"),1.3,IF(OR(D914="Chelsea",D914="Juventus",D914="Man City",D914="Man Utd",D914="Dortmund"),1.23,IF(OR(D914="Roma",D914="RB Leipzig",D914="Monaco",D914="Spurs",D914="Arsenal",D914="Sevilla",D914="Liverpool",D914="Nice",D914="Napoli"),1.15,1)))</f>
        <v>1</v>
      </c>
      <c r="AG914">
        <f>E914*10+G914*5+K914*4</f>
        <v>272</v>
      </c>
      <c r="AH914">
        <f>N914+M914+L914*1.5</f>
        <v>56.5</v>
      </c>
    </row>
    <row r="915" spans="1:34" x14ac:dyDescent="0.2">
      <c r="A915" t="s">
        <v>2802</v>
      </c>
      <c r="C915" t="s">
        <v>138</v>
      </c>
      <c r="D915" t="s">
        <v>2801</v>
      </c>
      <c r="E915">
        <v>7</v>
      </c>
      <c r="F915">
        <v>0</v>
      </c>
      <c r="G915">
        <v>9</v>
      </c>
      <c r="H915">
        <v>5</v>
      </c>
      <c r="I915">
        <v>31</v>
      </c>
      <c r="J915">
        <v>36</v>
      </c>
      <c r="K915">
        <v>24</v>
      </c>
      <c r="L915">
        <v>3</v>
      </c>
      <c r="M915">
        <v>27</v>
      </c>
      <c r="N915">
        <v>25</v>
      </c>
      <c r="O915">
        <v>65</v>
      </c>
      <c r="P915">
        <v>1085</v>
      </c>
      <c r="Q915">
        <v>28</v>
      </c>
      <c r="R915">
        <v>30</v>
      </c>
      <c r="S915">
        <v>0</v>
      </c>
      <c r="T915">
        <v>0</v>
      </c>
      <c r="U915">
        <v>0</v>
      </c>
      <c r="V915">
        <v>0</v>
      </c>
      <c r="W915">
        <v>0</v>
      </c>
      <c r="X915" t="s">
        <v>101</v>
      </c>
      <c r="Y915" t="s">
        <v>2800</v>
      </c>
      <c r="Z915" s="5">
        <f>E915*10+F915*(-10)+G915*5+H915*(-5)+I915*2+J915*(-2)+K915*4+L915*3+M915*1.5+N915*1.5+O915*3+P915*0.1+Q915*2+R915*2+S915*5+T915*(-8)+U915*15+V915+W915*(-4)</f>
        <v>682.5</v>
      </c>
      <c r="AA915" s="6">
        <f>Z915/X915</f>
        <v>19.5</v>
      </c>
      <c r="AB915" s="7">
        <f>Z915/Y915*90</f>
        <v>22.199132634622334</v>
      </c>
      <c r="AC915" s="5">
        <f>IF(B915="n",Z915*1.2*AF915,Z915*AF915)</f>
        <v>682.5</v>
      </c>
      <c r="AD915" s="6">
        <f>AC915/X915</f>
        <v>19.5</v>
      </c>
      <c r="AE915" s="7">
        <f>AC915/Y915*90</f>
        <v>22.199132634622334</v>
      </c>
      <c r="AF915" s="13">
        <f>IF(OR(D915="Barcelona",D915="R Madrid",D915="Bayern",D915="PSG",D915="Atletico"),1.3,IF(OR(D915="Chelsea",D915="Juventus",D915="Man City",D915="Man Utd",D915="Dortmund"),1.23,IF(OR(D915="Roma",D915="RB Leipzig",D915="Monaco",D915="Spurs",D915="Arsenal",D915="Sevilla",D915="Liverpool",D915="Nice",D915="Napoli"),1.15,1)))</f>
        <v>1</v>
      </c>
      <c r="AG915">
        <f>E915*10+G915*5+K915*4</f>
        <v>211</v>
      </c>
      <c r="AH915">
        <f>N915+M915+L915*1.5</f>
        <v>56.5</v>
      </c>
    </row>
    <row r="916" spans="1:34" x14ac:dyDescent="0.2">
      <c r="A916" t="s">
        <v>2158</v>
      </c>
      <c r="C916" t="s">
        <v>160</v>
      </c>
      <c r="D916" t="s">
        <v>1908</v>
      </c>
      <c r="E916">
        <v>8</v>
      </c>
      <c r="F916">
        <v>0</v>
      </c>
      <c r="G916">
        <v>6</v>
      </c>
      <c r="H916">
        <v>2</v>
      </c>
      <c r="I916">
        <v>60</v>
      </c>
      <c r="J916">
        <v>20</v>
      </c>
      <c r="K916">
        <v>17</v>
      </c>
      <c r="L916">
        <v>3</v>
      </c>
      <c r="M916">
        <v>32</v>
      </c>
      <c r="N916">
        <v>20</v>
      </c>
      <c r="O916">
        <v>41</v>
      </c>
      <c r="P916">
        <v>1203</v>
      </c>
      <c r="Q916">
        <v>21</v>
      </c>
      <c r="R916">
        <v>23</v>
      </c>
      <c r="S916">
        <v>0</v>
      </c>
      <c r="T916">
        <v>0</v>
      </c>
      <c r="U916">
        <v>0</v>
      </c>
      <c r="V916">
        <v>0</v>
      </c>
      <c r="W916">
        <v>0</v>
      </c>
      <c r="X916" t="s">
        <v>205</v>
      </c>
      <c r="Y916" t="s">
        <v>2157</v>
      </c>
      <c r="Z916" s="5">
        <f>E916*10+F916*(-10)+G916*5+H916*(-5)+I916*2+J916*(-2)+K916*4+L916*3+M916*1.5+N916*1.5+O916*3+P916*0.1+Q916*2+R916*2+S916*5+T916*(-8)+U916*15+V916+W916*(-4)</f>
        <v>666.3</v>
      </c>
      <c r="AA916" s="6">
        <f>Z916/X916</f>
        <v>17.534210526315789</v>
      </c>
      <c r="AB916" s="7">
        <f>Z916/Y916*90</f>
        <v>21.227256637168139</v>
      </c>
      <c r="AC916" s="5">
        <f>IF(B916="n",Z916*1.2*AF916,Z916*AF916)</f>
        <v>666.3</v>
      </c>
      <c r="AD916" s="6">
        <f>AC916/X916</f>
        <v>17.534210526315789</v>
      </c>
      <c r="AE916" s="7">
        <f>AC916/Y916*90</f>
        <v>21.227256637168139</v>
      </c>
      <c r="AF916" s="13">
        <f>IF(OR(D916="Barcelona",D916="R Madrid",D916="Bayern",D916="PSG",D916="Atletico"),1.3,IF(OR(D916="Chelsea",D916="Juventus",D916="Man City",D916="Man Utd",D916="Dortmund"),1.23,IF(OR(D916="Roma",D916="RB Leipzig",D916="Monaco",D916="Spurs",D916="Arsenal",D916="Sevilla",D916="Liverpool",D916="Nice",D916="Napoli"),1.15,1)))</f>
        <v>1</v>
      </c>
      <c r="AG916">
        <f>E916*10+G916*5+K916*4</f>
        <v>178</v>
      </c>
      <c r="AH916">
        <f>N916+M916+L916*1.5</f>
        <v>56.5</v>
      </c>
    </row>
    <row r="917" spans="1:34" x14ac:dyDescent="0.2">
      <c r="A917" t="s">
        <v>120</v>
      </c>
      <c r="C917" t="s">
        <v>26</v>
      </c>
      <c r="D917" t="s">
        <v>55</v>
      </c>
      <c r="E917">
        <v>1</v>
      </c>
      <c r="F917">
        <v>0</v>
      </c>
      <c r="G917">
        <v>2</v>
      </c>
      <c r="H917">
        <v>9</v>
      </c>
      <c r="I917">
        <v>17</v>
      </c>
      <c r="J917">
        <v>31</v>
      </c>
      <c r="K917">
        <v>19</v>
      </c>
      <c r="L917">
        <v>3</v>
      </c>
      <c r="M917">
        <v>33</v>
      </c>
      <c r="N917">
        <v>19</v>
      </c>
      <c r="O917">
        <v>18</v>
      </c>
      <c r="P917">
        <v>248</v>
      </c>
      <c r="Q917">
        <v>41</v>
      </c>
      <c r="R917">
        <v>23</v>
      </c>
      <c r="S917">
        <v>0</v>
      </c>
      <c r="T917">
        <v>0</v>
      </c>
      <c r="U917">
        <v>0</v>
      </c>
      <c r="V917">
        <v>0</v>
      </c>
      <c r="W917">
        <v>0</v>
      </c>
      <c r="X917" t="s">
        <v>121</v>
      </c>
      <c r="Y917" t="s">
        <v>122</v>
      </c>
      <c r="Z917" s="5">
        <f>E917*10+F917*(-10)+G917*5+H917*(-5)+I917*2+J917*(-2)+K917*4+L917*3+M917*1.5+N917*1.5+O917*3+P917*0.1+Q917*2+R917*2+S917*5+T917*(-8)+U917*15+V917+W917*(-4)</f>
        <v>316.8</v>
      </c>
      <c r="AA917" s="6">
        <f>Z917/X917</f>
        <v>9.3176470588235301</v>
      </c>
      <c r="AB917" s="7">
        <f>Z917/Y917*90</f>
        <v>19.264864864864865</v>
      </c>
      <c r="AC917" s="5">
        <f>IF(B917="n",Z917*1.2*AF917,Z917*AF917)</f>
        <v>316.8</v>
      </c>
      <c r="AD917" s="6">
        <f>AC917/X917</f>
        <v>9.3176470588235301</v>
      </c>
      <c r="AE917" s="7">
        <f>AC917/Y917*90</f>
        <v>19.264864864864865</v>
      </c>
      <c r="AF917" s="13">
        <f>IF(OR(D917="Barcelona",D917="R Madrid",D917="Bayern",D917="PSG",D917="Atletico"),1.3,IF(OR(D917="Chelsea",D917="Juventus",D917="Man City",D917="Man Utd",D917="Dortmund"),1.23,IF(OR(D917="Roma",D917="RB Leipzig",D917="Monaco",D917="Spurs",D917="Arsenal",D917="Sevilla",D917="Liverpool",D917="Nice",D917="Napoli"),1.15,1)))</f>
        <v>1</v>
      </c>
      <c r="AG917">
        <f>E917*10+G917*5+K917*4</f>
        <v>96</v>
      </c>
      <c r="AH917">
        <f>N917+M917+L917*1.5</f>
        <v>56.5</v>
      </c>
    </row>
    <row r="918" spans="1:34" x14ac:dyDescent="0.2">
      <c r="A918" t="s">
        <v>487</v>
      </c>
      <c r="C918" t="s">
        <v>26</v>
      </c>
      <c r="D918" t="s">
        <v>124</v>
      </c>
      <c r="E918">
        <v>2</v>
      </c>
      <c r="F918">
        <v>0</v>
      </c>
      <c r="G918">
        <v>0</v>
      </c>
      <c r="H918">
        <v>6</v>
      </c>
      <c r="I918">
        <v>30</v>
      </c>
      <c r="J918">
        <v>24</v>
      </c>
      <c r="K918">
        <v>5</v>
      </c>
      <c r="L918">
        <v>3</v>
      </c>
      <c r="M918">
        <v>27</v>
      </c>
      <c r="N918">
        <v>25</v>
      </c>
      <c r="O918">
        <v>10</v>
      </c>
      <c r="P918">
        <v>684</v>
      </c>
      <c r="Q918">
        <v>42</v>
      </c>
      <c r="R918">
        <v>14</v>
      </c>
      <c r="S918">
        <v>0</v>
      </c>
      <c r="T918">
        <v>0</v>
      </c>
      <c r="U918">
        <v>0</v>
      </c>
      <c r="V918">
        <v>0</v>
      </c>
      <c r="W918">
        <v>0</v>
      </c>
      <c r="X918" t="s">
        <v>56</v>
      </c>
      <c r="Y918" t="s">
        <v>488</v>
      </c>
      <c r="Z918" s="5">
        <f>E918*10+F918*(-10)+G918*5+H918*(-5)+I918*2+J918*(-2)+K918*4+L918*3+M918*1.5+N918*1.5+O918*3+P918*0.1+Q918*2+R918*2+S918*5+T918*(-8)+U918*15+V918+W918*(-4)</f>
        <v>319.39999999999998</v>
      </c>
      <c r="AA918" s="6">
        <f>Z918/X918</f>
        <v>11.829629629629629</v>
      </c>
      <c r="AB918" s="7">
        <f>Z918/Y918*90</f>
        <v>20.921397379912662</v>
      </c>
      <c r="AC918" s="5">
        <f>IF(B918="n",Z918*1.2*AF918,Z918*AF918)</f>
        <v>319.39999999999998</v>
      </c>
      <c r="AD918" s="6">
        <f>AC918/X918</f>
        <v>11.829629629629629</v>
      </c>
      <c r="AE918" s="7">
        <f>AC918/Y918*90</f>
        <v>20.921397379912662</v>
      </c>
      <c r="AF918" s="13">
        <f>IF(OR(D918="Barcelona",D918="R Madrid",D918="Bayern",D918="PSG",D918="Atletico"),1.3,IF(OR(D918="Chelsea",D918="Juventus",D918="Man City",D918="Man Utd",D918="Dortmund"),1.23,IF(OR(D918="Roma",D918="RB Leipzig",D918="Monaco",D918="Spurs",D918="Arsenal",D918="Sevilla",D918="Liverpool",D918="Nice",D918="Napoli"),1.15,1)))</f>
        <v>1</v>
      </c>
      <c r="AG918">
        <f>E918*10+G918*5+K918*4</f>
        <v>40</v>
      </c>
      <c r="AH918">
        <f>N918+M918+L918*1.5</f>
        <v>56.5</v>
      </c>
    </row>
    <row r="919" spans="1:34" x14ac:dyDescent="0.2">
      <c r="A919" t="s">
        <v>774</v>
      </c>
      <c r="C919" t="s">
        <v>26</v>
      </c>
      <c r="D919" t="s">
        <v>143</v>
      </c>
      <c r="E919">
        <v>1</v>
      </c>
      <c r="F919">
        <v>0</v>
      </c>
      <c r="G919">
        <v>0</v>
      </c>
      <c r="H919">
        <v>1</v>
      </c>
      <c r="I919">
        <v>10</v>
      </c>
      <c r="J919">
        <v>8</v>
      </c>
      <c r="K919">
        <v>2</v>
      </c>
      <c r="L919">
        <v>3</v>
      </c>
      <c r="M919">
        <v>24</v>
      </c>
      <c r="N919">
        <v>28</v>
      </c>
      <c r="O919">
        <v>6</v>
      </c>
      <c r="P919">
        <v>466</v>
      </c>
      <c r="Q919">
        <v>16</v>
      </c>
      <c r="R919">
        <v>4</v>
      </c>
      <c r="S919">
        <v>0</v>
      </c>
      <c r="T919">
        <v>0</v>
      </c>
      <c r="U919">
        <v>0</v>
      </c>
      <c r="V919">
        <v>0</v>
      </c>
      <c r="W919">
        <v>0</v>
      </c>
      <c r="X919" t="s">
        <v>325</v>
      </c>
      <c r="Y919" t="s">
        <v>478</v>
      </c>
      <c r="Z919" s="5">
        <f>E919*10+F919*(-10)+G919*5+H919*(-5)+I919*2+J919*(-2)+K919*4+L919*3+M919*1.5+N919*1.5+O919*3+P919*0.1+Q919*2+R919*2+S919*5+T919*(-8)+U919*15+V919+W919*(-4)</f>
        <v>208.6</v>
      </c>
      <c r="AA919" s="6">
        <f>Z919/X919</f>
        <v>11.588888888888889</v>
      </c>
      <c r="AB919" s="7">
        <f>Z919/Y919*90</f>
        <v>16.101200686106345</v>
      </c>
      <c r="AC919" s="5">
        <f>IF(B919="n",Z919*1.2*AF919,Z919*AF919)</f>
        <v>208.6</v>
      </c>
      <c r="AD919" s="6">
        <f>AC919/X919</f>
        <v>11.588888888888889</v>
      </c>
      <c r="AE919" s="7">
        <f>AC919/Y919*90</f>
        <v>16.101200686106345</v>
      </c>
      <c r="AF919" s="13">
        <f>IF(OR(D919="Barcelona",D919="R Madrid",D919="Bayern",D919="PSG",D919="Atletico"),1.3,IF(OR(D919="Chelsea",D919="Juventus",D919="Man City",D919="Man Utd",D919="Dortmund"),1.23,IF(OR(D919="Roma",D919="RB Leipzig",D919="Monaco",D919="Spurs",D919="Arsenal",D919="Sevilla",D919="Liverpool",D919="Nice",D919="Napoli"),1.15,1)))</f>
        <v>1</v>
      </c>
      <c r="AG919">
        <f>E919*10+G919*5+K919*4</f>
        <v>18</v>
      </c>
      <c r="AH919">
        <f>N919+M919+L919*1.5</f>
        <v>56.5</v>
      </c>
    </row>
    <row r="920" spans="1:34" x14ac:dyDescent="0.2">
      <c r="A920" t="s">
        <v>3411</v>
      </c>
      <c r="C920" t="s">
        <v>138</v>
      </c>
      <c r="D920" t="s">
        <v>2791</v>
      </c>
      <c r="E920">
        <v>12</v>
      </c>
      <c r="F920">
        <v>0</v>
      </c>
      <c r="G920">
        <v>8</v>
      </c>
      <c r="H920">
        <v>2</v>
      </c>
      <c r="I920">
        <v>19</v>
      </c>
      <c r="J920">
        <v>22</v>
      </c>
      <c r="K920">
        <v>34</v>
      </c>
      <c r="L920">
        <v>0</v>
      </c>
      <c r="M920">
        <v>24</v>
      </c>
      <c r="N920">
        <v>32</v>
      </c>
      <c r="O920">
        <v>43</v>
      </c>
      <c r="P920">
        <v>1047</v>
      </c>
      <c r="Q920">
        <v>23</v>
      </c>
      <c r="R920">
        <v>29</v>
      </c>
      <c r="S920">
        <v>0</v>
      </c>
      <c r="T920">
        <v>0</v>
      </c>
      <c r="U920">
        <v>0</v>
      </c>
      <c r="V920">
        <v>0</v>
      </c>
      <c r="W920">
        <v>0</v>
      </c>
      <c r="X920" t="s">
        <v>101</v>
      </c>
      <c r="Y920" t="s">
        <v>1305</v>
      </c>
      <c r="Z920" s="5">
        <f>E920*10+F920*(-10)+G920*5+H920*(-5)+I920*2+J920*(-2)+K920*4+L920*3+M920*1.5+N920*1.5+O920*3+P920*0.1+Q920*2+R920*2+S920*5+T920*(-8)+U920*15+V920+W920*(-4)</f>
        <v>701.7</v>
      </c>
      <c r="AA920" s="6">
        <f>Z920/X920</f>
        <v>20.048571428571432</v>
      </c>
      <c r="AB920" s="7">
        <f>Z920/Y920*90</f>
        <v>25.050773502578341</v>
      </c>
      <c r="AC920" s="5">
        <f>IF(B920="n",Z920*1.2*AF920,Z920*AF920)</f>
        <v>701.7</v>
      </c>
      <c r="AD920" s="6">
        <f>AC920/X920</f>
        <v>20.048571428571432</v>
      </c>
      <c r="AE920" s="7">
        <f>AC920/Y920*90</f>
        <v>25.050773502578341</v>
      </c>
      <c r="AF920" s="13">
        <f>IF(OR(D920="Barcelona",D920="R Madrid",D920="Bayern",D920="PSG",D920="Atletico"),1.3,IF(OR(D920="Chelsea",D920="Juventus",D920="Man City",D920="Man Utd",D920="Dortmund"),1.23,IF(OR(D920="Roma",D920="RB Leipzig",D920="Monaco",D920="Spurs",D920="Arsenal",D920="Sevilla",D920="Liverpool",D920="Nice",D920="Napoli"),1.15,1)))</f>
        <v>1</v>
      </c>
      <c r="AG920">
        <f>E920*10+G920*5+K920*4</f>
        <v>296</v>
      </c>
      <c r="AH920">
        <f>N920+M920+L920*1.5</f>
        <v>56</v>
      </c>
    </row>
    <row r="921" spans="1:34" x14ac:dyDescent="0.2">
      <c r="A921" t="s">
        <v>1514</v>
      </c>
      <c r="C921" t="s">
        <v>876</v>
      </c>
      <c r="D921" t="s">
        <v>1106</v>
      </c>
      <c r="E921">
        <v>7</v>
      </c>
      <c r="F921">
        <v>0</v>
      </c>
      <c r="G921">
        <v>4</v>
      </c>
      <c r="H921">
        <v>10</v>
      </c>
      <c r="I921">
        <v>61</v>
      </c>
      <c r="J921">
        <v>49</v>
      </c>
      <c r="K921">
        <v>30</v>
      </c>
      <c r="L921">
        <v>0</v>
      </c>
      <c r="M921">
        <v>5</v>
      </c>
      <c r="N921">
        <v>51</v>
      </c>
      <c r="O921">
        <v>31</v>
      </c>
      <c r="P921">
        <v>539</v>
      </c>
      <c r="Q921">
        <v>32</v>
      </c>
      <c r="R921">
        <v>22</v>
      </c>
      <c r="S921">
        <v>0</v>
      </c>
      <c r="T921">
        <v>0</v>
      </c>
      <c r="U921">
        <v>0</v>
      </c>
      <c r="V921">
        <v>0</v>
      </c>
      <c r="W921">
        <v>0</v>
      </c>
      <c r="X921" t="s">
        <v>127</v>
      </c>
      <c r="Y921" t="s">
        <v>1513</v>
      </c>
      <c r="Z921" s="5">
        <f>E921*10+F921*(-10)+G921*5+H921*(-5)+I921*2+J921*(-2)+K921*4+L921*3+M921*1.5+N921*1.5+O921*3+P921*0.1+Q921*2+R921*2+S921*5+T921*(-8)+U921*15+V921+W921*(-4)</f>
        <v>522.9</v>
      </c>
      <c r="AA921" s="6">
        <f>Z921/X921</f>
        <v>21.787499999999998</v>
      </c>
      <c r="AB921" s="7">
        <f>Z921/Y921*90</f>
        <v>22.867346938775508</v>
      </c>
      <c r="AC921" s="5">
        <f>IF(B921="n",Z921*1.2*AF921,Z921*AF921)</f>
        <v>522.9</v>
      </c>
      <c r="AD921" s="6">
        <f>AC921/X921</f>
        <v>21.787499999999998</v>
      </c>
      <c r="AE921" s="7">
        <f>AC921/Y921*90</f>
        <v>22.867346938775508</v>
      </c>
      <c r="AF921" s="13">
        <f>IF(OR(D921="Barcelona",D921="R Madrid",D921="Bayern",D921="PSG",D921="Atletico"),1.3,IF(OR(D921="Chelsea",D921="Juventus",D921="Man City",D921="Man Utd",D921="Dortmund"),1.23,IF(OR(D921="Roma",D921="RB Leipzig",D921="Monaco",D921="Spurs",D921="Arsenal",D921="Sevilla",D921="Liverpool",D921="Nice",D921="Napoli"),1.15,1)))</f>
        <v>1</v>
      </c>
      <c r="AG921">
        <f>E921*10+G921*5+K921*4</f>
        <v>210</v>
      </c>
      <c r="AH921">
        <f>N921+M921+L921*1.5</f>
        <v>56</v>
      </c>
    </row>
    <row r="922" spans="1:34" x14ac:dyDescent="0.2">
      <c r="A922" t="s">
        <v>603</v>
      </c>
      <c r="C922" t="s">
        <v>26</v>
      </c>
      <c r="D922" t="s">
        <v>62</v>
      </c>
      <c r="E922">
        <v>4</v>
      </c>
      <c r="F922">
        <v>0</v>
      </c>
      <c r="G922">
        <v>4</v>
      </c>
      <c r="H922">
        <v>4</v>
      </c>
      <c r="I922">
        <v>18</v>
      </c>
      <c r="J922">
        <v>26</v>
      </c>
      <c r="K922">
        <v>22</v>
      </c>
      <c r="L922">
        <v>2</v>
      </c>
      <c r="M922">
        <v>34</v>
      </c>
      <c r="N922">
        <v>19</v>
      </c>
      <c r="O922">
        <v>39</v>
      </c>
      <c r="P922">
        <v>793</v>
      </c>
      <c r="Q922">
        <v>21</v>
      </c>
      <c r="R922">
        <v>7</v>
      </c>
      <c r="S922">
        <v>0</v>
      </c>
      <c r="T922">
        <v>0</v>
      </c>
      <c r="U922">
        <v>0</v>
      </c>
      <c r="V922">
        <v>0</v>
      </c>
      <c r="W922">
        <v>0</v>
      </c>
      <c r="X922" t="s">
        <v>110</v>
      </c>
      <c r="Y922" t="s">
        <v>604</v>
      </c>
      <c r="Z922" s="5">
        <f>E922*10+F922*(-10)+G922*5+H922*(-5)+I922*2+J922*(-2)+K922*4+L922*3+M922*1.5+N922*1.5+O922*3+P922*0.1+Q922*2+R922*2+S922*5+T922*(-8)+U922*15+V922+W922*(-4)</f>
        <v>449.8</v>
      </c>
      <c r="AA922" s="6">
        <f>Z922/X922</f>
        <v>14.993333333333334</v>
      </c>
      <c r="AB922" s="7">
        <f>Z922/Y922*90</f>
        <v>21.272727272727273</v>
      </c>
      <c r="AC922" s="5">
        <f>IF(B922="n",Z922*1.2*AF922,Z922*AF922)</f>
        <v>449.8</v>
      </c>
      <c r="AD922" s="6">
        <f>AC922/X922</f>
        <v>14.993333333333334</v>
      </c>
      <c r="AE922" s="7">
        <f>AC922/Y922*90</f>
        <v>21.272727272727273</v>
      </c>
      <c r="AF922" s="13">
        <f>IF(OR(D922="Barcelona",D922="R Madrid",D922="Bayern",D922="PSG",D922="Atletico"),1.3,IF(OR(D922="Chelsea",D922="Juventus",D922="Man City",D922="Man Utd",D922="Dortmund"),1.23,IF(OR(D922="Roma",D922="RB Leipzig",D922="Monaco",D922="Spurs",D922="Arsenal",D922="Sevilla",D922="Liverpool",D922="Nice",D922="Napoli"),1.15,1)))</f>
        <v>1</v>
      </c>
      <c r="AG922">
        <f>E922*10+G922*5+K922*4</f>
        <v>148</v>
      </c>
      <c r="AH922">
        <f>N922+M922+L922*1.5</f>
        <v>56</v>
      </c>
    </row>
    <row r="923" spans="1:34" x14ac:dyDescent="0.2">
      <c r="A923" t="s">
        <v>3416</v>
      </c>
      <c r="C923" t="s">
        <v>138</v>
      </c>
      <c r="D923" t="s">
        <v>2767</v>
      </c>
      <c r="E923">
        <v>2</v>
      </c>
      <c r="F923">
        <v>1</v>
      </c>
      <c r="G923">
        <v>2</v>
      </c>
      <c r="H923">
        <v>4</v>
      </c>
      <c r="I923">
        <v>19</v>
      </c>
      <c r="J923">
        <v>13</v>
      </c>
      <c r="K923">
        <v>8</v>
      </c>
      <c r="L923">
        <v>2</v>
      </c>
      <c r="M923">
        <v>14</v>
      </c>
      <c r="N923">
        <v>39</v>
      </c>
      <c r="O923">
        <v>10</v>
      </c>
      <c r="P923">
        <v>685</v>
      </c>
      <c r="Q923">
        <v>23</v>
      </c>
      <c r="R923">
        <v>9</v>
      </c>
      <c r="S923">
        <v>0</v>
      </c>
      <c r="T923">
        <v>0</v>
      </c>
      <c r="U923">
        <v>0</v>
      </c>
      <c r="V923">
        <v>0</v>
      </c>
      <c r="W923">
        <v>0</v>
      </c>
      <c r="X923" t="s">
        <v>395</v>
      </c>
      <c r="Y923" t="s">
        <v>1339</v>
      </c>
      <c r="Z923" s="5">
        <f>E923*10+F923*(-10)+G923*5+H923*(-5)+I923*2+J923*(-2)+K923*4+L923*3+M923*1.5+N923*1.5+O923*3+P923*0.1+Q923*2+R923*2+S923*5+T923*(-8)+U923*15+V923+W923*(-4)</f>
        <v>292</v>
      </c>
      <c r="AA923" s="6">
        <f>Z923/X923</f>
        <v>17.176470588235293</v>
      </c>
      <c r="AB923" s="7">
        <f>Z923/Y923*90</f>
        <v>23.380782918149468</v>
      </c>
      <c r="AC923" s="5">
        <f>IF(B923="n",Z923*1.2*AF923,Z923*AF923)</f>
        <v>292</v>
      </c>
      <c r="AD923" s="6">
        <f>AC923/X923</f>
        <v>17.176470588235293</v>
      </c>
      <c r="AE923" s="7">
        <f>AC923/Y923*90</f>
        <v>23.380782918149468</v>
      </c>
      <c r="AF923" s="13">
        <f>IF(OR(D923="Barcelona",D923="R Madrid",D923="Bayern",D923="PSG",D923="Atletico"),1.3,IF(OR(D923="Chelsea",D923="Juventus",D923="Man City",D923="Man Utd",D923="Dortmund"),1.23,IF(OR(D923="Roma",D923="RB Leipzig",D923="Monaco",D923="Spurs",D923="Arsenal",D923="Sevilla",D923="Liverpool",D923="Nice",D923="Napoli"),1.15,1)))</f>
        <v>1</v>
      </c>
      <c r="AG923">
        <f>E923*10+G923*5+K923*4</f>
        <v>62</v>
      </c>
      <c r="AH923">
        <f>N923+M923+L923*1.5</f>
        <v>56</v>
      </c>
    </row>
    <row r="924" spans="1:34" x14ac:dyDescent="0.2">
      <c r="A924" t="s">
        <v>4034</v>
      </c>
      <c r="C924" t="s">
        <v>43</v>
      </c>
      <c r="D924" t="s">
        <v>3592</v>
      </c>
      <c r="E924">
        <v>0</v>
      </c>
      <c r="F924">
        <v>0</v>
      </c>
      <c r="G924">
        <v>2</v>
      </c>
      <c r="H924">
        <v>4</v>
      </c>
      <c r="I924">
        <v>48</v>
      </c>
      <c r="J924">
        <v>24</v>
      </c>
      <c r="K924">
        <v>11</v>
      </c>
      <c r="L924">
        <v>4</v>
      </c>
      <c r="M924">
        <v>21</v>
      </c>
      <c r="N924">
        <v>29</v>
      </c>
      <c r="O924">
        <v>18</v>
      </c>
      <c r="P924">
        <v>703</v>
      </c>
      <c r="Q924">
        <v>44</v>
      </c>
      <c r="R924">
        <v>34</v>
      </c>
      <c r="S924">
        <v>0</v>
      </c>
      <c r="T924">
        <v>0</v>
      </c>
      <c r="U924">
        <v>0</v>
      </c>
      <c r="V924">
        <v>0</v>
      </c>
      <c r="W924">
        <v>0</v>
      </c>
      <c r="X924" t="s">
        <v>110</v>
      </c>
      <c r="Y924" t="s">
        <v>4033</v>
      </c>
      <c r="Z924" s="5">
        <f>E924*10+F924*(-10)+G924*5+H924*(-5)+I924*2+J924*(-2)+K924*4+L924*3+M924*1.5+N924*1.5+O924*3+P924*0.1+Q924*2+R924*2+S924*5+T924*(-8)+U924*15+V924+W924*(-4)</f>
        <v>449.3</v>
      </c>
      <c r="AA924" s="6">
        <f>Z924/X924</f>
        <v>14.976666666666667</v>
      </c>
      <c r="AB924" s="7">
        <f>Z924/Y924*90</f>
        <v>18.100716204118175</v>
      </c>
      <c r="AC924" s="5">
        <f>IF(B924="n",Z924*1.2*AF924,Z924*AF924)</f>
        <v>449.3</v>
      </c>
      <c r="AD924" s="6">
        <f>AC924/X924</f>
        <v>14.976666666666667</v>
      </c>
      <c r="AE924" s="7">
        <f>AC924/Y924*90</f>
        <v>18.100716204118175</v>
      </c>
      <c r="AF924" s="13">
        <f>IF(OR(D924="Barcelona",D924="R Madrid",D924="Bayern",D924="PSG",D924="Atletico"),1.3,IF(OR(D924="Chelsea",D924="Juventus",D924="Man City",D924="Man Utd",D924="Dortmund"),1.23,IF(OR(D924="Roma",D924="RB Leipzig",D924="Monaco",D924="Spurs",D924="Arsenal",D924="Sevilla",D924="Liverpool",D924="Nice",D924="Napoli"),1.15,1)))</f>
        <v>1</v>
      </c>
      <c r="AG924">
        <f>E924*10+G924*5+K924*4</f>
        <v>54</v>
      </c>
      <c r="AH924">
        <f>N924+M924+L924*1.5</f>
        <v>56</v>
      </c>
    </row>
    <row r="925" spans="1:34" x14ac:dyDescent="0.2">
      <c r="A925" t="s">
        <v>3084</v>
      </c>
      <c r="C925" t="s">
        <v>138</v>
      </c>
      <c r="D925" t="s">
        <v>2773</v>
      </c>
      <c r="E925">
        <v>0</v>
      </c>
      <c r="F925">
        <v>0</v>
      </c>
      <c r="G925">
        <v>1</v>
      </c>
      <c r="H925">
        <v>4</v>
      </c>
      <c r="I925">
        <v>8</v>
      </c>
      <c r="J925">
        <v>6</v>
      </c>
      <c r="K925">
        <v>4</v>
      </c>
      <c r="L925">
        <v>4</v>
      </c>
      <c r="M925">
        <v>40</v>
      </c>
      <c r="N925">
        <v>10</v>
      </c>
      <c r="O925">
        <v>8</v>
      </c>
      <c r="P925">
        <v>511</v>
      </c>
      <c r="Q925">
        <v>16</v>
      </c>
      <c r="R925">
        <v>6</v>
      </c>
      <c r="S925">
        <v>0</v>
      </c>
      <c r="T925">
        <v>0</v>
      </c>
      <c r="U925">
        <v>0</v>
      </c>
      <c r="V925">
        <v>0</v>
      </c>
      <c r="W925">
        <v>0</v>
      </c>
      <c r="X925" t="s">
        <v>86</v>
      </c>
      <c r="Y925" t="s">
        <v>3083</v>
      </c>
      <c r="Z925" s="5">
        <f>E925*10+F925*(-10)+G925*5+H925*(-5)+I925*2+J925*(-2)+K925*4+L925*3+M925*1.5+N925*1.5+O925*3+P925*0.1+Q925*2+R925*2+S925*5+T925*(-8)+U925*15+V925+W925*(-4)</f>
        <v>211.1</v>
      </c>
      <c r="AA925" s="6">
        <f>Z925/X925</f>
        <v>11.110526315789473</v>
      </c>
      <c r="AB925" s="7">
        <f>Z925/Y925*90</f>
        <v>18.608227228207639</v>
      </c>
      <c r="AC925" s="5">
        <f>IF(B925="n",Z925*1.2*AF925,Z925*AF925)</f>
        <v>211.1</v>
      </c>
      <c r="AD925" s="6">
        <f>AC925/X925</f>
        <v>11.110526315789473</v>
      </c>
      <c r="AE925" s="7">
        <f>AC925/Y925*90</f>
        <v>18.608227228207639</v>
      </c>
      <c r="AF925" s="13">
        <f>IF(OR(D925="Barcelona",D925="R Madrid",D925="Bayern",D925="PSG",D925="Atletico"),1.3,IF(OR(D925="Chelsea",D925="Juventus",D925="Man City",D925="Man Utd",D925="Dortmund"),1.23,IF(OR(D925="Roma",D925="RB Leipzig",D925="Monaco",D925="Spurs",D925="Arsenal",D925="Sevilla",D925="Liverpool",D925="Nice",D925="Napoli"),1.15,1)))</f>
        <v>1</v>
      </c>
      <c r="AG925">
        <f>E925*10+G925*5+K925*4</f>
        <v>21</v>
      </c>
      <c r="AH925">
        <f>N925+M925+L925*1.5</f>
        <v>56</v>
      </c>
    </row>
    <row r="926" spans="1:34" x14ac:dyDescent="0.2">
      <c r="A926" t="s">
        <v>3172</v>
      </c>
      <c r="C926" t="s">
        <v>138</v>
      </c>
      <c r="D926" t="s">
        <v>2738</v>
      </c>
      <c r="E926">
        <v>0</v>
      </c>
      <c r="F926">
        <v>0</v>
      </c>
      <c r="G926">
        <v>1</v>
      </c>
      <c r="H926">
        <v>2</v>
      </c>
      <c r="I926">
        <v>36</v>
      </c>
      <c r="J926">
        <v>13</v>
      </c>
      <c r="K926">
        <v>3</v>
      </c>
      <c r="L926">
        <v>2</v>
      </c>
      <c r="M926">
        <v>28</v>
      </c>
      <c r="N926">
        <v>25</v>
      </c>
      <c r="O926">
        <v>13</v>
      </c>
      <c r="P926">
        <v>695</v>
      </c>
      <c r="Q926">
        <v>22</v>
      </c>
      <c r="R926">
        <v>24</v>
      </c>
      <c r="S926">
        <v>0</v>
      </c>
      <c r="T926">
        <v>0</v>
      </c>
      <c r="U926">
        <v>0</v>
      </c>
      <c r="V926">
        <v>0</v>
      </c>
      <c r="W926">
        <v>0</v>
      </c>
      <c r="X926" t="s">
        <v>325</v>
      </c>
      <c r="Y926" t="s">
        <v>3171</v>
      </c>
      <c r="Z926" s="5">
        <f>E926*10+F926*(-10)+G926*5+H926*(-5)+I926*2+J926*(-2)+K926*4+L926*3+M926*1.5+N926*1.5+O926*3+P926*0.1+Q926*2+R926*2+S926*5+T926*(-8)+U926*15+V926+W926*(-4)</f>
        <v>339</v>
      </c>
      <c r="AA926" s="6">
        <f>Z926/X926</f>
        <v>18.833333333333332</v>
      </c>
      <c r="AB926" s="7">
        <f>Z926/Y926*90</f>
        <v>20.684745762711866</v>
      </c>
      <c r="AC926" s="5">
        <f>IF(B926="n",Z926*1.2*AF926,Z926*AF926)</f>
        <v>416.96999999999997</v>
      </c>
      <c r="AD926" s="6">
        <f>AC926/X926</f>
        <v>23.164999999999999</v>
      </c>
      <c r="AE926" s="7">
        <f>AC926/Y926*90</f>
        <v>25.44223728813559</v>
      </c>
      <c r="AF926" s="13">
        <f>IF(OR(D926="Barcelona",D926="R Madrid",D926="Bayern",D926="PSG",D926="Atletico"),1.3,IF(OR(D926="Chelsea",D926="Juventus",D926="Man City",D926="Man Utd",D926="Dortmund"),1.23,IF(OR(D926="Roma",D926="RB Leipzig",D926="Monaco",D926="Spurs",D926="Arsenal",D926="Sevilla",D926="Liverpool",D926="Nice",D926="Napoli"),1.15,1)))</f>
        <v>1.23</v>
      </c>
      <c r="AG926">
        <f>E926*10+G926*5+K926*4</f>
        <v>17</v>
      </c>
      <c r="AH926">
        <f>N926+M926+L926*1.5</f>
        <v>56</v>
      </c>
    </row>
    <row r="927" spans="1:34" x14ac:dyDescent="0.2">
      <c r="A927" t="s">
        <v>2493</v>
      </c>
      <c r="C927" t="s">
        <v>160</v>
      </c>
      <c r="D927" t="s">
        <v>1054</v>
      </c>
      <c r="E927">
        <v>6</v>
      </c>
      <c r="F927">
        <v>0</v>
      </c>
      <c r="G927">
        <v>2</v>
      </c>
      <c r="H927">
        <v>6</v>
      </c>
      <c r="I927">
        <v>36</v>
      </c>
      <c r="J927">
        <v>32</v>
      </c>
      <c r="K927">
        <v>14</v>
      </c>
      <c r="L927">
        <v>5</v>
      </c>
      <c r="M927">
        <v>13</v>
      </c>
      <c r="N927">
        <v>35</v>
      </c>
      <c r="O927">
        <v>34</v>
      </c>
      <c r="P927">
        <v>1061</v>
      </c>
      <c r="Q927">
        <v>42</v>
      </c>
      <c r="R927">
        <v>20</v>
      </c>
      <c r="S927">
        <v>0</v>
      </c>
      <c r="T927">
        <v>0</v>
      </c>
      <c r="U927">
        <v>0</v>
      </c>
      <c r="V927">
        <v>0</v>
      </c>
      <c r="W927">
        <v>0</v>
      </c>
      <c r="X927" t="s">
        <v>184</v>
      </c>
      <c r="Y927" t="s">
        <v>2492</v>
      </c>
      <c r="Z927" s="5">
        <f>E927*10+F927*(-10)+G927*5+H927*(-5)+I927*2+J927*(-2)+K927*4+L927*3+M927*1.5+N927*1.5+O927*3+P927*0.1+Q927*2+R927*2+S927*5+T927*(-8)+U927*15+V927+W927*(-4)</f>
        <v>523.1</v>
      </c>
      <c r="AA927" s="6">
        <f>Z927/X927</f>
        <v>16.346875000000001</v>
      </c>
      <c r="AB927" s="7">
        <f>Z927/Y927*90</f>
        <v>17.625982777985776</v>
      </c>
      <c r="AC927" s="5">
        <f>IF(B927="n",Z927*1.2*AF927,Z927*AF927)</f>
        <v>523.1</v>
      </c>
      <c r="AD927" s="6">
        <f>AC927/X927</f>
        <v>16.346875000000001</v>
      </c>
      <c r="AE927" s="7">
        <f>AC927/Y927*90</f>
        <v>17.625982777985776</v>
      </c>
      <c r="AF927" s="13">
        <f>IF(OR(D927="Barcelona",D927="R Madrid",D927="Bayern",D927="PSG",D927="Atletico"),1.3,IF(OR(D927="Chelsea",D927="Juventus",D927="Man City",D927="Man Utd",D927="Dortmund"),1.23,IF(OR(D927="Roma",D927="RB Leipzig",D927="Monaco",D927="Spurs",D927="Arsenal",D927="Sevilla",D927="Liverpool",D927="Nice",D927="Napoli"),1.15,1)))</f>
        <v>1</v>
      </c>
      <c r="AG927">
        <f>E927*10+G927*5+K927*4</f>
        <v>126</v>
      </c>
      <c r="AH927">
        <f>N927+M927+L927*1.5</f>
        <v>55.5</v>
      </c>
    </row>
    <row r="928" spans="1:34" x14ac:dyDescent="0.2">
      <c r="A928" t="s">
        <v>3125</v>
      </c>
      <c r="C928" t="s">
        <v>138</v>
      </c>
      <c r="D928" t="s">
        <v>2732</v>
      </c>
      <c r="E928">
        <v>0</v>
      </c>
      <c r="F928">
        <v>1</v>
      </c>
      <c r="G928">
        <v>2</v>
      </c>
      <c r="H928">
        <v>2</v>
      </c>
      <c r="I928">
        <v>36</v>
      </c>
      <c r="J928">
        <v>26</v>
      </c>
      <c r="K928">
        <v>13</v>
      </c>
      <c r="L928">
        <v>5</v>
      </c>
      <c r="M928">
        <v>20</v>
      </c>
      <c r="N928">
        <v>28</v>
      </c>
      <c r="O928">
        <v>24</v>
      </c>
      <c r="P928">
        <v>846</v>
      </c>
      <c r="Q928">
        <v>24</v>
      </c>
      <c r="R928">
        <v>18</v>
      </c>
      <c r="S928">
        <v>0</v>
      </c>
      <c r="T928">
        <v>0</v>
      </c>
      <c r="U928">
        <v>0</v>
      </c>
      <c r="V928">
        <v>0</v>
      </c>
      <c r="W928">
        <v>0</v>
      </c>
      <c r="X928" t="s">
        <v>96</v>
      </c>
      <c r="Y928" t="s">
        <v>3124</v>
      </c>
      <c r="Z928" s="5">
        <f>E928*10+F928*(-10)+G928*5+H928*(-5)+I928*2+J928*(-2)+K928*4+L928*3+M928*1.5+N928*1.5+O928*3+P928*0.1+Q928*2+R928*2+S928*5+T928*(-8)+U928*15+V928+W928*(-4)</f>
        <v>389.6</v>
      </c>
      <c r="AA928" s="6">
        <f>Z928/X928</f>
        <v>13.914285714285715</v>
      </c>
      <c r="AB928" s="7">
        <f>Z928/Y928*90</f>
        <v>18.38699528054536</v>
      </c>
      <c r="AC928" s="5">
        <f>IF(B928="n",Z928*1.2*AF928,Z928*AF928)</f>
        <v>389.6</v>
      </c>
      <c r="AD928" s="6">
        <f>AC928/X928</f>
        <v>13.914285714285715</v>
      </c>
      <c r="AE928" s="7">
        <f>AC928/Y928*90</f>
        <v>18.38699528054536</v>
      </c>
      <c r="AF928" s="13">
        <f>IF(OR(D928="Barcelona",D928="R Madrid",D928="Bayern",D928="PSG",D928="Atletico"),1.3,IF(OR(D928="Chelsea",D928="Juventus",D928="Man City",D928="Man Utd",D928="Dortmund"),1.23,IF(OR(D928="Roma",D928="RB Leipzig",D928="Monaco",D928="Spurs",D928="Arsenal",D928="Sevilla",D928="Liverpool",D928="Nice",D928="Napoli"),1.15,1)))</f>
        <v>1</v>
      </c>
      <c r="AG928">
        <f>E928*10+G928*5+K928*4</f>
        <v>62</v>
      </c>
      <c r="AH928">
        <f>N928+M928+L928*1.5</f>
        <v>55.5</v>
      </c>
    </row>
    <row r="929" spans="1:34" x14ac:dyDescent="0.2">
      <c r="A929" t="s">
        <v>3136</v>
      </c>
      <c r="C929" t="s">
        <v>138</v>
      </c>
      <c r="D929" t="s">
        <v>1033</v>
      </c>
      <c r="E929">
        <v>0</v>
      </c>
      <c r="F929">
        <v>0</v>
      </c>
      <c r="G929">
        <v>0</v>
      </c>
      <c r="H929">
        <v>2</v>
      </c>
      <c r="I929">
        <v>9</v>
      </c>
      <c r="J929">
        <v>25</v>
      </c>
      <c r="K929">
        <v>2</v>
      </c>
      <c r="L929">
        <v>5</v>
      </c>
      <c r="M929">
        <v>28</v>
      </c>
      <c r="N929">
        <v>20</v>
      </c>
      <c r="O929">
        <v>1</v>
      </c>
      <c r="P929">
        <v>363</v>
      </c>
      <c r="Q929">
        <v>23</v>
      </c>
      <c r="R929">
        <v>10</v>
      </c>
      <c r="S929">
        <v>0</v>
      </c>
      <c r="T929">
        <v>0</v>
      </c>
      <c r="U929">
        <v>0</v>
      </c>
      <c r="V929">
        <v>0</v>
      </c>
      <c r="W929">
        <v>0</v>
      </c>
      <c r="X929" t="s">
        <v>40</v>
      </c>
      <c r="Y929" t="s">
        <v>3135</v>
      </c>
      <c r="Z929" s="5">
        <f>E929*10+F929*(-10)+G929*5+H929*(-5)+I929*2+J929*(-2)+K929*4+L929*3+M929*1.5+N929*1.5+O929*3+P929*0.1+Q929*2+R929*2+S929*5+T929*(-8)+U929*15+V929+W929*(-4)</f>
        <v>158.30000000000001</v>
      </c>
      <c r="AA929" s="6">
        <f>Z929/X929</f>
        <v>9.8937500000000007</v>
      </c>
      <c r="AB929" s="7">
        <f>Z929/Y929*90</f>
        <v>13.981354268891071</v>
      </c>
      <c r="AC929" s="5">
        <f>IF(B929="n",Z929*1.2*AF929,Z929*AF929)</f>
        <v>158.30000000000001</v>
      </c>
      <c r="AD929" s="6">
        <f>AC929/X929</f>
        <v>9.8937500000000007</v>
      </c>
      <c r="AE929" s="7">
        <f>AC929/Y929*90</f>
        <v>13.981354268891071</v>
      </c>
      <c r="AF929" s="13">
        <f>IF(OR(D929="Barcelona",D929="R Madrid",D929="Bayern",D929="PSG",D929="Atletico"),1.3,IF(OR(D929="Chelsea",D929="Juventus",D929="Man City",D929="Man Utd",D929="Dortmund"),1.23,IF(OR(D929="Roma",D929="RB Leipzig",D929="Monaco",D929="Spurs",D929="Arsenal",D929="Sevilla",D929="Liverpool",D929="Nice",D929="Napoli"),1.15,1)))</f>
        <v>1</v>
      </c>
      <c r="AG929">
        <f>E929*10+G929*5+K929*4</f>
        <v>8</v>
      </c>
      <c r="AH929">
        <f>N929+M929+L929*1.5</f>
        <v>55.5</v>
      </c>
    </row>
    <row r="930" spans="1:34" x14ac:dyDescent="0.2">
      <c r="A930" t="s">
        <v>2104</v>
      </c>
      <c r="C930" t="s">
        <v>160</v>
      </c>
      <c r="D930" t="s">
        <v>1281</v>
      </c>
      <c r="E930">
        <v>0</v>
      </c>
      <c r="F930">
        <v>0</v>
      </c>
      <c r="G930">
        <v>0</v>
      </c>
      <c r="H930">
        <v>1</v>
      </c>
      <c r="I930">
        <v>9</v>
      </c>
      <c r="J930">
        <v>19</v>
      </c>
      <c r="K930">
        <v>1</v>
      </c>
      <c r="L930">
        <v>3</v>
      </c>
      <c r="M930">
        <v>28</v>
      </c>
      <c r="N930">
        <v>23</v>
      </c>
      <c r="O930">
        <v>6</v>
      </c>
      <c r="P930">
        <v>713</v>
      </c>
      <c r="Q930">
        <v>21</v>
      </c>
      <c r="R930">
        <v>3</v>
      </c>
      <c r="S930">
        <v>0</v>
      </c>
      <c r="T930">
        <v>0</v>
      </c>
      <c r="U930">
        <v>0</v>
      </c>
      <c r="V930">
        <v>0</v>
      </c>
      <c r="W930">
        <v>0</v>
      </c>
      <c r="X930" t="s">
        <v>395</v>
      </c>
      <c r="Y930" t="s">
        <v>2103</v>
      </c>
      <c r="Z930" s="5">
        <f>E930*10+F930*(-10)+G930*5+H930*(-5)+I930*2+J930*(-2)+K930*4+L930*3+M930*1.5+N930*1.5+O930*3+P930*0.1+Q930*2+R930*2+S930*5+T930*(-8)+U930*15+V930+W930*(-4)</f>
        <v>201.8</v>
      </c>
      <c r="AA930" s="6">
        <f>Z930/X930</f>
        <v>11.870588235294118</v>
      </c>
      <c r="AB930" s="7">
        <f>Z930/Y930*90</f>
        <v>16.347434743474349</v>
      </c>
      <c r="AC930" s="5">
        <f>IF(B930="n",Z930*1.2*AF930,Z930*AF930)</f>
        <v>201.8</v>
      </c>
      <c r="AD930" s="6">
        <f>AC930/X930</f>
        <v>11.870588235294118</v>
      </c>
      <c r="AE930" s="7">
        <f>AC930/Y930*90</f>
        <v>16.347434743474349</v>
      </c>
      <c r="AF930" s="13">
        <f>IF(OR(D930="Barcelona",D930="R Madrid",D930="Bayern",D930="PSG",D930="Atletico"),1.3,IF(OR(D930="Chelsea",D930="Juventus",D930="Man City",D930="Man Utd",D930="Dortmund"),1.23,IF(OR(D930="Roma",D930="RB Leipzig",D930="Monaco",D930="Spurs",D930="Arsenal",D930="Sevilla",D930="Liverpool",D930="Nice",D930="Napoli"),1.15,1)))</f>
        <v>1</v>
      </c>
      <c r="AG930">
        <f>E930*10+G930*5+K930*4</f>
        <v>4</v>
      </c>
      <c r="AH930">
        <f>N930+M930+L930*1.5</f>
        <v>55.5</v>
      </c>
    </row>
    <row r="931" spans="1:34" x14ac:dyDescent="0.2">
      <c r="A931" t="s">
        <v>965</v>
      </c>
      <c r="C931" t="s">
        <v>26</v>
      </c>
      <c r="D931" t="s">
        <v>59</v>
      </c>
      <c r="E931">
        <v>1</v>
      </c>
      <c r="F931">
        <v>0</v>
      </c>
      <c r="G931">
        <v>3</v>
      </c>
      <c r="H931">
        <v>7</v>
      </c>
      <c r="I931">
        <v>26</v>
      </c>
      <c r="J931">
        <v>41</v>
      </c>
      <c r="K931">
        <v>16</v>
      </c>
      <c r="L931">
        <v>6</v>
      </c>
      <c r="M931">
        <v>23</v>
      </c>
      <c r="N931">
        <v>23</v>
      </c>
      <c r="O931">
        <v>25</v>
      </c>
      <c r="P931">
        <v>563</v>
      </c>
      <c r="Q931">
        <v>17</v>
      </c>
      <c r="R931">
        <v>14</v>
      </c>
      <c r="S931">
        <v>0</v>
      </c>
      <c r="T931">
        <v>0</v>
      </c>
      <c r="U931">
        <v>0</v>
      </c>
      <c r="V931">
        <v>0</v>
      </c>
      <c r="W931">
        <v>0</v>
      </c>
      <c r="X931" t="s">
        <v>127</v>
      </c>
      <c r="Y931" t="s">
        <v>966</v>
      </c>
      <c r="Z931" s="5">
        <f>E931*10+F931*(-10)+G931*5+H931*(-5)+I931*2+J931*(-2)+K931*4+L931*3+M931*1.5+N931*1.5+O931*3+P931*0.1+Q931*2+R931*2+S931*5+T931*(-8)+U931*15+V931+W931*(-4)</f>
        <v>304.3</v>
      </c>
      <c r="AA931" s="6">
        <f>Z931/X931</f>
        <v>12.679166666666667</v>
      </c>
      <c r="AB931" s="7">
        <f>Z931/Y931*90</f>
        <v>18.257999999999999</v>
      </c>
      <c r="AC931" s="5">
        <f>IF(B931="n",Z931*1.2*AF931,Z931*AF931)</f>
        <v>304.3</v>
      </c>
      <c r="AD931" s="6">
        <f>AC931/X931</f>
        <v>12.679166666666667</v>
      </c>
      <c r="AE931" s="7">
        <f>AC931/Y931*90</f>
        <v>18.257999999999999</v>
      </c>
      <c r="AF931" s="13">
        <f>IF(OR(D931="Barcelona",D931="R Madrid",D931="Bayern",D931="PSG",D931="Atletico"),1.3,IF(OR(D931="Chelsea",D931="Juventus",D931="Man City",D931="Man Utd",D931="Dortmund"),1.23,IF(OR(D931="Roma",D931="RB Leipzig",D931="Monaco",D931="Spurs",D931="Arsenal",D931="Sevilla",D931="Liverpool",D931="Nice",D931="Napoli"),1.15,1)))</f>
        <v>1</v>
      </c>
      <c r="AG931">
        <f>E931*10+G931*5+K931*4</f>
        <v>89</v>
      </c>
      <c r="AH931">
        <f>N931+M931+L931*1.5</f>
        <v>55</v>
      </c>
    </row>
    <row r="932" spans="1:34" x14ac:dyDescent="0.2">
      <c r="A932" t="s">
        <v>3302</v>
      </c>
      <c r="C932" t="s">
        <v>138</v>
      </c>
      <c r="D932" t="s">
        <v>1033</v>
      </c>
      <c r="E932">
        <v>1</v>
      </c>
      <c r="F932">
        <v>1</v>
      </c>
      <c r="G932">
        <v>2</v>
      </c>
      <c r="H932">
        <v>5</v>
      </c>
      <c r="I932">
        <v>29</v>
      </c>
      <c r="J932">
        <v>43</v>
      </c>
      <c r="K932">
        <v>10</v>
      </c>
      <c r="L932">
        <v>2</v>
      </c>
      <c r="M932">
        <v>16</v>
      </c>
      <c r="N932">
        <v>36</v>
      </c>
      <c r="O932">
        <v>8</v>
      </c>
      <c r="P932">
        <v>901</v>
      </c>
      <c r="Q932">
        <v>48</v>
      </c>
      <c r="R932">
        <v>56</v>
      </c>
      <c r="S932">
        <v>0</v>
      </c>
      <c r="T932">
        <v>0</v>
      </c>
      <c r="U932">
        <v>0</v>
      </c>
      <c r="V932">
        <v>0</v>
      </c>
      <c r="W932">
        <v>0</v>
      </c>
      <c r="X932" t="s">
        <v>127</v>
      </c>
      <c r="Y932" t="s">
        <v>1195</v>
      </c>
      <c r="Z932" s="5">
        <f>E932*10+F932*(-10)+G932*5+H932*(-5)+I932*2+J932*(-2)+K932*4+L932*3+M932*1.5+N932*1.5+O932*3+P932*0.1+Q932*2+R932*2+S932*5+T932*(-8)+U932*15+V932+W932*(-4)</f>
        <v>403.1</v>
      </c>
      <c r="AA932" s="6">
        <f>Z932/X932</f>
        <v>16.795833333333334</v>
      </c>
      <c r="AB932" s="7">
        <f>Z932/Y932*90</f>
        <v>21.215789473684211</v>
      </c>
      <c r="AC932" s="5">
        <f>IF(B932="n",Z932*1.2*AF932,Z932*AF932)</f>
        <v>403.1</v>
      </c>
      <c r="AD932" s="6">
        <f>AC932/X932</f>
        <v>16.795833333333334</v>
      </c>
      <c r="AE932" s="7">
        <f>AC932/Y932*90</f>
        <v>21.215789473684211</v>
      </c>
      <c r="AF932" s="13">
        <f>IF(OR(D932="Barcelona",D932="R Madrid",D932="Bayern",D932="PSG",D932="Atletico"),1.3,IF(OR(D932="Chelsea",D932="Juventus",D932="Man City",D932="Man Utd",D932="Dortmund"),1.23,IF(OR(D932="Roma",D932="RB Leipzig",D932="Monaco",D932="Spurs",D932="Arsenal",D932="Sevilla",D932="Liverpool",D932="Nice",D932="Napoli"),1.15,1)))</f>
        <v>1</v>
      </c>
      <c r="AG932">
        <f>E932*10+G932*5+K932*4</f>
        <v>60</v>
      </c>
      <c r="AH932">
        <f>N932+M932+L932*1.5</f>
        <v>55</v>
      </c>
    </row>
    <row r="933" spans="1:34" x14ac:dyDescent="0.2">
      <c r="A933" t="s">
        <v>1989</v>
      </c>
      <c r="C933" t="s">
        <v>160</v>
      </c>
      <c r="D933" t="s">
        <v>994</v>
      </c>
      <c r="E933">
        <v>0</v>
      </c>
      <c r="F933">
        <v>0</v>
      </c>
      <c r="G933">
        <v>0</v>
      </c>
      <c r="H933">
        <v>3</v>
      </c>
      <c r="I933">
        <v>10</v>
      </c>
      <c r="J933">
        <v>18</v>
      </c>
      <c r="K933">
        <v>2</v>
      </c>
      <c r="L933">
        <v>4</v>
      </c>
      <c r="M933">
        <v>27</v>
      </c>
      <c r="N933">
        <v>22</v>
      </c>
      <c r="O933">
        <v>10</v>
      </c>
      <c r="P933">
        <v>717</v>
      </c>
      <c r="Q933">
        <v>19</v>
      </c>
      <c r="R933">
        <v>15</v>
      </c>
      <c r="S933">
        <v>0</v>
      </c>
      <c r="T933">
        <v>0</v>
      </c>
      <c r="U933">
        <v>0</v>
      </c>
      <c r="V933">
        <v>0</v>
      </c>
      <c r="W933">
        <v>0</v>
      </c>
      <c r="X933" t="s">
        <v>395</v>
      </c>
      <c r="Y933" t="s">
        <v>564</v>
      </c>
      <c r="Z933" s="5">
        <f>E933*10+F933*(-10)+G933*5+H933*(-5)+I933*2+J933*(-2)+K933*4+L933*3+M933*1.5+N933*1.5+O933*3+P933*0.1+Q933*2+R933*2+S933*5+T933*(-8)+U933*15+V933+W933*(-4)</f>
        <v>232.2</v>
      </c>
      <c r="AA933" s="6">
        <f>Z933/X933</f>
        <v>13.658823529411764</v>
      </c>
      <c r="AB933" s="7">
        <f>Z933/Y933*90</f>
        <v>17.831058020477816</v>
      </c>
      <c r="AC933" s="5">
        <f>IF(B933="n",Z933*1.2*AF933,Z933*AF933)</f>
        <v>301.86</v>
      </c>
      <c r="AD933" s="6">
        <f>AC933/X933</f>
        <v>17.756470588235295</v>
      </c>
      <c r="AE933" s="7">
        <f>AC933/Y933*90</f>
        <v>23.180375426621158</v>
      </c>
      <c r="AF933" s="13">
        <f>IF(OR(D933="Barcelona",D933="R Madrid",D933="Bayern",D933="PSG",D933="Atletico"),1.3,IF(OR(D933="Chelsea",D933="Juventus",D933="Man City",D933="Man Utd",D933="Dortmund"),1.23,IF(OR(D933="Roma",D933="RB Leipzig",D933="Monaco",D933="Spurs",D933="Arsenal",D933="Sevilla",D933="Liverpool",D933="Nice",D933="Napoli"),1.15,1)))</f>
        <v>1.3</v>
      </c>
      <c r="AG933">
        <f>E933*10+G933*5+K933*4</f>
        <v>8</v>
      </c>
      <c r="AH933">
        <f>N933+M933+L933*1.5</f>
        <v>55</v>
      </c>
    </row>
    <row r="934" spans="1:34" x14ac:dyDescent="0.2">
      <c r="A934" t="s">
        <v>3869</v>
      </c>
      <c r="C934" t="s">
        <v>43</v>
      </c>
      <c r="D934" t="s">
        <v>133</v>
      </c>
      <c r="E934">
        <v>0</v>
      </c>
      <c r="F934">
        <v>0</v>
      </c>
      <c r="G934">
        <v>0</v>
      </c>
      <c r="H934">
        <v>2</v>
      </c>
      <c r="I934">
        <v>22</v>
      </c>
      <c r="J934">
        <v>7</v>
      </c>
      <c r="K934">
        <v>0</v>
      </c>
      <c r="L934">
        <v>0</v>
      </c>
      <c r="M934">
        <v>35</v>
      </c>
      <c r="N934">
        <v>20</v>
      </c>
      <c r="O934">
        <v>5</v>
      </c>
      <c r="P934">
        <v>466</v>
      </c>
      <c r="Q934">
        <v>8</v>
      </c>
      <c r="R934">
        <v>8</v>
      </c>
      <c r="S934">
        <v>0</v>
      </c>
      <c r="T934">
        <v>0</v>
      </c>
      <c r="U934">
        <v>0</v>
      </c>
      <c r="V934">
        <v>0</v>
      </c>
      <c r="W934">
        <v>0</v>
      </c>
      <c r="X934" t="s">
        <v>40</v>
      </c>
      <c r="Y934" t="s">
        <v>3868</v>
      </c>
      <c r="Z934" s="5">
        <f>E934*10+F934*(-10)+G934*5+H934*(-5)+I934*2+J934*(-2)+K934*4+L934*3+M934*1.5+N934*1.5+O934*3+P934*0.1+Q934*2+R934*2+S934*5+T934*(-8)+U934*15+V934+W934*(-4)</f>
        <v>196.1</v>
      </c>
      <c r="AA934" s="6">
        <f>Z934/X934</f>
        <v>12.25625</v>
      </c>
      <c r="AB934" s="7">
        <f>Z934/Y934*90</f>
        <v>15.033219761499149</v>
      </c>
      <c r="AC934" s="5">
        <f>IF(B934="n",Z934*1.2*AF934,Z934*AF934)</f>
        <v>196.1</v>
      </c>
      <c r="AD934" s="6">
        <f>AC934/X934</f>
        <v>12.25625</v>
      </c>
      <c r="AE934" s="7">
        <f>AC934/Y934*90</f>
        <v>15.033219761499149</v>
      </c>
      <c r="AF934" s="13">
        <f>IF(OR(D934="Barcelona",D934="R Madrid",D934="Bayern",D934="PSG",D934="Atletico"),1.3,IF(OR(D934="Chelsea",D934="Juventus",D934="Man City",D934="Man Utd",D934="Dortmund"),1.23,IF(OR(D934="Roma",D934="RB Leipzig",D934="Monaco",D934="Spurs",D934="Arsenal",D934="Sevilla",D934="Liverpool",D934="Nice",D934="Napoli"),1.15,1)))</f>
        <v>1</v>
      </c>
      <c r="AG934">
        <f>E934*10+G934*5+K934*4</f>
        <v>0</v>
      </c>
      <c r="AH934">
        <f>N934+M934+L934*1.5</f>
        <v>55</v>
      </c>
    </row>
    <row r="935" spans="1:34" x14ac:dyDescent="0.2">
      <c r="A935" t="s">
        <v>3518</v>
      </c>
      <c r="C935" t="s">
        <v>138</v>
      </c>
      <c r="D935" t="s">
        <v>2747</v>
      </c>
      <c r="E935">
        <v>16</v>
      </c>
      <c r="F935">
        <v>0</v>
      </c>
      <c r="G935">
        <v>1</v>
      </c>
      <c r="H935">
        <v>4</v>
      </c>
      <c r="I935">
        <v>45</v>
      </c>
      <c r="J935">
        <v>38</v>
      </c>
      <c r="K935">
        <v>45</v>
      </c>
      <c r="L935">
        <v>3</v>
      </c>
      <c r="M935">
        <v>39</v>
      </c>
      <c r="N935">
        <v>11</v>
      </c>
      <c r="O935">
        <v>23</v>
      </c>
      <c r="P935">
        <v>466</v>
      </c>
      <c r="Q935">
        <v>11</v>
      </c>
      <c r="R935">
        <v>20</v>
      </c>
      <c r="S935">
        <v>0</v>
      </c>
      <c r="T935">
        <v>0</v>
      </c>
      <c r="U935">
        <v>0</v>
      </c>
      <c r="V935">
        <v>0</v>
      </c>
      <c r="W935">
        <v>0</v>
      </c>
      <c r="X935" t="s">
        <v>52</v>
      </c>
      <c r="Y935" t="s">
        <v>3517</v>
      </c>
      <c r="Z935" s="5">
        <f>E935*10+F935*(-10)+G935*5+H935*(-5)+I935*2+J935*(-2)+K935*4+L935*3+M935*1.5+N935*1.5+O935*3+P935*0.1+Q935*2+R935*2+S935*5+T935*(-8)+U935*15+V935+W935*(-4)</f>
        <v>600.6</v>
      </c>
      <c r="AA935" s="6">
        <f>Z935/X935</f>
        <v>16.683333333333334</v>
      </c>
      <c r="AB935" s="7">
        <f>Z935/Y935*90</f>
        <v>20.806004618937646</v>
      </c>
      <c r="AC935" s="5">
        <f>IF(B935="n",Z935*1.2*AF935,Z935*AF935)</f>
        <v>600.6</v>
      </c>
      <c r="AD935" s="6">
        <f>AC935/X935</f>
        <v>16.683333333333334</v>
      </c>
      <c r="AE935" s="7">
        <f>AC935/Y935*90</f>
        <v>20.806004618937646</v>
      </c>
      <c r="AF935" s="13">
        <f>IF(OR(D935="Barcelona",D935="R Madrid",D935="Bayern",D935="PSG",D935="Atletico"),1.3,IF(OR(D935="Chelsea",D935="Juventus",D935="Man City",D935="Man Utd",D935="Dortmund"),1.23,IF(OR(D935="Roma",D935="RB Leipzig",D935="Monaco",D935="Spurs",D935="Arsenal",D935="Sevilla",D935="Liverpool",D935="Nice",D935="Napoli"),1.15,1)))</f>
        <v>1</v>
      </c>
      <c r="AG935">
        <f>E935*10+G935*5+K935*4</f>
        <v>345</v>
      </c>
      <c r="AH935">
        <f>N935+M935+L935*1.5</f>
        <v>54.5</v>
      </c>
    </row>
    <row r="936" spans="1:34" x14ac:dyDescent="0.2">
      <c r="A936" t="s">
        <v>3364</v>
      </c>
      <c r="C936" t="s">
        <v>138</v>
      </c>
      <c r="D936" t="s">
        <v>2744</v>
      </c>
      <c r="E936">
        <v>3</v>
      </c>
      <c r="F936">
        <v>0</v>
      </c>
      <c r="G936">
        <v>1</v>
      </c>
      <c r="H936">
        <v>13</v>
      </c>
      <c r="I936">
        <v>41</v>
      </c>
      <c r="J936">
        <v>57</v>
      </c>
      <c r="K936">
        <v>13</v>
      </c>
      <c r="L936">
        <v>3</v>
      </c>
      <c r="M936">
        <v>25</v>
      </c>
      <c r="N936">
        <v>25</v>
      </c>
      <c r="O936">
        <v>12</v>
      </c>
      <c r="P936">
        <v>705</v>
      </c>
      <c r="Q936">
        <v>48</v>
      </c>
      <c r="R936">
        <v>8</v>
      </c>
      <c r="S936">
        <v>0</v>
      </c>
      <c r="T936">
        <v>0</v>
      </c>
      <c r="U936">
        <v>0</v>
      </c>
      <c r="V936">
        <v>0</v>
      </c>
      <c r="W936">
        <v>0</v>
      </c>
      <c r="X936" t="s">
        <v>36</v>
      </c>
      <c r="Y936" t="s">
        <v>3363</v>
      </c>
      <c r="Z936" s="5">
        <f>E936*10+F936*(-10)+G936*5+H936*(-5)+I936*2+J936*(-2)+K936*4+L936*3+M936*1.5+N936*1.5+O936*3+P936*0.1+Q936*2+R936*2+S936*5+T936*(-8)+U936*15+V936+W936*(-4)</f>
        <v>292.5</v>
      </c>
      <c r="AA936" s="6">
        <f>Z936/X936</f>
        <v>9.435483870967742</v>
      </c>
      <c r="AB936" s="7">
        <f>Z936/Y936*90</f>
        <v>11.173599320882852</v>
      </c>
      <c r="AC936" s="5">
        <f>IF(B936="n",Z936*1.2*AF936,Z936*AF936)</f>
        <v>292.5</v>
      </c>
      <c r="AD936" s="6">
        <f>AC936/X936</f>
        <v>9.435483870967742</v>
      </c>
      <c r="AE936" s="7">
        <f>AC936/Y936*90</f>
        <v>11.173599320882852</v>
      </c>
      <c r="AF936" s="13">
        <f>IF(OR(D936="Barcelona",D936="R Madrid",D936="Bayern",D936="PSG",D936="Atletico"),1.3,IF(OR(D936="Chelsea",D936="Juventus",D936="Man City",D936="Man Utd",D936="Dortmund"),1.23,IF(OR(D936="Roma",D936="RB Leipzig",D936="Monaco",D936="Spurs",D936="Arsenal",D936="Sevilla",D936="Liverpool",D936="Nice",D936="Napoli"),1.15,1)))</f>
        <v>1</v>
      </c>
      <c r="AG936">
        <f>E936*10+G936*5+K936*4</f>
        <v>87</v>
      </c>
      <c r="AH936">
        <f>N936+M936+L936*1.5</f>
        <v>54.5</v>
      </c>
    </row>
    <row r="937" spans="1:34" x14ac:dyDescent="0.2">
      <c r="A937" t="s">
        <v>2146</v>
      </c>
      <c r="C937" t="s">
        <v>160</v>
      </c>
      <c r="D937" t="s">
        <v>2009</v>
      </c>
      <c r="E937">
        <v>0</v>
      </c>
      <c r="F937">
        <v>0</v>
      </c>
      <c r="G937">
        <v>1</v>
      </c>
      <c r="H937">
        <v>3</v>
      </c>
      <c r="I937">
        <v>12</v>
      </c>
      <c r="J937">
        <v>26</v>
      </c>
      <c r="K937">
        <v>1</v>
      </c>
      <c r="L937">
        <v>1</v>
      </c>
      <c r="M937">
        <v>19</v>
      </c>
      <c r="N937">
        <v>34</v>
      </c>
      <c r="O937">
        <v>10</v>
      </c>
      <c r="P937">
        <v>567</v>
      </c>
      <c r="Q937">
        <v>22</v>
      </c>
      <c r="R937">
        <v>2</v>
      </c>
      <c r="S937">
        <v>0</v>
      </c>
      <c r="T937">
        <v>0</v>
      </c>
      <c r="U937">
        <v>0</v>
      </c>
      <c r="V937">
        <v>0</v>
      </c>
      <c r="W937">
        <v>0</v>
      </c>
      <c r="X937" t="s">
        <v>127</v>
      </c>
      <c r="Y937" t="s">
        <v>2145</v>
      </c>
      <c r="Z937" s="5">
        <f>E937*10+F937*(-10)+G937*5+H937*(-5)+I937*2+J937*(-2)+K937*4+L937*3+M937*1.5+N937*1.5+O937*3+P937*0.1+Q937*2+R937*2+S937*5+T937*(-8)+U937*15+V937+W937*(-4)</f>
        <v>183.2</v>
      </c>
      <c r="AA937" s="6">
        <f>Z937/X937</f>
        <v>7.6333333333333329</v>
      </c>
      <c r="AB937" s="7">
        <f>Z937/Y937*90</f>
        <v>14.213793103448275</v>
      </c>
      <c r="AC937" s="5">
        <f>IF(B937="n",Z937*1.2*AF937,Z937*AF937)</f>
        <v>183.2</v>
      </c>
      <c r="AD937" s="6">
        <f>AC937/X937</f>
        <v>7.6333333333333329</v>
      </c>
      <c r="AE937" s="7">
        <f>AC937/Y937*90</f>
        <v>14.213793103448275</v>
      </c>
      <c r="AF937" s="13">
        <f>IF(OR(D937="Barcelona",D937="R Madrid",D937="Bayern",D937="PSG",D937="Atletico"),1.3,IF(OR(D937="Chelsea",D937="Juventus",D937="Man City",D937="Man Utd",D937="Dortmund"),1.23,IF(OR(D937="Roma",D937="RB Leipzig",D937="Monaco",D937="Spurs",D937="Arsenal",D937="Sevilla",D937="Liverpool",D937="Nice",D937="Napoli"),1.15,1)))</f>
        <v>1</v>
      </c>
      <c r="AG937">
        <f>E937*10+G937*5+K937*4</f>
        <v>9</v>
      </c>
      <c r="AH937">
        <f>N937+M937+L937*1.5</f>
        <v>54.5</v>
      </c>
    </row>
    <row r="938" spans="1:34" x14ac:dyDescent="0.2">
      <c r="A938" t="s">
        <v>3650</v>
      </c>
      <c r="C938" t="s">
        <v>43</v>
      </c>
      <c r="D938" t="s">
        <v>44</v>
      </c>
      <c r="E938">
        <v>10</v>
      </c>
      <c r="F938">
        <v>0</v>
      </c>
      <c r="G938">
        <v>3</v>
      </c>
      <c r="H938">
        <v>0</v>
      </c>
      <c r="I938">
        <v>19</v>
      </c>
      <c r="J938">
        <v>10</v>
      </c>
      <c r="K938">
        <v>39</v>
      </c>
      <c r="L938">
        <v>4</v>
      </c>
      <c r="M938">
        <v>36</v>
      </c>
      <c r="N938">
        <v>12</v>
      </c>
      <c r="O938">
        <v>18</v>
      </c>
      <c r="P938">
        <v>477</v>
      </c>
      <c r="Q938">
        <v>14</v>
      </c>
      <c r="R938">
        <v>7</v>
      </c>
      <c r="S938">
        <v>0</v>
      </c>
      <c r="T938">
        <v>0</v>
      </c>
      <c r="U938">
        <v>0</v>
      </c>
      <c r="V938">
        <v>0</v>
      </c>
      <c r="W938">
        <v>0</v>
      </c>
      <c r="X938" t="s">
        <v>52</v>
      </c>
      <c r="Y938" t="s">
        <v>3649</v>
      </c>
      <c r="Z938" s="5">
        <f>E938*10+F938*(-10)+G938*5+H938*(-5)+I938*2+J938*(-2)+K938*4+L938*3+M938*1.5+N938*1.5+O938*3+P938*0.1+Q938*2+R938*2+S938*5+T938*(-8)+U938*15+V938+W938*(-4)</f>
        <v>516.70000000000005</v>
      </c>
      <c r="AA938" s="6">
        <f>Z938/X938</f>
        <v>14.35277777777778</v>
      </c>
      <c r="AB938" s="7">
        <f>Z938/Y938*90</f>
        <v>20.853363228699553</v>
      </c>
      <c r="AC938" s="5">
        <f>IF(B938="n",Z938*1.2*AF938,Z938*AF938)</f>
        <v>594.20500000000004</v>
      </c>
      <c r="AD938" s="6">
        <f>AC938/X938</f>
        <v>16.505694444444444</v>
      </c>
      <c r="AE938" s="7">
        <f>AC938/Y938*90</f>
        <v>23.981367713004484</v>
      </c>
      <c r="AF938" s="13">
        <f>IF(OR(D938="Barcelona",D938="R Madrid",D938="Bayern",D938="PSG",D938="Atletico"),1.3,IF(OR(D938="Chelsea",D938="Juventus",D938="Man City",D938="Man Utd",D938="Dortmund"),1.23,IF(OR(D938="Roma",D938="RB Leipzig",D938="Monaco",D938="Spurs",D938="Arsenal",D938="Sevilla",D938="Liverpool",D938="Nice",D938="Napoli"),1.15,1)))</f>
        <v>1.1499999999999999</v>
      </c>
      <c r="AG938">
        <f>E938*10+G938*5+K938*4</f>
        <v>271</v>
      </c>
      <c r="AH938">
        <f>N938+M938+L938*1.5</f>
        <v>54</v>
      </c>
    </row>
    <row r="939" spans="1:34" x14ac:dyDescent="0.2">
      <c r="A939" t="s">
        <v>734</v>
      </c>
      <c r="C939" t="s">
        <v>26</v>
      </c>
      <c r="D939" t="s">
        <v>59</v>
      </c>
      <c r="E939">
        <v>6</v>
      </c>
      <c r="F939">
        <v>1</v>
      </c>
      <c r="G939">
        <v>5</v>
      </c>
      <c r="H939">
        <v>9</v>
      </c>
      <c r="I939">
        <v>31</v>
      </c>
      <c r="J939">
        <v>40</v>
      </c>
      <c r="K939">
        <v>26</v>
      </c>
      <c r="L939">
        <v>2</v>
      </c>
      <c r="M939">
        <v>23</v>
      </c>
      <c r="N939">
        <v>28</v>
      </c>
      <c r="O939">
        <v>45</v>
      </c>
      <c r="P939">
        <v>645</v>
      </c>
      <c r="Q939">
        <v>27</v>
      </c>
      <c r="R939">
        <v>64</v>
      </c>
      <c r="S939">
        <v>0</v>
      </c>
      <c r="T939">
        <v>0</v>
      </c>
      <c r="U939">
        <v>0</v>
      </c>
      <c r="V939">
        <v>0</v>
      </c>
      <c r="W939">
        <v>0</v>
      </c>
      <c r="X939" t="s">
        <v>184</v>
      </c>
      <c r="Y939" t="s">
        <v>735</v>
      </c>
      <c r="Z939" s="5">
        <f>E939*10+F939*(-10)+G939*5+H939*(-5)+I939*2+J939*(-2)+K939*4+L939*3+M939*1.5+N939*1.5+O939*3+P939*0.1+Q939*2+R939*2+S939*5+T939*(-8)+U939*15+V939+W939*(-4)</f>
        <v>580</v>
      </c>
      <c r="AA939" s="6">
        <f>Z939/X939</f>
        <v>18.125</v>
      </c>
      <c r="AB939" s="7">
        <f>Z939/Y939*90</f>
        <v>19.240692959823075</v>
      </c>
      <c r="AC939" s="5">
        <f>IF(B939="n",Z939*1.2*AF939,Z939*AF939)</f>
        <v>580</v>
      </c>
      <c r="AD939" s="6">
        <f>AC939/X939</f>
        <v>18.125</v>
      </c>
      <c r="AE939" s="7">
        <f>AC939/Y939*90</f>
        <v>19.240692959823075</v>
      </c>
      <c r="AF939" s="13">
        <f>IF(OR(D939="Barcelona",D939="R Madrid",D939="Bayern",D939="PSG",D939="Atletico"),1.3,IF(OR(D939="Chelsea",D939="Juventus",D939="Man City",D939="Man Utd",D939="Dortmund"),1.23,IF(OR(D939="Roma",D939="RB Leipzig",D939="Monaco",D939="Spurs",D939="Arsenal",D939="Sevilla",D939="Liverpool",D939="Nice",D939="Napoli"),1.15,1)))</f>
        <v>1</v>
      </c>
      <c r="AG939">
        <f>E939*10+G939*5+K939*4</f>
        <v>189</v>
      </c>
      <c r="AH939">
        <f>N939+M939+L939*1.5</f>
        <v>54</v>
      </c>
    </row>
    <row r="940" spans="1:34" x14ac:dyDescent="0.2">
      <c r="A940" t="s">
        <v>4058</v>
      </c>
      <c r="C940" t="s">
        <v>43</v>
      </c>
      <c r="D940" t="s">
        <v>3631</v>
      </c>
      <c r="E940">
        <v>4</v>
      </c>
      <c r="F940">
        <v>0</v>
      </c>
      <c r="G940">
        <v>2</v>
      </c>
      <c r="H940">
        <v>6</v>
      </c>
      <c r="I940">
        <v>43</v>
      </c>
      <c r="J940">
        <v>52</v>
      </c>
      <c r="K940">
        <v>17</v>
      </c>
      <c r="L940">
        <v>4</v>
      </c>
      <c r="M940">
        <v>24</v>
      </c>
      <c r="N940">
        <v>24</v>
      </c>
      <c r="O940">
        <v>33</v>
      </c>
      <c r="P940">
        <v>640</v>
      </c>
      <c r="Q940">
        <v>43</v>
      </c>
      <c r="R940">
        <v>44</v>
      </c>
      <c r="S940">
        <v>0</v>
      </c>
      <c r="T940">
        <v>0</v>
      </c>
      <c r="U940">
        <v>0</v>
      </c>
      <c r="V940">
        <v>0</v>
      </c>
      <c r="W940">
        <v>0</v>
      </c>
      <c r="X940" t="s">
        <v>121</v>
      </c>
      <c r="Y940" t="s">
        <v>3275</v>
      </c>
      <c r="Z940" s="5">
        <f>E940*10+F940*(-10)+G940*5+H940*(-5)+I940*2+J940*(-2)+K940*4+L940*3+M940*1.5+N940*1.5+O940*3+P940*0.1+Q940*2+R940*2+S940*5+T940*(-8)+U940*15+V940+W940*(-4)</f>
        <v>491</v>
      </c>
      <c r="AA940" s="6">
        <f>Z940/X940</f>
        <v>14.441176470588236</v>
      </c>
      <c r="AB940" s="7">
        <f>Z940/Y940*90</f>
        <v>16.911595866819749</v>
      </c>
      <c r="AC940" s="5">
        <f>IF(B940="n",Z940*1.2*AF940,Z940*AF940)</f>
        <v>491</v>
      </c>
      <c r="AD940" s="6">
        <f>AC940/X940</f>
        <v>14.441176470588236</v>
      </c>
      <c r="AE940" s="7">
        <f>AC940/Y940*90</f>
        <v>16.911595866819749</v>
      </c>
      <c r="AF940" s="13">
        <f>IF(OR(D940="Barcelona",D940="R Madrid",D940="Bayern",D940="PSG",D940="Atletico"),1.3,IF(OR(D940="Chelsea",D940="Juventus",D940="Man City",D940="Man Utd",D940="Dortmund"),1.23,IF(OR(D940="Roma",D940="RB Leipzig",D940="Monaco",D940="Spurs",D940="Arsenal",D940="Sevilla",D940="Liverpool",D940="Nice",D940="Napoli"),1.15,1)))</f>
        <v>1</v>
      </c>
      <c r="AG940">
        <f>E940*10+G940*5+K940*4</f>
        <v>118</v>
      </c>
      <c r="AH940">
        <f>N940+M940+L940*1.5</f>
        <v>54</v>
      </c>
    </row>
    <row r="941" spans="1:34" x14ac:dyDescent="0.2">
      <c r="A941" t="s">
        <v>607</v>
      </c>
      <c r="C941" t="s">
        <v>26</v>
      </c>
      <c r="D941" t="s">
        <v>35</v>
      </c>
      <c r="E941">
        <v>1</v>
      </c>
      <c r="F941">
        <v>0</v>
      </c>
      <c r="G941">
        <v>3</v>
      </c>
      <c r="H941">
        <v>1</v>
      </c>
      <c r="I941">
        <v>9</v>
      </c>
      <c r="J941">
        <v>14</v>
      </c>
      <c r="K941">
        <v>8</v>
      </c>
      <c r="L941">
        <v>4</v>
      </c>
      <c r="M941">
        <v>15</v>
      </c>
      <c r="N941">
        <v>33</v>
      </c>
      <c r="O941">
        <v>20</v>
      </c>
      <c r="P941">
        <v>405</v>
      </c>
      <c r="Q941">
        <v>15</v>
      </c>
      <c r="R941">
        <v>14</v>
      </c>
      <c r="S941">
        <v>0</v>
      </c>
      <c r="T941">
        <v>0</v>
      </c>
      <c r="U941">
        <v>0</v>
      </c>
      <c r="V941">
        <v>0</v>
      </c>
      <c r="W941">
        <v>0</v>
      </c>
      <c r="X941" t="s">
        <v>398</v>
      </c>
      <c r="Y941" t="s">
        <v>608</v>
      </c>
      <c r="Z941" s="5">
        <f>E941*10+F941*(-10)+G941*5+H941*(-5)+I941*2+J941*(-2)+K941*4+L941*3+M941*1.5+N941*1.5+O941*3+P941*0.1+Q941*2+R941*2+S941*5+T941*(-8)+U941*15+V941+W941*(-4)</f>
        <v>284.5</v>
      </c>
      <c r="AA941" s="6">
        <f>Z941/X941</f>
        <v>13.547619047619047</v>
      </c>
      <c r="AB941" s="7">
        <f>Z941/Y941*90</f>
        <v>23.885261194029852</v>
      </c>
      <c r="AC941" s="5">
        <f>IF(B941="n",Z941*1.2*AF941,Z941*AF941)</f>
        <v>284.5</v>
      </c>
      <c r="AD941" s="6">
        <f>AC941/X941</f>
        <v>13.547619047619047</v>
      </c>
      <c r="AE941" s="7">
        <f>AC941/Y941*90</f>
        <v>23.885261194029852</v>
      </c>
      <c r="AF941" s="13">
        <f>IF(OR(D941="Barcelona",D941="R Madrid",D941="Bayern",D941="PSG",D941="Atletico"),1.3,IF(OR(D941="Chelsea",D941="Juventus",D941="Man City",D941="Man Utd",D941="Dortmund"),1.23,IF(OR(D941="Roma",D941="RB Leipzig",D941="Monaco",D941="Spurs",D941="Arsenal",D941="Sevilla",D941="Liverpool",D941="Nice",D941="Napoli"),1.15,1)))</f>
        <v>1</v>
      </c>
      <c r="AG941">
        <f>E941*10+G941*5+K941*4</f>
        <v>57</v>
      </c>
      <c r="AH941">
        <f>N941+M941+L941*1.5</f>
        <v>54</v>
      </c>
    </row>
    <row r="942" spans="1:34" x14ac:dyDescent="0.2">
      <c r="A942" t="s">
        <v>3739</v>
      </c>
      <c r="C942" t="s">
        <v>43</v>
      </c>
      <c r="D942" t="s">
        <v>2271</v>
      </c>
      <c r="E942">
        <v>2</v>
      </c>
      <c r="F942">
        <v>0</v>
      </c>
      <c r="G942">
        <v>0</v>
      </c>
      <c r="H942">
        <v>3</v>
      </c>
      <c r="I942">
        <v>19</v>
      </c>
      <c r="J942">
        <v>16</v>
      </c>
      <c r="K942">
        <v>5</v>
      </c>
      <c r="L942">
        <v>2</v>
      </c>
      <c r="M942">
        <v>26</v>
      </c>
      <c r="N942">
        <v>25</v>
      </c>
      <c r="O942">
        <v>18</v>
      </c>
      <c r="P942">
        <v>416</v>
      </c>
      <c r="Q942">
        <v>18</v>
      </c>
      <c r="R942">
        <v>8</v>
      </c>
      <c r="S942">
        <v>0</v>
      </c>
      <c r="T942">
        <v>0</v>
      </c>
      <c r="U942">
        <v>0</v>
      </c>
      <c r="V942">
        <v>0</v>
      </c>
      <c r="W942">
        <v>0</v>
      </c>
      <c r="X942" t="s">
        <v>187</v>
      </c>
      <c r="Y942" t="s">
        <v>3738</v>
      </c>
      <c r="Z942" s="5">
        <f>E942*10+F942*(-10)+G942*5+H942*(-5)+I942*2+J942*(-2)+K942*4+L942*3+M942*1.5+N942*1.5+O942*3+P942*0.1+Q942*2+R942*2+S942*5+T942*(-8)+U942*15+V942+W942*(-4)</f>
        <v>261.10000000000002</v>
      </c>
      <c r="AA942" s="6">
        <f>Z942/X942</f>
        <v>11.868181818181819</v>
      </c>
      <c r="AB942" s="7">
        <f>Z942/Y942*90</f>
        <v>16.352818371607516</v>
      </c>
      <c r="AC942" s="5">
        <f>IF(B942="n",Z942*1.2*AF942,Z942*AF942)</f>
        <v>261.10000000000002</v>
      </c>
      <c r="AD942" s="6">
        <f>AC942/X942</f>
        <v>11.868181818181819</v>
      </c>
      <c r="AE942" s="7">
        <f>AC942/Y942*90</f>
        <v>16.352818371607516</v>
      </c>
      <c r="AF942" s="13">
        <f>IF(OR(D942="Barcelona",D942="R Madrid",D942="Bayern",D942="PSG",D942="Atletico"),1.3,IF(OR(D942="Chelsea",D942="Juventus",D942="Man City",D942="Man Utd",D942="Dortmund"),1.23,IF(OR(D942="Roma",D942="RB Leipzig",D942="Monaco",D942="Spurs",D942="Arsenal",D942="Sevilla",D942="Liverpool",D942="Nice",D942="Napoli"),1.15,1)))</f>
        <v>1</v>
      </c>
      <c r="AG942">
        <f>E942*10+G942*5+K942*4</f>
        <v>40</v>
      </c>
      <c r="AH942">
        <f>N942+M942+L942*1.5</f>
        <v>54</v>
      </c>
    </row>
    <row r="943" spans="1:34" x14ac:dyDescent="0.2">
      <c r="A943" t="s">
        <v>3454</v>
      </c>
      <c r="C943" t="s">
        <v>138</v>
      </c>
      <c r="D943" t="s">
        <v>2738</v>
      </c>
      <c r="E943">
        <v>1</v>
      </c>
      <c r="F943">
        <v>0</v>
      </c>
      <c r="G943">
        <v>2</v>
      </c>
      <c r="H943">
        <v>2</v>
      </c>
      <c r="I943">
        <v>11</v>
      </c>
      <c r="J943">
        <v>22</v>
      </c>
      <c r="K943">
        <v>3</v>
      </c>
      <c r="L943">
        <v>2</v>
      </c>
      <c r="M943">
        <v>15</v>
      </c>
      <c r="N943">
        <v>36</v>
      </c>
      <c r="O943">
        <v>5</v>
      </c>
      <c r="P943">
        <v>702</v>
      </c>
      <c r="Q943">
        <v>10</v>
      </c>
      <c r="R943">
        <v>5</v>
      </c>
      <c r="S943">
        <v>0</v>
      </c>
      <c r="T943">
        <v>0</v>
      </c>
      <c r="U943">
        <v>0</v>
      </c>
      <c r="V943">
        <v>0</v>
      </c>
      <c r="W943">
        <v>0</v>
      </c>
      <c r="X943" t="s">
        <v>325</v>
      </c>
      <c r="Y943" t="s">
        <v>1267</v>
      </c>
      <c r="Z943" s="5">
        <f>E943*10+F943*(-10)+G943*5+H943*(-5)+I943*2+J943*(-2)+K943*4+L943*3+M943*1.5+N943*1.5+O943*3+P943*0.1+Q943*2+R943*2+S943*5+T943*(-8)+U943*15+V943+W943*(-4)</f>
        <v>197.7</v>
      </c>
      <c r="AA943" s="6">
        <f>Z943/X943</f>
        <v>10.983333333333333</v>
      </c>
      <c r="AB943" s="7">
        <f>Z943/Y943*90</f>
        <v>14.177689243027887</v>
      </c>
      <c r="AC943" s="5">
        <f>IF(B943="n",Z943*1.2*AF943,Z943*AF943)</f>
        <v>243.17099999999999</v>
      </c>
      <c r="AD943" s="6">
        <f>AC943/X943</f>
        <v>13.509499999999999</v>
      </c>
      <c r="AE943" s="7">
        <f>AC943/Y943*90</f>
        <v>17.438557768924301</v>
      </c>
      <c r="AF943" s="13">
        <f>IF(OR(D943="Barcelona",D943="R Madrid",D943="Bayern",D943="PSG",D943="Atletico"),1.3,IF(OR(D943="Chelsea",D943="Juventus",D943="Man City",D943="Man Utd",D943="Dortmund"),1.23,IF(OR(D943="Roma",D943="RB Leipzig",D943="Monaco",D943="Spurs",D943="Arsenal",D943="Sevilla",D943="Liverpool",D943="Nice",D943="Napoli"),1.15,1)))</f>
        <v>1.23</v>
      </c>
      <c r="AG943">
        <f>E943*10+G943*5+K943*4</f>
        <v>32</v>
      </c>
      <c r="AH943">
        <f>N943+M943+L943*1.5</f>
        <v>54</v>
      </c>
    </row>
    <row r="944" spans="1:34" x14ac:dyDescent="0.2">
      <c r="A944" t="s">
        <v>575</v>
      </c>
      <c r="C944" t="s">
        <v>26</v>
      </c>
      <c r="D944" t="s">
        <v>85</v>
      </c>
      <c r="E944">
        <v>0</v>
      </c>
      <c r="F944">
        <v>0</v>
      </c>
      <c r="G944">
        <v>2</v>
      </c>
      <c r="H944">
        <v>3</v>
      </c>
      <c r="I944">
        <v>10</v>
      </c>
      <c r="J944">
        <v>15</v>
      </c>
      <c r="K944">
        <v>3</v>
      </c>
      <c r="L944">
        <v>4</v>
      </c>
      <c r="M944">
        <v>28</v>
      </c>
      <c r="N944">
        <v>20</v>
      </c>
      <c r="O944">
        <v>23</v>
      </c>
      <c r="P944">
        <v>515</v>
      </c>
      <c r="Q944">
        <v>20</v>
      </c>
      <c r="R944">
        <v>6</v>
      </c>
      <c r="S944">
        <v>0</v>
      </c>
      <c r="T944">
        <v>0</v>
      </c>
      <c r="U944">
        <v>0</v>
      </c>
      <c r="V944">
        <v>0</v>
      </c>
      <c r="W944">
        <v>0</v>
      </c>
      <c r="X944" t="s">
        <v>395</v>
      </c>
      <c r="Y944" t="s">
        <v>576</v>
      </c>
      <c r="Z944" s="5">
        <f>E944*10+F944*(-10)+G944*5+H944*(-5)+I944*2+J944*(-2)+K944*4+L944*3+M944*1.5+N944*1.5+O944*3+P944*0.1+Q944*2+R944*2+S944*5+T944*(-8)+U944*15+V944+W944*(-4)</f>
        <v>253.5</v>
      </c>
      <c r="AA944" s="6">
        <f>Z944/X944</f>
        <v>14.911764705882353</v>
      </c>
      <c r="AB944" s="7">
        <f>Z944/Y944*90</f>
        <v>15.832755031228313</v>
      </c>
      <c r="AC944" s="5">
        <f>IF(B944="n",Z944*1.2*AF944,Z944*AF944)</f>
        <v>253.5</v>
      </c>
      <c r="AD944" s="6">
        <f>AC944/X944</f>
        <v>14.911764705882353</v>
      </c>
      <c r="AE944" s="7">
        <f>AC944/Y944*90</f>
        <v>15.832755031228313</v>
      </c>
      <c r="AF944" s="13">
        <f>IF(OR(D944="Barcelona",D944="R Madrid",D944="Bayern",D944="PSG",D944="Atletico"),1.3,IF(OR(D944="Chelsea",D944="Juventus",D944="Man City",D944="Man Utd",D944="Dortmund"),1.23,IF(OR(D944="Roma",D944="RB Leipzig",D944="Monaco",D944="Spurs",D944="Arsenal",D944="Sevilla",D944="Liverpool",D944="Nice",D944="Napoli"),1.15,1)))</f>
        <v>1</v>
      </c>
      <c r="AG944">
        <f>E944*10+G944*5+K944*4</f>
        <v>22</v>
      </c>
      <c r="AH944">
        <f>N944+M944+L944*1.5</f>
        <v>54</v>
      </c>
    </row>
    <row r="945" spans="1:34" x14ac:dyDescent="0.2">
      <c r="A945" t="s">
        <v>346</v>
      </c>
      <c r="C945" t="s">
        <v>26</v>
      </c>
      <c r="D945" t="s">
        <v>143</v>
      </c>
      <c r="E945">
        <v>15</v>
      </c>
      <c r="F945">
        <v>0</v>
      </c>
      <c r="G945">
        <v>2</v>
      </c>
      <c r="H945">
        <v>10</v>
      </c>
      <c r="I945">
        <v>47</v>
      </c>
      <c r="J945">
        <v>79</v>
      </c>
      <c r="K945">
        <v>49</v>
      </c>
      <c r="L945">
        <v>1</v>
      </c>
      <c r="M945">
        <v>46</v>
      </c>
      <c r="N945">
        <v>6</v>
      </c>
      <c r="O945">
        <v>29</v>
      </c>
      <c r="P945">
        <v>550</v>
      </c>
      <c r="Q945">
        <v>5</v>
      </c>
      <c r="R945">
        <v>29</v>
      </c>
      <c r="S945">
        <v>0</v>
      </c>
      <c r="T945">
        <v>0</v>
      </c>
      <c r="U945">
        <v>0</v>
      </c>
      <c r="V945">
        <v>0</v>
      </c>
      <c r="W945">
        <v>0</v>
      </c>
      <c r="X945" t="s">
        <v>52</v>
      </c>
      <c r="Y945" t="s">
        <v>347</v>
      </c>
      <c r="Z945" s="5">
        <f>E945*10+F945*(-10)+G945*5+H945*(-5)+I945*2+J945*(-2)+K945*4+L945*3+M945*1.5+N945*1.5+O945*3+P945*0.1+Q945*2+R945*2+S945*5+T945*(-8)+U945*15+V945+W945*(-4)</f>
        <v>533</v>
      </c>
      <c r="AA945" s="6">
        <f>Z945/X945</f>
        <v>14.805555555555555</v>
      </c>
      <c r="AB945" s="7">
        <f>Z945/Y945*90</f>
        <v>15.320983711274353</v>
      </c>
      <c r="AC945" s="5">
        <f>IF(B945="n",Z945*1.2*AF945,Z945*AF945)</f>
        <v>533</v>
      </c>
      <c r="AD945" s="6">
        <f>AC945/X945</f>
        <v>14.805555555555555</v>
      </c>
      <c r="AE945" s="7">
        <f>AC945/Y945*90</f>
        <v>15.320983711274353</v>
      </c>
      <c r="AF945" s="13">
        <f>IF(OR(D945="Barcelona",D945="R Madrid",D945="Bayern",D945="PSG",D945="Atletico"),1.3,IF(OR(D945="Chelsea",D945="Juventus",D945="Man City",D945="Man Utd",D945="Dortmund"),1.23,IF(OR(D945="Roma",D945="RB Leipzig",D945="Monaco",D945="Spurs",D945="Arsenal",D945="Sevilla",D945="Liverpool",D945="Nice",D945="Napoli"),1.15,1)))</f>
        <v>1</v>
      </c>
      <c r="AG945">
        <f>E945*10+G945*5+K945*4</f>
        <v>356</v>
      </c>
      <c r="AH945">
        <f>N945+M945+L945*1.5</f>
        <v>53.5</v>
      </c>
    </row>
    <row r="946" spans="1:34" x14ac:dyDescent="0.2">
      <c r="A946" t="s">
        <v>3982</v>
      </c>
      <c r="C946" t="s">
        <v>43</v>
      </c>
      <c r="D946" t="s">
        <v>3625</v>
      </c>
      <c r="E946">
        <v>2</v>
      </c>
      <c r="F946">
        <v>0</v>
      </c>
      <c r="G946">
        <v>1</v>
      </c>
      <c r="H946">
        <v>4</v>
      </c>
      <c r="I946">
        <v>14</v>
      </c>
      <c r="J946">
        <v>22</v>
      </c>
      <c r="K946">
        <v>21</v>
      </c>
      <c r="L946">
        <v>3</v>
      </c>
      <c r="M946">
        <v>19</v>
      </c>
      <c r="N946">
        <v>30</v>
      </c>
      <c r="O946">
        <v>20</v>
      </c>
      <c r="P946">
        <v>589</v>
      </c>
      <c r="Q946">
        <v>38</v>
      </c>
      <c r="R946">
        <v>16</v>
      </c>
      <c r="S946">
        <v>0</v>
      </c>
      <c r="T946">
        <v>0</v>
      </c>
      <c r="U946">
        <v>0</v>
      </c>
      <c r="V946">
        <v>0</v>
      </c>
      <c r="W946">
        <v>0</v>
      </c>
      <c r="X946" t="s">
        <v>184</v>
      </c>
      <c r="Y946" t="s">
        <v>911</v>
      </c>
      <c r="Z946" s="5">
        <f>E946*10+F946*(-10)+G946*5+H946*(-5)+I946*2+J946*(-2)+K946*4+L946*3+M946*1.5+N946*1.5+O946*3+P946*0.1+Q946*2+R946*2+S946*5+T946*(-8)+U946*15+V946+W946*(-4)</f>
        <v>382.4</v>
      </c>
      <c r="AA946" s="6">
        <f>Z946/X946</f>
        <v>11.95</v>
      </c>
      <c r="AB946" s="7">
        <f>Z946/Y946*90</f>
        <v>19.632629777524244</v>
      </c>
      <c r="AC946" s="5">
        <f>IF(B946="n",Z946*1.2*AF946,Z946*AF946)</f>
        <v>382.4</v>
      </c>
      <c r="AD946" s="6">
        <f>AC946/X946</f>
        <v>11.95</v>
      </c>
      <c r="AE946" s="7">
        <f>AC946/Y946*90</f>
        <v>19.632629777524244</v>
      </c>
      <c r="AF946" s="13">
        <f>IF(OR(D946="Barcelona",D946="R Madrid",D946="Bayern",D946="PSG",D946="Atletico"),1.3,IF(OR(D946="Chelsea",D946="Juventus",D946="Man City",D946="Man Utd",D946="Dortmund"),1.23,IF(OR(D946="Roma",D946="RB Leipzig",D946="Monaco",D946="Spurs",D946="Arsenal",D946="Sevilla",D946="Liverpool",D946="Nice",D946="Napoli"),1.15,1)))</f>
        <v>1</v>
      </c>
      <c r="AG946">
        <f>E946*10+G946*5+K946*4</f>
        <v>109</v>
      </c>
      <c r="AH946">
        <f>N946+M946+L946*1.5</f>
        <v>53.5</v>
      </c>
    </row>
    <row r="947" spans="1:34" x14ac:dyDescent="0.2">
      <c r="A947" t="s">
        <v>2022</v>
      </c>
      <c r="C947" t="s">
        <v>160</v>
      </c>
      <c r="D947" t="s">
        <v>1858</v>
      </c>
      <c r="E947">
        <v>5</v>
      </c>
      <c r="F947">
        <v>1</v>
      </c>
      <c r="G947">
        <v>3</v>
      </c>
      <c r="H947">
        <v>10</v>
      </c>
      <c r="I947">
        <v>48</v>
      </c>
      <c r="J947">
        <v>45</v>
      </c>
      <c r="K947">
        <v>35</v>
      </c>
      <c r="L947">
        <v>2</v>
      </c>
      <c r="M947">
        <v>19</v>
      </c>
      <c r="N947">
        <v>31</v>
      </c>
      <c r="O947">
        <v>49</v>
      </c>
      <c r="P947">
        <v>807</v>
      </c>
      <c r="Q947">
        <v>27</v>
      </c>
      <c r="R947">
        <v>70</v>
      </c>
      <c r="S947">
        <v>0</v>
      </c>
      <c r="T947">
        <v>0</v>
      </c>
      <c r="U947">
        <v>0</v>
      </c>
      <c r="V947">
        <v>0</v>
      </c>
      <c r="W947">
        <v>0</v>
      </c>
      <c r="X947" t="s">
        <v>101</v>
      </c>
      <c r="Y947" t="s">
        <v>710</v>
      </c>
      <c r="Z947" s="5">
        <f>E947*10+F947*(-10)+G947*5+H947*(-5)+I947*2+J947*(-2)+K947*4+L947*3+M947*1.5+N947*1.5+O947*3+P947*0.1+Q947*2+R947*2+S947*5+T947*(-8)+U947*15+V947+W947*(-4)</f>
        <v>653.70000000000005</v>
      </c>
      <c r="AA947" s="6">
        <f>Z947/X947</f>
        <v>18.677142857142858</v>
      </c>
      <c r="AB947" s="7">
        <f>Z947/Y947*90</f>
        <v>20.870166725789289</v>
      </c>
      <c r="AC947" s="5">
        <f>IF(B947="n",Z947*1.2*AF947,Z947*AF947)</f>
        <v>653.70000000000005</v>
      </c>
      <c r="AD947" s="6">
        <f>AC947/X947</f>
        <v>18.677142857142858</v>
      </c>
      <c r="AE947" s="7">
        <f>AC947/Y947*90</f>
        <v>20.870166725789289</v>
      </c>
      <c r="AF947" s="13">
        <f>IF(OR(D947="Barcelona",D947="R Madrid",D947="Bayern",D947="PSG",D947="Atletico"),1.3,IF(OR(D947="Chelsea",D947="Juventus",D947="Man City",D947="Man Utd",D947="Dortmund"),1.23,IF(OR(D947="Roma",D947="RB Leipzig",D947="Monaco",D947="Spurs",D947="Arsenal",D947="Sevilla",D947="Liverpool",D947="Nice",D947="Napoli"),1.15,1)))</f>
        <v>1</v>
      </c>
      <c r="AG947">
        <f>E947*10+G947*5+K947*4</f>
        <v>205</v>
      </c>
      <c r="AH947">
        <f>N947+M947+L947*1.5</f>
        <v>53</v>
      </c>
    </row>
    <row r="948" spans="1:34" x14ac:dyDescent="0.2">
      <c r="A948" t="s">
        <v>3584</v>
      </c>
      <c r="C948" t="s">
        <v>43</v>
      </c>
      <c r="D948" t="s">
        <v>534</v>
      </c>
      <c r="E948">
        <v>4</v>
      </c>
      <c r="F948">
        <v>0</v>
      </c>
      <c r="G948">
        <v>4</v>
      </c>
      <c r="H948">
        <v>3</v>
      </c>
      <c r="I948">
        <v>36</v>
      </c>
      <c r="J948">
        <v>50</v>
      </c>
      <c r="K948">
        <v>18</v>
      </c>
      <c r="L948">
        <v>2</v>
      </c>
      <c r="M948">
        <v>19</v>
      </c>
      <c r="N948">
        <v>31</v>
      </c>
      <c r="O948">
        <v>23</v>
      </c>
      <c r="P948">
        <v>1523</v>
      </c>
      <c r="Q948">
        <v>40</v>
      </c>
      <c r="R948">
        <v>20</v>
      </c>
      <c r="S948">
        <v>0</v>
      </c>
      <c r="T948">
        <v>0</v>
      </c>
      <c r="U948">
        <v>0</v>
      </c>
      <c r="V948">
        <v>0</v>
      </c>
      <c r="W948">
        <v>0</v>
      </c>
      <c r="X948" t="s">
        <v>121</v>
      </c>
      <c r="Y948" t="s">
        <v>3583</v>
      </c>
      <c r="Z948" s="5">
        <f>E948*10+F948*(-10)+G948*5+H948*(-5)+I948*2+J948*(-2)+K948*4+L948*3+M948*1.5+N948*1.5+O948*3+P948*0.1+Q948*2+R948*2+S948*5+T948*(-8)+U948*15+V948+W948*(-4)</f>
        <v>511.3</v>
      </c>
      <c r="AA948" s="6">
        <f>Z948/X948</f>
        <v>15.038235294117648</v>
      </c>
      <c r="AB948" s="7">
        <f>Z948/Y948*90</f>
        <v>19.05465838509317</v>
      </c>
      <c r="AC948" s="5">
        <f>IF(B948="n",Z948*1.2*AF948,Z948*AF948)</f>
        <v>664.69</v>
      </c>
      <c r="AD948" s="6">
        <f>AC948/X948</f>
        <v>19.549705882352942</v>
      </c>
      <c r="AE948" s="7">
        <f>AC948/Y948*90</f>
        <v>24.771055900621121</v>
      </c>
      <c r="AF948" s="13">
        <f>IF(OR(D948="Barcelona",D948="R Madrid",D948="Bayern",D948="PSG",D948="Atletico"),1.3,IF(OR(D948="Chelsea",D948="Juventus",D948="Man City",D948="Man Utd",D948="Dortmund"),1.23,IF(OR(D948="Roma",D948="RB Leipzig",D948="Monaco",D948="Spurs",D948="Arsenal",D948="Sevilla",D948="Liverpool",D948="Nice",D948="Napoli"),1.15,1)))</f>
        <v>1.3</v>
      </c>
      <c r="AG948">
        <f>E948*10+G948*5+K948*4</f>
        <v>132</v>
      </c>
      <c r="AH948">
        <f>N948+M948+L948*1.5</f>
        <v>53</v>
      </c>
    </row>
    <row r="949" spans="1:34" x14ac:dyDescent="0.2">
      <c r="A949" t="s">
        <v>3617</v>
      </c>
      <c r="C949" t="s">
        <v>43</v>
      </c>
      <c r="D949" t="s">
        <v>2271</v>
      </c>
      <c r="E949">
        <v>0</v>
      </c>
      <c r="F949">
        <v>0</v>
      </c>
      <c r="G949">
        <v>2</v>
      </c>
      <c r="H949">
        <v>5</v>
      </c>
      <c r="I949">
        <v>36</v>
      </c>
      <c r="J949">
        <v>45</v>
      </c>
      <c r="K949">
        <v>0</v>
      </c>
      <c r="L949">
        <v>2</v>
      </c>
      <c r="M949">
        <v>24</v>
      </c>
      <c r="N949">
        <v>26</v>
      </c>
      <c r="O949">
        <v>7</v>
      </c>
      <c r="P949">
        <v>632</v>
      </c>
      <c r="Q949">
        <v>41</v>
      </c>
      <c r="R949">
        <v>15</v>
      </c>
      <c r="S949">
        <v>0</v>
      </c>
      <c r="T949">
        <v>0</v>
      </c>
      <c r="U949">
        <v>0</v>
      </c>
      <c r="V949">
        <v>0</v>
      </c>
      <c r="W949">
        <v>0</v>
      </c>
      <c r="X949" t="s">
        <v>127</v>
      </c>
      <c r="Y949" t="s">
        <v>3616</v>
      </c>
      <c r="Z949" s="5">
        <f>E949*10+F949*(-10)+G949*5+H949*(-5)+I949*2+J949*(-2)+K949*4+L949*3+M949*1.5+N949*1.5+O949*3+P949*0.1+Q949*2+R949*2+S949*5+T949*(-8)+U949*15+V949+W949*(-4)</f>
        <v>244.2</v>
      </c>
      <c r="AA949" s="6">
        <f>Z949/X949</f>
        <v>10.174999999999999</v>
      </c>
      <c r="AB949" s="7">
        <f>Z949/Y949*90</f>
        <v>12.770482277745495</v>
      </c>
      <c r="AC949" s="5">
        <f>IF(B949="n",Z949*1.2*AF949,Z949*AF949)</f>
        <v>244.2</v>
      </c>
      <c r="AD949" s="6">
        <f>AC949/X949</f>
        <v>10.174999999999999</v>
      </c>
      <c r="AE949" s="7">
        <f>AC949/Y949*90</f>
        <v>12.770482277745495</v>
      </c>
      <c r="AF949" s="13">
        <f>IF(OR(D949="Barcelona",D949="R Madrid",D949="Bayern",D949="PSG",D949="Atletico"),1.3,IF(OR(D949="Chelsea",D949="Juventus",D949="Man City",D949="Man Utd",D949="Dortmund"),1.23,IF(OR(D949="Roma",D949="RB Leipzig",D949="Monaco",D949="Spurs",D949="Arsenal",D949="Sevilla",D949="Liverpool",D949="Nice",D949="Napoli"),1.15,1)))</f>
        <v>1</v>
      </c>
      <c r="AG949">
        <f>E949*10+G949*5+K949*4</f>
        <v>10</v>
      </c>
      <c r="AH949">
        <f>N949+M949+L949*1.5</f>
        <v>53</v>
      </c>
    </row>
    <row r="950" spans="1:34" x14ac:dyDescent="0.2">
      <c r="A950" t="s">
        <v>819</v>
      </c>
      <c r="C950" t="s">
        <v>26</v>
      </c>
      <c r="D950" t="s">
        <v>35</v>
      </c>
      <c r="E950">
        <v>1</v>
      </c>
      <c r="F950">
        <v>0</v>
      </c>
      <c r="G950">
        <v>0</v>
      </c>
      <c r="H950">
        <v>4</v>
      </c>
      <c r="I950">
        <v>16</v>
      </c>
      <c r="J950">
        <v>20</v>
      </c>
      <c r="K950">
        <v>5</v>
      </c>
      <c r="L950">
        <v>3</v>
      </c>
      <c r="M950">
        <v>22</v>
      </c>
      <c r="N950">
        <v>26</v>
      </c>
      <c r="O950">
        <v>8</v>
      </c>
      <c r="P950">
        <v>401</v>
      </c>
      <c r="Q950">
        <v>34</v>
      </c>
      <c r="R950">
        <v>6</v>
      </c>
      <c r="S950">
        <v>0</v>
      </c>
      <c r="T950">
        <v>0</v>
      </c>
      <c r="U950">
        <v>0</v>
      </c>
      <c r="V950">
        <v>0</v>
      </c>
      <c r="W950">
        <v>0</v>
      </c>
      <c r="X950" t="s">
        <v>182</v>
      </c>
      <c r="Y950" t="s">
        <v>820</v>
      </c>
      <c r="Z950" s="5">
        <f>E950*10+F950*(-10)+G950*5+H950*(-5)+I950*2+J950*(-2)+K950*4+L950*3+M950*1.5+N950*1.5+O950*3+P950*0.1+Q950*2+R950*2+S950*5+T950*(-8)+U950*15+V950+W950*(-4)</f>
        <v>227.1</v>
      </c>
      <c r="AA950" s="6">
        <f>Z950/X950</f>
        <v>16.221428571428572</v>
      </c>
      <c r="AB950" s="7">
        <f>Z950/Y950*90</f>
        <v>18.496832579185519</v>
      </c>
      <c r="AC950" s="5">
        <f>IF(B950="n",Z950*1.2*AF950,Z950*AF950)</f>
        <v>227.1</v>
      </c>
      <c r="AD950" s="6">
        <f>AC950/X950</f>
        <v>16.221428571428572</v>
      </c>
      <c r="AE950" s="7">
        <f>AC950/Y950*90</f>
        <v>18.496832579185519</v>
      </c>
      <c r="AF950" s="13">
        <f>IF(OR(D950="Barcelona",D950="R Madrid",D950="Bayern",D950="PSG",D950="Atletico"),1.3,IF(OR(D950="Chelsea",D950="Juventus",D950="Man City",D950="Man Utd",D950="Dortmund"),1.23,IF(OR(D950="Roma",D950="RB Leipzig",D950="Monaco",D950="Spurs",D950="Arsenal",D950="Sevilla",D950="Liverpool",D950="Nice",D950="Napoli"),1.15,1)))</f>
        <v>1</v>
      </c>
      <c r="AG950">
        <f>E950*10+G950*5+K950*4</f>
        <v>30</v>
      </c>
      <c r="AH950">
        <f>N950+M950+L950*1.5</f>
        <v>52.5</v>
      </c>
    </row>
    <row r="951" spans="1:34" x14ac:dyDescent="0.2">
      <c r="A951" t="s">
        <v>4146</v>
      </c>
      <c r="C951" t="s">
        <v>43</v>
      </c>
      <c r="D951" t="s">
        <v>3559</v>
      </c>
      <c r="E951">
        <v>12</v>
      </c>
      <c r="F951">
        <v>0</v>
      </c>
      <c r="G951">
        <v>4</v>
      </c>
      <c r="H951">
        <v>6</v>
      </c>
      <c r="I951">
        <v>47</v>
      </c>
      <c r="J951">
        <v>68</v>
      </c>
      <c r="K951">
        <v>36</v>
      </c>
      <c r="L951">
        <v>4</v>
      </c>
      <c r="M951">
        <v>34</v>
      </c>
      <c r="N951">
        <v>12</v>
      </c>
      <c r="O951">
        <v>27</v>
      </c>
      <c r="P951">
        <v>451</v>
      </c>
      <c r="Q951">
        <v>23</v>
      </c>
      <c r="R951">
        <v>25</v>
      </c>
      <c r="S951">
        <v>0</v>
      </c>
      <c r="T951">
        <v>0</v>
      </c>
      <c r="U951">
        <v>0</v>
      </c>
      <c r="V951">
        <v>0</v>
      </c>
      <c r="W951">
        <v>0</v>
      </c>
      <c r="X951" t="s">
        <v>121</v>
      </c>
      <c r="Y951" t="s">
        <v>1496</v>
      </c>
      <c r="Z951" s="5">
        <f>E951*10+F951*(-10)+G951*5+H951*(-5)+I951*2+J951*(-2)+K951*4+L951*3+M951*1.5+N951*1.5+O951*3+P951*0.1+Q951*2+R951*2+S951*5+T951*(-8)+U951*15+V951+W951*(-4)</f>
        <v>515.1</v>
      </c>
      <c r="AA951" s="6">
        <f>Z951/X951</f>
        <v>15.15</v>
      </c>
      <c r="AB951" s="7">
        <f>Z951/Y951*90</f>
        <v>18.087787748731955</v>
      </c>
      <c r="AC951" s="5">
        <f>IF(B951="n",Z951*1.2*AF951,Z951*AF951)</f>
        <v>515.1</v>
      </c>
      <c r="AD951" s="6">
        <f>AC951/X951</f>
        <v>15.15</v>
      </c>
      <c r="AE951" s="7">
        <f>AC951/Y951*90</f>
        <v>18.087787748731955</v>
      </c>
      <c r="AF951" s="13">
        <f>IF(OR(D951="Barcelona",D951="R Madrid",D951="Bayern",D951="PSG",D951="Atletico"),1.3,IF(OR(D951="Chelsea",D951="Juventus",D951="Man City",D951="Man Utd",D951="Dortmund"),1.23,IF(OR(D951="Roma",D951="RB Leipzig",D951="Monaco",D951="Spurs",D951="Arsenal",D951="Sevilla",D951="Liverpool",D951="Nice",D951="Napoli"),1.15,1)))</f>
        <v>1</v>
      </c>
      <c r="AG951">
        <f>E951*10+G951*5+K951*4</f>
        <v>284</v>
      </c>
      <c r="AH951">
        <f>N951+M951+L951*1.5</f>
        <v>52</v>
      </c>
    </row>
    <row r="952" spans="1:34" x14ac:dyDescent="0.2">
      <c r="A952" t="s">
        <v>2215</v>
      </c>
      <c r="C952" t="s">
        <v>160</v>
      </c>
      <c r="D952" t="s">
        <v>1946</v>
      </c>
      <c r="E952">
        <v>1</v>
      </c>
      <c r="F952">
        <v>0</v>
      </c>
      <c r="G952">
        <v>2</v>
      </c>
      <c r="H952">
        <v>5</v>
      </c>
      <c r="I952">
        <v>11</v>
      </c>
      <c r="J952">
        <v>25</v>
      </c>
      <c r="K952">
        <v>3</v>
      </c>
      <c r="L952">
        <v>2</v>
      </c>
      <c r="M952">
        <v>17</v>
      </c>
      <c r="N952">
        <v>32</v>
      </c>
      <c r="O952">
        <v>13</v>
      </c>
      <c r="P952">
        <v>979</v>
      </c>
      <c r="Q952">
        <v>19</v>
      </c>
      <c r="R952">
        <v>6</v>
      </c>
      <c r="S952">
        <v>0</v>
      </c>
      <c r="T952">
        <v>0</v>
      </c>
      <c r="U952">
        <v>0</v>
      </c>
      <c r="V952">
        <v>0</v>
      </c>
      <c r="W952">
        <v>0</v>
      </c>
      <c r="X952" t="s">
        <v>90</v>
      </c>
      <c r="Y952" t="s">
        <v>2214</v>
      </c>
      <c r="Z952" s="5">
        <f>E952*10+F952*(-10)+G952*5+H952*(-5)+I952*2+J952*(-2)+K952*4+L952*3+M952*1.5+N952*1.5+O952*3+P952*0.1+Q952*2+R952*2+S952*5+T952*(-8)+U952*15+V952+W952*(-4)</f>
        <v>245.4</v>
      </c>
      <c r="AA952" s="6">
        <f>Z952/X952</f>
        <v>9.4384615384615387</v>
      </c>
      <c r="AB952" s="7">
        <f>Z952/Y952*90</f>
        <v>13.385454545454547</v>
      </c>
      <c r="AC952" s="5">
        <f>IF(B952="n",Z952*1.2*AF952,Z952*AF952)</f>
        <v>245.4</v>
      </c>
      <c r="AD952" s="6">
        <f>AC952/X952</f>
        <v>9.4384615384615387</v>
      </c>
      <c r="AE952" s="7">
        <f>AC952/Y952*90</f>
        <v>13.385454545454547</v>
      </c>
      <c r="AF952" s="13">
        <f>IF(OR(D952="Barcelona",D952="R Madrid",D952="Bayern",D952="PSG",D952="Atletico"),1.3,IF(OR(D952="Chelsea",D952="Juventus",D952="Man City",D952="Man Utd",D952="Dortmund"),1.23,IF(OR(D952="Roma",D952="RB Leipzig",D952="Monaco",D952="Spurs",D952="Arsenal",D952="Sevilla",D952="Liverpool",D952="Nice",D952="Napoli"),1.15,1)))</f>
        <v>1</v>
      </c>
      <c r="AG952">
        <f>E952*10+G952*5+K952*4</f>
        <v>32</v>
      </c>
      <c r="AH952">
        <f>N952+M952+L952*1.5</f>
        <v>52</v>
      </c>
    </row>
    <row r="953" spans="1:34" x14ac:dyDescent="0.2">
      <c r="A953" t="s">
        <v>2713</v>
      </c>
      <c r="C953" t="s">
        <v>160</v>
      </c>
      <c r="D953" t="s">
        <v>994</v>
      </c>
      <c r="E953">
        <v>1</v>
      </c>
      <c r="F953">
        <v>0</v>
      </c>
      <c r="G953">
        <v>0</v>
      </c>
      <c r="H953">
        <v>0</v>
      </c>
      <c r="I953">
        <v>4</v>
      </c>
      <c r="J953">
        <v>11</v>
      </c>
      <c r="K953">
        <v>1</v>
      </c>
      <c r="L953">
        <v>4</v>
      </c>
      <c r="M953">
        <v>30</v>
      </c>
      <c r="N953">
        <v>16</v>
      </c>
      <c r="O953">
        <v>2</v>
      </c>
      <c r="P953">
        <v>662</v>
      </c>
      <c r="Q953">
        <v>12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 t="s">
        <v>140</v>
      </c>
      <c r="Y953" t="s">
        <v>407</v>
      </c>
      <c r="Z953" s="5">
        <f>E953*10+F953*(-10)+G953*5+H953*(-5)+I953*2+J953*(-2)+K953*4+L953*3+M953*1.5+N953*1.5+O953*3+P953*0.1+Q953*2+R953*2+S953*5+T953*(-8)+U953*15+V953+W953*(-4)</f>
        <v>181.2</v>
      </c>
      <c r="AA953" s="6">
        <f>Z953/X953</f>
        <v>13.938461538461537</v>
      </c>
      <c r="AB953" s="7">
        <f>Z953/Y953*90</f>
        <v>15.695861405197302</v>
      </c>
      <c r="AC953" s="5">
        <f>IF(B953="n",Z953*1.2*AF953,Z953*AF953)</f>
        <v>235.56</v>
      </c>
      <c r="AD953" s="6">
        <f>AC953/X953</f>
        <v>18.12</v>
      </c>
      <c r="AE953" s="7">
        <f>AC953/Y953*90</f>
        <v>20.404619826756495</v>
      </c>
      <c r="AF953" s="13">
        <f>IF(OR(D953="Barcelona",D953="R Madrid",D953="Bayern",D953="PSG",D953="Atletico"),1.3,IF(OR(D953="Chelsea",D953="Juventus",D953="Man City",D953="Man Utd",D953="Dortmund"),1.23,IF(OR(D953="Roma",D953="RB Leipzig",D953="Monaco",D953="Spurs",D953="Arsenal",D953="Sevilla",D953="Liverpool",D953="Nice",D953="Napoli"),1.15,1)))</f>
        <v>1.3</v>
      </c>
      <c r="AG953">
        <f>E953*10+G953*5+K953*4</f>
        <v>14</v>
      </c>
      <c r="AH953">
        <f>N953+M953+L953*1.5</f>
        <v>52</v>
      </c>
    </row>
    <row r="954" spans="1:34" x14ac:dyDescent="0.2">
      <c r="A954" t="s">
        <v>705</v>
      </c>
      <c r="C954" t="s">
        <v>26</v>
      </c>
      <c r="D954" t="s">
        <v>65</v>
      </c>
      <c r="E954">
        <v>7</v>
      </c>
      <c r="F954">
        <v>0</v>
      </c>
      <c r="G954">
        <v>1</v>
      </c>
      <c r="H954">
        <v>3</v>
      </c>
      <c r="I954">
        <v>29</v>
      </c>
      <c r="J954">
        <v>24</v>
      </c>
      <c r="K954">
        <v>19</v>
      </c>
      <c r="L954">
        <v>3</v>
      </c>
      <c r="M954">
        <v>41</v>
      </c>
      <c r="N954">
        <v>6</v>
      </c>
      <c r="O954">
        <v>13</v>
      </c>
      <c r="P954">
        <v>257</v>
      </c>
      <c r="Q954">
        <v>3</v>
      </c>
      <c r="R954">
        <v>3</v>
      </c>
      <c r="S954">
        <v>0</v>
      </c>
      <c r="T954">
        <v>0</v>
      </c>
      <c r="U954">
        <v>0</v>
      </c>
      <c r="V954">
        <v>0</v>
      </c>
      <c r="W954">
        <v>0</v>
      </c>
      <c r="X954" t="s">
        <v>325</v>
      </c>
      <c r="Y954" t="s">
        <v>706</v>
      </c>
      <c r="Z954" s="5">
        <f>E954*10+F954*(-10)+G954*5+H954*(-5)+I954*2+J954*(-2)+K954*4+L954*3+M954*1.5+N954*1.5+O954*3+P954*0.1+Q954*2+R954*2+S954*5+T954*(-8)+U954*15+V954+W954*(-4)</f>
        <v>302.2</v>
      </c>
      <c r="AA954" s="6">
        <f>Z954/X954</f>
        <v>16.788888888888888</v>
      </c>
      <c r="AB954" s="7">
        <f>Z954/Y954*90</f>
        <v>20.730182926829265</v>
      </c>
      <c r="AC954" s="5">
        <f>IF(B954="n",Z954*1.2*AF954,Z954*AF954)</f>
        <v>302.2</v>
      </c>
      <c r="AD954" s="6">
        <f>AC954/X954</f>
        <v>16.788888888888888</v>
      </c>
      <c r="AE954" s="7">
        <f>AC954/Y954*90</f>
        <v>20.730182926829265</v>
      </c>
      <c r="AF954" s="13">
        <f>IF(OR(D954="Barcelona",D954="R Madrid",D954="Bayern",D954="PSG",D954="Atletico"),1.3,IF(OR(D954="Chelsea",D954="Juventus",D954="Man City",D954="Man Utd",D954="Dortmund"),1.23,IF(OR(D954="Roma",D954="RB Leipzig",D954="Monaco",D954="Spurs",D954="Arsenal",D954="Sevilla",D954="Liverpool",D954="Nice",D954="Napoli"),1.15,1)))</f>
        <v>1</v>
      </c>
      <c r="AG954">
        <f>E954*10+G954*5+K954*4</f>
        <v>151</v>
      </c>
      <c r="AH954">
        <f>N954+M954+L954*1.5</f>
        <v>51.5</v>
      </c>
    </row>
    <row r="955" spans="1:34" x14ac:dyDescent="0.2">
      <c r="A955" t="s">
        <v>1532</v>
      </c>
      <c r="C955" t="s">
        <v>876</v>
      </c>
      <c r="D955" t="s">
        <v>1076</v>
      </c>
      <c r="E955">
        <v>2</v>
      </c>
      <c r="F955">
        <v>1</v>
      </c>
      <c r="G955">
        <v>3</v>
      </c>
      <c r="H955">
        <v>7</v>
      </c>
      <c r="I955">
        <v>51</v>
      </c>
      <c r="J955">
        <v>47</v>
      </c>
      <c r="K955">
        <v>17</v>
      </c>
      <c r="L955">
        <v>3</v>
      </c>
      <c r="M955">
        <v>18</v>
      </c>
      <c r="N955">
        <v>29</v>
      </c>
      <c r="O955">
        <v>15</v>
      </c>
      <c r="P955">
        <v>476</v>
      </c>
      <c r="Q955">
        <v>29</v>
      </c>
      <c r="R955">
        <v>11</v>
      </c>
      <c r="S955">
        <v>0</v>
      </c>
      <c r="T955">
        <v>0</v>
      </c>
      <c r="U955">
        <v>0</v>
      </c>
      <c r="V955">
        <v>0</v>
      </c>
      <c r="W955">
        <v>0</v>
      </c>
      <c r="X955" t="s">
        <v>93</v>
      </c>
      <c r="Y955" t="s">
        <v>1465</v>
      </c>
      <c r="Z955" s="5">
        <f>E955*10+F955*(-10)+G955*5+H955*(-5)+I955*2+J955*(-2)+K955*4+L955*3+M955*1.5+N955*1.5+O955*3+P955*0.1+Q955*2+R955*2+S955*5+T955*(-8)+U955*15+V955+W955*(-4)</f>
        <v>318.10000000000002</v>
      </c>
      <c r="AA955" s="6">
        <f>Z955/X955</f>
        <v>13.830434782608696</v>
      </c>
      <c r="AB955" s="7">
        <f>Z955/Y955*90</f>
        <v>15.782249173098126</v>
      </c>
      <c r="AC955" s="5">
        <f>IF(B955="n",Z955*1.2*AF955,Z955*AF955)</f>
        <v>318.10000000000002</v>
      </c>
      <c r="AD955" s="6">
        <f>AC955/X955</f>
        <v>13.830434782608696</v>
      </c>
      <c r="AE955" s="7">
        <f>AC955/Y955*90</f>
        <v>15.782249173098126</v>
      </c>
      <c r="AF955" s="13">
        <f>IF(OR(D955="Barcelona",D955="R Madrid",D955="Bayern",D955="PSG",D955="Atletico"),1.3,IF(OR(D955="Chelsea",D955="Juventus",D955="Man City",D955="Man Utd",D955="Dortmund"),1.23,IF(OR(D955="Roma",D955="RB Leipzig",D955="Monaco",D955="Spurs",D955="Arsenal",D955="Sevilla",D955="Liverpool",D955="Nice",D955="Napoli"),1.15,1)))</f>
        <v>1</v>
      </c>
      <c r="AG955">
        <f>E955*10+G955*5+K955*4</f>
        <v>103</v>
      </c>
      <c r="AH955">
        <f>N955+M955+L955*1.5</f>
        <v>51.5</v>
      </c>
    </row>
    <row r="956" spans="1:34" x14ac:dyDescent="0.2">
      <c r="A956" t="s">
        <v>2880</v>
      </c>
      <c r="C956" t="s">
        <v>138</v>
      </c>
      <c r="D956" t="s">
        <v>2781</v>
      </c>
      <c r="E956">
        <v>1</v>
      </c>
      <c r="F956">
        <v>0</v>
      </c>
      <c r="G956">
        <v>2</v>
      </c>
      <c r="H956">
        <v>8</v>
      </c>
      <c r="I956">
        <v>23</v>
      </c>
      <c r="J956">
        <v>37</v>
      </c>
      <c r="K956">
        <v>4</v>
      </c>
      <c r="L956">
        <v>3</v>
      </c>
      <c r="M956">
        <v>22</v>
      </c>
      <c r="N956">
        <v>25</v>
      </c>
      <c r="O956">
        <v>11</v>
      </c>
      <c r="P956">
        <v>435</v>
      </c>
      <c r="Q956">
        <v>28</v>
      </c>
      <c r="R956">
        <v>6</v>
      </c>
      <c r="S956">
        <v>0</v>
      </c>
      <c r="T956">
        <v>0</v>
      </c>
      <c r="U956">
        <v>0</v>
      </c>
      <c r="V956">
        <v>0</v>
      </c>
      <c r="W956">
        <v>0</v>
      </c>
      <c r="X956" t="s">
        <v>395</v>
      </c>
      <c r="Y956" t="s">
        <v>1075</v>
      </c>
      <c r="Z956" s="5">
        <f>E956*10+F956*(-10)+G956*5+H956*(-5)+I956*2+J956*(-2)+K956*4+L956*3+M956*1.5+N956*1.5+O956*3+P956*0.1+Q956*2+R956*2+S956*5+T956*(-8)+U956*15+V956+W956*(-4)</f>
        <v>192</v>
      </c>
      <c r="AA956" s="6">
        <f>Z956/X956</f>
        <v>11.294117647058824</v>
      </c>
      <c r="AB956" s="7">
        <f>Z956/Y956*90</f>
        <v>16.472831267874167</v>
      </c>
      <c r="AC956" s="5">
        <f>IF(B956="n",Z956*1.2*AF956,Z956*AF956)</f>
        <v>192</v>
      </c>
      <c r="AD956" s="6">
        <f>AC956/X956</f>
        <v>11.294117647058824</v>
      </c>
      <c r="AE956" s="7">
        <f>AC956/Y956*90</f>
        <v>16.472831267874167</v>
      </c>
      <c r="AF956" s="13">
        <f>IF(OR(D956="Barcelona",D956="R Madrid",D956="Bayern",D956="PSG",D956="Atletico"),1.3,IF(OR(D956="Chelsea",D956="Juventus",D956="Man City",D956="Man Utd",D956="Dortmund"),1.23,IF(OR(D956="Roma",D956="RB Leipzig",D956="Monaco",D956="Spurs",D956="Arsenal",D956="Sevilla",D956="Liverpool",D956="Nice",D956="Napoli"),1.15,1)))</f>
        <v>1</v>
      </c>
      <c r="AG956">
        <f>E956*10+G956*5+K956*4</f>
        <v>36</v>
      </c>
      <c r="AH956">
        <f>N956+M956+L956*1.5</f>
        <v>51.5</v>
      </c>
    </row>
    <row r="957" spans="1:34" x14ac:dyDescent="0.2">
      <c r="A957" t="s">
        <v>3550</v>
      </c>
      <c r="C957" t="s">
        <v>43</v>
      </c>
      <c r="D957" t="s">
        <v>3549</v>
      </c>
      <c r="E957">
        <v>0</v>
      </c>
      <c r="F957">
        <v>0</v>
      </c>
      <c r="G957">
        <v>0</v>
      </c>
      <c r="H957">
        <v>5</v>
      </c>
      <c r="I957">
        <v>6</v>
      </c>
      <c r="J957">
        <v>13</v>
      </c>
      <c r="K957">
        <v>0</v>
      </c>
      <c r="L957">
        <v>3</v>
      </c>
      <c r="M957">
        <v>35</v>
      </c>
      <c r="N957">
        <v>12</v>
      </c>
      <c r="O957">
        <v>13</v>
      </c>
      <c r="P957">
        <v>308</v>
      </c>
      <c r="Q957">
        <v>18</v>
      </c>
      <c r="R957">
        <v>9</v>
      </c>
      <c r="S957">
        <v>0</v>
      </c>
      <c r="T957">
        <v>0</v>
      </c>
      <c r="U957">
        <v>0</v>
      </c>
      <c r="V957">
        <v>0</v>
      </c>
      <c r="W957">
        <v>0</v>
      </c>
      <c r="X957" t="s">
        <v>182</v>
      </c>
      <c r="Y957" t="s">
        <v>3548</v>
      </c>
      <c r="Z957" s="5">
        <f>E957*10+F957*(-10)+G957*5+H957*(-5)+I957*2+J957*(-2)+K957*4+L957*3+M957*1.5+N957*1.5+O957*3+P957*0.1+Q957*2+R957*2+S957*5+T957*(-8)+U957*15+V957+W957*(-4)</f>
        <v>164.3</v>
      </c>
      <c r="AA957" s="6">
        <f>Z957/X957</f>
        <v>11.735714285714286</v>
      </c>
      <c r="AB957" s="7">
        <f>Z957/Y957*90</f>
        <v>13.005277044854882</v>
      </c>
      <c r="AC957" s="5">
        <f>IF(B957="n",Z957*1.2*AF957,Z957*AF957)</f>
        <v>164.3</v>
      </c>
      <c r="AD957" s="6">
        <f>AC957/X957</f>
        <v>11.735714285714286</v>
      </c>
      <c r="AE957" s="7">
        <f>AC957/Y957*90</f>
        <v>13.005277044854882</v>
      </c>
      <c r="AF957" s="13">
        <f>IF(OR(D957="Barcelona",D957="R Madrid",D957="Bayern",D957="PSG",D957="Atletico"),1.3,IF(OR(D957="Chelsea",D957="Juventus",D957="Man City",D957="Man Utd",D957="Dortmund"),1.23,IF(OR(D957="Roma",D957="RB Leipzig",D957="Monaco",D957="Spurs",D957="Arsenal",D957="Sevilla",D957="Liverpool",D957="Nice",D957="Napoli"),1.15,1)))</f>
        <v>1</v>
      </c>
      <c r="AG957">
        <f>E957*10+G957*5+K957*4</f>
        <v>0</v>
      </c>
      <c r="AH957">
        <f>N957+M957+L957*1.5</f>
        <v>51.5</v>
      </c>
    </row>
    <row r="958" spans="1:34" x14ac:dyDescent="0.2">
      <c r="A958" t="s">
        <v>2186</v>
      </c>
      <c r="C958" t="s">
        <v>160</v>
      </c>
      <c r="D958" t="s">
        <v>994</v>
      </c>
      <c r="E958">
        <v>8</v>
      </c>
      <c r="F958" s="3">
        <v>0</v>
      </c>
      <c r="G958">
        <v>5</v>
      </c>
      <c r="H958">
        <v>5</v>
      </c>
      <c r="I958">
        <v>41</v>
      </c>
      <c r="J958">
        <v>29</v>
      </c>
      <c r="K958">
        <v>24</v>
      </c>
      <c r="L958">
        <v>2</v>
      </c>
      <c r="M958">
        <v>13</v>
      </c>
      <c r="N958">
        <v>35</v>
      </c>
      <c r="O958">
        <v>21</v>
      </c>
      <c r="P958">
        <v>1305</v>
      </c>
      <c r="Q958">
        <v>36</v>
      </c>
      <c r="R958">
        <v>22</v>
      </c>
      <c r="S958">
        <v>0</v>
      </c>
      <c r="T958">
        <v>0</v>
      </c>
      <c r="U958">
        <v>0</v>
      </c>
      <c r="V958">
        <v>0</v>
      </c>
      <c r="W958">
        <v>0</v>
      </c>
      <c r="X958" t="s">
        <v>184</v>
      </c>
      <c r="Y958" t="s">
        <v>2185</v>
      </c>
      <c r="Z958" s="5">
        <f>E958*10+F958*(-10)+G958*5+H958*(-5)+I958*2+J958*(-2)+K958*4+L958*3+M958*1.5+N958*1.5+O958*3+P958*0.1+Q958*2+R958*2+S958*5+T958*(-8)+U958*15+V958+W958*(-4)</f>
        <v>587.5</v>
      </c>
      <c r="AA958" s="6">
        <f>Z958/X958</f>
        <v>18.359375</v>
      </c>
      <c r="AB958" s="7">
        <f>Z958/Y958*90</f>
        <v>22.586501495087571</v>
      </c>
      <c r="AC958" s="5">
        <f>IF(B958="n",Z958*1.2*AF958,Z958*AF958)</f>
        <v>763.75</v>
      </c>
      <c r="AD958" s="6">
        <f>AC958/X958</f>
        <v>23.8671875</v>
      </c>
      <c r="AE958" s="7">
        <f>AC958/Y958*90</f>
        <v>29.362451943613838</v>
      </c>
      <c r="AF958" s="13">
        <f>IF(OR(D958="Barcelona",D958="R Madrid",D958="Bayern",D958="PSG",D958="Atletico"),1.3,IF(OR(D958="Chelsea",D958="Juventus",D958="Man City",D958="Man Utd",D958="Dortmund"),1.23,IF(OR(D958="Roma",D958="RB Leipzig",D958="Monaco",D958="Spurs",D958="Arsenal",D958="Sevilla",D958="Liverpool",D958="Nice",D958="Napoli"),1.15,1)))</f>
        <v>1.3</v>
      </c>
      <c r="AG958">
        <f>E958*10+G958*5+K958*4</f>
        <v>201</v>
      </c>
      <c r="AH958">
        <f>N958+M958+L958*1.5</f>
        <v>51</v>
      </c>
    </row>
    <row r="959" spans="1:34" x14ac:dyDescent="0.2">
      <c r="A959" t="s">
        <v>2897</v>
      </c>
      <c r="C959" t="s">
        <v>138</v>
      </c>
      <c r="D959" t="s">
        <v>2732</v>
      </c>
      <c r="E959">
        <v>6</v>
      </c>
      <c r="F959">
        <v>1</v>
      </c>
      <c r="G959">
        <v>2</v>
      </c>
      <c r="H959">
        <v>5</v>
      </c>
      <c r="I959">
        <v>43</v>
      </c>
      <c r="J959">
        <v>24</v>
      </c>
      <c r="K959">
        <v>24</v>
      </c>
      <c r="L959">
        <v>2</v>
      </c>
      <c r="M959">
        <v>20</v>
      </c>
      <c r="N959">
        <v>28</v>
      </c>
      <c r="O959">
        <v>21</v>
      </c>
      <c r="P959">
        <v>961</v>
      </c>
      <c r="Q959">
        <v>31</v>
      </c>
      <c r="R959">
        <v>24</v>
      </c>
      <c r="S959">
        <v>0</v>
      </c>
      <c r="T959">
        <v>0</v>
      </c>
      <c r="U959">
        <v>0</v>
      </c>
      <c r="V959">
        <v>0</v>
      </c>
      <c r="W959">
        <v>0</v>
      </c>
      <c r="X959" t="s">
        <v>292</v>
      </c>
      <c r="Y959" t="s">
        <v>2896</v>
      </c>
      <c r="Z959" s="5">
        <f>E959*10+F959*(-10)+G959*5+H959*(-5)+I959*2+J959*(-2)+K959*4+L959*3+M959*1.5+N959*1.5+O959*3+P959*0.1+Q959*2+R959*2+S959*5+T959*(-8)+U959*15+V959+W959*(-4)</f>
        <v>516.1</v>
      </c>
      <c r="AA959" s="6">
        <f>Z959/X959</f>
        <v>15.639393939393941</v>
      </c>
      <c r="AB959" s="7">
        <f>Z959/Y959*90</f>
        <v>18.646728221597751</v>
      </c>
      <c r="AC959" s="5">
        <f>IF(B959="n",Z959*1.2*AF959,Z959*AF959)</f>
        <v>516.1</v>
      </c>
      <c r="AD959" s="6">
        <f>AC959/X959</f>
        <v>15.639393939393941</v>
      </c>
      <c r="AE959" s="7">
        <f>AC959/Y959*90</f>
        <v>18.646728221597751</v>
      </c>
      <c r="AF959" s="13">
        <f>IF(OR(D959="Barcelona",D959="R Madrid",D959="Bayern",D959="PSG",D959="Atletico"),1.3,IF(OR(D959="Chelsea",D959="Juventus",D959="Man City",D959="Man Utd",D959="Dortmund"),1.23,IF(OR(D959="Roma",D959="RB Leipzig",D959="Monaco",D959="Spurs",D959="Arsenal",D959="Sevilla",D959="Liverpool",D959="Nice",D959="Napoli"),1.15,1)))</f>
        <v>1</v>
      </c>
      <c r="AG959">
        <f>E959*10+G959*5+K959*4</f>
        <v>166</v>
      </c>
      <c r="AH959">
        <f>N959+M959+L959*1.5</f>
        <v>51</v>
      </c>
    </row>
    <row r="960" spans="1:34" x14ac:dyDescent="0.2">
      <c r="A960" t="s">
        <v>3480</v>
      </c>
      <c r="C960" t="s">
        <v>138</v>
      </c>
      <c r="D960" t="s">
        <v>386</v>
      </c>
      <c r="E960">
        <v>3</v>
      </c>
      <c r="F960">
        <v>0</v>
      </c>
      <c r="G960">
        <v>2</v>
      </c>
      <c r="H960">
        <v>3</v>
      </c>
      <c r="I960">
        <v>45</v>
      </c>
      <c r="J960">
        <v>15</v>
      </c>
      <c r="K960">
        <v>17</v>
      </c>
      <c r="L960">
        <v>2</v>
      </c>
      <c r="M960">
        <v>25</v>
      </c>
      <c r="N960">
        <v>23</v>
      </c>
      <c r="O960">
        <v>38</v>
      </c>
      <c r="P960">
        <v>615</v>
      </c>
      <c r="Q960">
        <v>12</v>
      </c>
      <c r="R960">
        <v>60</v>
      </c>
      <c r="S960">
        <v>0</v>
      </c>
      <c r="T960">
        <v>0</v>
      </c>
      <c r="U960">
        <v>0</v>
      </c>
      <c r="V960">
        <v>0</v>
      </c>
      <c r="W960">
        <v>0</v>
      </c>
      <c r="X960" t="s">
        <v>86</v>
      </c>
      <c r="Y960" t="s">
        <v>3479</v>
      </c>
      <c r="Z960" s="5">
        <f>E960*10+F960*(-10)+G960*5+H960*(-5)+I960*2+J960*(-2)+K960*4+L960*3+M960*1.5+N960*1.5+O960*3+P960*0.1+Q960*2+R960*2+S960*5+T960*(-8)+U960*15+V960+W960*(-4)</f>
        <v>550.5</v>
      </c>
      <c r="AA960" s="6">
        <f>Z960/X960</f>
        <v>28.973684210526315</v>
      </c>
      <c r="AB960" s="7">
        <f>Z960/Y960*90</f>
        <v>31.617740906190171</v>
      </c>
      <c r="AC960" s="5">
        <f>IF(B960="n",Z960*1.2*AF960,Z960*AF960)</f>
        <v>550.5</v>
      </c>
      <c r="AD960" s="6">
        <f>AC960/X960</f>
        <v>28.973684210526315</v>
      </c>
      <c r="AE960" s="7">
        <f>AC960/Y960*90</f>
        <v>31.617740906190171</v>
      </c>
      <c r="AF960" s="13">
        <f>IF(OR(D960="Barcelona",D960="R Madrid",D960="Bayern",D960="PSG",D960="Atletico"),1.3,IF(OR(D960="Chelsea",D960="Juventus",D960="Man City",D960="Man Utd",D960="Dortmund"),1.23,IF(OR(D960="Roma",D960="RB Leipzig",D960="Monaco",D960="Spurs",D960="Arsenal",D960="Sevilla",D960="Liverpool",D960="Nice",D960="Napoli"),1.15,1)))</f>
        <v>1</v>
      </c>
      <c r="AG960">
        <f>E960*10+G960*5+K960*4</f>
        <v>108</v>
      </c>
      <c r="AH960">
        <f>N960+M960+L960*1.5</f>
        <v>51</v>
      </c>
    </row>
    <row r="961" spans="1:34" x14ac:dyDescent="0.2">
      <c r="A961" t="s">
        <v>1596</v>
      </c>
      <c r="C961" t="s">
        <v>876</v>
      </c>
      <c r="D961" t="s">
        <v>1087</v>
      </c>
      <c r="E961">
        <v>2</v>
      </c>
      <c r="F961">
        <v>0</v>
      </c>
      <c r="G961">
        <v>2</v>
      </c>
      <c r="H961">
        <v>6</v>
      </c>
      <c r="I961">
        <v>33</v>
      </c>
      <c r="J961">
        <v>32</v>
      </c>
      <c r="K961">
        <v>15</v>
      </c>
      <c r="L961">
        <v>4</v>
      </c>
      <c r="M961">
        <v>13</v>
      </c>
      <c r="N961">
        <v>32</v>
      </c>
      <c r="O961">
        <v>28</v>
      </c>
      <c r="P961">
        <v>1010</v>
      </c>
      <c r="Q961">
        <v>21</v>
      </c>
      <c r="R961">
        <v>12</v>
      </c>
      <c r="S961">
        <v>0</v>
      </c>
      <c r="T961">
        <v>0</v>
      </c>
      <c r="U961">
        <v>0</v>
      </c>
      <c r="V961">
        <v>0</v>
      </c>
      <c r="W961">
        <v>0</v>
      </c>
      <c r="X961" t="s">
        <v>28</v>
      </c>
      <c r="Y961" t="s">
        <v>1595</v>
      </c>
      <c r="Z961" s="5">
        <f>E961*10+F961*(-10)+G961*5+H961*(-5)+I961*2+J961*(-2)+K961*4+L961*3+M961*1.5+N961*1.5+O961*3+P961*0.1+Q961*2+R961*2+S961*5+T961*(-8)+U961*15+V961+W961*(-4)</f>
        <v>392.5</v>
      </c>
      <c r="AA961" s="6">
        <f>Z961/X961</f>
        <v>15.7</v>
      </c>
      <c r="AB961" s="7">
        <f>Z961/Y961*90</f>
        <v>17.849924204143505</v>
      </c>
      <c r="AC961" s="5">
        <f>IF(B961="n",Z961*1.2*AF961,Z961*AF961)</f>
        <v>392.5</v>
      </c>
      <c r="AD961" s="6">
        <f>AC961/X961</f>
        <v>15.7</v>
      </c>
      <c r="AE961" s="7">
        <f>AC961/Y961*90</f>
        <v>17.849924204143505</v>
      </c>
      <c r="AF961" s="13">
        <f>IF(OR(D961="Barcelona",D961="R Madrid",D961="Bayern",D961="PSG",D961="Atletico"),1.3,IF(OR(D961="Chelsea",D961="Juventus",D961="Man City",D961="Man Utd",D961="Dortmund"),1.23,IF(OR(D961="Roma",D961="RB Leipzig",D961="Monaco",D961="Spurs",D961="Arsenal",D961="Sevilla",D961="Liverpool",D961="Nice",D961="Napoli"),1.15,1)))</f>
        <v>1</v>
      </c>
      <c r="AG961">
        <f>E961*10+G961*5+K961*4</f>
        <v>90</v>
      </c>
      <c r="AH961">
        <f>N961+M961+L961*1.5</f>
        <v>51</v>
      </c>
    </row>
    <row r="962" spans="1:34" x14ac:dyDescent="0.2">
      <c r="A962" t="s">
        <v>3781</v>
      </c>
      <c r="C962" t="s">
        <v>43</v>
      </c>
      <c r="D962" t="s">
        <v>3565</v>
      </c>
      <c r="E962">
        <v>0</v>
      </c>
      <c r="F962">
        <v>0</v>
      </c>
      <c r="G962">
        <v>0</v>
      </c>
      <c r="H962">
        <v>3</v>
      </c>
      <c r="I962">
        <v>15</v>
      </c>
      <c r="J962">
        <v>10</v>
      </c>
      <c r="K962">
        <v>0</v>
      </c>
      <c r="L962">
        <v>3</v>
      </c>
      <c r="M962">
        <v>23</v>
      </c>
      <c r="N962">
        <v>23</v>
      </c>
      <c r="O962">
        <v>8</v>
      </c>
      <c r="P962">
        <v>369</v>
      </c>
      <c r="Q962">
        <v>21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 t="s">
        <v>66</v>
      </c>
      <c r="Y962" t="s">
        <v>3780</v>
      </c>
      <c r="Z962" s="5">
        <f>E962*10+F962*(-10)+G962*5+H962*(-5)+I962*2+J962*(-2)+K962*4+L962*3+M962*1.5+N962*1.5+O962*3+P962*0.1+Q962*2+R962*2+S962*5+T962*(-8)+U962*15+V962+W962*(-4)</f>
        <v>177.9</v>
      </c>
      <c r="AA962" s="6">
        <f>Z962/X962</f>
        <v>8.8949999999999996</v>
      </c>
      <c r="AB962" s="7">
        <f>Z962/Y962*90</f>
        <v>15.424855491329481</v>
      </c>
      <c r="AC962" s="5">
        <f>IF(B962="n",Z962*1.2*AF962,Z962*AF962)</f>
        <v>177.9</v>
      </c>
      <c r="AD962" s="6">
        <f>AC962/X962</f>
        <v>8.8949999999999996</v>
      </c>
      <c r="AE962" s="7">
        <f>AC962/Y962*90</f>
        <v>15.424855491329481</v>
      </c>
      <c r="AF962" s="13">
        <f>IF(OR(D962="Barcelona",D962="R Madrid",D962="Bayern",D962="PSG",D962="Atletico"),1.3,IF(OR(D962="Chelsea",D962="Juventus",D962="Man City",D962="Man Utd",D962="Dortmund"),1.23,IF(OR(D962="Roma",D962="RB Leipzig",D962="Monaco",D962="Spurs",D962="Arsenal",D962="Sevilla",D962="Liverpool",D962="Nice",D962="Napoli"),1.15,1)))</f>
        <v>1</v>
      </c>
      <c r="AG962">
        <f>E962*10+G962*5+K962*4</f>
        <v>0</v>
      </c>
      <c r="AH962">
        <f>N962+M962+L962*1.5</f>
        <v>50.5</v>
      </c>
    </row>
    <row r="963" spans="1:34" x14ac:dyDescent="0.2">
      <c r="A963" t="s">
        <v>402</v>
      </c>
      <c r="C963" t="s">
        <v>26</v>
      </c>
      <c r="D963" t="s">
        <v>55</v>
      </c>
      <c r="E963">
        <v>8</v>
      </c>
      <c r="F963">
        <v>0</v>
      </c>
      <c r="G963">
        <v>2</v>
      </c>
      <c r="H963">
        <v>2</v>
      </c>
      <c r="I963">
        <v>59</v>
      </c>
      <c r="J963">
        <v>41</v>
      </c>
      <c r="K963">
        <v>37</v>
      </c>
      <c r="L963">
        <v>2</v>
      </c>
      <c r="M963">
        <v>40</v>
      </c>
      <c r="N963">
        <v>7</v>
      </c>
      <c r="O963">
        <v>24</v>
      </c>
      <c r="P963">
        <v>475</v>
      </c>
      <c r="Q963">
        <v>13</v>
      </c>
      <c r="R963">
        <v>27</v>
      </c>
      <c r="S963">
        <v>0</v>
      </c>
      <c r="T963">
        <v>0</v>
      </c>
      <c r="U963">
        <v>0</v>
      </c>
      <c r="V963">
        <v>0</v>
      </c>
      <c r="W963">
        <v>0</v>
      </c>
      <c r="X963" t="s">
        <v>205</v>
      </c>
      <c r="Y963" t="s">
        <v>403</v>
      </c>
      <c r="Z963" s="5">
        <f>E963*10+F963*(-10)+G963*5+H963*(-5)+I963*2+J963*(-2)+K963*4+L963*3+M963*1.5+N963*1.5+O963*3+P963*0.1+Q963*2+R963*2+S963*5+T963*(-8)+U963*15+V963+W963*(-4)</f>
        <v>540</v>
      </c>
      <c r="AA963" s="6">
        <f>Z963/X963</f>
        <v>14.210526315789474</v>
      </c>
      <c r="AB963" s="7">
        <f>Z963/Y963*90</f>
        <v>16.804979253112034</v>
      </c>
      <c r="AC963" s="5">
        <f>IF(B963="n",Z963*1.2*AF963,Z963*AF963)</f>
        <v>540</v>
      </c>
      <c r="AD963" s="6">
        <f>AC963/X963</f>
        <v>14.210526315789474</v>
      </c>
      <c r="AE963" s="7">
        <f>AC963/Y963*90</f>
        <v>16.804979253112034</v>
      </c>
      <c r="AF963" s="13">
        <f>IF(OR(D963="Barcelona",D963="R Madrid",D963="Bayern",D963="PSG",D963="Atletico"),1.3,IF(OR(D963="Chelsea",D963="Juventus",D963="Man City",D963="Man Utd",D963="Dortmund"),1.23,IF(OR(D963="Roma",D963="RB Leipzig",D963="Monaco",D963="Spurs",D963="Arsenal",D963="Sevilla",D963="Liverpool",D963="Nice",D963="Napoli"),1.15,1)))</f>
        <v>1</v>
      </c>
      <c r="AG963">
        <f>E963*10+G963*5+K963*4</f>
        <v>238</v>
      </c>
      <c r="AH963">
        <f>N963+M963+L963*1.5</f>
        <v>50</v>
      </c>
    </row>
    <row r="964" spans="1:34" x14ac:dyDescent="0.2">
      <c r="A964" t="s">
        <v>3123</v>
      </c>
      <c r="C964" t="s">
        <v>138</v>
      </c>
      <c r="D964" t="s">
        <v>2738</v>
      </c>
      <c r="E964">
        <v>5</v>
      </c>
      <c r="F964">
        <v>0</v>
      </c>
      <c r="G964">
        <v>9</v>
      </c>
      <c r="H964">
        <v>5</v>
      </c>
      <c r="I964">
        <v>27</v>
      </c>
      <c r="J964">
        <v>28</v>
      </c>
      <c r="K964">
        <v>30</v>
      </c>
      <c r="L964">
        <v>4</v>
      </c>
      <c r="M964">
        <v>11</v>
      </c>
      <c r="N964">
        <v>33</v>
      </c>
      <c r="O964">
        <v>51</v>
      </c>
      <c r="P964">
        <v>1341</v>
      </c>
      <c r="Q964">
        <v>28</v>
      </c>
      <c r="R964">
        <v>16</v>
      </c>
      <c r="S964">
        <v>0</v>
      </c>
      <c r="T964">
        <v>0</v>
      </c>
      <c r="U964">
        <v>0</v>
      </c>
      <c r="V964">
        <v>0</v>
      </c>
      <c r="W964">
        <v>0</v>
      </c>
      <c r="X964" t="s">
        <v>110</v>
      </c>
      <c r="Y964" t="s">
        <v>3122</v>
      </c>
      <c r="Z964" s="5">
        <f>E964*10+F964*(-10)+G964*5+H964*(-5)+I964*2+J964*(-2)+K964*4+L964*3+M964*1.5+N964*1.5+O964*3+P964*0.1+Q964*2+R964*2+S964*5+T964*(-8)+U964*15+V964+W964*(-4)</f>
        <v>641.1</v>
      </c>
      <c r="AA964" s="6">
        <f>Z964/X964</f>
        <v>21.37</v>
      </c>
      <c r="AB964" s="7">
        <f>Z964/Y964*90</f>
        <v>26.613929889298895</v>
      </c>
      <c r="AC964" s="5">
        <f>IF(B964="n",Z964*1.2*AF964,Z964*AF964)</f>
        <v>788.553</v>
      </c>
      <c r="AD964" s="6">
        <f>AC964/X964</f>
        <v>26.2851</v>
      </c>
      <c r="AE964" s="7">
        <f>AC964/Y964*90</f>
        <v>32.735133763837638</v>
      </c>
      <c r="AF964" s="13">
        <f>IF(OR(D964="Barcelona",D964="R Madrid",D964="Bayern",D964="PSG",D964="Atletico"),1.3,IF(OR(D964="Chelsea",D964="Juventus",D964="Man City",D964="Man Utd",D964="Dortmund"),1.23,IF(OR(D964="Roma",D964="RB Leipzig",D964="Monaco",D964="Spurs",D964="Arsenal",D964="Sevilla",D964="Liverpool",D964="Nice",D964="Napoli"),1.15,1)))</f>
        <v>1.23</v>
      </c>
      <c r="AG964">
        <f>E964*10+G964*5+K964*4</f>
        <v>215</v>
      </c>
      <c r="AH964">
        <f>N964+M964+L964*1.5</f>
        <v>50</v>
      </c>
    </row>
    <row r="965" spans="1:34" x14ac:dyDescent="0.2">
      <c r="A965" t="s">
        <v>4240</v>
      </c>
      <c r="C965" t="s">
        <v>43</v>
      </c>
      <c r="D965" t="s">
        <v>3142</v>
      </c>
      <c r="E965">
        <v>4</v>
      </c>
      <c r="F965">
        <v>0</v>
      </c>
      <c r="G965">
        <v>4</v>
      </c>
      <c r="H965">
        <v>0</v>
      </c>
      <c r="I965">
        <v>28</v>
      </c>
      <c r="J965">
        <v>23</v>
      </c>
      <c r="K965">
        <v>19</v>
      </c>
      <c r="L965">
        <v>5</v>
      </c>
      <c r="M965">
        <v>17</v>
      </c>
      <c r="N965">
        <v>25</v>
      </c>
      <c r="O965">
        <v>36</v>
      </c>
      <c r="P965">
        <v>589</v>
      </c>
      <c r="Q965">
        <v>31</v>
      </c>
      <c r="R965">
        <v>35</v>
      </c>
      <c r="S965">
        <v>0</v>
      </c>
      <c r="T965">
        <v>0</v>
      </c>
      <c r="U965">
        <v>0</v>
      </c>
      <c r="V965">
        <v>0</v>
      </c>
      <c r="W965">
        <v>0</v>
      </c>
      <c r="X965" t="s">
        <v>121</v>
      </c>
      <c r="Y965" t="s">
        <v>2545</v>
      </c>
      <c r="Z965" s="5">
        <f>E965*10+F965*(-10)+G965*5+H965*(-5)+I965*2+J965*(-2)+K965*4+L965*3+M965*1.5+N965*1.5+O965*3+P965*0.1+Q965*2+R965*2+S965*5+T965*(-8)+U965*15+V965+W965*(-4)</f>
        <v>522.9</v>
      </c>
      <c r="AA965" s="6">
        <f>Z965/X965</f>
        <v>15.379411764705882</v>
      </c>
      <c r="AB965" s="7">
        <f>Z965/Y965*90</f>
        <v>19.865344027015617</v>
      </c>
      <c r="AC965" s="5">
        <f>IF(B965="n",Z965*1.2*AF965,Z965*AF965)</f>
        <v>522.9</v>
      </c>
      <c r="AD965" s="6">
        <f>AC965/X965</f>
        <v>15.379411764705882</v>
      </c>
      <c r="AE965" s="7">
        <f>AC965/Y965*90</f>
        <v>19.865344027015617</v>
      </c>
      <c r="AF965" s="13">
        <f>IF(OR(D965="Barcelona",D965="R Madrid",D965="Bayern",D965="PSG",D965="Atletico"),1.3,IF(OR(D965="Chelsea",D965="Juventus",D965="Man City",D965="Man Utd",D965="Dortmund"),1.23,IF(OR(D965="Roma",D965="RB Leipzig",D965="Monaco",D965="Spurs",D965="Arsenal",D965="Sevilla",D965="Liverpool",D965="Nice",D965="Napoli"),1.15,1)))</f>
        <v>1</v>
      </c>
      <c r="AG965">
        <f>E965*10+G965*5+K965*4</f>
        <v>136</v>
      </c>
      <c r="AH965">
        <f>N965+M965+L965*1.5</f>
        <v>49.5</v>
      </c>
    </row>
    <row r="966" spans="1:34" x14ac:dyDescent="0.2">
      <c r="A966" t="s">
        <v>1959</v>
      </c>
      <c r="C966" t="s">
        <v>160</v>
      </c>
      <c r="D966" t="s">
        <v>1899</v>
      </c>
      <c r="E966">
        <v>4</v>
      </c>
      <c r="F966">
        <v>0</v>
      </c>
      <c r="G966">
        <v>1</v>
      </c>
      <c r="H966">
        <v>6</v>
      </c>
      <c r="I966">
        <v>43</v>
      </c>
      <c r="J966">
        <v>41</v>
      </c>
      <c r="K966">
        <v>18</v>
      </c>
      <c r="L966">
        <v>1</v>
      </c>
      <c r="M966">
        <v>31</v>
      </c>
      <c r="N966">
        <v>17</v>
      </c>
      <c r="O966">
        <v>17</v>
      </c>
      <c r="P966">
        <v>233</v>
      </c>
      <c r="Q966">
        <v>29</v>
      </c>
      <c r="R966">
        <v>27</v>
      </c>
      <c r="S966">
        <v>0</v>
      </c>
      <c r="T966">
        <v>0</v>
      </c>
      <c r="U966">
        <v>0</v>
      </c>
      <c r="V966">
        <v>0</v>
      </c>
      <c r="W966">
        <v>0</v>
      </c>
      <c r="X966" t="s">
        <v>56</v>
      </c>
      <c r="Y966" t="s">
        <v>1958</v>
      </c>
      <c r="Z966" s="5">
        <f>E966*10+F966*(-10)+G966*5+H966*(-5)+I966*2+J966*(-2)+K966*4+L966*3+M966*1.5+N966*1.5+O966*3+P966*0.1+Q966*2+R966*2+S966*5+T966*(-8)+U966*15+V966+W966*(-4)</f>
        <v>352.3</v>
      </c>
      <c r="AA966" s="6">
        <f>Z966/X966</f>
        <v>13.048148148148149</v>
      </c>
      <c r="AB966" s="7">
        <f>Z966/Y966*90</f>
        <v>19.681564245810058</v>
      </c>
      <c r="AC966" s="5">
        <f>IF(B966="n",Z966*1.2*AF966,Z966*AF966)</f>
        <v>352.3</v>
      </c>
      <c r="AD966" s="6">
        <f>AC966/X966</f>
        <v>13.048148148148149</v>
      </c>
      <c r="AE966" s="7">
        <f>AC966/Y966*90</f>
        <v>19.681564245810058</v>
      </c>
      <c r="AF966" s="13">
        <f>IF(OR(D966="Barcelona",D966="R Madrid",D966="Bayern",D966="PSG",D966="Atletico"),1.3,IF(OR(D966="Chelsea",D966="Juventus",D966="Man City",D966="Man Utd",D966="Dortmund"),1.23,IF(OR(D966="Roma",D966="RB Leipzig",D966="Monaco",D966="Spurs",D966="Arsenal",D966="Sevilla",D966="Liverpool",D966="Nice",D966="Napoli"),1.15,1)))</f>
        <v>1</v>
      </c>
      <c r="AG966">
        <f>E966*10+G966*5+K966*4</f>
        <v>117</v>
      </c>
      <c r="AH966">
        <f>N966+M966+L966*1.5</f>
        <v>49.5</v>
      </c>
    </row>
    <row r="967" spans="1:34" x14ac:dyDescent="0.2">
      <c r="A967" t="s">
        <v>3546</v>
      </c>
      <c r="C967" t="s">
        <v>43</v>
      </c>
      <c r="D967" t="s">
        <v>1481</v>
      </c>
      <c r="E967">
        <v>5</v>
      </c>
      <c r="F967">
        <v>0</v>
      </c>
      <c r="G967">
        <v>1</v>
      </c>
      <c r="H967">
        <v>2</v>
      </c>
      <c r="I967">
        <v>55</v>
      </c>
      <c r="J967">
        <v>26</v>
      </c>
      <c r="K967">
        <v>13</v>
      </c>
      <c r="L967">
        <v>3</v>
      </c>
      <c r="M967">
        <v>19</v>
      </c>
      <c r="N967">
        <v>26</v>
      </c>
      <c r="O967">
        <v>24</v>
      </c>
      <c r="P967">
        <v>304</v>
      </c>
      <c r="Q967">
        <v>17</v>
      </c>
      <c r="R967">
        <v>49</v>
      </c>
      <c r="S967">
        <v>0</v>
      </c>
      <c r="T967">
        <v>0</v>
      </c>
      <c r="U967">
        <v>0</v>
      </c>
      <c r="V967">
        <v>0</v>
      </c>
      <c r="W967">
        <v>0</v>
      </c>
      <c r="X967" t="s">
        <v>36</v>
      </c>
      <c r="Y967" t="s">
        <v>3545</v>
      </c>
      <c r="Z967" s="5">
        <f>E967*10+F967*(-10)+G967*5+H967*(-5)+I967*2+J967*(-2)+K967*4+L967*3+M967*1.5+N967*1.5+O967*3+P967*0.1+Q967*2+R967*2+S967*5+T967*(-8)+U967*15+V967+W967*(-4)</f>
        <v>465.9</v>
      </c>
      <c r="AA967" s="6">
        <f>Z967/X967</f>
        <v>15.029032258064515</v>
      </c>
      <c r="AB967" s="7">
        <f>Z967/Y967*90</f>
        <v>21.558354755784059</v>
      </c>
      <c r="AC967" s="5">
        <f>IF(B967="n",Z967*1.2*AF967,Z967*AF967)</f>
        <v>465.9</v>
      </c>
      <c r="AD967" s="6">
        <f>AC967/X967</f>
        <v>15.029032258064515</v>
      </c>
      <c r="AE967" s="7">
        <f>AC967/Y967*90</f>
        <v>21.558354755784059</v>
      </c>
      <c r="AF967" s="13">
        <f>IF(OR(D967="Barcelona",D967="R Madrid",D967="Bayern",D967="PSG",D967="Atletico"),1.3,IF(OR(D967="Chelsea",D967="Juventus",D967="Man City",D967="Man Utd",D967="Dortmund"),1.23,IF(OR(D967="Roma",D967="RB Leipzig",D967="Monaco",D967="Spurs",D967="Arsenal",D967="Sevilla",D967="Liverpool",D967="Nice",D967="Napoli"),1.15,1)))</f>
        <v>1</v>
      </c>
      <c r="AG967">
        <f>E967*10+G967*5+K967*4</f>
        <v>107</v>
      </c>
      <c r="AH967">
        <f>N967+M967+L967*1.5</f>
        <v>49.5</v>
      </c>
    </row>
    <row r="968" spans="1:34" x14ac:dyDescent="0.2">
      <c r="A968" t="s">
        <v>2612</v>
      </c>
      <c r="C968" t="s">
        <v>160</v>
      </c>
      <c r="D968" t="s">
        <v>2009</v>
      </c>
      <c r="E968">
        <v>1</v>
      </c>
      <c r="F968">
        <v>0</v>
      </c>
      <c r="G968">
        <v>5</v>
      </c>
      <c r="H968">
        <v>9</v>
      </c>
      <c r="I968">
        <v>26</v>
      </c>
      <c r="J968">
        <v>23</v>
      </c>
      <c r="K968">
        <v>17</v>
      </c>
      <c r="L968">
        <v>3</v>
      </c>
      <c r="M968">
        <v>9</v>
      </c>
      <c r="N968">
        <v>36</v>
      </c>
      <c r="O968">
        <v>67</v>
      </c>
      <c r="P968">
        <v>1215</v>
      </c>
      <c r="Q968">
        <v>39</v>
      </c>
      <c r="R968">
        <v>19</v>
      </c>
      <c r="S968">
        <v>0</v>
      </c>
      <c r="T968">
        <v>0</v>
      </c>
      <c r="U968">
        <v>0</v>
      </c>
      <c r="V968">
        <v>0</v>
      </c>
      <c r="W968">
        <v>0</v>
      </c>
      <c r="X968" t="s">
        <v>184</v>
      </c>
      <c r="Y968" t="s">
        <v>2611</v>
      </c>
      <c r="Z968" s="5">
        <f>E968*10+F968*(-10)+G968*5+H968*(-5)+I968*2+J968*(-2)+K968*4+L968*3+M968*1.5+N968*1.5+O968*3+P968*0.1+Q968*2+R968*2+S968*5+T968*(-8)+U968*15+V968+W968*(-4)</f>
        <v>579</v>
      </c>
      <c r="AA968" s="6">
        <f>Z968/X968</f>
        <v>18.09375</v>
      </c>
      <c r="AB968" s="7">
        <f>Z968/Y968*90</f>
        <v>21.694421315570356</v>
      </c>
      <c r="AC968" s="5">
        <f>IF(B968="n",Z968*1.2*AF968,Z968*AF968)</f>
        <v>579</v>
      </c>
      <c r="AD968" s="6">
        <f>AC968/X968</f>
        <v>18.09375</v>
      </c>
      <c r="AE968" s="7">
        <f>AC968/Y968*90</f>
        <v>21.694421315570356</v>
      </c>
      <c r="AF968" s="13">
        <f>IF(OR(D968="Barcelona",D968="R Madrid",D968="Bayern",D968="PSG",D968="Atletico"),1.3,IF(OR(D968="Chelsea",D968="Juventus",D968="Man City",D968="Man Utd",D968="Dortmund"),1.23,IF(OR(D968="Roma",D968="RB Leipzig",D968="Monaco",D968="Spurs",D968="Arsenal",D968="Sevilla",D968="Liverpool",D968="Nice",D968="Napoli"),1.15,1)))</f>
        <v>1</v>
      </c>
      <c r="AG968">
        <f>E968*10+G968*5+K968*4</f>
        <v>103</v>
      </c>
      <c r="AH968">
        <f>N968+M968+L968*1.5</f>
        <v>49.5</v>
      </c>
    </row>
    <row r="969" spans="1:34" x14ac:dyDescent="0.2">
      <c r="A969" t="s">
        <v>3413</v>
      </c>
      <c r="C969" t="s">
        <v>138</v>
      </c>
      <c r="D969" t="s">
        <v>139</v>
      </c>
      <c r="E969">
        <v>0</v>
      </c>
      <c r="F969">
        <v>0</v>
      </c>
      <c r="G969">
        <v>2</v>
      </c>
      <c r="H969">
        <v>3</v>
      </c>
      <c r="I969">
        <v>14</v>
      </c>
      <c r="J969">
        <v>12</v>
      </c>
      <c r="K969">
        <v>0</v>
      </c>
      <c r="L969">
        <v>5</v>
      </c>
      <c r="M969">
        <v>21</v>
      </c>
      <c r="N969">
        <v>21</v>
      </c>
      <c r="O969">
        <v>9</v>
      </c>
      <c r="P969">
        <v>710</v>
      </c>
      <c r="Q969">
        <v>18</v>
      </c>
      <c r="R969">
        <v>9</v>
      </c>
      <c r="S969">
        <v>0</v>
      </c>
      <c r="T969">
        <v>0</v>
      </c>
      <c r="U969">
        <v>0</v>
      </c>
      <c r="V969">
        <v>0</v>
      </c>
      <c r="W969">
        <v>0</v>
      </c>
      <c r="X969" t="s">
        <v>220</v>
      </c>
      <c r="Y969" t="s">
        <v>3412</v>
      </c>
      <c r="Z969" s="5">
        <f>E969*10+F969*(-10)+G969*5+H969*(-5)+I969*2+J969*(-2)+K969*4+L969*3+M969*1.5+N969*1.5+O969*3+P969*0.1+Q969*2+R969*2+S969*5+T969*(-8)+U969*15+V969+W969*(-4)</f>
        <v>229</v>
      </c>
      <c r="AA969" s="6">
        <f>Z969/X969</f>
        <v>19.083333333333332</v>
      </c>
      <c r="AB969" s="7">
        <f>Z969/Y969*90</f>
        <v>19.951597289448209</v>
      </c>
      <c r="AC969" s="5">
        <f>IF(B969="n",Z969*1.2*AF969,Z969*AF969)</f>
        <v>263.34999999999997</v>
      </c>
      <c r="AD969" s="6">
        <f>AC969/X969</f>
        <v>21.945833333333329</v>
      </c>
      <c r="AE969" s="7">
        <f>AC969/Y969*90</f>
        <v>22.944336882865439</v>
      </c>
      <c r="AF969" s="13">
        <f>IF(OR(D969="Barcelona",D969="R Madrid",D969="Bayern",D969="PSG",D969="Atletico"),1.3,IF(OR(D969="Chelsea",D969="Juventus",D969="Man City",D969="Man Utd",D969="Dortmund"),1.23,IF(OR(D969="Roma",D969="RB Leipzig",D969="Monaco",D969="Spurs",D969="Arsenal",D969="Sevilla",D969="Liverpool",D969="Nice",D969="Napoli"),1.15,1)))</f>
        <v>1.1499999999999999</v>
      </c>
      <c r="AG969">
        <f>E969*10+G969*5+K969*4</f>
        <v>10</v>
      </c>
      <c r="AH969">
        <f>N969+M969+L969*1.5</f>
        <v>49.5</v>
      </c>
    </row>
    <row r="970" spans="1:34" x14ac:dyDescent="0.2">
      <c r="A970" t="s">
        <v>1030</v>
      </c>
      <c r="C970" t="s">
        <v>26</v>
      </c>
      <c r="D970" t="s">
        <v>72</v>
      </c>
      <c r="E970">
        <v>0</v>
      </c>
      <c r="F970">
        <v>0</v>
      </c>
      <c r="G970">
        <v>0</v>
      </c>
      <c r="H970">
        <v>3</v>
      </c>
      <c r="I970">
        <v>9</v>
      </c>
      <c r="J970">
        <v>6</v>
      </c>
      <c r="K970">
        <v>0</v>
      </c>
      <c r="L970">
        <v>5</v>
      </c>
      <c r="M970">
        <v>19</v>
      </c>
      <c r="N970">
        <v>23</v>
      </c>
      <c r="O970">
        <v>2</v>
      </c>
      <c r="P970">
        <v>634</v>
      </c>
      <c r="Q970">
        <v>15</v>
      </c>
      <c r="R970">
        <v>5</v>
      </c>
      <c r="S970">
        <v>0</v>
      </c>
      <c r="T970">
        <v>0</v>
      </c>
      <c r="U970">
        <v>0</v>
      </c>
      <c r="V970">
        <v>0</v>
      </c>
      <c r="W970">
        <v>0</v>
      </c>
      <c r="X970" t="s">
        <v>40</v>
      </c>
      <c r="Y970" t="s">
        <v>1031</v>
      </c>
      <c r="Z970" s="5">
        <f>E970*10+F970*(-10)+G970*5+H970*(-5)+I970*2+J970*(-2)+K970*4+L970*3+M970*1.5+N970*1.5+O970*3+P970*0.1+Q970*2+R970*2+S970*5+T970*(-8)+U970*15+V970+W970*(-4)</f>
        <v>178.4</v>
      </c>
      <c r="AA970" s="6">
        <f>Z970/X970</f>
        <v>11.15</v>
      </c>
      <c r="AB970" s="7">
        <f>Z970/Y970*90</f>
        <v>13.805674978503868</v>
      </c>
      <c r="AC970" s="5">
        <f>IF(B970="n",Z970*1.2*AF970,Z970*AF970)</f>
        <v>178.4</v>
      </c>
      <c r="AD970" s="6">
        <f>AC970/X970</f>
        <v>11.15</v>
      </c>
      <c r="AE970" s="7">
        <f>AC970/Y970*90</f>
        <v>13.805674978503868</v>
      </c>
      <c r="AF970" s="13">
        <f>IF(OR(D970="Barcelona",D970="R Madrid",D970="Bayern",D970="PSG",D970="Atletico"),1.3,IF(OR(D970="Chelsea",D970="Juventus",D970="Man City",D970="Man Utd",D970="Dortmund"),1.23,IF(OR(D970="Roma",D970="RB Leipzig",D970="Monaco",D970="Spurs",D970="Arsenal",D970="Sevilla",D970="Liverpool",D970="Nice",D970="Napoli"),1.15,1)))</f>
        <v>1</v>
      </c>
      <c r="AG970">
        <f>E970*10+G970*5+K970*4</f>
        <v>0</v>
      </c>
      <c r="AH970">
        <f>N970+M970+L970*1.5</f>
        <v>49.5</v>
      </c>
    </row>
    <row r="971" spans="1:34" x14ac:dyDescent="0.2">
      <c r="A971" t="s">
        <v>1855</v>
      </c>
      <c r="C971" t="s">
        <v>876</v>
      </c>
      <c r="D971" t="s">
        <v>1183</v>
      </c>
      <c r="E971">
        <v>11</v>
      </c>
      <c r="F971">
        <v>1</v>
      </c>
      <c r="G971">
        <v>2</v>
      </c>
      <c r="H971">
        <v>3</v>
      </c>
      <c r="I971">
        <v>84</v>
      </c>
      <c r="J971">
        <v>79</v>
      </c>
      <c r="K971">
        <v>32</v>
      </c>
      <c r="L971">
        <v>2</v>
      </c>
      <c r="M971">
        <v>30</v>
      </c>
      <c r="N971">
        <v>16</v>
      </c>
      <c r="O971">
        <v>15</v>
      </c>
      <c r="P971">
        <v>493</v>
      </c>
      <c r="Q971">
        <v>22</v>
      </c>
      <c r="R971">
        <v>10</v>
      </c>
      <c r="S971">
        <v>0</v>
      </c>
      <c r="T971">
        <v>0</v>
      </c>
      <c r="U971">
        <v>0</v>
      </c>
      <c r="V971">
        <v>0</v>
      </c>
      <c r="W971">
        <v>0</v>
      </c>
      <c r="X971" t="s">
        <v>36</v>
      </c>
      <c r="Y971" t="s">
        <v>1854</v>
      </c>
      <c r="Z971" s="5">
        <f>E971*10+F971*(-10)+G971*5+H971*(-5)+I971*2+J971*(-2)+K971*4+L971*3+M971*1.5+N971*1.5+O971*3+P971*0.1+Q971*2+R971*2+S971*5+T971*(-8)+U971*15+V971+W971*(-4)</f>
        <v>466.3</v>
      </c>
      <c r="AA971" s="6">
        <f>Z971/X971</f>
        <v>15.041935483870969</v>
      </c>
      <c r="AB971" s="7">
        <f>Z971/Y971*90</f>
        <v>16.166024653312789</v>
      </c>
      <c r="AC971" s="5">
        <f>IF(B971="n",Z971*1.2*AF971,Z971*AF971)</f>
        <v>466.3</v>
      </c>
      <c r="AD971" s="6">
        <f>AC971/X971</f>
        <v>15.041935483870969</v>
      </c>
      <c r="AE971" s="7">
        <f>AC971/Y971*90</f>
        <v>16.166024653312789</v>
      </c>
      <c r="AF971" s="13">
        <f>IF(OR(D971="Barcelona",D971="R Madrid",D971="Bayern",D971="PSG",D971="Atletico"),1.3,IF(OR(D971="Chelsea",D971="Juventus",D971="Man City",D971="Man Utd",D971="Dortmund"),1.23,IF(OR(D971="Roma",D971="RB Leipzig",D971="Monaco",D971="Spurs",D971="Arsenal",D971="Sevilla",D971="Liverpool",D971="Nice",D971="Napoli"),1.15,1)))</f>
        <v>1</v>
      </c>
      <c r="AG971">
        <f>E971*10+G971*5+K971*4</f>
        <v>248</v>
      </c>
      <c r="AH971">
        <f>N971+M971+L971*1.5</f>
        <v>49</v>
      </c>
    </row>
    <row r="972" spans="1:34" x14ac:dyDescent="0.2">
      <c r="A972" t="s">
        <v>3388</v>
      </c>
      <c r="C972" t="s">
        <v>138</v>
      </c>
      <c r="D972" t="s">
        <v>2734</v>
      </c>
      <c r="E972">
        <v>5</v>
      </c>
      <c r="F972">
        <v>0</v>
      </c>
      <c r="G972">
        <v>4</v>
      </c>
      <c r="H972">
        <v>6</v>
      </c>
      <c r="I972">
        <v>26</v>
      </c>
      <c r="J972">
        <v>17</v>
      </c>
      <c r="K972">
        <v>12</v>
      </c>
      <c r="L972">
        <v>2</v>
      </c>
      <c r="M972">
        <v>20</v>
      </c>
      <c r="N972">
        <v>26</v>
      </c>
      <c r="O972">
        <v>35</v>
      </c>
      <c r="P972">
        <v>584</v>
      </c>
      <c r="Q972">
        <v>21</v>
      </c>
      <c r="R972">
        <v>12</v>
      </c>
      <c r="S972">
        <v>0</v>
      </c>
      <c r="T972">
        <v>0</v>
      </c>
      <c r="U972">
        <v>0</v>
      </c>
      <c r="V972">
        <v>0</v>
      </c>
      <c r="W972">
        <v>0</v>
      </c>
      <c r="X972" t="s">
        <v>105</v>
      </c>
      <c r="Y972" t="s">
        <v>3387</v>
      </c>
      <c r="Z972" s="5">
        <f>E972*10+F972*(-10)+G972*5+H972*(-5)+I972*2+J972*(-2)+K972*4+L972*3+M972*1.5+N972*1.5+O972*3+P972*0.1+Q972*2+R972*2+S972*5+T972*(-8)+U972*15+V972+W972*(-4)</f>
        <v>410.4</v>
      </c>
      <c r="AA972" s="6">
        <f>Z972/X972</f>
        <v>14.151724137931033</v>
      </c>
      <c r="AB972" s="7">
        <f>Z972/Y972*90</f>
        <v>19.348349921424827</v>
      </c>
      <c r="AC972" s="5">
        <f>IF(B972="n",Z972*1.2*AF972,Z972*AF972)</f>
        <v>410.4</v>
      </c>
      <c r="AD972" s="6">
        <f>AC972/X972</f>
        <v>14.151724137931033</v>
      </c>
      <c r="AE972" s="7">
        <f>AC972/Y972*90</f>
        <v>19.348349921424827</v>
      </c>
      <c r="AF972" s="13">
        <f>IF(OR(D972="Barcelona",D972="R Madrid",D972="Bayern",D972="PSG",D972="Atletico"),1.3,IF(OR(D972="Chelsea",D972="Juventus",D972="Man City",D972="Man Utd",D972="Dortmund"),1.23,IF(OR(D972="Roma",D972="RB Leipzig",D972="Monaco",D972="Spurs",D972="Arsenal",D972="Sevilla",D972="Liverpool",D972="Nice",D972="Napoli"),1.15,1)))</f>
        <v>1</v>
      </c>
      <c r="AG972">
        <f>E972*10+G972*5+K972*4</f>
        <v>118</v>
      </c>
      <c r="AH972">
        <f>N972+M972+L972*1.5</f>
        <v>49</v>
      </c>
    </row>
    <row r="973" spans="1:34" x14ac:dyDescent="0.2">
      <c r="A973" t="s">
        <v>3298</v>
      </c>
      <c r="C973" t="s">
        <v>138</v>
      </c>
      <c r="D973" t="s">
        <v>2738</v>
      </c>
      <c r="E973">
        <v>2</v>
      </c>
      <c r="F973">
        <v>0</v>
      </c>
      <c r="G973">
        <v>6</v>
      </c>
      <c r="H973">
        <v>8</v>
      </c>
      <c r="I973">
        <v>81</v>
      </c>
      <c r="J973">
        <v>39</v>
      </c>
      <c r="K973">
        <v>15</v>
      </c>
      <c r="L973">
        <v>0</v>
      </c>
      <c r="M973">
        <v>21</v>
      </c>
      <c r="N973">
        <v>28</v>
      </c>
      <c r="O973">
        <v>41</v>
      </c>
      <c r="P973">
        <v>971</v>
      </c>
      <c r="Q973">
        <v>40</v>
      </c>
      <c r="R973">
        <v>46</v>
      </c>
      <c r="S973">
        <v>0</v>
      </c>
      <c r="T973">
        <v>0</v>
      </c>
      <c r="U973">
        <v>0</v>
      </c>
      <c r="V973">
        <v>0</v>
      </c>
      <c r="W973">
        <v>0</v>
      </c>
      <c r="X973" t="s">
        <v>110</v>
      </c>
      <c r="Y973" t="s">
        <v>3297</v>
      </c>
      <c r="Z973" s="5">
        <f>E973*10+F973*(-10)+G973*5+H973*(-5)+I973*2+J973*(-2)+K973*4+L973*3+M973*1.5+N973*1.5+O973*3+P973*0.1+Q973*2+R973*2+S973*5+T973*(-8)+U973*15+V973+W973*(-4)</f>
        <v>619.6</v>
      </c>
      <c r="AA973" s="6">
        <f>Z973/X973</f>
        <v>20.653333333333332</v>
      </c>
      <c r="AB973" s="7">
        <f>Z973/Y973*90</f>
        <v>26.59227467811159</v>
      </c>
      <c r="AC973" s="5">
        <f>IF(B973="n",Z973*1.2*AF973,Z973*AF973)</f>
        <v>762.10800000000006</v>
      </c>
      <c r="AD973" s="6">
        <f>AC973/X973</f>
        <v>25.403600000000001</v>
      </c>
      <c r="AE973" s="7">
        <f>AC973/Y973*90</f>
        <v>32.708497854077258</v>
      </c>
      <c r="AF973" s="13">
        <f>IF(OR(D973="Barcelona",D973="R Madrid",D973="Bayern",D973="PSG",D973="Atletico"),1.3,IF(OR(D973="Chelsea",D973="Juventus",D973="Man City",D973="Man Utd",D973="Dortmund"),1.23,IF(OR(D973="Roma",D973="RB Leipzig",D973="Monaco",D973="Spurs",D973="Arsenal",D973="Sevilla",D973="Liverpool",D973="Nice",D973="Napoli"),1.15,1)))</f>
        <v>1.23</v>
      </c>
      <c r="AG973">
        <f>E973*10+G973*5+K973*4</f>
        <v>110</v>
      </c>
      <c r="AH973">
        <f>N973+M973+L973*1.5</f>
        <v>49</v>
      </c>
    </row>
    <row r="974" spans="1:34" x14ac:dyDescent="0.2">
      <c r="A974" t="s">
        <v>3391</v>
      </c>
      <c r="C974" t="s">
        <v>138</v>
      </c>
      <c r="D974" t="s">
        <v>139</v>
      </c>
      <c r="E974">
        <v>0</v>
      </c>
      <c r="F974">
        <v>0</v>
      </c>
      <c r="G974">
        <v>0</v>
      </c>
      <c r="H974">
        <v>1</v>
      </c>
      <c r="I974">
        <v>11</v>
      </c>
      <c r="J974">
        <v>13</v>
      </c>
      <c r="K974">
        <v>0</v>
      </c>
      <c r="L974">
        <v>4</v>
      </c>
      <c r="M974">
        <v>16</v>
      </c>
      <c r="N974">
        <v>27</v>
      </c>
      <c r="O974">
        <v>11</v>
      </c>
      <c r="P974">
        <v>797</v>
      </c>
      <c r="Q974">
        <v>18</v>
      </c>
      <c r="R974">
        <v>7</v>
      </c>
      <c r="S974">
        <v>0</v>
      </c>
      <c r="T974">
        <v>0</v>
      </c>
      <c r="U974">
        <v>0</v>
      </c>
      <c r="V974">
        <v>0</v>
      </c>
      <c r="W974">
        <v>0</v>
      </c>
      <c r="X974" t="s">
        <v>325</v>
      </c>
      <c r="Y974" t="s">
        <v>3390</v>
      </c>
      <c r="Z974" s="5">
        <f>E974*10+F974*(-10)+G974*5+H974*(-5)+I974*2+J974*(-2)+K974*4+L974*3+M974*1.5+N974*1.5+O974*3+P974*0.1+Q974*2+R974*2+S974*5+T974*(-8)+U974*15+V974+W974*(-4)</f>
        <v>230.2</v>
      </c>
      <c r="AA974" s="6">
        <f>Z974/X974</f>
        <v>12.788888888888888</v>
      </c>
      <c r="AB974" s="7">
        <f>Z974/Y974*90</f>
        <v>19.806883365200765</v>
      </c>
      <c r="AC974" s="5">
        <f>IF(B974="n",Z974*1.2*AF974,Z974*AF974)</f>
        <v>264.72999999999996</v>
      </c>
      <c r="AD974" s="6">
        <f>AC974/X974</f>
        <v>14.707222222222221</v>
      </c>
      <c r="AE974" s="7">
        <f>AC974/Y974*90</f>
        <v>22.777915869980877</v>
      </c>
      <c r="AF974" s="13">
        <f>IF(OR(D974="Barcelona",D974="R Madrid",D974="Bayern",D974="PSG",D974="Atletico"),1.3,IF(OR(D974="Chelsea",D974="Juventus",D974="Man City",D974="Man Utd",D974="Dortmund"),1.23,IF(OR(D974="Roma",D974="RB Leipzig",D974="Monaco",D974="Spurs",D974="Arsenal",D974="Sevilla",D974="Liverpool",D974="Nice",D974="Napoli"),1.15,1)))</f>
        <v>1.1499999999999999</v>
      </c>
      <c r="AG974">
        <f>E974*10+G974*5+K974*4</f>
        <v>0</v>
      </c>
      <c r="AH974">
        <f>N974+M974+L974*1.5</f>
        <v>49</v>
      </c>
    </row>
    <row r="975" spans="1:34" x14ac:dyDescent="0.2">
      <c r="A975" t="s">
        <v>1708</v>
      </c>
      <c r="C975" t="s">
        <v>876</v>
      </c>
      <c r="D975" t="s">
        <v>1083</v>
      </c>
      <c r="E975">
        <v>4</v>
      </c>
      <c r="F975">
        <v>0</v>
      </c>
      <c r="G975">
        <v>4</v>
      </c>
      <c r="H975">
        <v>2</v>
      </c>
      <c r="I975">
        <v>12</v>
      </c>
      <c r="J975">
        <v>37</v>
      </c>
      <c r="K975">
        <v>8</v>
      </c>
      <c r="L975">
        <v>1</v>
      </c>
      <c r="M975">
        <v>12</v>
      </c>
      <c r="N975">
        <v>35</v>
      </c>
      <c r="O975">
        <v>17</v>
      </c>
      <c r="P975">
        <v>258</v>
      </c>
      <c r="Q975">
        <v>14</v>
      </c>
      <c r="R975">
        <v>13</v>
      </c>
      <c r="S975">
        <v>0</v>
      </c>
      <c r="T975">
        <v>0</v>
      </c>
      <c r="U975">
        <v>0</v>
      </c>
      <c r="V975">
        <v>0</v>
      </c>
      <c r="W975">
        <v>0</v>
      </c>
      <c r="X975" t="s">
        <v>86</v>
      </c>
      <c r="Y975" t="s">
        <v>1587</v>
      </c>
      <c r="Z975" s="5">
        <f>E975*10+F975*(-10)+G975*5+H975*(-5)+I975*2+J975*(-2)+K975*4+L975*3+M975*1.5+N975*1.5+O975*3+P975*0.1+Q975*2+R975*2+S975*5+T975*(-8)+U975*15+V975+W975*(-4)</f>
        <v>236.3</v>
      </c>
      <c r="AA975" s="6">
        <f>Z975/X975</f>
        <v>12.436842105263159</v>
      </c>
      <c r="AB975" s="7">
        <f>Z975/Y975*90</f>
        <v>19.511009174311926</v>
      </c>
      <c r="AC975" s="5">
        <f>IF(B975="n",Z975*1.2*AF975,Z975*AF975)</f>
        <v>236.3</v>
      </c>
      <c r="AD975" s="6">
        <f>AC975/X975</f>
        <v>12.436842105263159</v>
      </c>
      <c r="AE975" s="7">
        <f>AC975/Y975*90</f>
        <v>19.511009174311926</v>
      </c>
      <c r="AF975" s="13">
        <f>IF(OR(D975="Barcelona",D975="R Madrid",D975="Bayern",D975="PSG",D975="Atletico"),1.3,IF(OR(D975="Chelsea",D975="Juventus",D975="Man City",D975="Man Utd",D975="Dortmund"),1.23,IF(OR(D975="Roma",D975="RB Leipzig",D975="Monaco",D975="Spurs",D975="Arsenal",D975="Sevilla",D975="Liverpool",D975="Nice",D975="Napoli"),1.15,1)))</f>
        <v>1</v>
      </c>
      <c r="AG975">
        <f>E975*10+G975*5+K975*4</f>
        <v>92</v>
      </c>
      <c r="AH975">
        <f>N975+M975+L975*1.5</f>
        <v>48.5</v>
      </c>
    </row>
    <row r="976" spans="1:34" x14ac:dyDescent="0.2">
      <c r="A976" t="s">
        <v>3797</v>
      </c>
      <c r="C976" t="s">
        <v>43</v>
      </c>
      <c r="D976" t="s">
        <v>1481</v>
      </c>
      <c r="E976">
        <v>2</v>
      </c>
      <c r="F976">
        <v>0</v>
      </c>
      <c r="G976">
        <v>2</v>
      </c>
      <c r="H976">
        <v>4</v>
      </c>
      <c r="I976">
        <v>45</v>
      </c>
      <c r="J976">
        <v>40</v>
      </c>
      <c r="K976">
        <v>12</v>
      </c>
      <c r="L976">
        <v>3</v>
      </c>
      <c r="M976">
        <v>19</v>
      </c>
      <c r="N976">
        <v>25</v>
      </c>
      <c r="O976">
        <v>19</v>
      </c>
      <c r="P976">
        <v>371</v>
      </c>
      <c r="Q976">
        <v>45</v>
      </c>
      <c r="R976">
        <v>58</v>
      </c>
      <c r="S976">
        <v>0</v>
      </c>
      <c r="T976">
        <v>0</v>
      </c>
      <c r="U976">
        <v>0</v>
      </c>
      <c r="V976">
        <v>0</v>
      </c>
      <c r="W976">
        <v>0</v>
      </c>
      <c r="X976" t="s">
        <v>292</v>
      </c>
      <c r="Y976" t="s">
        <v>3796</v>
      </c>
      <c r="Z976" s="5">
        <f>E976*10+F976*(-10)+G976*5+H976*(-5)+I976*2+J976*(-2)+K976*4+L976*3+M976*1.5+N976*1.5+O976*3+P976*0.1+Q976*2+R976*2+S976*5+T976*(-8)+U976*15+V976+W976*(-4)</f>
        <v>443.1</v>
      </c>
      <c r="AA976" s="6">
        <f>Z976/X976</f>
        <v>13.427272727272728</v>
      </c>
      <c r="AB976" s="7">
        <f>Z976/Y976*90</f>
        <v>18.326746323529413</v>
      </c>
      <c r="AC976" s="5">
        <f>IF(B976="n",Z976*1.2*AF976,Z976*AF976)</f>
        <v>443.1</v>
      </c>
      <c r="AD976" s="6">
        <f>AC976/X976</f>
        <v>13.427272727272728</v>
      </c>
      <c r="AE976" s="7">
        <f>AC976/Y976*90</f>
        <v>18.326746323529413</v>
      </c>
      <c r="AF976" s="13">
        <f>IF(OR(D976="Barcelona",D976="R Madrid",D976="Bayern",D976="PSG",D976="Atletico"),1.3,IF(OR(D976="Chelsea",D976="Juventus",D976="Man City",D976="Man Utd",D976="Dortmund"),1.23,IF(OR(D976="Roma",D976="RB Leipzig",D976="Monaco",D976="Spurs",D976="Arsenal",D976="Sevilla",D976="Liverpool",D976="Nice",D976="Napoli"),1.15,1)))</f>
        <v>1</v>
      </c>
      <c r="AG976">
        <f>E976*10+G976*5+K976*4</f>
        <v>78</v>
      </c>
      <c r="AH976">
        <f>N976+M976+L976*1.5</f>
        <v>48.5</v>
      </c>
    </row>
    <row r="977" spans="1:34" x14ac:dyDescent="0.2">
      <c r="A977" t="s">
        <v>3603</v>
      </c>
      <c r="C977" t="s">
        <v>43</v>
      </c>
      <c r="D977" t="s">
        <v>2756</v>
      </c>
      <c r="E977">
        <v>2</v>
      </c>
      <c r="F977">
        <v>1</v>
      </c>
      <c r="G977">
        <v>1</v>
      </c>
      <c r="H977">
        <v>3</v>
      </c>
      <c r="I977">
        <v>18</v>
      </c>
      <c r="J977">
        <v>38</v>
      </c>
      <c r="K977">
        <v>9</v>
      </c>
      <c r="L977">
        <v>5</v>
      </c>
      <c r="M977">
        <v>19</v>
      </c>
      <c r="N977">
        <v>22</v>
      </c>
      <c r="O977">
        <v>14</v>
      </c>
      <c r="P977">
        <v>815</v>
      </c>
      <c r="Q977">
        <v>25</v>
      </c>
      <c r="R977">
        <v>20</v>
      </c>
      <c r="S977">
        <v>0</v>
      </c>
      <c r="T977">
        <v>0</v>
      </c>
      <c r="U977">
        <v>0</v>
      </c>
      <c r="V977">
        <v>0</v>
      </c>
      <c r="W977">
        <v>0</v>
      </c>
      <c r="X977" t="s">
        <v>398</v>
      </c>
      <c r="Y977" t="s">
        <v>3602</v>
      </c>
      <c r="Z977" s="5">
        <f>E977*10+F977*(-10)+G977*5+H977*(-5)+I977*2+J977*(-2)+K977*4+L977*3+M977*1.5+N977*1.5+O977*3+P977*0.1+Q977*2+R977*2+S977*5+T977*(-8)+U977*15+V977+W977*(-4)</f>
        <v>286</v>
      </c>
      <c r="AA977" s="6">
        <f>Z977/X977</f>
        <v>13.619047619047619</v>
      </c>
      <c r="AB977" s="7">
        <f>Z977/Y977*90</f>
        <v>16.342857142857142</v>
      </c>
      <c r="AC977" s="5">
        <f>IF(B977="n",Z977*1.2*AF977,Z977*AF977)</f>
        <v>286</v>
      </c>
      <c r="AD977" s="6">
        <f>AC977/X977</f>
        <v>13.619047619047619</v>
      </c>
      <c r="AE977" s="7">
        <f>AC977/Y977*90</f>
        <v>16.342857142857142</v>
      </c>
      <c r="AF977" s="13">
        <f>IF(OR(D977="Barcelona",D977="R Madrid",D977="Bayern",D977="PSG",D977="Atletico"),1.3,IF(OR(D977="Chelsea",D977="Juventus",D977="Man City",D977="Man Utd",D977="Dortmund"),1.23,IF(OR(D977="Roma",D977="RB Leipzig",D977="Monaco",D977="Spurs",D977="Arsenal",D977="Sevilla",D977="Liverpool",D977="Nice",D977="Napoli"),1.15,1)))</f>
        <v>1</v>
      </c>
      <c r="AG977">
        <f>E977*10+G977*5+K977*4</f>
        <v>61</v>
      </c>
      <c r="AH977">
        <f>N977+M977+L977*1.5</f>
        <v>48.5</v>
      </c>
    </row>
    <row r="978" spans="1:34" x14ac:dyDescent="0.2">
      <c r="A978" t="s">
        <v>434</v>
      </c>
      <c r="B978" t="s">
        <v>4305</v>
      </c>
      <c r="C978" t="s">
        <v>26</v>
      </c>
      <c r="D978" t="s">
        <v>251</v>
      </c>
      <c r="E978">
        <v>2</v>
      </c>
      <c r="F978">
        <v>0</v>
      </c>
      <c r="G978">
        <v>7</v>
      </c>
      <c r="H978">
        <v>1</v>
      </c>
      <c r="I978">
        <v>17</v>
      </c>
      <c r="J978">
        <v>30</v>
      </c>
      <c r="K978">
        <v>12</v>
      </c>
      <c r="L978">
        <v>2</v>
      </c>
      <c r="M978">
        <v>35</v>
      </c>
      <c r="N978">
        <v>10</v>
      </c>
      <c r="O978">
        <v>24</v>
      </c>
      <c r="P978">
        <v>632</v>
      </c>
      <c r="Q978">
        <v>32</v>
      </c>
      <c r="R978">
        <v>62</v>
      </c>
      <c r="S978">
        <v>0</v>
      </c>
      <c r="T978">
        <v>0</v>
      </c>
      <c r="U978">
        <v>0</v>
      </c>
      <c r="V978">
        <v>0</v>
      </c>
      <c r="W978">
        <v>0</v>
      </c>
      <c r="X978" t="s">
        <v>105</v>
      </c>
      <c r="Y978" t="s">
        <v>435</v>
      </c>
      <c r="Z978" s="5">
        <f>E978*10+F978*(-10)+G978*5+H978*(-5)+I978*2+J978*(-2)+K978*4+L978*3+M978*1.5+N978*1.5+O978*3+P978*0.1+Q978*2+R978*2+S978*5+T978*(-8)+U978*15+V978+W978*(-4)</f>
        <v>468.7</v>
      </c>
      <c r="AA978" s="6">
        <f>Z978/X978</f>
        <v>16.162068965517243</v>
      </c>
      <c r="AB978" s="7">
        <f>Z978/Y978*90</f>
        <v>26.816910362364908</v>
      </c>
      <c r="AC978" s="5">
        <f>IF(B978="n",Z978*1.2*AF978,Z978*AF978)</f>
        <v>646.80599999999993</v>
      </c>
      <c r="AD978" s="6">
        <f>AC978/X978</f>
        <v>22.303655172413791</v>
      </c>
      <c r="AE978" s="7">
        <f>AC978/Y978*90</f>
        <v>37.007336300063564</v>
      </c>
      <c r="AF978" s="13">
        <f>IF(OR(D978="Barcelona",D978="R Madrid",D978="Bayern",D978="PSG",D978="Atletico"),1.3,IF(OR(D978="Chelsea",D978="Juventus",D978="Man City",D978="Man Utd",D978="Dortmund"),1.23,IF(OR(D978="Roma",D978="RB Leipzig",D978="Monaco",D978="Spurs",D978="Arsenal",D978="Sevilla",D978="Liverpool",D978="Nice",D978="Napoli"),1.15,1)))</f>
        <v>1.1499999999999999</v>
      </c>
      <c r="AG978">
        <f>E978*10+G978*5+K978*4</f>
        <v>103</v>
      </c>
      <c r="AH978">
        <f>N978+M978+L978*1.5</f>
        <v>48</v>
      </c>
    </row>
    <row r="979" spans="1:34" x14ac:dyDescent="0.2">
      <c r="A979" t="s">
        <v>632</v>
      </c>
      <c r="C979" t="s">
        <v>26</v>
      </c>
      <c r="D979" t="s">
        <v>85</v>
      </c>
      <c r="E979">
        <v>1</v>
      </c>
      <c r="F979">
        <v>0</v>
      </c>
      <c r="G979">
        <v>0</v>
      </c>
      <c r="H979">
        <v>4</v>
      </c>
      <c r="I979">
        <v>4</v>
      </c>
      <c r="J979">
        <v>13</v>
      </c>
      <c r="K979">
        <v>13</v>
      </c>
      <c r="L979">
        <v>4</v>
      </c>
      <c r="M979">
        <v>21</v>
      </c>
      <c r="N979">
        <v>21</v>
      </c>
      <c r="O979">
        <v>11</v>
      </c>
      <c r="P979">
        <v>705</v>
      </c>
      <c r="Q979">
        <v>12</v>
      </c>
      <c r="R979">
        <v>13</v>
      </c>
      <c r="S979">
        <v>0</v>
      </c>
      <c r="T979">
        <v>0</v>
      </c>
      <c r="U979">
        <v>0</v>
      </c>
      <c r="V979">
        <v>0</v>
      </c>
      <c r="W979">
        <v>0</v>
      </c>
      <c r="X979" t="s">
        <v>66</v>
      </c>
      <c r="Y979" t="s">
        <v>633</v>
      </c>
      <c r="Z979" s="5">
        <f>E979*10+F979*(-10)+G979*5+H979*(-5)+I979*2+J979*(-2)+K979*4+L979*3+M979*1.5+N979*1.5+O979*3+P979*0.1+Q979*2+R979*2+S979*5+T979*(-8)+U979*15+V979+W979*(-4)</f>
        <v>252.5</v>
      </c>
      <c r="AA979" s="6">
        <f>Z979/X979</f>
        <v>12.625</v>
      </c>
      <c r="AB979" s="7">
        <f>Z979/Y979*90</f>
        <v>16.575492341356675</v>
      </c>
      <c r="AC979" s="5">
        <f>IF(B979="n",Z979*1.2*AF979,Z979*AF979)</f>
        <v>252.5</v>
      </c>
      <c r="AD979" s="6">
        <f>AC979/X979</f>
        <v>12.625</v>
      </c>
      <c r="AE979" s="7">
        <f>AC979/Y979*90</f>
        <v>16.575492341356675</v>
      </c>
      <c r="AF979" s="13">
        <f>IF(OR(D979="Barcelona",D979="R Madrid",D979="Bayern",D979="PSG",D979="Atletico"),1.3,IF(OR(D979="Chelsea",D979="Juventus",D979="Man City",D979="Man Utd",D979="Dortmund"),1.23,IF(OR(D979="Roma",D979="RB Leipzig",D979="Monaco",D979="Spurs",D979="Arsenal",D979="Sevilla",D979="Liverpool",D979="Nice",D979="Napoli"),1.15,1)))</f>
        <v>1</v>
      </c>
      <c r="AG979">
        <f>E979*10+G979*5+K979*4</f>
        <v>62</v>
      </c>
      <c r="AH979">
        <f>N979+M979+L979*1.5</f>
        <v>48</v>
      </c>
    </row>
    <row r="980" spans="1:34" x14ac:dyDescent="0.2">
      <c r="A980" t="s">
        <v>2809</v>
      </c>
      <c r="C980" t="s">
        <v>138</v>
      </c>
      <c r="D980" t="s">
        <v>2747</v>
      </c>
      <c r="E980">
        <v>2</v>
      </c>
      <c r="F980">
        <v>1</v>
      </c>
      <c r="G980">
        <v>0</v>
      </c>
      <c r="H980">
        <v>4</v>
      </c>
      <c r="I980">
        <v>20</v>
      </c>
      <c r="J980">
        <v>12</v>
      </c>
      <c r="K980">
        <v>7</v>
      </c>
      <c r="L980">
        <v>4</v>
      </c>
      <c r="M980">
        <v>25</v>
      </c>
      <c r="N980">
        <v>17</v>
      </c>
      <c r="O980">
        <v>7</v>
      </c>
      <c r="P980">
        <v>332</v>
      </c>
      <c r="Q980">
        <v>24</v>
      </c>
      <c r="R980">
        <v>7</v>
      </c>
      <c r="S980">
        <v>0</v>
      </c>
      <c r="T980">
        <v>0</v>
      </c>
      <c r="U980">
        <v>0</v>
      </c>
      <c r="V980">
        <v>0</v>
      </c>
      <c r="W980">
        <v>0</v>
      </c>
      <c r="X980" t="s">
        <v>325</v>
      </c>
      <c r="Y980" t="s">
        <v>2808</v>
      </c>
      <c r="Z980" s="5">
        <f>E980*10+F980*(-10)+G980*5+H980*(-5)+I980*2+J980*(-2)+K980*4+L980*3+M980*1.5+N980*1.5+O980*3+P980*0.1+Q980*2+R980*2+S980*5+T980*(-8)+U980*15+V980+W980*(-4)</f>
        <v>225.2</v>
      </c>
      <c r="AA980" s="6">
        <f>Z980/X980</f>
        <v>12.511111111111111</v>
      </c>
      <c r="AB980" s="7">
        <f>Z980/Y980*90</f>
        <v>17.103797468354429</v>
      </c>
      <c r="AC980" s="5">
        <f>IF(B980="n",Z980*1.2*AF980,Z980*AF980)</f>
        <v>225.2</v>
      </c>
      <c r="AD980" s="6">
        <f>AC980/X980</f>
        <v>12.511111111111111</v>
      </c>
      <c r="AE980" s="7">
        <f>AC980/Y980*90</f>
        <v>17.103797468354429</v>
      </c>
      <c r="AF980" s="13">
        <f>IF(OR(D980="Barcelona",D980="R Madrid",D980="Bayern",D980="PSG",D980="Atletico"),1.3,IF(OR(D980="Chelsea",D980="Juventus",D980="Man City",D980="Man Utd",D980="Dortmund"),1.23,IF(OR(D980="Roma",D980="RB Leipzig",D980="Monaco",D980="Spurs",D980="Arsenal",D980="Sevilla",D980="Liverpool",D980="Nice",D980="Napoli"),1.15,1)))</f>
        <v>1</v>
      </c>
      <c r="AG980">
        <f>E980*10+G980*5+K980*4</f>
        <v>48</v>
      </c>
      <c r="AH980">
        <f>N980+M980+L980*1.5</f>
        <v>48</v>
      </c>
    </row>
    <row r="981" spans="1:34" x14ac:dyDescent="0.2">
      <c r="A981" t="s">
        <v>1861</v>
      </c>
      <c r="C981" t="s">
        <v>876</v>
      </c>
      <c r="D981" t="s">
        <v>1073</v>
      </c>
      <c r="E981">
        <v>1</v>
      </c>
      <c r="F981">
        <v>0</v>
      </c>
      <c r="G981">
        <v>1</v>
      </c>
      <c r="H981">
        <v>3</v>
      </c>
      <c r="I981">
        <v>7</v>
      </c>
      <c r="J981">
        <v>18</v>
      </c>
      <c r="K981">
        <v>6</v>
      </c>
      <c r="L981">
        <v>0</v>
      </c>
      <c r="M981">
        <v>26</v>
      </c>
      <c r="N981">
        <v>22</v>
      </c>
      <c r="O981">
        <v>7</v>
      </c>
      <c r="P981">
        <v>448</v>
      </c>
      <c r="Q981">
        <v>28</v>
      </c>
      <c r="R981">
        <v>12</v>
      </c>
      <c r="S981">
        <v>0</v>
      </c>
      <c r="T981">
        <v>0</v>
      </c>
      <c r="U981">
        <v>0</v>
      </c>
      <c r="V981">
        <v>0</v>
      </c>
      <c r="W981">
        <v>0</v>
      </c>
      <c r="X981" t="s">
        <v>86</v>
      </c>
      <c r="Y981" t="s">
        <v>1860</v>
      </c>
      <c r="Z981" s="5">
        <f>E981*10+F981*(-10)+G981*5+H981*(-5)+I981*2+J981*(-2)+K981*4+L981*3+M981*1.5+N981*1.5+O981*3+P981*0.1+Q981*2+R981*2+S981*5+T981*(-8)+U981*15+V981+W981*(-4)</f>
        <v>219.8</v>
      </c>
      <c r="AA981" s="6">
        <f>Z981/X981</f>
        <v>11.56842105263158</v>
      </c>
      <c r="AB981" s="7">
        <f>Z981/Y981*90</f>
        <v>15.100763358778625</v>
      </c>
      <c r="AC981" s="5">
        <f>IF(B981="n",Z981*1.2*AF981,Z981*AF981)</f>
        <v>219.8</v>
      </c>
      <c r="AD981" s="6">
        <f>AC981/X981</f>
        <v>11.56842105263158</v>
      </c>
      <c r="AE981" s="7">
        <f>AC981/Y981*90</f>
        <v>15.100763358778625</v>
      </c>
      <c r="AF981" s="13">
        <f>IF(OR(D981="Barcelona",D981="R Madrid",D981="Bayern",D981="PSG",D981="Atletico"),1.3,IF(OR(D981="Chelsea",D981="Juventus",D981="Man City",D981="Man Utd",D981="Dortmund"),1.23,IF(OR(D981="Roma",D981="RB Leipzig",D981="Monaco",D981="Spurs",D981="Arsenal",D981="Sevilla",D981="Liverpool",D981="Nice",D981="Napoli"),1.15,1)))</f>
        <v>1</v>
      </c>
      <c r="AG981">
        <f>E981*10+G981*5+K981*4</f>
        <v>39</v>
      </c>
      <c r="AH981">
        <f>N981+M981+L981*1.5</f>
        <v>48</v>
      </c>
    </row>
    <row r="982" spans="1:34" x14ac:dyDescent="0.2">
      <c r="A982" t="s">
        <v>2913</v>
      </c>
      <c r="C982" t="s">
        <v>138</v>
      </c>
      <c r="D982" t="s">
        <v>2778</v>
      </c>
      <c r="E982">
        <v>13</v>
      </c>
      <c r="F982">
        <v>0</v>
      </c>
      <c r="G982">
        <v>3</v>
      </c>
      <c r="H982">
        <v>7</v>
      </c>
      <c r="I982">
        <v>85</v>
      </c>
      <c r="J982">
        <v>67</v>
      </c>
      <c r="K982">
        <v>50</v>
      </c>
      <c r="L982">
        <v>5</v>
      </c>
      <c r="M982">
        <v>26</v>
      </c>
      <c r="N982">
        <v>14</v>
      </c>
      <c r="O982">
        <v>34</v>
      </c>
      <c r="P982">
        <v>520</v>
      </c>
      <c r="Q982">
        <v>18</v>
      </c>
      <c r="R982">
        <v>34</v>
      </c>
      <c r="S982">
        <v>0</v>
      </c>
      <c r="T982">
        <v>0</v>
      </c>
      <c r="U982">
        <v>0</v>
      </c>
      <c r="V982">
        <v>0</v>
      </c>
      <c r="W982">
        <v>0</v>
      </c>
      <c r="X982" t="s">
        <v>101</v>
      </c>
      <c r="Y982" t="s">
        <v>2912</v>
      </c>
      <c r="Z982" s="5">
        <f>E982*10+F982*(-10)+G982*5+H982*(-5)+I982*2+J982*(-2)+K982*4+L982*3+M982*1.5+N982*1.5+O982*3+P982*0.1+Q982*2+R982*2+S982*5+T982*(-8)+U982*15+V982+W982*(-4)</f>
        <v>679</v>
      </c>
      <c r="AA982" s="6">
        <f>Z982/X982</f>
        <v>19.399999999999999</v>
      </c>
      <c r="AB982" s="7">
        <f>Z982/Y982*90</f>
        <v>19.5489443378119</v>
      </c>
      <c r="AC982" s="5">
        <f>IF(B982="n",Z982*1.2*AF982,Z982*AF982)</f>
        <v>679</v>
      </c>
      <c r="AD982" s="6">
        <f>AC982/X982</f>
        <v>19.399999999999999</v>
      </c>
      <c r="AE982" s="7">
        <f>AC982/Y982*90</f>
        <v>19.5489443378119</v>
      </c>
      <c r="AF982" s="13">
        <f>IF(OR(D982="Barcelona",D982="R Madrid",D982="Bayern",D982="PSG",D982="Atletico"),1.3,IF(OR(D982="Chelsea",D982="Juventus",D982="Man City",D982="Man Utd",D982="Dortmund"),1.23,IF(OR(D982="Roma",D982="RB Leipzig",D982="Monaco",D982="Spurs",D982="Arsenal",D982="Sevilla",D982="Liverpool",D982="Nice",D982="Napoli"),1.15,1)))</f>
        <v>1</v>
      </c>
      <c r="AG982">
        <f>E982*10+G982*5+K982*4</f>
        <v>345</v>
      </c>
      <c r="AH982">
        <f>N982+M982+L982*1.5</f>
        <v>47.5</v>
      </c>
    </row>
    <row r="983" spans="1:34" x14ac:dyDescent="0.2">
      <c r="A983" t="s">
        <v>1510</v>
      </c>
      <c r="C983" t="s">
        <v>876</v>
      </c>
      <c r="D983" t="s">
        <v>1036</v>
      </c>
      <c r="E983">
        <v>5</v>
      </c>
      <c r="F983">
        <v>1</v>
      </c>
      <c r="G983">
        <v>3</v>
      </c>
      <c r="H983">
        <v>8</v>
      </c>
      <c r="I983">
        <v>94</v>
      </c>
      <c r="J983">
        <v>64</v>
      </c>
      <c r="K983">
        <v>22</v>
      </c>
      <c r="L983">
        <v>3</v>
      </c>
      <c r="M983">
        <v>26</v>
      </c>
      <c r="N983">
        <v>17</v>
      </c>
      <c r="O983">
        <v>16</v>
      </c>
      <c r="P983">
        <v>332</v>
      </c>
      <c r="Q983">
        <v>15</v>
      </c>
      <c r="R983">
        <v>46</v>
      </c>
      <c r="S983">
        <v>0</v>
      </c>
      <c r="T983">
        <v>0</v>
      </c>
      <c r="U983">
        <v>0</v>
      </c>
      <c r="V983">
        <v>0</v>
      </c>
      <c r="W983">
        <v>0</v>
      </c>
      <c r="X983" t="s">
        <v>105</v>
      </c>
      <c r="Y983" t="s">
        <v>1509</v>
      </c>
      <c r="Z983" s="5">
        <f>E983*10+F983*(-10)+G983*5+H983*(-5)+I983*2+J983*(-2)+K983*4+L983*3+M983*1.5+N983*1.5+O983*3+P983*0.1+Q983*2+R983*2+S983*5+T983*(-8)+U983*15+V983+W983*(-4)</f>
        <v>439.7</v>
      </c>
      <c r="AA983" s="6">
        <f>Z983/X983</f>
        <v>15.162068965517241</v>
      </c>
      <c r="AB983" s="7">
        <f>Z983/Y983*90</f>
        <v>16.846743295019156</v>
      </c>
      <c r="AC983" s="5">
        <f>IF(B983="n",Z983*1.2*AF983,Z983*AF983)</f>
        <v>439.7</v>
      </c>
      <c r="AD983" s="6">
        <f>AC983/X983</f>
        <v>15.162068965517241</v>
      </c>
      <c r="AE983" s="7">
        <f>AC983/Y983*90</f>
        <v>16.846743295019156</v>
      </c>
      <c r="AF983" s="13">
        <f>IF(OR(D983="Barcelona",D983="R Madrid",D983="Bayern",D983="PSG",D983="Atletico"),1.3,IF(OR(D983="Chelsea",D983="Juventus",D983="Man City",D983="Man Utd",D983="Dortmund"),1.23,IF(OR(D983="Roma",D983="RB Leipzig",D983="Monaco",D983="Spurs",D983="Arsenal",D983="Sevilla",D983="Liverpool",D983="Nice",D983="Napoli"),1.15,1)))</f>
        <v>1</v>
      </c>
      <c r="AG983">
        <f>E983*10+G983*5+K983*4</f>
        <v>153</v>
      </c>
      <c r="AH983">
        <f>N983+M983+L983*1.5</f>
        <v>47.5</v>
      </c>
    </row>
    <row r="984" spans="1:34" x14ac:dyDescent="0.2">
      <c r="A984" t="s">
        <v>3582</v>
      </c>
      <c r="C984" t="s">
        <v>43</v>
      </c>
      <c r="D984" t="s">
        <v>3538</v>
      </c>
      <c r="E984">
        <v>1</v>
      </c>
      <c r="F984">
        <v>0</v>
      </c>
      <c r="G984">
        <v>0</v>
      </c>
      <c r="H984">
        <v>3</v>
      </c>
      <c r="I984">
        <v>9</v>
      </c>
      <c r="J984">
        <v>25</v>
      </c>
      <c r="K984">
        <v>2</v>
      </c>
      <c r="L984">
        <v>1</v>
      </c>
      <c r="M984">
        <v>25</v>
      </c>
      <c r="N984">
        <v>21</v>
      </c>
      <c r="O984">
        <v>3</v>
      </c>
      <c r="P984">
        <v>502</v>
      </c>
      <c r="Q984">
        <v>33</v>
      </c>
      <c r="R984">
        <v>7</v>
      </c>
      <c r="S984">
        <v>0</v>
      </c>
      <c r="T984">
        <v>0</v>
      </c>
      <c r="U984">
        <v>0</v>
      </c>
      <c r="V984">
        <v>0</v>
      </c>
      <c r="W984">
        <v>0</v>
      </c>
      <c r="X984" t="s">
        <v>86</v>
      </c>
      <c r="Y984" t="s">
        <v>3581</v>
      </c>
      <c r="Z984" s="5">
        <f>E984*10+F984*(-10)+G984*5+H984*(-5)+I984*2+J984*(-2)+K984*4+L984*3+M984*1.5+N984*1.5+O984*3+P984*0.1+Q984*2+R984*2+S984*5+T984*(-8)+U984*15+V984+W984*(-4)</f>
        <v>182.2</v>
      </c>
      <c r="AA984" s="6">
        <f>Z984/X984</f>
        <v>9.5894736842105264</v>
      </c>
      <c r="AB984" s="7">
        <f>Z984/Y984*90</f>
        <v>15.169287696577243</v>
      </c>
      <c r="AC984" s="5">
        <f>IF(B984="n",Z984*1.2*AF984,Z984*AF984)</f>
        <v>182.2</v>
      </c>
      <c r="AD984" s="6">
        <f>AC984/X984</f>
        <v>9.5894736842105264</v>
      </c>
      <c r="AE984" s="7">
        <f>AC984/Y984*90</f>
        <v>15.169287696577243</v>
      </c>
      <c r="AF984" s="13">
        <f>IF(OR(D984="Barcelona",D984="R Madrid",D984="Bayern",D984="PSG",D984="Atletico"),1.3,IF(OR(D984="Chelsea",D984="Juventus",D984="Man City",D984="Man Utd",D984="Dortmund"),1.23,IF(OR(D984="Roma",D984="RB Leipzig",D984="Monaco",D984="Spurs",D984="Arsenal",D984="Sevilla",D984="Liverpool",D984="Nice",D984="Napoli"),1.15,1)))</f>
        <v>1</v>
      </c>
      <c r="AG984">
        <f>E984*10+G984*5+K984*4</f>
        <v>18</v>
      </c>
      <c r="AH984">
        <f>N984+M984+L984*1.5</f>
        <v>47.5</v>
      </c>
    </row>
    <row r="985" spans="1:34" x14ac:dyDescent="0.2">
      <c r="A985" t="s">
        <v>549</v>
      </c>
      <c r="C985" t="s">
        <v>26</v>
      </c>
      <c r="D985" t="s">
        <v>147</v>
      </c>
      <c r="E985">
        <v>8</v>
      </c>
      <c r="F985">
        <v>0</v>
      </c>
      <c r="G985">
        <v>7</v>
      </c>
      <c r="H985">
        <v>3</v>
      </c>
      <c r="I985">
        <v>30</v>
      </c>
      <c r="J985">
        <v>17</v>
      </c>
      <c r="K985">
        <v>35</v>
      </c>
      <c r="L985">
        <v>2</v>
      </c>
      <c r="M985">
        <v>25</v>
      </c>
      <c r="N985">
        <v>19</v>
      </c>
      <c r="O985">
        <v>35</v>
      </c>
      <c r="P985">
        <v>1181</v>
      </c>
      <c r="Q985">
        <v>36</v>
      </c>
      <c r="R985">
        <v>32</v>
      </c>
      <c r="S985">
        <v>0</v>
      </c>
      <c r="T985">
        <v>0</v>
      </c>
      <c r="U985">
        <v>0</v>
      </c>
      <c r="V985">
        <v>0</v>
      </c>
      <c r="W985">
        <v>0</v>
      </c>
      <c r="X985" t="s">
        <v>36</v>
      </c>
      <c r="Y985" t="s">
        <v>550</v>
      </c>
      <c r="Z985" s="5">
        <f>E985*10+F985*(-10)+G985*5+H985*(-5)+I985*2+J985*(-2)+K985*4+L985*3+M985*1.5+N985*1.5+O985*3+P985*0.1+Q985*2+R985*2+S985*5+T985*(-8)+U985*15+V985+W985*(-4)</f>
        <v>697.1</v>
      </c>
      <c r="AA985" s="6">
        <f>Z985/X985</f>
        <v>22.487096774193549</v>
      </c>
      <c r="AB985" s="7">
        <f>Z985/Y985*90</f>
        <v>26.83447390932421</v>
      </c>
      <c r="AC985" s="5">
        <f>IF(B985="n",Z985*1.2*AF985,Z985*AF985)</f>
        <v>801.66499999999996</v>
      </c>
      <c r="AD985" s="6">
        <f>AC985/X985</f>
        <v>25.86016129032258</v>
      </c>
      <c r="AE985" s="7">
        <f>AC985/Y985*90</f>
        <v>30.859644995722839</v>
      </c>
      <c r="AF985" s="13">
        <f>IF(OR(D985="Barcelona",D985="R Madrid",D985="Bayern",D985="PSG",D985="Atletico"),1.3,IF(OR(D985="Chelsea",D985="Juventus",D985="Man City",D985="Man Utd",D985="Dortmund"),1.23,IF(OR(D985="Roma",D985="RB Leipzig",D985="Monaco",D985="Spurs",D985="Arsenal",D985="Sevilla",D985="Liverpool",D985="Nice",D985="Napoli"),1.15,1)))</f>
        <v>1.1499999999999999</v>
      </c>
      <c r="AG985">
        <f>E985*10+G985*5+K985*4</f>
        <v>255</v>
      </c>
      <c r="AH985">
        <f>N985+M985+L985*1.5</f>
        <v>47</v>
      </c>
    </row>
    <row r="986" spans="1:34" x14ac:dyDescent="0.2">
      <c r="A986" t="s">
        <v>4299</v>
      </c>
      <c r="C986" t="s">
        <v>43</v>
      </c>
      <c r="D986" t="s">
        <v>3549</v>
      </c>
      <c r="E986">
        <v>6</v>
      </c>
      <c r="F986">
        <v>0</v>
      </c>
      <c r="G986">
        <v>2</v>
      </c>
      <c r="H986">
        <v>4</v>
      </c>
      <c r="I986">
        <v>26</v>
      </c>
      <c r="J986">
        <v>26</v>
      </c>
      <c r="K986">
        <v>18</v>
      </c>
      <c r="L986">
        <v>4</v>
      </c>
      <c r="M986">
        <v>17</v>
      </c>
      <c r="N986">
        <v>24</v>
      </c>
      <c r="O986">
        <v>41</v>
      </c>
      <c r="P986">
        <v>997</v>
      </c>
      <c r="Q986">
        <v>36</v>
      </c>
      <c r="R986">
        <v>19</v>
      </c>
      <c r="S986">
        <v>0</v>
      </c>
      <c r="T986">
        <v>0</v>
      </c>
      <c r="U986">
        <v>0</v>
      </c>
      <c r="V986">
        <v>0</v>
      </c>
      <c r="W986">
        <v>0</v>
      </c>
      <c r="X986" t="s">
        <v>96</v>
      </c>
      <c r="Y986" t="s">
        <v>3919</v>
      </c>
      <c r="Z986" s="5">
        <f>E986*10+F986*(-10)+G986*5+H986*(-5)+I986*2+J986*(-2)+K986*4+L986*3+M986*1.5+N986*1.5+O986*3+P986*0.1+Q986*2+R986*2+S986*5+T986*(-8)+U986*15+V986+W986*(-4)</f>
        <v>528.20000000000005</v>
      </c>
      <c r="AA986" s="6">
        <f>Z986/X986</f>
        <v>18.864285714285717</v>
      </c>
      <c r="AB986" s="7">
        <f>Z986/Y986*90</f>
        <v>25.232484076433124</v>
      </c>
      <c r="AC986" s="5">
        <f>IF(B986="n",Z986*1.2*AF986,Z986*AF986)</f>
        <v>528.20000000000005</v>
      </c>
      <c r="AD986" s="6">
        <f>AC986/X986</f>
        <v>18.864285714285717</v>
      </c>
      <c r="AE986" s="7">
        <f>AC986/Y986*90</f>
        <v>25.232484076433124</v>
      </c>
      <c r="AF986" s="13">
        <f>IF(OR(D986="Barcelona",D986="R Madrid",D986="Bayern",D986="PSG",D986="Atletico"),1.3,IF(OR(D986="Chelsea",D986="Juventus",D986="Man City",D986="Man Utd",D986="Dortmund"),1.23,IF(OR(D986="Roma",D986="RB Leipzig",D986="Monaco",D986="Spurs",D986="Arsenal",D986="Sevilla",D986="Liverpool",D986="Nice",D986="Napoli"),1.15,1)))</f>
        <v>1</v>
      </c>
      <c r="AG986">
        <f>E986*10+G986*5+K986*4</f>
        <v>142</v>
      </c>
      <c r="AH986">
        <f>N986+M986+L986*1.5</f>
        <v>47</v>
      </c>
    </row>
    <row r="987" spans="1:34" x14ac:dyDescent="0.2">
      <c r="A987" t="s">
        <v>2872</v>
      </c>
      <c r="C987" t="s">
        <v>138</v>
      </c>
      <c r="D987" t="s">
        <v>386</v>
      </c>
      <c r="E987">
        <v>5</v>
      </c>
      <c r="F987">
        <v>0</v>
      </c>
      <c r="G987">
        <v>1</v>
      </c>
      <c r="H987">
        <v>5</v>
      </c>
      <c r="I987">
        <v>15</v>
      </c>
      <c r="J987">
        <v>19</v>
      </c>
      <c r="K987">
        <v>16</v>
      </c>
      <c r="L987">
        <v>6</v>
      </c>
      <c r="M987">
        <v>18</v>
      </c>
      <c r="N987">
        <v>20</v>
      </c>
      <c r="O987">
        <v>17</v>
      </c>
      <c r="P987">
        <v>647</v>
      </c>
      <c r="Q987">
        <v>18</v>
      </c>
      <c r="R987">
        <v>11</v>
      </c>
      <c r="S987">
        <v>0</v>
      </c>
      <c r="T987">
        <v>0</v>
      </c>
      <c r="U987">
        <v>0</v>
      </c>
      <c r="V987">
        <v>0</v>
      </c>
      <c r="W987">
        <v>0</v>
      </c>
      <c r="X987" t="s">
        <v>127</v>
      </c>
      <c r="Y987" t="s">
        <v>2871</v>
      </c>
      <c r="Z987" s="5">
        <f>E987*10+F987*(-10)+G987*5+H987*(-5)+I987*2+J987*(-2)+K987*4+L987*3+M987*1.5+N987*1.5+O987*3+P987*0.1+Q987*2+R987*2+S987*5+T987*(-8)+U987*15+V987+W987*(-4)</f>
        <v>334.7</v>
      </c>
      <c r="AA987" s="6">
        <f>Z987/X987</f>
        <v>13.945833333333333</v>
      </c>
      <c r="AB987" s="7">
        <f>Z987/Y987*90</f>
        <v>17.105621805792165</v>
      </c>
      <c r="AC987" s="5">
        <f>IF(B987="n",Z987*1.2*AF987,Z987*AF987)</f>
        <v>334.7</v>
      </c>
      <c r="AD987" s="6">
        <f>AC987/X987</f>
        <v>13.945833333333333</v>
      </c>
      <c r="AE987" s="7">
        <f>AC987/Y987*90</f>
        <v>17.105621805792165</v>
      </c>
      <c r="AF987" s="13">
        <f>IF(OR(D987="Barcelona",D987="R Madrid",D987="Bayern",D987="PSG",D987="Atletico"),1.3,IF(OR(D987="Chelsea",D987="Juventus",D987="Man City",D987="Man Utd",D987="Dortmund"),1.23,IF(OR(D987="Roma",D987="RB Leipzig",D987="Monaco",D987="Spurs",D987="Arsenal",D987="Sevilla",D987="Liverpool",D987="Nice",D987="Napoli"),1.15,1)))</f>
        <v>1</v>
      </c>
      <c r="AG987">
        <f>E987*10+G987*5+K987*4</f>
        <v>119</v>
      </c>
      <c r="AH987">
        <f>N987+M987+L987*1.5</f>
        <v>47</v>
      </c>
    </row>
    <row r="988" spans="1:34" x14ac:dyDescent="0.2">
      <c r="A988" t="s">
        <v>3425</v>
      </c>
      <c r="C988" t="s">
        <v>138</v>
      </c>
      <c r="D988" t="s">
        <v>1033</v>
      </c>
      <c r="E988">
        <v>4</v>
      </c>
      <c r="F988">
        <v>0</v>
      </c>
      <c r="G988">
        <v>2</v>
      </c>
      <c r="H988">
        <v>7</v>
      </c>
      <c r="I988">
        <v>23</v>
      </c>
      <c r="J988">
        <v>24</v>
      </c>
      <c r="K988">
        <v>16</v>
      </c>
      <c r="L988">
        <v>2</v>
      </c>
      <c r="M988">
        <v>17</v>
      </c>
      <c r="N988">
        <v>27</v>
      </c>
      <c r="O988">
        <v>41</v>
      </c>
      <c r="P988">
        <v>1211</v>
      </c>
      <c r="Q988">
        <v>33</v>
      </c>
      <c r="R988">
        <v>21</v>
      </c>
      <c r="S988">
        <v>0</v>
      </c>
      <c r="T988">
        <v>0</v>
      </c>
      <c r="U988">
        <v>0</v>
      </c>
      <c r="V988">
        <v>0</v>
      </c>
      <c r="W988">
        <v>0</v>
      </c>
      <c r="X988" t="s">
        <v>93</v>
      </c>
      <c r="Y988" t="s">
        <v>278</v>
      </c>
      <c r="Z988" s="5">
        <f>E988*10+F988*(-10)+G988*5+H988*(-5)+I988*2+J988*(-2)+K988*4+L988*3+M988*1.5+N988*1.5+O988*3+P988*0.1+Q988*2+R988*2+S988*5+T988*(-8)+U988*15+V988+W988*(-4)</f>
        <v>501.1</v>
      </c>
      <c r="AA988" s="6">
        <f>Z988/X988</f>
        <v>21.786956521739132</v>
      </c>
      <c r="AB988" s="7">
        <f>Z988/Y988*90</f>
        <v>25.963730569948186</v>
      </c>
      <c r="AC988" s="5">
        <f>IF(B988="n",Z988*1.2*AF988,Z988*AF988)</f>
        <v>501.1</v>
      </c>
      <c r="AD988" s="6">
        <f>AC988/X988</f>
        <v>21.786956521739132</v>
      </c>
      <c r="AE988" s="7">
        <f>AC988/Y988*90</f>
        <v>25.963730569948186</v>
      </c>
      <c r="AF988" s="13">
        <f>IF(OR(D988="Barcelona",D988="R Madrid",D988="Bayern",D988="PSG",D988="Atletico"),1.3,IF(OR(D988="Chelsea",D988="Juventus",D988="Man City",D988="Man Utd",D988="Dortmund"),1.23,IF(OR(D988="Roma",D988="RB Leipzig",D988="Monaco",D988="Spurs",D988="Arsenal",D988="Sevilla",D988="Liverpool",D988="Nice",D988="Napoli"),1.15,1)))</f>
        <v>1</v>
      </c>
      <c r="AG988">
        <f>E988*10+G988*5+K988*4</f>
        <v>114</v>
      </c>
      <c r="AH988">
        <f>N988+M988+L988*1.5</f>
        <v>47</v>
      </c>
    </row>
    <row r="989" spans="1:34" x14ac:dyDescent="0.2">
      <c r="A989" t="s">
        <v>1649</v>
      </c>
      <c r="C989" t="s">
        <v>876</v>
      </c>
      <c r="D989" t="s">
        <v>1116</v>
      </c>
      <c r="E989">
        <v>3</v>
      </c>
      <c r="F989">
        <v>0</v>
      </c>
      <c r="G989">
        <v>3</v>
      </c>
      <c r="H989">
        <v>2</v>
      </c>
      <c r="I989">
        <v>25</v>
      </c>
      <c r="J989">
        <v>28</v>
      </c>
      <c r="K989">
        <v>16</v>
      </c>
      <c r="L989">
        <v>0</v>
      </c>
      <c r="M989">
        <v>13</v>
      </c>
      <c r="N989">
        <v>34</v>
      </c>
      <c r="O989">
        <v>26</v>
      </c>
      <c r="P989">
        <v>362</v>
      </c>
      <c r="Q989">
        <v>33</v>
      </c>
      <c r="R989">
        <v>21</v>
      </c>
      <c r="S989">
        <v>0</v>
      </c>
      <c r="T989">
        <v>0</v>
      </c>
      <c r="U989">
        <v>0</v>
      </c>
      <c r="V989">
        <v>0</v>
      </c>
      <c r="W989">
        <v>0</v>
      </c>
      <c r="X989" t="s">
        <v>184</v>
      </c>
      <c r="Y989" t="s">
        <v>1648</v>
      </c>
      <c r="Z989" s="5">
        <f>E989*10+F989*(-10)+G989*5+H989*(-5)+I989*2+J989*(-2)+K989*4+L989*3+M989*1.5+N989*1.5+O989*3+P989*0.1+Q989*2+R989*2+S989*5+T989*(-8)+U989*15+V989+W989*(-4)</f>
        <v>385.7</v>
      </c>
      <c r="AA989" s="6">
        <f>Z989/X989</f>
        <v>12.053125</v>
      </c>
      <c r="AB989" s="7">
        <f>Z989/Y989*90</f>
        <v>12.776223776223777</v>
      </c>
      <c r="AC989" s="5">
        <f>IF(B989="n",Z989*1.2*AF989,Z989*AF989)</f>
        <v>385.7</v>
      </c>
      <c r="AD989" s="6">
        <f>AC989/X989</f>
        <v>12.053125</v>
      </c>
      <c r="AE989" s="7">
        <f>AC989/Y989*90</f>
        <v>12.776223776223777</v>
      </c>
      <c r="AF989" s="13">
        <f>IF(OR(D989="Barcelona",D989="R Madrid",D989="Bayern",D989="PSG",D989="Atletico"),1.3,IF(OR(D989="Chelsea",D989="Juventus",D989="Man City",D989="Man Utd",D989="Dortmund"),1.23,IF(OR(D989="Roma",D989="RB Leipzig",D989="Monaco",D989="Spurs",D989="Arsenal",D989="Sevilla",D989="Liverpool",D989="Nice",D989="Napoli"),1.15,1)))</f>
        <v>1</v>
      </c>
      <c r="AG989">
        <f>E989*10+G989*5+K989*4</f>
        <v>109</v>
      </c>
      <c r="AH989">
        <f>N989+M989+L989*1.5</f>
        <v>47</v>
      </c>
    </row>
    <row r="990" spans="1:34" x14ac:dyDescent="0.2">
      <c r="A990" t="s">
        <v>1418</v>
      </c>
      <c r="C990" t="s">
        <v>876</v>
      </c>
      <c r="D990" t="s">
        <v>1087</v>
      </c>
      <c r="E990">
        <v>2</v>
      </c>
      <c r="F990">
        <v>0</v>
      </c>
      <c r="G990">
        <v>2</v>
      </c>
      <c r="H990">
        <v>4</v>
      </c>
      <c r="I990">
        <v>25</v>
      </c>
      <c r="J990">
        <v>22</v>
      </c>
      <c r="K990">
        <v>12</v>
      </c>
      <c r="L990">
        <v>2</v>
      </c>
      <c r="M990">
        <v>14</v>
      </c>
      <c r="N990">
        <v>30</v>
      </c>
      <c r="O990">
        <v>16</v>
      </c>
      <c r="P990">
        <v>285</v>
      </c>
      <c r="Q990">
        <v>19</v>
      </c>
      <c r="R990">
        <v>9</v>
      </c>
      <c r="S990">
        <v>0</v>
      </c>
      <c r="T990">
        <v>0</v>
      </c>
      <c r="U990">
        <v>0</v>
      </c>
      <c r="V990">
        <v>0</v>
      </c>
      <c r="W990">
        <v>0</v>
      </c>
      <c r="X990" t="s">
        <v>105</v>
      </c>
      <c r="Y990" t="s">
        <v>1417</v>
      </c>
      <c r="Z990" s="5">
        <f>E990*10+F990*(-10)+G990*5+H990*(-5)+I990*2+J990*(-2)+K990*4+L990*3+M990*1.5+N990*1.5+O990*3+P990*0.1+Q990*2+R990*2+S990*5+T990*(-8)+U990*15+V990+W990*(-4)</f>
        <v>268.5</v>
      </c>
      <c r="AA990" s="6">
        <f>Z990/X990</f>
        <v>9.2586206896551726</v>
      </c>
      <c r="AB990" s="7">
        <f>Z990/Y990*90</f>
        <v>18.020134228187921</v>
      </c>
      <c r="AC990" s="5">
        <f>IF(B990="n",Z990*1.2*AF990,Z990*AF990)</f>
        <v>268.5</v>
      </c>
      <c r="AD990" s="6">
        <f>AC990/X990</f>
        <v>9.2586206896551726</v>
      </c>
      <c r="AE990" s="7">
        <f>AC990/Y990*90</f>
        <v>18.020134228187921</v>
      </c>
      <c r="AF990" s="13">
        <f>IF(OR(D990="Barcelona",D990="R Madrid",D990="Bayern",D990="PSG",D990="Atletico"),1.3,IF(OR(D990="Chelsea",D990="Juventus",D990="Man City",D990="Man Utd",D990="Dortmund"),1.23,IF(OR(D990="Roma",D990="RB Leipzig",D990="Monaco",D990="Spurs",D990="Arsenal",D990="Sevilla",D990="Liverpool",D990="Nice",D990="Napoli"),1.15,1)))</f>
        <v>1</v>
      </c>
      <c r="AG990">
        <f>E990*10+G990*5+K990*4</f>
        <v>78</v>
      </c>
      <c r="AH990">
        <f>N990+M990+L990*1.5</f>
        <v>47</v>
      </c>
    </row>
    <row r="991" spans="1:34" x14ac:dyDescent="0.2">
      <c r="A991" t="s">
        <v>2489</v>
      </c>
      <c r="C991" t="s">
        <v>160</v>
      </c>
      <c r="D991" t="s">
        <v>1902</v>
      </c>
      <c r="E991">
        <v>2</v>
      </c>
      <c r="F991">
        <v>0</v>
      </c>
      <c r="G991">
        <v>1</v>
      </c>
      <c r="H991">
        <v>5</v>
      </c>
      <c r="I991">
        <v>9</v>
      </c>
      <c r="J991">
        <v>26</v>
      </c>
      <c r="K991">
        <v>6</v>
      </c>
      <c r="L991">
        <v>4</v>
      </c>
      <c r="M991">
        <v>8</v>
      </c>
      <c r="N991">
        <v>33</v>
      </c>
      <c r="O991">
        <v>8</v>
      </c>
      <c r="P991">
        <v>424</v>
      </c>
      <c r="Q991">
        <v>29</v>
      </c>
      <c r="R991">
        <v>2</v>
      </c>
      <c r="S991">
        <v>0</v>
      </c>
      <c r="T991">
        <v>0</v>
      </c>
      <c r="U991">
        <v>0</v>
      </c>
      <c r="V991">
        <v>0</v>
      </c>
      <c r="W991">
        <v>0</v>
      </c>
      <c r="X991" t="s">
        <v>395</v>
      </c>
      <c r="Y991" t="s">
        <v>2488</v>
      </c>
      <c r="Z991" s="5">
        <f>E991*10+F991*(-10)+G991*5+H991*(-5)+I991*2+J991*(-2)+K991*4+L991*3+M991*1.5+N991*1.5+O991*3+P991*0.1+Q991*2+R991*2+S991*5+T991*(-8)+U991*15+V991+W991*(-4)</f>
        <v>191.9</v>
      </c>
      <c r="AA991" s="6">
        <f>Z991/X991</f>
        <v>11.288235294117648</v>
      </c>
      <c r="AB991" s="7">
        <f>Z991/Y991*90</f>
        <v>14.030056864337938</v>
      </c>
      <c r="AC991" s="5">
        <f>IF(B991="n",Z991*1.2*AF991,Z991*AF991)</f>
        <v>191.9</v>
      </c>
      <c r="AD991" s="6">
        <f>AC991/X991</f>
        <v>11.288235294117648</v>
      </c>
      <c r="AE991" s="7">
        <f>AC991/Y991*90</f>
        <v>14.030056864337938</v>
      </c>
      <c r="AF991" s="13">
        <f>IF(OR(D991="Barcelona",D991="R Madrid",D991="Bayern",D991="PSG",D991="Atletico"),1.3,IF(OR(D991="Chelsea",D991="Juventus",D991="Man City",D991="Man Utd",D991="Dortmund"),1.23,IF(OR(D991="Roma",D991="RB Leipzig",D991="Monaco",D991="Spurs",D991="Arsenal",D991="Sevilla",D991="Liverpool",D991="Nice",D991="Napoli"),1.15,1)))</f>
        <v>1</v>
      </c>
      <c r="AG991">
        <f>E991*10+G991*5+K991*4</f>
        <v>49</v>
      </c>
      <c r="AH991">
        <f>N991+M991+L991*1.5</f>
        <v>47</v>
      </c>
    </row>
    <row r="992" spans="1:34" x14ac:dyDescent="0.2">
      <c r="A992" t="s">
        <v>4179</v>
      </c>
      <c r="C992" t="s">
        <v>43</v>
      </c>
      <c r="D992" t="s">
        <v>3570</v>
      </c>
      <c r="E992">
        <v>1</v>
      </c>
      <c r="F992">
        <v>0</v>
      </c>
      <c r="G992">
        <v>1</v>
      </c>
      <c r="H992">
        <v>4</v>
      </c>
      <c r="I992">
        <v>31</v>
      </c>
      <c r="J992">
        <v>24</v>
      </c>
      <c r="K992">
        <v>1</v>
      </c>
      <c r="L992">
        <v>6</v>
      </c>
      <c r="M992">
        <v>14</v>
      </c>
      <c r="N992">
        <v>24</v>
      </c>
      <c r="O992">
        <v>10</v>
      </c>
      <c r="P992">
        <v>988</v>
      </c>
      <c r="Q992">
        <v>30</v>
      </c>
      <c r="R992">
        <v>22</v>
      </c>
      <c r="S992">
        <v>0</v>
      </c>
      <c r="T992">
        <v>0</v>
      </c>
      <c r="U992">
        <v>0</v>
      </c>
      <c r="V992">
        <v>0</v>
      </c>
      <c r="W992">
        <v>0</v>
      </c>
      <c r="X992" t="s">
        <v>56</v>
      </c>
      <c r="Y992" t="s">
        <v>2459</v>
      </c>
      <c r="Z992" s="5">
        <f>E992*10+F992*(-10)+G992*5+H992*(-5)+I992*2+J992*(-2)+K992*4+L992*3+M992*1.5+N992*1.5+O992*3+P992*0.1+Q992*2+R992*2+S992*5+T992*(-8)+U992*15+V992+W992*(-4)</f>
        <v>320.8</v>
      </c>
      <c r="AA992" s="6">
        <f>Z992/X992</f>
        <v>11.881481481481481</v>
      </c>
      <c r="AB992" s="7">
        <f>Z992/Y992*90</f>
        <v>17.094138543516873</v>
      </c>
      <c r="AC992" s="5">
        <f>IF(B992="n",Z992*1.2*AF992,Z992*AF992)</f>
        <v>368.91999999999996</v>
      </c>
      <c r="AD992" s="6">
        <f>AC992/X992</f>
        <v>13.663703703703701</v>
      </c>
      <c r="AE992" s="7">
        <f>AC992/Y992*90</f>
        <v>19.658259325044401</v>
      </c>
      <c r="AF992" s="13">
        <f>IF(OR(D992="Barcelona",D992="R Madrid",D992="Bayern",D992="PSG",D992="Atletico"),1.3,IF(OR(D992="Chelsea",D992="Juventus",D992="Man City",D992="Man Utd",D992="Dortmund"),1.23,IF(OR(D992="Roma",D992="RB Leipzig",D992="Monaco",D992="Spurs",D992="Arsenal",D992="Sevilla",D992="Liverpool",D992="Nice",D992="Napoli"),1.15,1)))</f>
        <v>1.1499999999999999</v>
      </c>
      <c r="AG992">
        <f>E992*10+G992*5+K992*4</f>
        <v>19</v>
      </c>
      <c r="AH992">
        <f>N992+M992+L992*1.5</f>
        <v>47</v>
      </c>
    </row>
    <row r="993" spans="1:34" x14ac:dyDescent="0.2">
      <c r="A993" t="s">
        <v>2835</v>
      </c>
      <c r="C993" t="s">
        <v>138</v>
      </c>
      <c r="D993" t="s">
        <v>2734</v>
      </c>
      <c r="E993">
        <v>5</v>
      </c>
      <c r="F993">
        <v>0</v>
      </c>
      <c r="G993">
        <v>1</v>
      </c>
      <c r="H993">
        <v>3</v>
      </c>
      <c r="I993">
        <v>15</v>
      </c>
      <c r="J993">
        <v>27</v>
      </c>
      <c r="K993">
        <v>17</v>
      </c>
      <c r="L993">
        <v>5</v>
      </c>
      <c r="M993">
        <v>7</v>
      </c>
      <c r="N993">
        <v>32</v>
      </c>
      <c r="O993">
        <v>17</v>
      </c>
      <c r="P993">
        <v>687</v>
      </c>
      <c r="Q993">
        <v>15</v>
      </c>
      <c r="R993">
        <v>49</v>
      </c>
      <c r="S993">
        <v>0</v>
      </c>
      <c r="T993">
        <v>0</v>
      </c>
      <c r="U993">
        <v>0</v>
      </c>
      <c r="V993">
        <v>0</v>
      </c>
      <c r="W993">
        <v>0</v>
      </c>
      <c r="X993" t="s">
        <v>187</v>
      </c>
      <c r="Y993" t="s">
        <v>2834</v>
      </c>
      <c r="Z993" s="5">
        <f>E993*10+F993*(-10)+G993*5+H993*(-5)+I993*2+J993*(-2)+K993*4+L993*3+M993*1.5+N993*1.5+O993*3+P993*0.1+Q993*2+R993*2+S993*5+T993*(-8)+U993*15+V993+W993*(-4)</f>
        <v>405.2</v>
      </c>
      <c r="AA993" s="6">
        <f>Z993/X993</f>
        <v>18.418181818181818</v>
      </c>
      <c r="AB993" s="7">
        <f>Z993/Y993*90</f>
        <v>20.026359143327841</v>
      </c>
      <c r="AC993" s="5">
        <f>IF(B993="n",Z993*1.2*AF993,Z993*AF993)</f>
        <v>405.2</v>
      </c>
      <c r="AD993" s="6">
        <f>AC993/X993</f>
        <v>18.418181818181818</v>
      </c>
      <c r="AE993" s="7">
        <f>AC993/Y993*90</f>
        <v>20.026359143327841</v>
      </c>
      <c r="AF993" s="13">
        <f>IF(OR(D993="Barcelona",D993="R Madrid",D993="Bayern",D993="PSG",D993="Atletico"),1.3,IF(OR(D993="Chelsea",D993="Juventus",D993="Man City",D993="Man Utd",D993="Dortmund"),1.23,IF(OR(D993="Roma",D993="RB Leipzig",D993="Monaco",D993="Spurs",D993="Arsenal",D993="Sevilla",D993="Liverpool",D993="Nice",D993="Napoli"),1.15,1)))</f>
        <v>1</v>
      </c>
      <c r="AG993">
        <f>E993*10+G993*5+K993*4</f>
        <v>123</v>
      </c>
      <c r="AH993">
        <f>N993+M993+L993*1.5</f>
        <v>46.5</v>
      </c>
    </row>
    <row r="994" spans="1:34" x14ac:dyDescent="0.2">
      <c r="A994" t="s">
        <v>932</v>
      </c>
      <c r="C994" t="s">
        <v>26</v>
      </c>
      <c r="D994" t="s">
        <v>55</v>
      </c>
      <c r="E994">
        <v>5</v>
      </c>
      <c r="F994">
        <v>0</v>
      </c>
      <c r="G994">
        <v>2</v>
      </c>
      <c r="H994">
        <v>3</v>
      </c>
      <c r="I994">
        <v>16</v>
      </c>
      <c r="J994">
        <v>18</v>
      </c>
      <c r="K994">
        <v>10</v>
      </c>
      <c r="L994">
        <v>5</v>
      </c>
      <c r="M994">
        <v>17</v>
      </c>
      <c r="N994">
        <v>22</v>
      </c>
      <c r="O994">
        <v>21</v>
      </c>
      <c r="P994">
        <v>611</v>
      </c>
      <c r="Q994">
        <v>20</v>
      </c>
      <c r="R994">
        <v>13</v>
      </c>
      <c r="S994">
        <v>0</v>
      </c>
      <c r="T994">
        <v>0</v>
      </c>
      <c r="U994">
        <v>0</v>
      </c>
      <c r="V994">
        <v>0</v>
      </c>
      <c r="W994">
        <v>0</v>
      </c>
      <c r="X994" t="s">
        <v>36</v>
      </c>
      <c r="Y994" t="s">
        <v>933</v>
      </c>
      <c r="Z994" s="5">
        <f>E994*10+F994*(-10)+G994*5+H994*(-5)+I994*2+J994*(-2)+K994*4+L994*3+M994*1.5+N994*1.5+O994*3+P994*0.1+Q994*2+R994*2+S994*5+T994*(-8)+U994*15+V994+W994*(-4)</f>
        <v>344.6</v>
      </c>
      <c r="AA994" s="6">
        <f>Z994/X994</f>
        <v>11.116129032258065</v>
      </c>
      <c r="AB994" s="7">
        <f>Z994/Y994*90</f>
        <v>17.712164477441465</v>
      </c>
      <c r="AC994" s="5">
        <f>IF(B994="n",Z994*1.2*AF994,Z994*AF994)</f>
        <v>344.6</v>
      </c>
      <c r="AD994" s="6">
        <f>AC994/X994</f>
        <v>11.116129032258065</v>
      </c>
      <c r="AE994" s="7">
        <f>AC994/Y994*90</f>
        <v>17.712164477441465</v>
      </c>
      <c r="AF994" s="13">
        <f>IF(OR(D994="Barcelona",D994="R Madrid",D994="Bayern",D994="PSG",D994="Atletico"),1.3,IF(OR(D994="Chelsea",D994="Juventus",D994="Man City",D994="Man Utd",D994="Dortmund"),1.23,IF(OR(D994="Roma",D994="RB Leipzig",D994="Monaco",D994="Spurs",D994="Arsenal",D994="Sevilla",D994="Liverpool",D994="Nice",D994="Napoli"),1.15,1)))</f>
        <v>1</v>
      </c>
      <c r="AG994">
        <f>E994*10+G994*5+K994*4</f>
        <v>100</v>
      </c>
      <c r="AH994">
        <f>N994+M994+L994*1.5</f>
        <v>46.5</v>
      </c>
    </row>
    <row r="995" spans="1:34" x14ac:dyDescent="0.2">
      <c r="A995" t="s">
        <v>2416</v>
      </c>
      <c r="C995" t="s">
        <v>160</v>
      </c>
      <c r="D995" t="s">
        <v>1858</v>
      </c>
      <c r="E995">
        <v>2</v>
      </c>
      <c r="F995">
        <v>0</v>
      </c>
      <c r="G995">
        <v>0</v>
      </c>
      <c r="H995">
        <v>4</v>
      </c>
      <c r="I995">
        <v>27</v>
      </c>
      <c r="J995">
        <v>23</v>
      </c>
      <c r="K995">
        <v>10</v>
      </c>
      <c r="L995">
        <v>1</v>
      </c>
      <c r="M995">
        <v>17</v>
      </c>
      <c r="N995">
        <v>28</v>
      </c>
      <c r="O995">
        <v>20</v>
      </c>
      <c r="P995">
        <v>470</v>
      </c>
      <c r="Q995">
        <v>28</v>
      </c>
      <c r="R995">
        <v>31</v>
      </c>
      <c r="S995">
        <v>0</v>
      </c>
      <c r="T995">
        <v>0</v>
      </c>
      <c r="U995">
        <v>0</v>
      </c>
      <c r="V995">
        <v>0</v>
      </c>
      <c r="W995">
        <v>0</v>
      </c>
      <c r="X995" t="s">
        <v>28</v>
      </c>
      <c r="Y995" t="s">
        <v>2415</v>
      </c>
      <c r="Z995" s="5">
        <f>E995*10+F995*(-10)+G995*5+H995*(-5)+I995*2+J995*(-2)+K995*4+L995*3+M995*1.5+N995*1.5+O995*3+P995*0.1+Q995*2+R995*2+S995*5+T995*(-8)+U995*15+V995+W995*(-4)</f>
        <v>343.5</v>
      </c>
      <c r="AA995" s="6">
        <f>Z995/X995</f>
        <v>13.74</v>
      </c>
      <c r="AB995" s="7">
        <f>Z995/Y995*90</f>
        <v>17.726490825688074</v>
      </c>
      <c r="AC995" s="5">
        <f>IF(B995="n",Z995*1.2*AF995,Z995*AF995)</f>
        <v>343.5</v>
      </c>
      <c r="AD995" s="6">
        <f>AC995/X995</f>
        <v>13.74</v>
      </c>
      <c r="AE995" s="7">
        <f>AC995/Y995*90</f>
        <v>17.726490825688074</v>
      </c>
      <c r="AF995" s="13">
        <f>IF(OR(D995="Barcelona",D995="R Madrid",D995="Bayern",D995="PSG",D995="Atletico"),1.3,IF(OR(D995="Chelsea",D995="Juventus",D995="Man City",D995="Man Utd",D995="Dortmund"),1.23,IF(OR(D995="Roma",D995="RB Leipzig",D995="Monaco",D995="Spurs",D995="Arsenal",D995="Sevilla",D995="Liverpool",D995="Nice",D995="Napoli"),1.15,1)))</f>
        <v>1</v>
      </c>
      <c r="AG995">
        <f>E995*10+G995*5+K995*4</f>
        <v>60</v>
      </c>
      <c r="AH995">
        <f>N995+M995+L995*1.5</f>
        <v>46.5</v>
      </c>
    </row>
    <row r="996" spans="1:34" x14ac:dyDescent="0.2">
      <c r="A996" t="s">
        <v>3015</v>
      </c>
      <c r="C996" t="s">
        <v>138</v>
      </c>
      <c r="D996" t="s">
        <v>2740</v>
      </c>
      <c r="E996">
        <v>1</v>
      </c>
      <c r="F996">
        <v>0</v>
      </c>
      <c r="G996">
        <v>4</v>
      </c>
      <c r="H996">
        <v>5</v>
      </c>
      <c r="I996">
        <v>51</v>
      </c>
      <c r="J996">
        <v>57</v>
      </c>
      <c r="K996">
        <v>7</v>
      </c>
      <c r="L996">
        <v>1</v>
      </c>
      <c r="M996">
        <v>22</v>
      </c>
      <c r="N996">
        <v>23</v>
      </c>
      <c r="O996">
        <v>24</v>
      </c>
      <c r="P996">
        <v>959</v>
      </c>
      <c r="Q996">
        <v>75</v>
      </c>
      <c r="R996">
        <v>39</v>
      </c>
      <c r="S996">
        <v>0</v>
      </c>
      <c r="T996">
        <v>0</v>
      </c>
      <c r="U996">
        <v>0</v>
      </c>
      <c r="V996">
        <v>0</v>
      </c>
      <c r="W996">
        <v>0</v>
      </c>
      <c r="X996" t="s">
        <v>101</v>
      </c>
      <c r="Y996" t="s">
        <v>2193</v>
      </c>
      <c r="Z996" s="5">
        <f>E996*10+F996*(-10)+G996*5+H996*(-5)+I996*2+J996*(-2)+K996*4+L996*3+M996*1.5+N996*1.5+O996*3+P996*0.1+Q996*2+R996*2+S996*5+T996*(-8)+U996*15+V996+W996*(-4)</f>
        <v>487.4</v>
      </c>
      <c r="AA996" s="6">
        <f>Z996/X996</f>
        <v>13.925714285714285</v>
      </c>
      <c r="AB996" s="7">
        <f>Z996/Y996*90</f>
        <v>18.407889215274864</v>
      </c>
      <c r="AC996" s="5">
        <f>IF(B996="n",Z996*1.2*AF996,Z996*AF996)</f>
        <v>487.4</v>
      </c>
      <c r="AD996" s="6">
        <f>AC996/X996</f>
        <v>13.925714285714285</v>
      </c>
      <c r="AE996" s="7">
        <f>AC996/Y996*90</f>
        <v>18.407889215274864</v>
      </c>
      <c r="AF996" s="13">
        <f>IF(OR(D996="Barcelona",D996="R Madrid",D996="Bayern",D996="PSG",D996="Atletico"),1.3,IF(OR(D996="Chelsea",D996="Juventus",D996="Man City",D996="Man Utd",D996="Dortmund"),1.23,IF(OR(D996="Roma",D996="RB Leipzig",D996="Monaco",D996="Spurs",D996="Arsenal",D996="Sevilla",D996="Liverpool",D996="Nice",D996="Napoli"),1.15,1)))</f>
        <v>1</v>
      </c>
      <c r="AG996">
        <f>E996*10+G996*5+K996*4</f>
        <v>58</v>
      </c>
      <c r="AH996">
        <f>N996+M996+L996*1.5</f>
        <v>46.5</v>
      </c>
    </row>
    <row r="997" spans="1:34" x14ac:dyDescent="0.2">
      <c r="A997" t="s">
        <v>2782</v>
      </c>
      <c r="C997" t="s">
        <v>138</v>
      </c>
      <c r="D997" t="s">
        <v>2781</v>
      </c>
      <c r="E997">
        <v>1</v>
      </c>
      <c r="F997">
        <v>0</v>
      </c>
      <c r="G997">
        <v>0</v>
      </c>
      <c r="H997">
        <v>3</v>
      </c>
      <c r="I997">
        <v>51</v>
      </c>
      <c r="J997">
        <v>25</v>
      </c>
      <c r="K997">
        <v>11</v>
      </c>
      <c r="L997">
        <v>5</v>
      </c>
      <c r="M997">
        <v>16</v>
      </c>
      <c r="N997">
        <v>23</v>
      </c>
      <c r="O997">
        <v>12</v>
      </c>
      <c r="P997">
        <v>477</v>
      </c>
      <c r="Q997">
        <v>19</v>
      </c>
      <c r="R997">
        <v>12</v>
      </c>
      <c r="S997">
        <v>0</v>
      </c>
      <c r="T997">
        <v>0</v>
      </c>
      <c r="U997">
        <v>0</v>
      </c>
      <c r="V997">
        <v>0</v>
      </c>
      <c r="W997">
        <v>0</v>
      </c>
      <c r="X997" t="s">
        <v>40</v>
      </c>
      <c r="Y997" t="s">
        <v>2780</v>
      </c>
      <c r="Z997" s="5">
        <f>E997*10+F997*(-10)+G997*5+H997*(-5)+I997*2+J997*(-2)+K997*4+L997*3+M997*1.5+N997*1.5+O997*3+P997*0.1+Q997*2+R997*2+S997*5+T997*(-8)+U997*15+V997+W997*(-4)</f>
        <v>310.2</v>
      </c>
      <c r="AA997" s="6">
        <f>Z997/X997</f>
        <v>19.387499999999999</v>
      </c>
      <c r="AB997" s="7">
        <f>Z997/Y997*90</f>
        <v>23.226289517470882</v>
      </c>
      <c r="AC997" s="5">
        <f>IF(B997="n",Z997*1.2*AF997,Z997*AF997)</f>
        <v>310.2</v>
      </c>
      <c r="AD997" s="6">
        <f>AC997/X997</f>
        <v>19.387499999999999</v>
      </c>
      <c r="AE997" s="7">
        <f>AC997/Y997*90</f>
        <v>23.226289517470882</v>
      </c>
      <c r="AF997" s="13">
        <f>IF(OR(D997="Barcelona",D997="R Madrid",D997="Bayern",D997="PSG",D997="Atletico"),1.3,IF(OR(D997="Chelsea",D997="Juventus",D997="Man City",D997="Man Utd",D997="Dortmund"),1.23,IF(OR(D997="Roma",D997="RB Leipzig",D997="Monaco",D997="Spurs",D997="Arsenal",D997="Sevilla",D997="Liverpool",D997="Nice",D997="Napoli"),1.15,1)))</f>
        <v>1</v>
      </c>
      <c r="AG997">
        <f>E997*10+G997*5+K997*4</f>
        <v>54</v>
      </c>
      <c r="AH997">
        <f>N997+M997+L997*1.5</f>
        <v>46.5</v>
      </c>
    </row>
    <row r="998" spans="1:34" x14ac:dyDescent="0.2">
      <c r="A998" t="s">
        <v>3751</v>
      </c>
      <c r="C998" t="s">
        <v>43</v>
      </c>
      <c r="D998" t="s">
        <v>133</v>
      </c>
      <c r="E998">
        <v>3</v>
      </c>
      <c r="F998">
        <v>0</v>
      </c>
      <c r="G998">
        <v>7</v>
      </c>
      <c r="H998">
        <v>4</v>
      </c>
      <c r="I998">
        <v>24</v>
      </c>
      <c r="J998">
        <v>51</v>
      </c>
      <c r="K998">
        <v>11</v>
      </c>
      <c r="L998">
        <v>0</v>
      </c>
      <c r="M998">
        <v>12</v>
      </c>
      <c r="N998">
        <v>34</v>
      </c>
      <c r="O998">
        <v>42</v>
      </c>
      <c r="P998">
        <v>1563</v>
      </c>
      <c r="Q998">
        <v>26</v>
      </c>
      <c r="R998">
        <v>28</v>
      </c>
      <c r="S998">
        <v>0</v>
      </c>
      <c r="T998">
        <v>0</v>
      </c>
      <c r="U998">
        <v>0</v>
      </c>
      <c r="V998">
        <v>0</v>
      </c>
      <c r="W998">
        <v>0</v>
      </c>
      <c r="X998" t="s">
        <v>110</v>
      </c>
      <c r="Y998" t="s">
        <v>3750</v>
      </c>
      <c r="Z998" s="5">
        <f>E998*10+F998*(-10)+G998*5+H998*(-5)+I998*2+J998*(-2)+K998*4+L998*3+M998*1.5+N998*1.5+O998*3+P998*0.1+Q998*2+R998*2+S998*5+T998*(-8)+U998*15+V998+W998*(-4)</f>
        <v>494.3</v>
      </c>
      <c r="AA998" s="6">
        <f>Z998/X998</f>
        <v>16.476666666666667</v>
      </c>
      <c r="AB998" s="7">
        <f>Z998/Y998*90</f>
        <v>20.482044198895029</v>
      </c>
      <c r="AC998" s="5">
        <f>IF(B998="n",Z998*1.2*AF998,Z998*AF998)</f>
        <v>494.3</v>
      </c>
      <c r="AD998" s="6">
        <f>AC998/X998</f>
        <v>16.476666666666667</v>
      </c>
      <c r="AE998" s="7">
        <f>AC998/Y998*90</f>
        <v>20.482044198895029</v>
      </c>
      <c r="AF998" s="13">
        <f>IF(OR(D998="Barcelona",D998="R Madrid",D998="Bayern",D998="PSG",D998="Atletico"),1.3,IF(OR(D998="Chelsea",D998="Juventus",D998="Man City",D998="Man Utd",D998="Dortmund"),1.23,IF(OR(D998="Roma",D998="RB Leipzig",D998="Monaco",D998="Spurs",D998="Arsenal",D998="Sevilla",D998="Liverpool",D998="Nice",D998="Napoli"),1.15,1)))</f>
        <v>1</v>
      </c>
      <c r="AG998">
        <f>E998*10+G998*5+K998*4</f>
        <v>109</v>
      </c>
      <c r="AH998">
        <f>N998+M998+L998*1.5</f>
        <v>46</v>
      </c>
    </row>
    <row r="999" spans="1:34" x14ac:dyDescent="0.2">
      <c r="A999" t="s">
        <v>3478</v>
      </c>
      <c r="C999" t="s">
        <v>138</v>
      </c>
      <c r="D999" t="s">
        <v>2747</v>
      </c>
      <c r="E999">
        <v>2</v>
      </c>
      <c r="F999">
        <v>1</v>
      </c>
      <c r="G999">
        <v>5</v>
      </c>
      <c r="H999">
        <v>5</v>
      </c>
      <c r="I999">
        <v>46</v>
      </c>
      <c r="J999">
        <v>13</v>
      </c>
      <c r="K999">
        <v>12</v>
      </c>
      <c r="L999">
        <v>6</v>
      </c>
      <c r="M999">
        <v>12</v>
      </c>
      <c r="N999">
        <v>25</v>
      </c>
      <c r="O999">
        <v>32</v>
      </c>
      <c r="P999">
        <v>588</v>
      </c>
      <c r="Q999">
        <v>21</v>
      </c>
      <c r="R999">
        <v>22</v>
      </c>
      <c r="S999">
        <v>0</v>
      </c>
      <c r="T999">
        <v>0</v>
      </c>
      <c r="U999">
        <v>0</v>
      </c>
      <c r="V999">
        <v>0</v>
      </c>
      <c r="W999">
        <v>0</v>
      </c>
      <c r="X999" t="s">
        <v>66</v>
      </c>
      <c r="Y999" t="s">
        <v>3477</v>
      </c>
      <c r="Z999" s="5">
        <f>E999*10+F999*(-10)+G999*5+H999*(-5)+I999*2+J999*(-2)+K999*4+L999*3+M999*1.5+N999*1.5+O999*3+P999*0.1+Q999*2+R999*2+S999*5+T999*(-8)+U999*15+V999+W999*(-4)</f>
        <v>438.3</v>
      </c>
      <c r="AA999" s="6">
        <f>Z999/X999</f>
        <v>21.914999999999999</v>
      </c>
      <c r="AB999" s="7">
        <f>Z999/Y999*90</f>
        <v>27.566037735849054</v>
      </c>
      <c r="AC999" s="5">
        <f>IF(B999="n",Z999*1.2*AF999,Z999*AF999)</f>
        <v>438.3</v>
      </c>
      <c r="AD999" s="6">
        <f>AC999/X999</f>
        <v>21.914999999999999</v>
      </c>
      <c r="AE999" s="7">
        <f>AC999/Y999*90</f>
        <v>27.566037735849054</v>
      </c>
      <c r="AF999" s="13">
        <f>IF(OR(D999="Barcelona",D999="R Madrid",D999="Bayern",D999="PSG",D999="Atletico"),1.3,IF(OR(D999="Chelsea",D999="Juventus",D999="Man City",D999="Man Utd",D999="Dortmund"),1.23,IF(OR(D999="Roma",D999="RB Leipzig",D999="Monaco",D999="Spurs",D999="Arsenal",D999="Sevilla",D999="Liverpool",D999="Nice",D999="Napoli"),1.15,1)))</f>
        <v>1</v>
      </c>
      <c r="AG999">
        <f>E999*10+G999*5+K999*4</f>
        <v>93</v>
      </c>
      <c r="AH999">
        <f>N999+M999+L999*1.5</f>
        <v>46</v>
      </c>
    </row>
    <row r="1000" spans="1:34" x14ac:dyDescent="0.2">
      <c r="A1000" t="s">
        <v>2910</v>
      </c>
      <c r="C1000" t="s">
        <v>138</v>
      </c>
      <c r="D1000" t="s">
        <v>386</v>
      </c>
      <c r="E1000">
        <v>0</v>
      </c>
      <c r="F1000">
        <v>2</v>
      </c>
      <c r="G1000">
        <v>3</v>
      </c>
      <c r="H1000">
        <v>7</v>
      </c>
      <c r="I1000">
        <v>26</v>
      </c>
      <c r="J1000">
        <v>26</v>
      </c>
      <c r="K1000">
        <v>8</v>
      </c>
      <c r="L1000">
        <v>4</v>
      </c>
      <c r="M1000">
        <v>24</v>
      </c>
      <c r="N1000">
        <v>16</v>
      </c>
      <c r="O1000">
        <v>20</v>
      </c>
      <c r="P1000">
        <v>687</v>
      </c>
      <c r="Q1000">
        <v>27</v>
      </c>
      <c r="R1000">
        <v>17</v>
      </c>
      <c r="S1000">
        <v>0</v>
      </c>
      <c r="T1000">
        <v>0</v>
      </c>
      <c r="U1000">
        <v>0</v>
      </c>
      <c r="V1000">
        <v>0</v>
      </c>
      <c r="W1000">
        <v>0</v>
      </c>
      <c r="X1000" t="s">
        <v>325</v>
      </c>
      <c r="Y1000" t="s">
        <v>2909</v>
      </c>
      <c r="Z1000" s="5">
        <f>E1000*10+F1000*(-10)+G1000*5+H1000*(-5)+I1000*2+J1000*(-2)+K1000*4+L1000*3+M1000*1.5+N1000*1.5+O1000*3+P1000*0.1+Q1000*2+R1000*2+S1000*5+T1000*(-8)+U1000*15+V1000+W1000*(-4)</f>
        <v>280.7</v>
      </c>
      <c r="AA1000" s="6">
        <f>Z1000/X1000</f>
        <v>15.594444444444443</v>
      </c>
      <c r="AB1000" s="7">
        <f>Z1000/Y1000*90</f>
        <v>20.555736371033358</v>
      </c>
      <c r="AC1000" s="5">
        <f>IF(B1000="n",Z1000*1.2*AF1000,Z1000*AF1000)</f>
        <v>280.7</v>
      </c>
      <c r="AD1000" s="6">
        <f>AC1000/X1000</f>
        <v>15.594444444444443</v>
      </c>
      <c r="AE1000" s="7">
        <f>AC1000/Y1000*90</f>
        <v>20.555736371033358</v>
      </c>
      <c r="AF1000" s="13">
        <f>IF(OR(D1000="Barcelona",D1000="R Madrid",D1000="Bayern",D1000="PSG",D1000="Atletico"),1.3,IF(OR(D1000="Chelsea",D1000="Juventus",D1000="Man City",D1000="Man Utd",D1000="Dortmund"),1.23,IF(OR(D1000="Roma",D1000="RB Leipzig",D1000="Monaco",D1000="Spurs",D1000="Arsenal",D1000="Sevilla",D1000="Liverpool",D1000="Nice",D1000="Napoli"),1.15,1)))</f>
        <v>1</v>
      </c>
      <c r="AG1000">
        <f>E1000*10+G1000*5+K1000*4</f>
        <v>47</v>
      </c>
      <c r="AH1000">
        <f>N1000+M1000+L1000*1.5</f>
        <v>46</v>
      </c>
    </row>
    <row r="1001" spans="1:34" x14ac:dyDescent="0.2">
      <c r="A1001" t="s">
        <v>2546</v>
      </c>
      <c r="C1001" t="s">
        <v>160</v>
      </c>
      <c r="D1001" t="s">
        <v>1905</v>
      </c>
      <c r="E1001">
        <v>9</v>
      </c>
      <c r="F1001">
        <v>0</v>
      </c>
      <c r="G1001">
        <v>3</v>
      </c>
      <c r="H1001">
        <v>7</v>
      </c>
      <c r="I1001">
        <v>26</v>
      </c>
      <c r="J1001">
        <v>36</v>
      </c>
      <c r="K1001">
        <v>31</v>
      </c>
      <c r="L1001">
        <v>1</v>
      </c>
      <c r="M1001">
        <v>36</v>
      </c>
      <c r="N1001">
        <v>8</v>
      </c>
      <c r="O1001">
        <v>18</v>
      </c>
      <c r="P1001">
        <v>369</v>
      </c>
      <c r="Q1001">
        <v>7</v>
      </c>
      <c r="R1001">
        <v>7</v>
      </c>
      <c r="S1001">
        <v>0</v>
      </c>
      <c r="T1001">
        <v>0</v>
      </c>
      <c r="U1001">
        <v>0</v>
      </c>
      <c r="V1001">
        <v>0</v>
      </c>
      <c r="W1001">
        <v>0</v>
      </c>
      <c r="X1001" t="s">
        <v>184</v>
      </c>
      <c r="Y1001" t="s">
        <v>2545</v>
      </c>
      <c r="Z1001" s="5">
        <f>E1001*10+F1001*(-10)+G1001*5+H1001*(-5)+I1001*2+J1001*(-2)+K1001*4+L1001*3+M1001*1.5+N1001*1.5+O1001*3+P1001*0.1+Q1001*2+R1001*2+S1001*5+T1001*(-8)+U1001*15+V1001+W1001*(-4)</f>
        <v>361.9</v>
      </c>
      <c r="AA1001" s="6">
        <f>Z1001/X1001</f>
        <v>11.309374999999999</v>
      </c>
      <c r="AB1001" s="7">
        <f>Z1001/Y1001*90</f>
        <v>13.748839172646685</v>
      </c>
      <c r="AC1001" s="5">
        <f>IF(B1001="n",Z1001*1.2*AF1001,Z1001*AF1001)</f>
        <v>361.9</v>
      </c>
      <c r="AD1001" s="6">
        <f>AC1001/X1001</f>
        <v>11.309374999999999</v>
      </c>
      <c r="AE1001" s="7">
        <f>AC1001/Y1001*90</f>
        <v>13.748839172646685</v>
      </c>
      <c r="AF1001" s="13">
        <f>IF(OR(D1001="Barcelona",D1001="R Madrid",D1001="Bayern",D1001="PSG",D1001="Atletico"),1.3,IF(OR(D1001="Chelsea",D1001="Juventus",D1001="Man City",D1001="Man Utd",D1001="Dortmund"),1.23,IF(OR(D1001="Roma",D1001="RB Leipzig",D1001="Monaco",D1001="Spurs",D1001="Arsenal",D1001="Sevilla",D1001="Liverpool",D1001="Nice",D1001="Napoli"),1.15,1)))</f>
        <v>1</v>
      </c>
      <c r="AG1001">
        <f>E1001*10+G1001*5+K1001*4</f>
        <v>229</v>
      </c>
      <c r="AH1001">
        <f>N1001+M1001+L1001*1.5</f>
        <v>45.5</v>
      </c>
    </row>
    <row r="1002" spans="1:34" x14ac:dyDescent="0.2">
      <c r="A1002" t="s">
        <v>2127</v>
      </c>
      <c r="C1002" t="s">
        <v>160</v>
      </c>
      <c r="D1002" t="s">
        <v>2009</v>
      </c>
      <c r="E1002">
        <v>2</v>
      </c>
      <c r="F1002">
        <v>0</v>
      </c>
      <c r="G1002">
        <v>1</v>
      </c>
      <c r="H1002">
        <v>1</v>
      </c>
      <c r="I1002">
        <v>10</v>
      </c>
      <c r="J1002">
        <v>18</v>
      </c>
      <c r="K1002">
        <v>7</v>
      </c>
      <c r="L1002">
        <v>3</v>
      </c>
      <c r="M1002">
        <v>25</v>
      </c>
      <c r="N1002">
        <v>16</v>
      </c>
      <c r="O1002">
        <v>14</v>
      </c>
      <c r="P1002">
        <v>440</v>
      </c>
      <c r="Q1002">
        <v>41</v>
      </c>
      <c r="R1002">
        <v>37</v>
      </c>
      <c r="S1002">
        <v>0</v>
      </c>
      <c r="T1002">
        <v>0</v>
      </c>
      <c r="U1002">
        <v>0</v>
      </c>
      <c r="V1002">
        <v>0</v>
      </c>
      <c r="W1002">
        <v>0</v>
      </c>
      <c r="X1002" t="s">
        <v>28</v>
      </c>
      <c r="Y1002" t="s">
        <v>2126</v>
      </c>
      <c r="Z1002" s="5">
        <f>E1002*10+F1002*(-10)+G1002*5+H1002*(-5)+I1002*2+J1002*(-2)+K1002*4+L1002*3+M1002*1.5+N1002*1.5+O1002*3+P1002*0.1+Q1002*2+R1002*2+S1002*5+T1002*(-8)+U1002*15+V1002+W1002*(-4)</f>
        <v>344.5</v>
      </c>
      <c r="AA1002" s="6">
        <f>Z1002/X1002</f>
        <v>13.78</v>
      </c>
      <c r="AB1002" s="7">
        <f>Z1002/Y1002*90</f>
        <v>19.598609355246523</v>
      </c>
      <c r="AC1002" s="5">
        <f>IF(B1002="n",Z1002*1.2*AF1002,Z1002*AF1002)</f>
        <v>344.5</v>
      </c>
      <c r="AD1002" s="6">
        <f>AC1002/X1002</f>
        <v>13.78</v>
      </c>
      <c r="AE1002" s="7">
        <f>AC1002/Y1002*90</f>
        <v>19.598609355246523</v>
      </c>
      <c r="AF1002" s="13">
        <f>IF(OR(D1002="Barcelona",D1002="R Madrid",D1002="Bayern",D1002="PSG",D1002="Atletico"),1.3,IF(OR(D1002="Chelsea",D1002="Juventus",D1002="Man City",D1002="Man Utd",D1002="Dortmund"),1.23,IF(OR(D1002="Roma",D1002="RB Leipzig",D1002="Monaco",D1002="Spurs",D1002="Arsenal",D1002="Sevilla",D1002="Liverpool",D1002="Nice",D1002="Napoli"),1.15,1)))</f>
        <v>1</v>
      </c>
      <c r="AG1002">
        <f>E1002*10+G1002*5+K1002*4</f>
        <v>53</v>
      </c>
      <c r="AH1002">
        <f>N1002+M1002+L1002*1.5</f>
        <v>45.5</v>
      </c>
    </row>
    <row r="1003" spans="1:34" x14ac:dyDescent="0.2">
      <c r="A1003" t="s">
        <v>1953</v>
      </c>
      <c r="C1003" t="s">
        <v>160</v>
      </c>
      <c r="D1003" t="s">
        <v>1908</v>
      </c>
      <c r="E1003">
        <v>0</v>
      </c>
      <c r="F1003">
        <v>1</v>
      </c>
      <c r="G1003">
        <v>1</v>
      </c>
      <c r="H1003">
        <v>2</v>
      </c>
      <c r="I1003">
        <v>19</v>
      </c>
      <c r="J1003">
        <v>24</v>
      </c>
      <c r="K1003">
        <v>2</v>
      </c>
      <c r="L1003">
        <v>3</v>
      </c>
      <c r="M1003">
        <v>19</v>
      </c>
      <c r="N1003">
        <v>22</v>
      </c>
      <c r="O1003">
        <v>9</v>
      </c>
      <c r="P1003">
        <v>339</v>
      </c>
      <c r="Q1003">
        <v>23</v>
      </c>
      <c r="R1003">
        <v>5</v>
      </c>
      <c r="S1003">
        <v>0</v>
      </c>
      <c r="T1003">
        <v>0</v>
      </c>
      <c r="U1003">
        <v>0</v>
      </c>
      <c r="V1003">
        <v>0</v>
      </c>
      <c r="W1003">
        <v>0</v>
      </c>
      <c r="X1003" t="s">
        <v>182</v>
      </c>
      <c r="Y1003" t="s">
        <v>1952</v>
      </c>
      <c r="Z1003" s="5">
        <f>E1003*10+F1003*(-10)+G1003*5+H1003*(-5)+I1003*2+J1003*(-2)+K1003*4+L1003*3+M1003*1.5+N1003*1.5+O1003*3+P1003*0.1+Q1003*2+R1003*2+S1003*5+T1003*(-8)+U1003*15+V1003+W1003*(-4)</f>
        <v>170.4</v>
      </c>
      <c r="AA1003" s="6">
        <f>Z1003/X1003</f>
        <v>12.171428571428573</v>
      </c>
      <c r="AB1003" s="7">
        <f>Z1003/Y1003*90</f>
        <v>13.891304347826086</v>
      </c>
      <c r="AC1003" s="5">
        <f>IF(B1003="n",Z1003*1.2*AF1003,Z1003*AF1003)</f>
        <v>170.4</v>
      </c>
      <c r="AD1003" s="6">
        <f>AC1003/X1003</f>
        <v>12.171428571428573</v>
      </c>
      <c r="AE1003" s="7">
        <f>AC1003/Y1003*90</f>
        <v>13.891304347826086</v>
      </c>
      <c r="AF1003" s="13">
        <f>IF(OR(D1003="Barcelona",D1003="R Madrid",D1003="Bayern",D1003="PSG",D1003="Atletico"),1.3,IF(OR(D1003="Chelsea",D1003="Juventus",D1003="Man City",D1003="Man Utd",D1003="Dortmund"),1.23,IF(OR(D1003="Roma",D1003="RB Leipzig",D1003="Monaco",D1003="Spurs",D1003="Arsenal",D1003="Sevilla",D1003="Liverpool",D1003="Nice",D1003="Napoli"),1.15,1)))</f>
        <v>1</v>
      </c>
      <c r="AG1003">
        <f>E1003*10+G1003*5+K1003*4</f>
        <v>13</v>
      </c>
      <c r="AH1003">
        <f>N1003+M1003+L1003*1.5</f>
        <v>45.5</v>
      </c>
    </row>
    <row r="1004" spans="1:34" x14ac:dyDescent="0.2">
      <c r="A1004" t="s">
        <v>3540</v>
      </c>
      <c r="C1004" t="s">
        <v>43</v>
      </c>
      <c r="D1004" t="s">
        <v>2756</v>
      </c>
      <c r="E1004">
        <v>14</v>
      </c>
      <c r="F1004">
        <v>0</v>
      </c>
      <c r="G1004">
        <v>1</v>
      </c>
      <c r="H1004">
        <v>2</v>
      </c>
      <c r="I1004">
        <v>40</v>
      </c>
      <c r="J1004">
        <v>30</v>
      </c>
      <c r="K1004">
        <v>31</v>
      </c>
      <c r="L1004">
        <v>2</v>
      </c>
      <c r="M1004">
        <v>27</v>
      </c>
      <c r="N1004">
        <v>15</v>
      </c>
      <c r="O1004">
        <v>35</v>
      </c>
      <c r="P1004">
        <v>471</v>
      </c>
      <c r="Q1004">
        <v>19</v>
      </c>
      <c r="R1004">
        <v>43</v>
      </c>
      <c r="S1004">
        <v>0</v>
      </c>
      <c r="T1004">
        <v>0</v>
      </c>
      <c r="U1004">
        <v>0</v>
      </c>
      <c r="V1004">
        <v>0</v>
      </c>
      <c r="W1004">
        <v>0</v>
      </c>
      <c r="X1004" t="s">
        <v>110</v>
      </c>
      <c r="Y1004" t="s">
        <v>2295</v>
      </c>
      <c r="Z1004" s="5">
        <f>E1004*10+F1004*(-10)+G1004*5+H1004*(-5)+I1004*2+J1004*(-2)+K1004*4+L1004*3+M1004*1.5+N1004*1.5+O1004*3+P1004*0.1+Q1004*2+R1004*2+S1004*5+T1004*(-8)+U1004*15+V1004+W1004*(-4)</f>
        <v>624.1</v>
      </c>
      <c r="AA1004" s="6">
        <f>Z1004/X1004</f>
        <v>20.803333333333335</v>
      </c>
      <c r="AB1004" s="7">
        <f>Z1004/Y1004*90</f>
        <v>27.240058195926284</v>
      </c>
      <c r="AC1004" s="5">
        <f>IF(B1004="n",Z1004*1.2*AF1004,Z1004*AF1004)</f>
        <v>624.1</v>
      </c>
      <c r="AD1004" s="6">
        <f>AC1004/X1004</f>
        <v>20.803333333333335</v>
      </c>
      <c r="AE1004" s="7">
        <f>AC1004/Y1004*90</f>
        <v>27.240058195926284</v>
      </c>
      <c r="AF1004" s="13">
        <f>IF(OR(D1004="Barcelona",D1004="R Madrid",D1004="Bayern",D1004="PSG",D1004="Atletico"),1.3,IF(OR(D1004="Chelsea",D1004="Juventus",D1004="Man City",D1004="Man Utd",D1004="Dortmund"),1.23,IF(OR(D1004="Roma",D1004="RB Leipzig",D1004="Monaco",D1004="Spurs",D1004="Arsenal",D1004="Sevilla",D1004="Liverpool",D1004="Nice",D1004="Napoli"),1.15,1)))</f>
        <v>1</v>
      </c>
      <c r="AG1004">
        <f>E1004*10+G1004*5+K1004*4</f>
        <v>269</v>
      </c>
      <c r="AH1004">
        <f>N1004+M1004+L1004*1.5</f>
        <v>45</v>
      </c>
    </row>
    <row r="1005" spans="1:34" x14ac:dyDescent="0.2">
      <c r="A1005" t="s">
        <v>893</v>
      </c>
      <c r="C1005" t="s">
        <v>26</v>
      </c>
      <c r="D1005" t="s">
        <v>35</v>
      </c>
      <c r="E1005">
        <v>10</v>
      </c>
      <c r="F1005">
        <v>0</v>
      </c>
      <c r="G1005">
        <v>3</v>
      </c>
      <c r="H1005">
        <v>0</v>
      </c>
      <c r="I1005">
        <v>29</v>
      </c>
      <c r="J1005">
        <v>23</v>
      </c>
      <c r="K1005">
        <v>27</v>
      </c>
      <c r="L1005">
        <v>8</v>
      </c>
      <c r="M1005">
        <v>29</v>
      </c>
      <c r="N1005">
        <v>4</v>
      </c>
      <c r="O1005">
        <v>12</v>
      </c>
      <c r="P1005">
        <v>304</v>
      </c>
      <c r="Q1005">
        <v>8</v>
      </c>
      <c r="R1005">
        <v>7</v>
      </c>
      <c r="S1005">
        <v>0</v>
      </c>
      <c r="T1005">
        <v>0</v>
      </c>
      <c r="U1005">
        <v>0</v>
      </c>
      <c r="V1005">
        <v>0</v>
      </c>
      <c r="W1005">
        <v>0</v>
      </c>
      <c r="X1005" t="s">
        <v>113</v>
      </c>
      <c r="Y1005" t="s">
        <v>894</v>
      </c>
      <c r="Z1005" s="5">
        <f>E1005*10+F1005*(-10)+G1005*5+H1005*(-5)+I1005*2+J1005*(-2)+K1005*4+L1005*3+M1005*1.5+N1005*1.5+O1005*3+P1005*0.1+Q1005*2+R1005*2+S1005*5+T1005*(-8)+U1005*15+V1005+W1005*(-4)</f>
        <v>404.9</v>
      </c>
      <c r="AA1005" s="6">
        <f>Z1005/X1005</f>
        <v>10.943243243243243</v>
      </c>
      <c r="AB1005" s="7">
        <f>Z1005/Y1005*90</f>
        <v>17.553468208092486</v>
      </c>
      <c r="AC1005" s="5">
        <f>IF(B1005="n",Z1005*1.2*AF1005,Z1005*AF1005)</f>
        <v>404.9</v>
      </c>
      <c r="AD1005" s="6">
        <f>AC1005/X1005</f>
        <v>10.943243243243243</v>
      </c>
      <c r="AE1005" s="7">
        <f>AC1005/Y1005*90</f>
        <v>17.553468208092486</v>
      </c>
      <c r="AF1005" s="13">
        <f>IF(OR(D1005="Barcelona",D1005="R Madrid",D1005="Bayern",D1005="PSG",D1005="Atletico"),1.3,IF(OR(D1005="Chelsea",D1005="Juventus",D1005="Man City",D1005="Man Utd",D1005="Dortmund"),1.23,IF(OR(D1005="Roma",D1005="RB Leipzig",D1005="Monaco",D1005="Spurs",D1005="Arsenal",D1005="Sevilla",D1005="Liverpool",D1005="Nice",D1005="Napoli"),1.15,1)))</f>
        <v>1</v>
      </c>
      <c r="AG1005">
        <f>E1005*10+G1005*5+K1005*4</f>
        <v>223</v>
      </c>
      <c r="AH1005">
        <f>N1005+M1005+L1005*1.5</f>
        <v>45</v>
      </c>
    </row>
    <row r="1006" spans="1:34" x14ac:dyDescent="0.2">
      <c r="A1006" t="s">
        <v>1571</v>
      </c>
      <c r="C1006" t="s">
        <v>876</v>
      </c>
      <c r="D1006" t="s">
        <v>1139</v>
      </c>
      <c r="E1006">
        <v>5</v>
      </c>
      <c r="F1006">
        <v>0</v>
      </c>
      <c r="G1006">
        <v>6</v>
      </c>
      <c r="H1006">
        <v>4</v>
      </c>
      <c r="I1006">
        <v>45</v>
      </c>
      <c r="J1006">
        <v>59</v>
      </c>
      <c r="K1006">
        <v>17</v>
      </c>
      <c r="L1006">
        <v>4</v>
      </c>
      <c r="M1006">
        <v>12</v>
      </c>
      <c r="N1006">
        <v>27</v>
      </c>
      <c r="O1006">
        <v>22</v>
      </c>
      <c r="P1006">
        <v>278</v>
      </c>
      <c r="Q1006">
        <v>39</v>
      </c>
      <c r="R1006">
        <v>34</v>
      </c>
      <c r="S1006">
        <v>0</v>
      </c>
      <c r="T1006">
        <v>0</v>
      </c>
      <c r="U1006">
        <v>0</v>
      </c>
      <c r="V1006">
        <v>0</v>
      </c>
      <c r="W1006">
        <v>0</v>
      </c>
      <c r="X1006" t="s">
        <v>28</v>
      </c>
      <c r="Y1006" t="s">
        <v>1570</v>
      </c>
      <c r="Z1006" s="5">
        <f>E1006*10+F1006*(-10)+G1006*5+H1006*(-5)+I1006*2+J1006*(-2)+K1006*4+L1006*3+M1006*1.5+N1006*1.5+O1006*3+P1006*0.1+Q1006*2+R1006*2+S1006*5+T1006*(-8)+U1006*15+V1006+W1006*(-4)</f>
        <v>410.3</v>
      </c>
      <c r="AA1006" s="6">
        <f>Z1006/X1006</f>
        <v>16.411999999999999</v>
      </c>
      <c r="AB1006" s="7">
        <f>Z1006/Y1006*90</f>
        <v>19.476265822784811</v>
      </c>
      <c r="AC1006" s="5">
        <f>IF(B1006="n",Z1006*1.2*AF1006,Z1006*AF1006)</f>
        <v>410.3</v>
      </c>
      <c r="AD1006" s="6">
        <f>AC1006/X1006</f>
        <v>16.411999999999999</v>
      </c>
      <c r="AE1006" s="7">
        <f>AC1006/Y1006*90</f>
        <v>19.476265822784811</v>
      </c>
      <c r="AF1006" s="13">
        <f>IF(OR(D1006="Barcelona",D1006="R Madrid",D1006="Bayern",D1006="PSG",D1006="Atletico"),1.3,IF(OR(D1006="Chelsea",D1006="Juventus",D1006="Man City",D1006="Man Utd",D1006="Dortmund"),1.23,IF(OR(D1006="Roma",D1006="RB Leipzig",D1006="Monaco",D1006="Spurs",D1006="Arsenal",D1006="Sevilla",D1006="Liverpool",D1006="Nice",D1006="Napoli"),1.15,1)))</f>
        <v>1</v>
      </c>
      <c r="AG1006">
        <f>E1006*10+G1006*5+K1006*4</f>
        <v>148</v>
      </c>
      <c r="AH1006">
        <f>N1006+M1006+L1006*1.5</f>
        <v>45</v>
      </c>
    </row>
    <row r="1007" spans="1:34" x14ac:dyDescent="0.2">
      <c r="A1007" t="s">
        <v>2346</v>
      </c>
      <c r="C1007" t="s">
        <v>160</v>
      </c>
      <c r="D1007" t="s">
        <v>1858</v>
      </c>
      <c r="E1007">
        <v>0</v>
      </c>
      <c r="F1007">
        <v>0</v>
      </c>
      <c r="G1007">
        <v>1</v>
      </c>
      <c r="H1007">
        <v>6</v>
      </c>
      <c r="I1007">
        <v>12</v>
      </c>
      <c r="J1007">
        <v>29</v>
      </c>
      <c r="K1007">
        <v>4</v>
      </c>
      <c r="L1007">
        <v>4</v>
      </c>
      <c r="M1007">
        <v>12</v>
      </c>
      <c r="N1007">
        <v>27</v>
      </c>
      <c r="O1007">
        <v>5</v>
      </c>
      <c r="P1007">
        <v>577</v>
      </c>
      <c r="Q1007">
        <v>14</v>
      </c>
      <c r="R1007">
        <v>9</v>
      </c>
      <c r="S1007">
        <v>0</v>
      </c>
      <c r="T1007">
        <v>0</v>
      </c>
      <c r="U1007">
        <v>0</v>
      </c>
      <c r="V1007">
        <v>0</v>
      </c>
      <c r="W1007">
        <v>0</v>
      </c>
      <c r="X1007" t="s">
        <v>187</v>
      </c>
      <c r="Y1007" t="s">
        <v>2345</v>
      </c>
      <c r="Z1007" s="5">
        <f>E1007*10+F1007*(-10)+G1007*5+H1007*(-5)+I1007*2+J1007*(-2)+K1007*4+L1007*3+M1007*1.5+N1007*1.5+O1007*3+P1007*0.1+Q1007*2+R1007*2+S1007*5+T1007*(-8)+U1007*15+V1007+W1007*(-4)</f>
        <v>146.19999999999999</v>
      </c>
      <c r="AA1007" s="6">
        <f>Z1007/X1007</f>
        <v>6.6454545454545446</v>
      </c>
      <c r="AB1007" s="7">
        <f>Z1007/Y1007*90</f>
        <v>10.328100470957613</v>
      </c>
      <c r="AC1007" s="5">
        <f>IF(B1007="n",Z1007*1.2*AF1007,Z1007*AF1007)</f>
        <v>146.19999999999999</v>
      </c>
      <c r="AD1007" s="6">
        <f>AC1007/X1007</f>
        <v>6.6454545454545446</v>
      </c>
      <c r="AE1007" s="7">
        <f>AC1007/Y1007*90</f>
        <v>10.328100470957613</v>
      </c>
      <c r="AF1007" s="13">
        <f>IF(OR(D1007="Barcelona",D1007="R Madrid",D1007="Bayern",D1007="PSG",D1007="Atletico"),1.3,IF(OR(D1007="Chelsea",D1007="Juventus",D1007="Man City",D1007="Man Utd",D1007="Dortmund"),1.23,IF(OR(D1007="Roma",D1007="RB Leipzig",D1007="Monaco",D1007="Spurs",D1007="Arsenal",D1007="Sevilla",D1007="Liverpool",D1007="Nice",D1007="Napoli"),1.15,1)))</f>
        <v>1</v>
      </c>
      <c r="AG1007">
        <f>E1007*10+G1007*5+K1007*4</f>
        <v>21</v>
      </c>
      <c r="AH1007">
        <f>N1007+M1007+L1007*1.5</f>
        <v>45</v>
      </c>
    </row>
    <row r="1008" spans="1:34" x14ac:dyDescent="0.2">
      <c r="A1008" t="s">
        <v>1374</v>
      </c>
      <c r="C1008" t="s">
        <v>876</v>
      </c>
      <c r="D1008" t="s">
        <v>1083</v>
      </c>
      <c r="E1008">
        <v>7</v>
      </c>
      <c r="F1008">
        <v>0</v>
      </c>
      <c r="G1008">
        <v>6</v>
      </c>
      <c r="H1008">
        <v>4</v>
      </c>
      <c r="I1008">
        <v>53</v>
      </c>
      <c r="J1008">
        <v>46</v>
      </c>
      <c r="K1008">
        <v>23</v>
      </c>
      <c r="L1008">
        <v>3</v>
      </c>
      <c r="M1008">
        <v>18</v>
      </c>
      <c r="N1008">
        <v>22</v>
      </c>
      <c r="O1008">
        <v>27</v>
      </c>
      <c r="P1008">
        <v>524</v>
      </c>
      <c r="Q1008">
        <v>34</v>
      </c>
      <c r="R1008">
        <v>27</v>
      </c>
      <c r="S1008">
        <v>0</v>
      </c>
      <c r="T1008">
        <v>0</v>
      </c>
      <c r="U1008">
        <v>0</v>
      </c>
      <c r="V1008">
        <v>0</v>
      </c>
      <c r="W1008">
        <v>0</v>
      </c>
      <c r="X1008" t="s">
        <v>110</v>
      </c>
      <c r="Y1008" t="s">
        <v>1373</v>
      </c>
      <c r="Z1008" s="5">
        <f>E1008*10+F1008*(-10)+G1008*5+H1008*(-5)+I1008*2+J1008*(-2)+K1008*4+L1008*3+M1008*1.5+N1008*1.5+O1008*3+P1008*0.1+Q1008*2+R1008*2+S1008*5+T1008*(-8)+U1008*15+V1008+W1008*(-4)</f>
        <v>510.4</v>
      </c>
      <c r="AA1008" s="6">
        <f>Z1008/X1008</f>
        <v>17.013333333333332</v>
      </c>
      <c r="AB1008" s="7">
        <f>Z1008/Y1008*90</f>
        <v>19.415046491969569</v>
      </c>
      <c r="AC1008" s="5">
        <f>IF(B1008="n",Z1008*1.2*AF1008,Z1008*AF1008)</f>
        <v>510.4</v>
      </c>
      <c r="AD1008" s="6">
        <f>AC1008/X1008</f>
        <v>17.013333333333332</v>
      </c>
      <c r="AE1008" s="7">
        <f>AC1008/Y1008*90</f>
        <v>19.415046491969569</v>
      </c>
      <c r="AF1008" s="13">
        <f>IF(OR(D1008="Barcelona",D1008="R Madrid",D1008="Bayern",D1008="PSG",D1008="Atletico"),1.3,IF(OR(D1008="Chelsea",D1008="Juventus",D1008="Man City",D1008="Man Utd",D1008="Dortmund"),1.23,IF(OR(D1008="Roma",D1008="RB Leipzig",D1008="Monaco",D1008="Spurs",D1008="Arsenal",D1008="Sevilla",D1008="Liverpool",D1008="Nice",D1008="Napoli"),1.15,1)))</f>
        <v>1</v>
      </c>
      <c r="AG1008">
        <f>E1008*10+G1008*5+K1008*4</f>
        <v>192</v>
      </c>
      <c r="AH1008">
        <f>N1008+M1008+L1008*1.5</f>
        <v>44.5</v>
      </c>
    </row>
    <row r="1009" spans="1:34" x14ac:dyDescent="0.2">
      <c r="A1009" t="s">
        <v>1909</v>
      </c>
      <c r="C1009" t="s">
        <v>160</v>
      </c>
      <c r="D1009" t="s">
        <v>1908</v>
      </c>
      <c r="E1009">
        <v>2</v>
      </c>
      <c r="F1009">
        <v>0</v>
      </c>
      <c r="G1009">
        <v>7</v>
      </c>
      <c r="H1009">
        <v>0</v>
      </c>
      <c r="I1009">
        <v>60</v>
      </c>
      <c r="J1009">
        <v>29</v>
      </c>
      <c r="K1009">
        <v>29</v>
      </c>
      <c r="L1009">
        <v>3</v>
      </c>
      <c r="M1009">
        <v>18</v>
      </c>
      <c r="N1009">
        <v>22</v>
      </c>
      <c r="O1009">
        <v>26</v>
      </c>
      <c r="P1009">
        <v>792</v>
      </c>
      <c r="Q1009">
        <v>20</v>
      </c>
      <c r="R1009">
        <v>35</v>
      </c>
      <c r="S1009">
        <v>0</v>
      </c>
      <c r="T1009">
        <v>0</v>
      </c>
      <c r="U1009">
        <v>0</v>
      </c>
      <c r="V1009">
        <v>0</v>
      </c>
      <c r="W1009">
        <v>0</v>
      </c>
      <c r="X1009" t="s">
        <v>205</v>
      </c>
      <c r="Y1009" t="s">
        <v>1907</v>
      </c>
      <c r="Z1009" s="5">
        <f>E1009*10+F1009*(-10)+G1009*5+H1009*(-5)+I1009*2+J1009*(-2)+K1009*4+L1009*3+M1009*1.5+N1009*1.5+O1009*3+P1009*0.1+Q1009*2+R1009*2+S1009*5+T1009*(-8)+U1009*15+V1009+W1009*(-4)</f>
        <v>569.20000000000005</v>
      </c>
      <c r="AA1009" s="6">
        <f>Z1009/X1009</f>
        <v>14.978947368421053</v>
      </c>
      <c r="AB1009" s="7">
        <f>Z1009/Y1009*90</f>
        <v>18.840750275836708</v>
      </c>
      <c r="AC1009" s="5">
        <f>IF(B1009="n",Z1009*1.2*AF1009,Z1009*AF1009)</f>
        <v>569.20000000000005</v>
      </c>
      <c r="AD1009" s="6">
        <f>AC1009/X1009</f>
        <v>14.978947368421053</v>
      </c>
      <c r="AE1009" s="7">
        <f>AC1009/Y1009*90</f>
        <v>18.840750275836708</v>
      </c>
      <c r="AF1009" s="13">
        <f>IF(OR(D1009="Barcelona",D1009="R Madrid",D1009="Bayern",D1009="PSG",D1009="Atletico"),1.3,IF(OR(D1009="Chelsea",D1009="Juventus",D1009="Man City",D1009="Man Utd",D1009="Dortmund"),1.23,IF(OR(D1009="Roma",D1009="RB Leipzig",D1009="Monaco",D1009="Spurs",D1009="Arsenal",D1009="Sevilla",D1009="Liverpool",D1009="Nice",D1009="Napoli"),1.15,1)))</f>
        <v>1</v>
      </c>
      <c r="AG1009">
        <f>E1009*10+G1009*5+K1009*4</f>
        <v>171</v>
      </c>
      <c r="AH1009">
        <f>N1009+M1009+L1009*1.5</f>
        <v>44.5</v>
      </c>
    </row>
    <row r="1010" spans="1:34" x14ac:dyDescent="0.2">
      <c r="A1010" t="s">
        <v>1824</v>
      </c>
      <c r="C1010" t="s">
        <v>876</v>
      </c>
      <c r="D1010" t="s">
        <v>1036</v>
      </c>
      <c r="E1010">
        <v>4</v>
      </c>
      <c r="F1010">
        <v>0</v>
      </c>
      <c r="G1010">
        <v>6</v>
      </c>
      <c r="H1010">
        <v>1</v>
      </c>
      <c r="I1010">
        <v>23</v>
      </c>
      <c r="J1010">
        <v>29</v>
      </c>
      <c r="K1010">
        <v>13</v>
      </c>
      <c r="L1010">
        <v>1</v>
      </c>
      <c r="M1010">
        <v>4</v>
      </c>
      <c r="N1010">
        <v>39</v>
      </c>
      <c r="O1010">
        <v>26</v>
      </c>
      <c r="P1010">
        <v>291</v>
      </c>
      <c r="Q1010">
        <v>30</v>
      </c>
      <c r="R1010">
        <v>28</v>
      </c>
      <c r="S1010">
        <v>0</v>
      </c>
      <c r="T1010">
        <v>0</v>
      </c>
      <c r="U1010">
        <v>0</v>
      </c>
      <c r="V1010">
        <v>0</v>
      </c>
      <c r="W1010">
        <v>0</v>
      </c>
      <c r="X1010" t="s">
        <v>110</v>
      </c>
      <c r="Y1010" t="s">
        <v>1823</v>
      </c>
      <c r="Z1010" s="5">
        <f>E1010*10+F1010*(-10)+G1010*5+H1010*(-5)+I1010*2+J1010*(-2)+K1010*4+L1010*3+M1010*1.5+N1010*1.5+O1010*3+P1010*0.1+Q1010*2+R1010*2+S1010*5+T1010*(-8)+U1010*15+V1010+W1010*(-4)</f>
        <v>395.6</v>
      </c>
      <c r="AA1010" s="6">
        <f>Z1010/X1010</f>
        <v>13.186666666666667</v>
      </c>
      <c r="AB1010" s="7">
        <f>Z1010/Y1010*90</f>
        <v>18.06392694063927</v>
      </c>
      <c r="AC1010" s="5">
        <f>IF(B1010="n",Z1010*1.2*AF1010,Z1010*AF1010)</f>
        <v>395.6</v>
      </c>
      <c r="AD1010" s="6">
        <f>AC1010/X1010</f>
        <v>13.186666666666667</v>
      </c>
      <c r="AE1010" s="7">
        <f>AC1010/Y1010*90</f>
        <v>18.06392694063927</v>
      </c>
      <c r="AF1010" s="13">
        <f>IF(OR(D1010="Barcelona",D1010="R Madrid",D1010="Bayern",D1010="PSG",D1010="Atletico"),1.3,IF(OR(D1010="Chelsea",D1010="Juventus",D1010="Man City",D1010="Man Utd",D1010="Dortmund"),1.23,IF(OR(D1010="Roma",D1010="RB Leipzig",D1010="Monaco",D1010="Spurs",D1010="Arsenal",D1010="Sevilla",D1010="Liverpool",D1010="Nice",D1010="Napoli"),1.15,1)))</f>
        <v>1</v>
      </c>
      <c r="AG1010">
        <f>E1010*10+G1010*5+K1010*4</f>
        <v>122</v>
      </c>
      <c r="AH1010">
        <f>N1010+M1010+L1010*1.5</f>
        <v>44.5</v>
      </c>
    </row>
    <row r="1011" spans="1:34" x14ac:dyDescent="0.2">
      <c r="A1011" t="s">
        <v>363</v>
      </c>
      <c r="C1011" t="s">
        <v>26</v>
      </c>
      <c r="D1011" t="s">
        <v>85</v>
      </c>
      <c r="E1011">
        <v>0</v>
      </c>
      <c r="F1011">
        <v>0</v>
      </c>
      <c r="G1011">
        <v>3</v>
      </c>
      <c r="H1011">
        <v>4</v>
      </c>
      <c r="I1011">
        <v>36</v>
      </c>
      <c r="J1011">
        <v>46</v>
      </c>
      <c r="K1011">
        <v>10</v>
      </c>
      <c r="L1011">
        <v>3</v>
      </c>
      <c r="M1011">
        <v>14</v>
      </c>
      <c r="N1011">
        <v>26</v>
      </c>
      <c r="O1011">
        <v>27</v>
      </c>
      <c r="P1011">
        <v>501</v>
      </c>
      <c r="Q1011">
        <v>35</v>
      </c>
      <c r="R1011">
        <v>62</v>
      </c>
      <c r="S1011">
        <v>0</v>
      </c>
      <c r="T1011">
        <v>0</v>
      </c>
      <c r="U1011">
        <v>0</v>
      </c>
      <c r="V1011">
        <v>0</v>
      </c>
      <c r="W1011">
        <v>0</v>
      </c>
      <c r="X1011" t="s">
        <v>105</v>
      </c>
      <c r="Y1011" t="s">
        <v>364</v>
      </c>
      <c r="Z1011" s="5">
        <f>E1011*10+F1011*(-10)+G1011*5+H1011*(-5)+I1011*2+J1011*(-2)+K1011*4+L1011*3+M1011*1.5+N1011*1.5+O1011*3+P1011*0.1+Q1011*2+R1011*2+S1011*5+T1011*(-8)+U1011*15+V1011+W1011*(-4)</f>
        <v>409.1</v>
      </c>
      <c r="AA1011" s="6">
        <f>Z1011/X1011</f>
        <v>14.106896551724139</v>
      </c>
      <c r="AB1011" s="7">
        <f>Z1011/Y1011*90</f>
        <v>17.608321377331421</v>
      </c>
      <c r="AC1011" s="5">
        <f>IF(B1011="n",Z1011*1.2*AF1011,Z1011*AF1011)</f>
        <v>409.1</v>
      </c>
      <c r="AD1011" s="6">
        <f>AC1011/X1011</f>
        <v>14.106896551724139</v>
      </c>
      <c r="AE1011" s="7">
        <f>AC1011/Y1011*90</f>
        <v>17.608321377331421</v>
      </c>
      <c r="AF1011" s="13">
        <f>IF(OR(D1011="Barcelona",D1011="R Madrid",D1011="Bayern",D1011="PSG",D1011="Atletico"),1.3,IF(OR(D1011="Chelsea",D1011="Juventus",D1011="Man City",D1011="Man Utd",D1011="Dortmund"),1.23,IF(OR(D1011="Roma",D1011="RB Leipzig",D1011="Monaco",D1011="Spurs",D1011="Arsenal",D1011="Sevilla",D1011="Liverpool",D1011="Nice",D1011="Napoli"),1.15,1)))</f>
        <v>1</v>
      </c>
      <c r="AG1011">
        <f>E1011*10+G1011*5+K1011*4</f>
        <v>55</v>
      </c>
      <c r="AH1011">
        <f>N1011+M1011+L1011*1.5</f>
        <v>44.5</v>
      </c>
    </row>
    <row r="1012" spans="1:34" x14ac:dyDescent="0.2">
      <c r="A1012" t="s">
        <v>3488</v>
      </c>
      <c r="C1012" t="s">
        <v>138</v>
      </c>
      <c r="D1012" t="s">
        <v>2767</v>
      </c>
      <c r="E1012">
        <v>0</v>
      </c>
      <c r="F1012">
        <v>0</v>
      </c>
      <c r="G1012">
        <v>1</v>
      </c>
      <c r="H1012">
        <v>4</v>
      </c>
      <c r="I1012">
        <v>14</v>
      </c>
      <c r="J1012">
        <v>20</v>
      </c>
      <c r="K1012">
        <v>5</v>
      </c>
      <c r="L1012">
        <v>3</v>
      </c>
      <c r="M1012">
        <v>14</v>
      </c>
      <c r="N1012">
        <v>26</v>
      </c>
      <c r="O1012">
        <v>16</v>
      </c>
      <c r="P1012">
        <v>827</v>
      </c>
      <c r="Q1012">
        <v>23</v>
      </c>
      <c r="R1012">
        <v>21</v>
      </c>
      <c r="S1012">
        <v>0</v>
      </c>
      <c r="T1012">
        <v>0</v>
      </c>
      <c r="U1012">
        <v>0</v>
      </c>
      <c r="V1012">
        <v>0</v>
      </c>
      <c r="W1012">
        <v>0</v>
      </c>
      <c r="X1012" t="s">
        <v>28</v>
      </c>
      <c r="Y1012" t="s">
        <v>3487</v>
      </c>
      <c r="Z1012" s="5">
        <f>E1012*10+F1012*(-10)+G1012*5+H1012*(-5)+I1012*2+J1012*(-2)+K1012*4+L1012*3+M1012*1.5+N1012*1.5+O1012*3+P1012*0.1+Q1012*2+R1012*2+S1012*5+T1012*(-8)+U1012*15+V1012+W1012*(-4)</f>
        <v>280.7</v>
      </c>
      <c r="AA1012" s="6">
        <f>Z1012/X1012</f>
        <v>11.228</v>
      </c>
      <c r="AB1012" s="7">
        <f>Z1012/Y1012*90</f>
        <v>13.972898230088495</v>
      </c>
      <c r="AC1012" s="5">
        <f>IF(B1012="n",Z1012*1.2*AF1012,Z1012*AF1012)</f>
        <v>280.7</v>
      </c>
      <c r="AD1012" s="6">
        <f>AC1012/X1012</f>
        <v>11.228</v>
      </c>
      <c r="AE1012" s="7">
        <f>AC1012/Y1012*90</f>
        <v>13.972898230088495</v>
      </c>
      <c r="AF1012" s="13">
        <f>IF(OR(D1012="Barcelona",D1012="R Madrid",D1012="Bayern",D1012="PSG",D1012="Atletico"),1.3,IF(OR(D1012="Chelsea",D1012="Juventus",D1012="Man City",D1012="Man Utd",D1012="Dortmund"),1.23,IF(OR(D1012="Roma",D1012="RB Leipzig",D1012="Monaco",D1012="Spurs",D1012="Arsenal",D1012="Sevilla",D1012="Liverpool",D1012="Nice",D1012="Napoli"),1.15,1)))</f>
        <v>1</v>
      </c>
      <c r="AG1012">
        <f>E1012*10+G1012*5+K1012*4</f>
        <v>25</v>
      </c>
      <c r="AH1012">
        <f>N1012+M1012+L1012*1.5</f>
        <v>44.5</v>
      </c>
    </row>
    <row r="1013" spans="1:34" x14ac:dyDescent="0.2">
      <c r="A1013" t="s">
        <v>3210</v>
      </c>
      <c r="C1013" t="s">
        <v>138</v>
      </c>
      <c r="D1013" t="s">
        <v>2744</v>
      </c>
      <c r="E1013">
        <v>0</v>
      </c>
      <c r="F1013">
        <v>0</v>
      </c>
      <c r="G1013">
        <v>2</v>
      </c>
      <c r="H1013">
        <v>4</v>
      </c>
      <c r="I1013">
        <v>28</v>
      </c>
      <c r="J1013">
        <v>41</v>
      </c>
      <c r="K1013">
        <v>3</v>
      </c>
      <c r="L1013">
        <v>1</v>
      </c>
      <c r="M1013">
        <v>23</v>
      </c>
      <c r="N1013">
        <v>20</v>
      </c>
      <c r="O1013">
        <v>17</v>
      </c>
      <c r="P1013">
        <v>669</v>
      </c>
      <c r="Q1013">
        <v>19</v>
      </c>
      <c r="R1013">
        <v>18</v>
      </c>
      <c r="S1013">
        <v>0</v>
      </c>
      <c r="T1013">
        <v>0</v>
      </c>
      <c r="U1013">
        <v>0</v>
      </c>
      <c r="V1013">
        <v>0</v>
      </c>
      <c r="W1013">
        <v>0</v>
      </c>
      <c r="X1013" t="s">
        <v>40</v>
      </c>
      <c r="Y1013" t="s">
        <v>2480</v>
      </c>
      <c r="Z1013" s="5">
        <f>E1013*10+F1013*(-10)+G1013*5+H1013*(-5)+I1013*2+J1013*(-2)+K1013*4+L1013*3+M1013*1.5+N1013*1.5+O1013*3+P1013*0.1+Q1013*2+R1013*2+S1013*5+T1013*(-8)+U1013*15+V1013+W1013*(-4)</f>
        <v>235.4</v>
      </c>
      <c r="AA1013" s="6">
        <f>Z1013/X1013</f>
        <v>14.7125</v>
      </c>
      <c r="AB1013" s="7">
        <f>Z1013/Y1013*90</f>
        <v>15.230769230769232</v>
      </c>
      <c r="AC1013" s="5">
        <f>IF(B1013="n",Z1013*1.2*AF1013,Z1013*AF1013)</f>
        <v>235.4</v>
      </c>
      <c r="AD1013" s="6">
        <f>AC1013/X1013</f>
        <v>14.7125</v>
      </c>
      <c r="AE1013" s="7">
        <f>AC1013/Y1013*90</f>
        <v>15.230769230769232</v>
      </c>
      <c r="AF1013" s="13">
        <f>IF(OR(D1013="Barcelona",D1013="R Madrid",D1013="Bayern",D1013="PSG",D1013="Atletico"),1.3,IF(OR(D1013="Chelsea",D1013="Juventus",D1013="Man City",D1013="Man Utd",D1013="Dortmund"),1.23,IF(OR(D1013="Roma",D1013="RB Leipzig",D1013="Monaco",D1013="Spurs",D1013="Arsenal",D1013="Sevilla",D1013="Liverpool",D1013="Nice",D1013="Napoli"),1.15,1)))</f>
        <v>1</v>
      </c>
      <c r="AG1013">
        <f>E1013*10+G1013*5+K1013*4</f>
        <v>22</v>
      </c>
      <c r="AH1013">
        <f>N1013+M1013+L1013*1.5</f>
        <v>44.5</v>
      </c>
    </row>
    <row r="1014" spans="1:34" x14ac:dyDescent="0.2">
      <c r="A1014" t="s">
        <v>1578</v>
      </c>
      <c r="C1014" t="s">
        <v>876</v>
      </c>
      <c r="D1014" t="s">
        <v>1116</v>
      </c>
      <c r="E1014">
        <v>4</v>
      </c>
      <c r="F1014">
        <v>1</v>
      </c>
      <c r="G1014">
        <v>2</v>
      </c>
      <c r="H1014">
        <v>2</v>
      </c>
      <c r="I1014">
        <v>23</v>
      </c>
      <c r="J1014">
        <v>32</v>
      </c>
      <c r="K1014">
        <v>10</v>
      </c>
      <c r="L1014">
        <v>2</v>
      </c>
      <c r="M1014">
        <v>17</v>
      </c>
      <c r="N1014">
        <v>24</v>
      </c>
      <c r="O1014">
        <v>50</v>
      </c>
      <c r="P1014">
        <v>406</v>
      </c>
      <c r="Q1014">
        <v>36</v>
      </c>
      <c r="R1014">
        <v>13</v>
      </c>
      <c r="S1014">
        <v>0</v>
      </c>
      <c r="T1014">
        <v>0</v>
      </c>
      <c r="U1014">
        <v>0</v>
      </c>
      <c r="V1014">
        <v>0</v>
      </c>
      <c r="W1014">
        <v>0</v>
      </c>
      <c r="X1014" t="s">
        <v>93</v>
      </c>
      <c r="Y1014" t="s">
        <v>1577</v>
      </c>
      <c r="Z1014" s="5">
        <f>E1014*10+F1014*(-10)+G1014*5+H1014*(-5)+I1014*2+J1014*(-2)+K1014*4+L1014*3+M1014*1.5+N1014*1.5+O1014*3+P1014*0.1+Q1014*2+R1014*2+S1014*5+T1014*(-8)+U1014*15+V1014+W1014*(-4)</f>
        <v>408.1</v>
      </c>
      <c r="AA1014" s="6">
        <f>Z1014/X1014</f>
        <v>17.743478260869566</v>
      </c>
      <c r="AB1014" s="7">
        <f>Z1014/Y1014*90</f>
        <v>23.927687296416941</v>
      </c>
      <c r="AC1014" s="5">
        <f>IF(B1014="n",Z1014*1.2*AF1014,Z1014*AF1014)</f>
        <v>408.1</v>
      </c>
      <c r="AD1014" s="6">
        <f>AC1014/X1014</f>
        <v>17.743478260869566</v>
      </c>
      <c r="AE1014" s="7">
        <f>AC1014/Y1014*90</f>
        <v>23.927687296416941</v>
      </c>
      <c r="AF1014" s="13">
        <f>IF(OR(D1014="Barcelona",D1014="R Madrid",D1014="Bayern",D1014="PSG",D1014="Atletico"),1.3,IF(OR(D1014="Chelsea",D1014="Juventus",D1014="Man City",D1014="Man Utd",D1014="Dortmund"),1.23,IF(OR(D1014="Roma",D1014="RB Leipzig",D1014="Monaco",D1014="Spurs",D1014="Arsenal",D1014="Sevilla",D1014="Liverpool",D1014="Nice",D1014="Napoli"),1.15,1)))</f>
        <v>1</v>
      </c>
      <c r="AG1014">
        <f>E1014*10+G1014*5+K1014*4</f>
        <v>90</v>
      </c>
      <c r="AH1014">
        <f>N1014+M1014+L1014*1.5</f>
        <v>44</v>
      </c>
    </row>
    <row r="1015" spans="1:34" x14ac:dyDescent="0.2">
      <c r="A1015" t="s">
        <v>2844</v>
      </c>
      <c r="C1015" t="s">
        <v>138</v>
      </c>
      <c r="D1015" t="s">
        <v>2778</v>
      </c>
      <c r="E1015">
        <v>3</v>
      </c>
      <c r="F1015">
        <v>0</v>
      </c>
      <c r="G1015">
        <v>2</v>
      </c>
      <c r="H1015">
        <v>3</v>
      </c>
      <c r="I1015">
        <v>28</v>
      </c>
      <c r="J1015">
        <v>18</v>
      </c>
      <c r="K1015">
        <v>9</v>
      </c>
      <c r="L1015">
        <v>0</v>
      </c>
      <c r="M1015">
        <v>16</v>
      </c>
      <c r="N1015">
        <v>28</v>
      </c>
      <c r="O1015">
        <v>24</v>
      </c>
      <c r="P1015">
        <v>340</v>
      </c>
      <c r="Q1015">
        <v>14</v>
      </c>
      <c r="R1015">
        <v>21</v>
      </c>
      <c r="S1015">
        <v>0</v>
      </c>
      <c r="T1015">
        <v>0</v>
      </c>
      <c r="U1015">
        <v>0</v>
      </c>
      <c r="V1015">
        <v>0</v>
      </c>
      <c r="W1015">
        <v>0</v>
      </c>
      <c r="X1015" t="s">
        <v>56</v>
      </c>
      <c r="Y1015" t="s">
        <v>2843</v>
      </c>
      <c r="Z1015" s="5">
        <f>E1015*10+F1015*(-10)+G1015*5+H1015*(-5)+I1015*2+J1015*(-2)+K1015*4+L1015*3+M1015*1.5+N1015*1.5+O1015*3+P1015*0.1+Q1015*2+R1015*2+S1015*5+T1015*(-8)+U1015*15+V1015+W1015*(-4)</f>
        <v>323</v>
      </c>
      <c r="AA1015" s="6">
        <f>Z1015/X1015</f>
        <v>11.962962962962964</v>
      </c>
      <c r="AB1015" s="7">
        <f>Z1015/Y1015*90</f>
        <v>18.515923566878982</v>
      </c>
      <c r="AC1015" s="5">
        <f>IF(B1015="n",Z1015*1.2*AF1015,Z1015*AF1015)</f>
        <v>323</v>
      </c>
      <c r="AD1015" s="6">
        <f>AC1015/X1015</f>
        <v>11.962962962962964</v>
      </c>
      <c r="AE1015" s="7">
        <f>AC1015/Y1015*90</f>
        <v>18.515923566878982</v>
      </c>
      <c r="AF1015" s="13">
        <f>IF(OR(D1015="Barcelona",D1015="R Madrid",D1015="Bayern",D1015="PSG",D1015="Atletico"),1.3,IF(OR(D1015="Chelsea",D1015="Juventus",D1015="Man City",D1015="Man Utd",D1015="Dortmund"),1.23,IF(OR(D1015="Roma",D1015="RB Leipzig",D1015="Monaco",D1015="Spurs",D1015="Arsenal",D1015="Sevilla",D1015="Liverpool",D1015="Nice",D1015="Napoli"),1.15,1)))</f>
        <v>1</v>
      </c>
      <c r="AG1015">
        <f>E1015*10+G1015*5+K1015*4</f>
        <v>76</v>
      </c>
      <c r="AH1015">
        <f>N1015+M1015+L1015*1.5</f>
        <v>44</v>
      </c>
    </row>
    <row r="1016" spans="1:34" x14ac:dyDescent="0.2">
      <c r="A1016" t="s">
        <v>3058</v>
      </c>
      <c r="C1016" t="s">
        <v>138</v>
      </c>
      <c r="D1016" t="s">
        <v>534</v>
      </c>
      <c r="E1016">
        <v>2</v>
      </c>
      <c r="F1016">
        <v>0</v>
      </c>
      <c r="G1016">
        <v>2</v>
      </c>
      <c r="H1016">
        <v>5</v>
      </c>
      <c r="I1016">
        <v>20</v>
      </c>
      <c r="J1016">
        <v>28</v>
      </c>
      <c r="K1016">
        <v>7</v>
      </c>
      <c r="L1016">
        <v>0</v>
      </c>
      <c r="M1016">
        <v>15</v>
      </c>
      <c r="N1016">
        <v>29</v>
      </c>
      <c r="O1016">
        <v>31</v>
      </c>
      <c r="P1016">
        <v>956</v>
      </c>
      <c r="Q1016">
        <v>29</v>
      </c>
      <c r="R1016">
        <v>20</v>
      </c>
      <c r="S1016">
        <v>0</v>
      </c>
      <c r="T1016">
        <v>0</v>
      </c>
      <c r="U1016">
        <v>0</v>
      </c>
      <c r="V1016">
        <v>0</v>
      </c>
      <c r="W1016">
        <v>0</v>
      </c>
      <c r="X1016" t="s">
        <v>86</v>
      </c>
      <c r="Y1016" t="s">
        <v>3057</v>
      </c>
      <c r="Z1016" s="5">
        <f>E1016*10+F1016*(-10)+G1016*5+H1016*(-5)+I1016*2+J1016*(-2)+K1016*4+L1016*3+M1016*1.5+N1016*1.5+O1016*3+P1016*0.1+Q1016*2+R1016*2+S1016*5+T1016*(-8)+U1016*15+V1016+W1016*(-4)</f>
        <v>369.6</v>
      </c>
      <c r="AA1016" s="6">
        <f>Z1016/X1016</f>
        <v>19.452631578947368</v>
      </c>
      <c r="AB1016" s="7">
        <f>Z1016/Y1016*90</f>
        <v>24.333577176298462</v>
      </c>
      <c r="AC1016" s="5">
        <f>IF(B1016="n",Z1016*1.2*AF1016,Z1016*AF1016)</f>
        <v>480.48</v>
      </c>
      <c r="AD1016" s="6">
        <f>AC1016/X1016</f>
        <v>25.28842105263158</v>
      </c>
      <c r="AE1016" s="7">
        <f>AC1016/Y1016*90</f>
        <v>31.633650329188008</v>
      </c>
      <c r="AF1016" s="13">
        <f>IF(OR(D1016="Barcelona",D1016="R Madrid",D1016="Bayern",D1016="PSG",D1016="Atletico"),1.3,IF(OR(D1016="Chelsea",D1016="Juventus",D1016="Man City",D1016="Man Utd",D1016="Dortmund"),1.23,IF(OR(D1016="Roma",D1016="RB Leipzig",D1016="Monaco",D1016="Spurs",D1016="Arsenal",D1016="Sevilla",D1016="Liverpool",D1016="Nice",D1016="Napoli"),1.15,1)))</f>
        <v>1.3</v>
      </c>
      <c r="AG1016">
        <f>E1016*10+G1016*5+K1016*4</f>
        <v>58</v>
      </c>
      <c r="AH1016">
        <f>N1016+M1016+L1016*1.5</f>
        <v>44</v>
      </c>
    </row>
    <row r="1017" spans="1:34" x14ac:dyDescent="0.2">
      <c r="A1017" t="s">
        <v>519</v>
      </c>
      <c r="C1017" t="s">
        <v>26</v>
      </c>
      <c r="D1017" t="s">
        <v>72</v>
      </c>
      <c r="E1017">
        <v>15</v>
      </c>
      <c r="F1017">
        <v>0</v>
      </c>
      <c r="G1017">
        <v>1</v>
      </c>
      <c r="H1017">
        <v>2</v>
      </c>
      <c r="I1017">
        <v>31</v>
      </c>
      <c r="J1017">
        <v>50</v>
      </c>
      <c r="K1017">
        <v>29</v>
      </c>
      <c r="L1017">
        <v>4</v>
      </c>
      <c r="M1017">
        <v>36</v>
      </c>
      <c r="N1017">
        <v>1</v>
      </c>
      <c r="O1017">
        <v>23</v>
      </c>
      <c r="P1017">
        <v>597</v>
      </c>
      <c r="Q1017">
        <v>14</v>
      </c>
      <c r="R1017">
        <v>7</v>
      </c>
      <c r="S1017">
        <v>0</v>
      </c>
      <c r="T1017">
        <v>0</v>
      </c>
      <c r="U1017">
        <v>0</v>
      </c>
      <c r="V1017">
        <v>0</v>
      </c>
      <c r="W1017">
        <v>0</v>
      </c>
      <c r="X1017" t="s">
        <v>292</v>
      </c>
      <c r="Y1017" t="s">
        <v>520</v>
      </c>
      <c r="Z1017" s="5">
        <f>E1017*10+F1017*(-10)+G1017*5+H1017*(-5)+I1017*2+J1017*(-2)+K1017*4+L1017*3+M1017*1.5+N1017*1.5+O1017*3+P1017*0.1+Q1017*2+R1017*2+S1017*5+T1017*(-8)+U1017*15+V1017+W1017*(-4)</f>
        <v>461.2</v>
      </c>
      <c r="AA1017" s="6">
        <f>Z1017/X1017</f>
        <v>13.975757575757575</v>
      </c>
      <c r="AB1017" s="7">
        <f>Z1017/Y1017*90</f>
        <v>16.990585345886206</v>
      </c>
      <c r="AC1017" s="5">
        <f>IF(B1017="n",Z1017*1.2*AF1017,Z1017*AF1017)</f>
        <v>461.2</v>
      </c>
      <c r="AD1017" s="6">
        <f>AC1017/X1017</f>
        <v>13.975757575757575</v>
      </c>
      <c r="AE1017" s="7">
        <f>AC1017/Y1017*90</f>
        <v>16.990585345886206</v>
      </c>
      <c r="AF1017" s="13">
        <f>IF(OR(D1017="Barcelona",D1017="R Madrid",D1017="Bayern",D1017="PSG",D1017="Atletico"),1.3,IF(OR(D1017="Chelsea",D1017="Juventus",D1017="Man City",D1017="Man Utd",D1017="Dortmund"),1.23,IF(OR(D1017="Roma",D1017="RB Leipzig",D1017="Monaco",D1017="Spurs",D1017="Arsenal",D1017="Sevilla",D1017="Liverpool",D1017="Nice",D1017="Napoli"),1.15,1)))</f>
        <v>1</v>
      </c>
      <c r="AG1017">
        <f>E1017*10+G1017*5+K1017*4</f>
        <v>271</v>
      </c>
      <c r="AH1017">
        <f>N1017+M1017+L1017*1.5</f>
        <v>43</v>
      </c>
    </row>
    <row r="1018" spans="1:34" x14ac:dyDescent="0.2">
      <c r="A1018" t="s">
        <v>3254</v>
      </c>
      <c r="C1018" t="s">
        <v>138</v>
      </c>
      <c r="D1018" t="s">
        <v>1033</v>
      </c>
      <c r="E1018">
        <v>3</v>
      </c>
      <c r="F1018">
        <v>0</v>
      </c>
      <c r="G1018">
        <v>5</v>
      </c>
      <c r="H1018">
        <v>5</v>
      </c>
      <c r="I1018">
        <v>42</v>
      </c>
      <c r="J1018">
        <v>32</v>
      </c>
      <c r="K1018">
        <v>13</v>
      </c>
      <c r="L1018">
        <v>2</v>
      </c>
      <c r="M1018">
        <v>9</v>
      </c>
      <c r="N1018">
        <v>31</v>
      </c>
      <c r="O1018">
        <v>49</v>
      </c>
      <c r="P1018">
        <v>994</v>
      </c>
      <c r="Q1018">
        <v>22</v>
      </c>
      <c r="R1018">
        <v>46</v>
      </c>
      <c r="S1018">
        <v>0</v>
      </c>
      <c r="T1018">
        <v>0</v>
      </c>
      <c r="U1018">
        <v>0</v>
      </c>
      <c r="V1018">
        <v>0</v>
      </c>
      <c r="W1018">
        <v>0</v>
      </c>
      <c r="X1018" t="s">
        <v>110</v>
      </c>
      <c r="Y1018" t="s">
        <v>3253</v>
      </c>
      <c r="Z1018" s="5">
        <f>E1018*10+F1018*(-10)+G1018*5+H1018*(-5)+I1018*2+J1018*(-2)+K1018*4+L1018*3+M1018*1.5+N1018*1.5+O1018*3+P1018*0.1+Q1018*2+R1018*2+S1018*5+T1018*(-8)+U1018*15+V1018+W1018*(-4)</f>
        <v>550.4</v>
      </c>
      <c r="AA1018" s="6">
        <f>Z1018/X1018</f>
        <v>18.346666666666668</v>
      </c>
      <c r="AB1018" s="7">
        <f>Z1018/Y1018*90</f>
        <v>24.730903644533196</v>
      </c>
      <c r="AC1018" s="5">
        <f>IF(B1018="n",Z1018*1.2*AF1018,Z1018*AF1018)</f>
        <v>550.4</v>
      </c>
      <c r="AD1018" s="6">
        <f>AC1018/X1018</f>
        <v>18.346666666666668</v>
      </c>
      <c r="AE1018" s="7">
        <f>AC1018/Y1018*90</f>
        <v>24.730903644533196</v>
      </c>
      <c r="AF1018" s="13">
        <f>IF(OR(D1018="Barcelona",D1018="R Madrid",D1018="Bayern",D1018="PSG",D1018="Atletico"),1.3,IF(OR(D1018="Chelsea",D1018="Juventus",D1018="Man City",D1018="Man Utd",D1018="Dortmund"),1.23,IF(OR(D1018="Roma",D1018="RB Leipzig",D1018="Monaco",D1018="Spurs",D1018="Arsenal",D1018="Sevilla",D1018="Liverpool",D1018="Nice",D1018="Napoli"),1.15,1)))</f>
        <v>1</v>
      </c>
      <c r="AG1018">
        <f>E1018*10+G1018*5+K1018*4</f>
        <v>107</v>
      </c>
      <c r="AH1018">
        <f>N1018+M1018+L1018*1.5</f>
        <v>43</v>
      </c>
    </row>
    <row r="1019" spans="1:34" x14ac:dyDescent="0.2">
      <c r="A1019" t="s">
        <v>2203</v>
      </c>
      <c r="C1019" t="s">
        <v>160</v>
      </c>
      <c r="D1019" t="s">
        <v>1915</v>
      </c>
      <c r="E1019">
        <v>1</v>
      </c>
      <c r="F1019">
        <v>0</v>
      </c>
      <c r="G1019">
        <v>0</v>
      </c>
      <c r="H1019">
        <v>2</v>
      </c>
      <c r="I1019">
        <v>7</v>
      </c>
      <c r="J1019">
        <v>10</v>
      </c>
      <c r="K1019">
        <v>12</v>
      </c>
      <c r="L1019">
        <v>4</v>
      </c>
      <c r="M1019">
        <v>13</v>
      </c>
      <c r="N1019">
        <v>24</v>
      </c>
      <c r="O1019">
        <v>10</v>
      </c>
      <c r="P1019">
        <v>574</v>
      </c>
      <c r="Q1019">
        <v>15</v>
      </c>
      <c r="R1019">
        <v>10</v>
      </c>
      <c r="S1019">
        <v>0</v>
      </c>
      <c r="T1019">
        <v>0</v>
      </c>
      <c r="U1019">
        <v>0</v>
      </c>
      <c r="V1019">
        <v>0</v>
      </c>
      <c r="W1019">
        <v>0</v>
      </c>
      <c r="X1019" t="s">
        <v>40</v>
      </c>
      <c r="Y1019" t="s">
        <v>2202</v>
      </c>
      <c r="Z1019" s="5">
        <f>E1019*10+F1019*(-10)+G1019*5+H1019*(-5)+I1019*2+J1019*(-2)+K1019*4+L1019*3+M1019*1.5+N1019*1.5+O1019*3+P1019*0.1+Q1019*2+R1019*2+S1019*5+T1019*(-8)+U1019*15+V1019+W1019*(-4)</f>
        <v>246.9</v>
      </c>
      <c r="AA1019" s="6">
        <f>Z1019/X1019</f>
        <v>15.43125</v>
      </c>
      <c r="AB1019" s="7">
        <f>Z1019/Y1019*90</f>
        <v>17.552132701421801</v>
      </c>
      <c r="AC1019" s="5">
        <f>IF(B1019="n",Z1019*1.2*AF1019,Z1019*AF1019)</f>
        <v>246.9</v>
      </c>
      <c r="AD1019" s="6">
        <f>AC1019/X1019</f>
        <v>15.43125</v>
      </c>
      <c r="AE1019" s="7">
        <f>AC1019/Y1019*90</f>
        <v>17.552132701421801</v>
      </c>
      <c r="AF1019" s="13">
        <f>IF(OR(D1019="Barcelona",D1019="R Madrid",D1019="Bayern",D1019="PSG",D1019="Atletico"),1.3,IF(OR(D1019="Chelsea",D1019="Juventus",D1019="Man City",D1019="Man Utd",D1019="Dortmund"),1.23,IF(OR(D1019="Roma",D1019="RB Leipzig",D1019="Monaco",D1019="Spurs",D1019="Arsenal",D1019="Sevilla",D1019="Liverpool",D1019="Nice",D1019="Napoli"),1.15,1)))</f>
        <v>1</v>
      </c>
      <c r="AG1019">
        <f>E1019*10+G1019*5+K1019*4</f>
        <v>58</v>
      </c>
      <c r="AH1019">
        <f>N1019+M1019+L1019*1.5</f>
        <v>43</v>
      </c>
    </row>
    <row r="1020" spans="1:34" x14ac:dyDescent="0.2">
      <c r="A1020" t="s">
        <v>3189</v>
      </c>
      <c r="C1020" t="s">
        <v>138</v>
      </c>
      <c r="D1020" t="s">
        <v>2801</v>
      </c>
      <c r="E1020">
        <v>0</v>
      </c>
      <c r="F1020">
        <v>0</v>
      </c>
      <c r="G1020">
        <v>1</v>
      </c>
      <c r="H1020">
        <v>1</v>
      </c>
      <c r="I1020">
        <v>8</v>
      </c>
      <c r="J1020">
        <v>25</v>
      </c>
      <c r="K1020">
        <v>2</v>
      </c>
      <c r="L1020">
        <v>2</v>
      </c>
      <c r="M1020">
        <v>24</v>
      </c>
      <c r="N1020">
        <v>16</v>
      </c>
      <c r="O1020">
        <v>18</v>
      </c>
      <c r="P1020">
        <v>468</v>
      </c>
      <c r="Q1020">
        <v>28</v>
      </c>
      <c r="R1020">
        <v>18</v>
      </c>
      <c r="S1020">
        <v>0</v>
      </c>
      <c r="T1020">
        <v>0</v>
      </c>
      <c r="U1020">
        <v>0</v>
      </c>
      <c r="V1020">
        <v>0</v>
      </c>
      <c r="W1020">
        <v>0</v>
      </c>
      <c r="X1020" t="s">
        <v>28</v>
      </c>
      <c r="Y1020" t="s">
        <v>2080</v>
      </c>
      <c r="Z1020" s="5">
        <f>E1020*10+F1020*(-10)+G1020*5+H1020*(-5)+I1020*2+J1020*(-2)+K1020*4+L1020*3+M1020*1.5+N1020*1.5+O1020*3+P1020*0.1+Q1020*2+R1020*2+S1020*5+T1020*(-8)+U1020*15+V1020+W1020*(-4)</f>
        <v>232.8</v>
      </c>
      <c r="AA1020" s="6">
        <f>Z1020/X1020</f>
        <v>9.3120000000000012</v>
      </c>
      <c r="AB1020" s="7">
        <f>Z1020/Y1020*90</f>
        <v>17.636363636363637</v>
      </c>
      <c r="AC1020" s="5">
        <f>IF(B1020="n",Z1020*1.2*AF1020,Z1020*AF1020)</f>
        <v>232.8</v>
      </c>
      <c r="AD1020" s="6">
        <f>AC1020/X1020</f>
        <v>9.3120000000000012</v>
      </c>
      <c r="AE1020" s="7">
        <f>AC1020/Y1020*90</f>
        <v>17.636363636363637</v>
      </c>
      <c r="AF1020" s="13">
        <f>IF(OR(D1020="Barcelona",D1020="R Madrid",D1020="Bayern",D1020="PSG",D1020="Atletico"),1.3,IF(OR(D1020="Chelsea",D1020="Juventus",D1020="Man City",D1020="Man Utd",D1020="Dortmund"),1.23,IF(OR(D1020="Roma",D1020="RB Leipzig",D1020="Monaco",D1020="Spurs",D1020="Arsenal",D1020="Sevilla",D1020="Liverpool",D1020="Nice",D1020="Napoli"),1.15,1)))</f>
        <v>1</v>
      </c>
      <c r="AG1020">
        <f>E1020*10+G1020*5+K1020*4</f>
        <v>13</v>
      </c>
      <c r="AH1020">
        <f>N1020+M1020+L1020*1.5</f>
        <v>43</v>
      </c>
    </row>
    <row r="1021" spans="1:34" x14ac:dyDescent="0.2">
      <c r="A1021" t="s">
        <v>1475</v>
      </c>
      <c r="C1021" t="s">
        <v>876</v>
      </c>
      <c r="D1021" t="s">
        <v>1183</v>
      </c>
      <c r="E1021">
        <v>2</v>
      </c>
      <c r="F1021">
        <v>0</v>
      </c>
      <c r="G1021">
        <v>4</v>
      </c>
      <c r="H1021">
        <v>2</v>
      </c>
      <c r="I1021">
        <v>48</v>
      </c>
      <c r="J1021">
        <v>43</v>
      </c>
      <c r="K1021">
        <v>27</v>
      </c>
      <c r="L1021">
        <v>1</v>
      </c>
      <c r="M1021">
        <v>5</v>
      </c>
      <c r="N1021">
        <v>36</v>
      </c>
      <c r="O1021">
        <v>27</v>
      </c>
      <c r="P1021">
        <v>685</v>
      </c>
      <c r="Q1021">
        <v>21</v>
      </c>
      <c r="R1021">
        <v>26</v>
      </c>
      <c r="S1021">
        <v>0</v>
      </c>
      <c r="T1021">
        <v>0</v>
      </c>
      <c r="U1021">
        <v>0</v>
      </c>
      <c r="V1021">
        <v>0</v>
      </c>
      <c r="W1021">
        <v>0</v>
      </c>
      <c r="X1021" t="s">
        <v>292</v>
      </c>
      <c r="Y1021" t="s">
        <v>1474</v>
      </c>
      <c r="Z1021" s="5">
        <f>E1021*10+F1021*(-10)+G1021*5+H1021*(-5)+I1021*2+J1021*(-2)+K1021*4+L1021*3+M1021*1.5+N1021*1.5+O1021*3+P1021*0.1+Q1021*2+R1021*2+S1021*5+T1021*(-8)+U1021*15+V1021+W1021*(-4)</f>
        <v>456</v>
      </c>
      <c r="AA1021" s="6">
        <f>Z1021/X1021</f>
        <v>13.818181818181818</v>
      </c>
      <c r="AB1021" s="7">
        <f>Z1021/Y1021*90</f>
        <v>21.187403200826022</v>
      </c>
      <c r="AC1021" s="5">
        <f>IF(B1021="n",Z1021*1.2*AF1021,Z1021*AF1021)</f>
        <v>456</v>
      </c>
      <c r="AD1021" s="6">
        <f>AC1021/X1021</f>
        <v>13.818181818181818</v>
      </c>
      <c r="AE1021" s="7">
        <f>AC1021/Y1021*90</f>
        <v>21.187403200826022</v>
      </c>
      <c r="AF1021" s="13">
        <f>IF(OR(D1021="Barcelona",D1021="R Madrid",D1021="Bayern",D1021="PSG",D1021="Atletico"),1.3,IF(OR(D1021="Chelsea",D1021="Juventus",D1021="Man City",D1021="Man Utd",D1021="Dortmund"),1.23,IF(OR(D1021="Roma",D1021="RB Leipzig",D1021="Monaco",D1021="Spurs",D1021="Arsenal",D1021="Sevilla",D1021="Liverpool",D1021="Nice",D1021="Napoli"),1.15,1)))</f>
        <v>1</v>
      </c>
      <c r="AG1021">
        <f>E1021*10+G1021*5+K1021*4</f>
        <v>148</v>
      </c>
      <c r="AH1021">
        <f>N1021+M1021+L1021*1.5</f>
        <v>42.5</v>
      </c>
    </row>
    <row r="1022" spans="1:34" x14ac:dyDescent="0.2">
      <c r="A1022" t="s">
        <v>1429</v>
      </c>
      <c r="C1022" t="s">
        <v>876</v>
      </c>
      <c r="D1022" t="s">
        <v>1139</v>
      </c>
      <c r="E1022">
        <v>5</v>
      </c>
      <c r="F1022">
        <v>0</v>
      </c>
      <c r="G1022">
        <v>1</v>
      </c>
      <c r="H1022">
        <v>4</v>
      </c>
      <c r="I1022">
        <v>20</v>
      </c>
      <c r="J1022">
        <v>26</v>
      </c>
      <c r="K1022">
        <v>23</v>
      </c>
      <c r="L1022">
        <v>3</v>
      </c>
      <c r="M1022">
        <v>22</v>
      </c>
      <c r="N1022">
        <v>16</v>
      </c>
      <c r="O1022">
        <v>8</v>
      </c>
      <c r="P1022">
        <v>294</v>
      </c>
      <c r="Q1022">
        <v>12</v>
      </c>
      <c r="R1022">
        <v>8</v>
      </c>
      <c r="S1022">
        <v>0</v>
      </c>
      <c r="T1022">
        <v>0</v>
      </c>
      <c r="U1022">
        <v>0</v>
      </c>
      <c r="V1022">
        <v>0</v>
      </c>
      <c r="W1022">
        <v>0</v>
      </c>
      <c r="X1022" t="s">
        <v>110</v>
      </c>
      <c r="Y1022" t="s">
        <v>1428</v>
      </c>
      <c r="Z1022" s="5">
        <f>E1022*10+F1022*(-10)+G1022*5+H1022*(-5)+I1022*2+J1022*(-2)+K1022*4+L1022*3+M1022*1.5+N1022*1.5+O1022*3+P1022*0.1+Q1022*2+R1022*2+S1022*5+T1022*(-8)+U1022*15+V1022+W1022*(-4)</f>
        <v>274.39999999999998</v>
      </c>
      <c r="AA1022" s="6">
        <f>Z1022/X1022</f>
        <v>9.1466666666666665</v>
      </c>
      <c r="AB1022" s="7">
        <f>Z1022/Y1022*90</f>
        <v>18.72327520849128</v>
      </c>
      <c r="AC1022" s="5">
        <f>IF(B1022="n",Z1022*1.2*AF1022,Z1022*AF1022)</f>
        <v>274.39999999999998</v>
      </c>
      <c r="AD1022" s="6">
        <f>AC1022/X1022</f>
        <v>9.1466666666666665</v>
      </c>
      <c r="AE1022" s="7">
        <f>AC1022/Y1022*90</f>
        <v>18.72327520849128</v>
      </c>
      <c r="AF1022" s="13">
        <f>IF(OR(D1022="Barcelona",D1022="R Madrid",D1022="Bayern",D1022="PSG",D1022="Atletico"),1.3,IF(OR(D1022="Chelsea",D1022="Juventus",D1022="Man City",D1022="Man Utd",D1022="Dortmund"),1.23,IF(OR(D1022="Roma",D1022="RB Leipzig",D1022="Monaco",D1022="Spurs",D1022="Arsenal",D1022="Sevilla",D1022="Liverpool",D1022="Nice",D1022="Napoli"),1.15,1)))</f>
        <v>1</v>
      </c>
      <c r="AG1022">
        <f>E1022*10+G1022*5+K1022*4</f>
        <v>147</v>
      </c>
      <c r="AH1022">
        <f>N1022+M1022+L1022*1.5</f>
        <v>42.5</v>
      </c>
    </row>
    <row r="1023" spans="1:34" x14ac:dyDescent="0.2">
      <c r="A1023" t="s">
        <v>4172</v>
      </c>
      <c r="C1023" t="s">
        <v>43</v>
      </c>
      <c r="D1023" t="s">
        <v>3538</v>
      </c>
      <c r="E1023">
        <v>3</v>
      </c>
      <c r="F1023">
        <v>0</v>
      </c>
      <c r="G1023">
        <v>7</v>
      </c>
      <c r="H1023">
        <v>2</v>
      </c>
      <c r="I1023">
        <v>36</v>
      </c>
      <c r="J1023">
        <v>20</v>
      </c>
      <c r="K1023">
        <v>20</v>
      </c>
      <c r="L1023">
        <v>1</v>
      </c>
      <c r="M1023">
        <v>12</v>
      </c>
      <c r="N1023">
        <v>29</v>
      </c>
      <c r="O1023">
        <v>28</v>
      </c>
      <c r="P1023">
        <v>578</v>
      </c>
      <c r="Q1023">
        <v>25</v>
      </c>
      <c r="R1023">
        <v>30</v>
      </c>
      <c r="S1023">
        <v>0</v>
      </c>
      <c r="T1023">
        <v>0</v>
      </c>
      <c r="U1023">
        <v>0</v>
      </c>
      <c r="V1023">
        <v>0</v>
      </c>
      <c r="W1023">
        <v>0</v>
      </c>
      <c r="X1023" t="s">
        <v>66</v>
      </c>
      <c r="Y1023" t="s">
        <v>4171</v>
      </c>
      <c r="Z1023" s="5">
        <f>E1023*10+F1023*(-10)+G1023*5+H1023*(-5)+I1023*2+J1023*(-2)+K1023*4+L1023*3+M1023*1.5+N1023*1.5+O1023*3+P1023*0.1+Q1023*2+R1023*2+S1023*5+T1023*(-8)+U1023*15+V1023+W1023*(-4)</f>
        <v>483.3</v>
      </c>
      <c r="AA1023" s="6">
        <f>Z1023/X1023</f>
        <v>24.164999999999999</v>
      </c>
      <c r="AB1023" s="7">
        <f>Z1023/Y1023*90</f>
        <v>24.969575200918484</v>
      </c>
      <c r="AC1023" s="5">
        <f>IF(B1023="n",Z1023*1.2*AF1023,Z1023*AF1023)</f>
        <v>483.3</v>
      </c>
      <c r="AD1023" s="6">
        <f>AC1023/X1023</f>
        <v>24.164999999999999</v>
      </c>
      <c r="AE1023" s="7">
        <f>AC1023/Y1023*90</f>
        <v>24.969575200918484</v>
      </c>
      <c r="AF1023" s="13">
        <f>IF(OR(D1023="Barcelona",D1023="R Madrid",D1023="Bayern",D1023="PSG",D1023="Atletico"),1.3,IF(OR(D1023="Chelsea",D1023="Juventus",D1023="Man City",D1023="Man Utd",D1023="Dortmund"),1.23,IF(OR(D1023="Roma",D1023="RB Leipzig",D1023="Monaco",D1023="Spurs",D1023="Arsenal",D1023="Sevilla",D1023="Liverpool",D1023="Nice",D1023="Napoli"),1.15,1)))</f>
        <v>1</v>
      </c>
      <c r="AG1023">
        <f>E1023*10+G1023*5+K1023*4</f>
        <v>145</v>
      </c>
      <c r="AH1023">
        <f>N1023+M1023+L1023*1.5</f>
        <v>42.5</v>
      </c>
    </row>
    <row r="1024" spans="1:34" x14ac:dyDescent="0.2">
      <c r="A1024" t="s">
        <v>721</v>
      </c>
      <c r="C1024" t="s">
        <v>26</v>
      </c>
      <c r="D1024" t="s">
        <v>31</v>
      </c>
      <c r="E1024">
        <v>3</v>
      </c>
      <c r="F1024">
        <v>0</v>
      </c>
      <c r="G1024">
        <v>0</v>
      </c>
      <c r="H1024">
        <v>2</v>
      </c>
      <c r="I1024">
        <v>32</v>
      </c>
      <c r="J1024">
        <v>25</v>
      </c>
      <c r="K1024">
        <v>15</v>
      </c>
      <c r="L1024">
        <v>1</v>
      </c>
      <c r="M1024">
        <v>31</v>
      </c>
      <c r="N1024">
        <v>10</v>
      </c>
      <c r="O1024">
        <v>11</v>
      </c>
      <c r="P1024">
        <v>223</v>
      </c>
      <c r="Q1024">
        <v>7</v>
      </c>
      <c r="R1024">
        <v>15</v>
      </c>
      <c r="S1024">
        <v>0</v>
      </c>
      <c r="T1024">
        <v>0</v>
      </c>
      <c r="U1024">
        <v>0</v>
      </c>
      <c r="V1024">
        <v>0</v>
      </c>
      <c r="W1024">
        <v>0</v>
      </c>
      <c r="X1024" t="s">
        <v>325</v>
      </c>
      <c r="Y1024" t="s">
        <v>722</v>
      </c>
      <c r="Z1024" s="5">
        <f>E1024*10+F1024*(-10)+G1024*5+H1024*(-5)+I1024*2+J1024*(-2)+K1024*4+L1024*3+M1024*1.5+N1024*1.5+O1024*3+P1024*0.1+Q1024*2+R1024*2+S1024*5+T1024*(-8)+U1024*15+V1024+W1024*(-4)</f>
        <v>257.8</v>
      </c>
      <c r="AA1024" s="6">
        <f>Z1024/X1024</f>
        <v>14.322222222222223</v>
      </c>
      <c r="AB1024" s="7">
        <f>Z1024/Y1024*90</f>
        <v>18.940408163265307</v>
      </c>
      <c r="AC1024" s="5">
        <f>IF(B1024="n",Z1024*1.2*AF1024,Z1024*AF1024)</f>
        <v>257.8</v>
      </c>
      <c r="AD1024" s="6">
        <f>AC1024/X1024</f>
        <v>14.322222222222223</v>
      </c>
      <c r="AE1024" s="7">
        <f>AC1024/Y1024*90</f>
        <v>18.940408163265307</v>
      </c>
      <c r="AF1024" s="13">
        <f>IF(OR(D1024="Barcelona",D1024="R Madrid",D1024="Bayern",D1024="PSG",D1024="Atletico"),1.3,IF(OR(D1024="Chelsea",D1024="Juventus",D1024="Man City",D1024="Man Utd",D1024="Dortmund"),1.23,IF(OR(D1024="Roma",D1024="RB Leipzig",D1024="Monaco",D1024="Spurs",D1024="Arsenal",D1024="Sevilla",D1024="Liverpool",D1024="Nice",D1024="Napoli"),1.15,1)))</f>
        <v>1</v>
      </c>
      <c r="AG1024">
        <f>E1024*10+G1024*5+K1024*4</f>
        <v>90</v>
      </c>
      <c r="AH1024">
        <f>N1024+M1024+L1024*1.5</f>
        <v>42.5</v>
      </c>
    </row>
    <row r="1025" spans="1:34" x14ac:dyDescent="0.2">
      <c r="A1025" t="s">
        <v>1246</v>
      </c>
      <c r="C1025" t="s">
        <v>876</v>
      </c>
      <c r="D1025" t="s">
        <v>1087</v>
      </c>
      <c r="E1025">
        <v>2</v>
      </c>
      <c r="F1025">
        <v>0</v>
      </c>
      <c r="G1025">
        <v>4</v>
      </c>
      <c r="H1025">
        <v>2</v>
      </c>
      <c r="I1025">
        <v>40</v>
      </c>
      <c r="J1025">
        <v>19</v>
      </c>
      <c r="K1025">
        <v>3</v>
      </c>
      <c r="L1025">
        <v>1</v>
      </c>
      <c r="M1025">
        <v>10</v>
      </c>
      <c r="N1025">
        <v>31</v>
      </c>
      <c r="O1025">
        <v>23</v>
      </c>
      <c r="P1025">
        <v>303</v>
      </c>
      <c r="Q1025">
        <v>18</v>
      </c>
      <c r="R1025">
        <v>33</v>
      </c>
      <c r="S1025">
        <v>0</v>
      </c>
      <c r="T1025">
        <v>0</v>
      </c>
      <c r="U1025">
        <v>0</v>
      </c>
      <c r="V1025">
        <v>0</v>
      </c>
      <c r="W1025">
        <v>0</v>
      </c>
      <c r="X1025" t="s">
        <v>395</v>
      </c>
      <c r="Y1025" t="s">
        <v>1245</v>
      </c>
      <c r="Z1025" s="5">
        <f>E1025*10+F1025*(-10)+G1025*5+H1025*(-5)+I1025*2+J1025*(-2)+K1025*4+L1025*3+M1025*1.5+N1025*1.5+O1025*3+P1025*0.1+Q1025*2+R1025*2+S1025*5+T1025*(-8)+U1025*15+V1025+W1025*(-4)</f>
        <v>349.8</v>
      </c>
      <c r="AA1025" s="6">
        <f>Z1025/X1025</f>
        <v>20.576470588235296</v>
      </c>
      <c r="AB1025" s="7">
        <f>Z1025/Y1025*90</f>
        <v>27.959147424511546</v>
      </c>
      <c r="AC1025" s="5">
        <f>IF(B1025="n",Z1025*1.2*AF1025,Z1025*AF1025)</f>
        <v>349.8</v>
      </c>
      <c r="AD1025" s="6">
        <f>AC1025/X1025</f>
        <v>20.576470588235296</v>
      </c>
      <c r="AE1025" s="7">
        <f>AC1025/Y1025*90</f>
        <v>27.959147424511546</v>
      </c>
      <c r="AF1025" s="13">
        <f>IF(OR(D1025="Barcelona",D1025="R Madrid",D1025="Bayern",D1025="PSG",D1025="Atletico"),1.3,IF(OR(D1025="Chelsea",D1025="Juventus",D1025="Man City",D1025="Man Utd",D1025="Dortmund"),1.23,IF(OR(D1025="Roma",D1025="RB Leipzig",D1025="Monaco",D1025="Spurs",D1025="Arsenal",D1025="Sevilla",D1025="Liverpool",D1025="Nice",D1025="Napoli"),1.15,1)))</f>
        <v>1</v>
      </c>
      <c r="AG1025">
        <f>E1025*10+G1025*5+K1025*4</f>
        <v>52</v>
      </c>
      <c r="AH1025">
        <f>N1025+M1025+L1025*1.5</f>
        <v>42.5</v>
      </c>
    </row>
    <row r="1026" spans="1:34" x14ac:dyDescent="0.2">
      <c r="A1026" t="s">
        <v>905</v>
      </c>
      <c r="C1026" t="s">
        <v>26</v>
      </c>
      <c r="D1026" t="s">
        <v>72</v>
      </c>
      <c r="E1026">
        <v>0</v>
      </c>
      <c r="F1026">
        <v>0</v>
      </c>
      <c r="G1026">
        <v>1</v>
      </c>
      <c r="H1026">
        <v>3</v>
      </c>
      <c r="I1026">
        <v>21</v>
      </c>
      <c r="J1026">
        <v>17</v>
      </c>
      <c r="K1026">
        <v>1</v>
      </c>
      <c r="L1026">
        <v>3</v>
      </c>
      <c r="M1026">
        <v>20</v>
      </c>
      <c r="N1026">
        <v>18</v>
      </c>
      <c r="O1026">
        <v>12</v>
      </c>
      <c r="P1026">
        <v>603</v>
      </c>
      <c r="Q1026">
        <v>18</v>
      </c>
      <c r="R1026">
        <v>7</v>
      </c>
      <c r="S1026">
        <v>0</v>
      </c>
      <c r="T1026">
        <v>0</v>
      </c>
      <c r="U1026">
        <v>0</v>
      </c>
      <c r="V1026">
        <v>0</v>
      </c>
      <c r="W1026">
        <v>0</v>
      </c>
      <c r="X1026" t="s">
        <v>93</v>
      </c>
      <c r="Y1026" t="s">
        <v>906</v>
      </c>
      <c r="Z1026" s="5">
        <f>E1026*10+F1026*(-10)+G1026*5+H1026*(-5)+I1026*2+J1026*(-2)+K1026*4+L1026*3+M1026*1.5+N1026*1.5+O1026*3+P1026*0.1+Q1026*2+R1026*2+S1026*5+T1026*(-8)+U1026*15+V1026+W1026*(-4)</f>
        <v>214.3</v>
      </c>
      <c r="AA1026" s="6">
        <f>Z1026/X1026</f>
        <v>9.3173913043478258</v>
      </c>
      <c r="AB1026" s="7">
        <f>Z1026/Y1026*90</f>
        <v>14.893436293436293</v>
      </c>
      <c r="AC1026" s="5">
        <f>IF(B1026="n",Z1026*1.2*AF1026,Z1026*AF1026)</f>
        <v>214.3</v>
      </c>
      <c r="AD1026" s="6">
        <f>AC1026/X1026</f>
        <v>9.3173913043478258</v>
      </c>
      <c r="AE1026" s="7">
        <f>AC1026/Y1026*90</f>
        <v>14.893436293436293</v>
      </c>
      <c r="AF1026" s="13">
        <f>IF(OR(D1026="Barcelona",D1026="R Madrid",D1026="Bayern",D1026="PSG",D1026="Atletico"),1.3,IF(OR(D1026="Chelsea",D1026="Juventus",D1026="Man City",D1026="Man Utd",D1026="Dortmund"),1.23,IF(OR(D1026="Roma",D1026="RB Leipzig",D1026="Monaco",D1026="Spurs",D1026="Arsenal",D1026="Sevilla",D1026="Liverpool",D1026="Nice",D1026="Napoli"),1.15,1)))</f>
        <v>1</v>
      </c>
      <c r="AG1026">
        <f>E1026*10+G1026*5+K1026*4</f>
        <v>9</v>
      </c>
      <c r="AH1026">
        <f>N1026+M1026+L1026*1.5</f>
        <v>42.5</v>
      </c>
    </row>
    <row r="1027" spans="1:34" x14ac:dyDescent="0.2">
      <c r="A1027" t="s">
        <v>406</v>
      </c>
      <c r="C1027" t="s">
        <v>26</v>
      </c>
      <c r="D1027" t="s">
        <v>72</v>
      </c>
      <c r="E1027">
        <v>0</v>
      </c>
      <c r="F1027">
        <v>0</v>
      </c>
      <c r="G1027">
        <v>0</v>
      </c>
      <c r="H1027">
        <v>0</v>
      </c>
      <c r="I1027">
        <v>7</v>
      </c>
      <c r="J1027">
        <v>3</v>
      </c>
      <c r="K1027">
        <v>1</v>
      </c>
      <c r="L1027">
        <v>3</v>
      </c>
      <c r="M1027">
        <v>30</v>
      </c>
      <c r="N1027">
        <v>8</v>
      </c>
      <c r="O1027">
        <v>4</v>
      </c>
      <c r="P1027">
        <v>329</v>
      </c>
      <c r="Q1027">
        <v>10</v>
      </c>
      <c r="R1027">
        <v>6</v>
      </c>
      <c r="S1027">
        <v>0</v>
      </c>
      <c r="T1027">
        <v>0</v>
      </c>
      <c r="U1027">
        <v>0</v>
      </c>
      <c r="V1027">
        <v>0</v>
      </c>
      <c r="W1027">
        <v>0</v>
      </c>
      <c r="X1027" t="s">
        <v>140</v>
      </c>
      <c r="Y1027" t="s">
        <v>407</v>
      </c>
      <c r="Z1027" s="5">
        <f>E1027*10+F1027*(-10)+G1027*5+H1027*(-5)+I1027*2+J1027*(-2)+K1027*4+L1027*3+M1027*1.5+N1027*1.5+O1027*3+P1027*0.1+Q1027*2+R1027*2+S1027*5+T1027*(-8)+U1027*15+V1027+W1027*(-4)</f>
        <v>154.9</v>
      </c>
      <c r="AA1027" s="6">
        <f>Z1027/X1027</f>
        <v>11.915384615384616</v>
      </c>
      <c r="AB1027" s="7">
        <f>Z1027/Y1027*90</f>
        <v>13.417709335899904</v>
      </c>
      <c r="AC1027" s="5">
        <f>IF(B1027="n",Z1027*1.2*AF1027,Z1027*AF1027)</f>
        <v>154.9</v>
      </c>
      <c r="AD1027" s="6">
        <f>AC1027/X1027</f>
        <v>11.915384615384616</v>
      </c>
      <c r="AE1027" s="7">
        <f>AC1027/Y1027*90</f>
        <v>13.417709335899904</v>
      </c>
      <c r="AF1027" s="13">
        <f>IF(OR(D1027="Barcelona",D1027="R Madrid",D1027="Bayern",D1027="PSG",D1027="Atletico"),1.3,IF(OR(D1027="Chelsea",D1027="Juventus",D1027="Man City",D1027="Man Utd",D1027="Dortmund"),1.23,IF(OR(D1027="Roma",D1027="RB Leipzig",D1027="Monaco",D1027="Spurs",D1027="Arsenal",D1027="Sevilla",D1027="Liverpool",D1027="Nice",D1027="Napoli"),1.15,1)))</f>
        <v>1</v>
      </c>
      <c r="AG1027">
        <f>E1027*10+G1027*5+K1027*4</f>
        <v>4</v>
      </c>
      <c r="AH1027">
        <f>N1027+M1027+L1027*1.5</f>
        <v>42.5</v>
      </c>
    </row>
    <row r="1028" spans="1:34" x14ac:dyDescent="0.2">
      <c r="A1028" t="s">
        <v>454</v>
      </c>
      <c r="C1028" t="s">
        <v>26</v>
      </c>
      <c r="D1028" t="s">
        <v>35</v>
      </c>
      <c r="E1028">
        <v>6</v>
      </c>
      <c r="F1028">
        <v>1</v>
      </c>
      <c r="G1028">
        <v>2</v>
      </c>
      <c r="H1028">
        <v>7</v>
      </c>
      <c r="I1028">
        <v>74</v>
      </c>
      <c r="J1028">
        <v>55</v>
      </c>
      <c r="K1028">
        <v>23</v>
      </c>
      <c r="L1028">
        <v>8</v>
      </c>
      <c r="M1028">
        <v>25</v>
      </c>
      <c r="N1028">
        <v>5</v>
      </c>
      <c r="O1028">
        <v>19</v>
      </c>
      <c r="P1028">
        <v>241</v>
      </c>
      <c r="Q1028">
        <v>17</v>
      </c>
      <c r="R1028">
        <v>4</v>
      </c>
      <c r="S1028">
        <v>0</v>
      </c>
      <c r="T1028">
        <v>0</v>
      </c>
      <c r="U1028">
        <v>0</v>
      </c>
      <c r="V1028">
        <v>0</v>
      </c>
      <c r="W1028">
        <v>0</v>
      </c>
      <c r="X1028" t="s">
        <v>96</v>
      </c>
      <c r="Y1028" t="s">
        <v>455</v>
      </c>
      <c r="Z1028" s="5">
        <f>E1028*10+F1028*(-10)+G1028*5+H1028*(-5)+I1028*2+J1028*(-2)+K1028*4+L1028*3+M1028*1.5+N1028*1.5+O1028*3+P1028*0.1+Q1028*2+R1028*2+S1028*5+T1028*(-8)+U1028*15+V1028+W1028*(-4)</f>
        <v>347.1</v>
      </c>
      <c r="AA1028" s="6">
        <f>Z1028/X1028</f>
        <v>12.396428571428572</v>
      </c>
      <c r="AB1028" s="7">
        <f>Z1028/Y1028*90</f>
        <v>17.55</v>
      </c>
      <c r="AC1028" s="5">
        <f>IF(B1028="n",Z1028*1.2*AF1028,Z1028*AF1028)</f>
        <v>347.1</v>
      </c>
      <c r="AD1028" s="6">
        <f>AC1028/X1028</f>
        <v>12.396428571428572</v>
      </c>
      <c r="AE1028" s="7">
        <f>AC1028/Y1028*90</f>
        <v>17.55</v>
      </c>
      <c r="AF1028" s="13">
        <f>IF(OR(D1028="Barcelona",D1028="R Madrid",D1028="Bayern",D1028="PSG",D1028="Atletico"),1.3,IF(OR(D1028="Chelsea",D1028="Juventus",D1028="Man City",D1028="Man Utd",D1028="Dortmund"),1.23,IF(OR(D1028="Roma",D1028="RB Leipzig",D1028="Monaco",D1028="Spurs",D1028="Arsenal",D1028="Sevilla",D1028="Liverpool",D1028="Nice",D1028="Napoli"),1.15,1)))</f>
        <v>1</v>
      </c>
      <c r="AG1028">
        <f>E1028*10+G1028*5+K1028*4</f>
        <v>162</v>
      </c>
      <c r="AH1028">
        <f>N1028+M1028+L1028*1.5</f>
        <v>42</v>
      </c>
    </row>
    <row r="1029" spans="1:34" x14ac:dyDescent="0.2">
      <c r="A1029" t="s">
        <v>3918</v>
      </c>
      <c r="C1029" t="s">
        <v>43</v>
      </c>
      <c r="D1029" t="s">
        <v>3538</v>
      </c>
      <c r="E1029">
        <v>3</v>
      </c>
      <c r="F1029">
        <v>0</v>
      </c>
      <c r="G1029">
        <v>2</v>
      </c>
      <c r="H1029">
        <v>1</v>
      </c>
      <c r="I1029">
        <v>29</v>
      </c>
      <c r="J1029">
        <v>12</v>
      </c>
      <c r="K1029">
        <v>15</v>
      </c>
      <c r="L1029">
        <v>0</v>
      </c>
      <c r="M1029">
        <v>19</v>
      </c>
      <c r="N1029">
        <v>23</v>
      </c>
      <c r="O1029">
        <v>26</v>
      </c>
      <c r="P1029">
        <v>496</v>
      </c>
      <c r="Q1029">
        <v>18</v>
      </c>
      <c r="R1029">
        <v>8</v>
      </c>
      <c r="S1029">
        <v>0</v>
      </c>
      <c r="T1029">
        <v>0</v>
      </c>
      <c r="U1029">
        <v>0</v>
      </c>
      <c r="V1029">
        <v>0</v>
      </c>
      <c r="W1029">
        <v>0</v>
      </c>
      <c r="X1029" t="s">
        <v>127</v>
      </c>
      <c r="Y1029" t="s">
        <v>2772</v>
      </c>
      <c r="Z1029" s="5">
        <f>E1029*10+F1029*(-10)+G1029*5+H1029*(-5)+I1029*2+J1029*(-2)+K1029*4+L1029*3+M1029*1.5+N1029*1.5+O1029*3+P1029*0.1+Q1029*2+R1029*2+S1029*5+T1029*(-8)+U1029*15+V1029+W1029*(-4)</f>
        <v>371.6</v>
      </c>
      <c r="AA1029" s="6">
        <f>Z1029/X1029</f>
        <v>15.483333333333334</v>
      </c>
      <c r="AB1029" s="7">
        <f>Z1029/Y1029*90</f>
        <v>22.521212121212123</v>
      </c>
      <c r="AC1029" s="5">
        <f>IF(B1029="n",Z1029*1.2*AF1029,Z1029*AF1029)</f>
        <v>371.6</v>
      </c>
      <c r="AD1029" s="6">
        <f>AC1029/X1029</f>
        <v>15.483333333333334</v>
      </c>
      <c r="AE1029" s="7">
        <f>AC1029/Y1029*90</f>
        <v>22.521212121212123</v>
      </c>
      <c r="AF1029" s="13">
        <f>IF(OR(D1029="Barcelona",D1029="R Madrid",D1029="Bayern",D1029="PSG",D1029="Atletico"),1.3,IF(OR(D1029="Chelsea",D1029="Juventus",D1029="Man City",D1029="Man Utd",D1029="Dortmund"),1.23,IF(OR(D1029="Roma",D1029="RB Leipzig",D1029="Monaco",D1029="Spurs",D1029="Arsenal",D1029="Sevilla",D1029="Liverpool",D1029="Nice",D1029="Napoli"),1.15,1)))</f>
        <v>1</v>
      </c>
      <c r="AG1029">
        <f>E1029*10+G1029*5+K1029*4</f>
        <v>100</v>
      </c>
      <c r="AH1029">
        <f>N1029+M1029+L1029*1.5</f>
        <v>42</v>
      </c>
    </row>
    <row r="1030" spans="1:34" x14ac:dyDescent="0.2">
      <c r="A1030" t="s">
        <v>2569</v>
      </c>
      <c r="C1030" t="s">
        <v>160</v>
      </c>
      <c r="D1030" t="s">
        <v>1933</v>
      </c>
      <c r="E1030">
        <v>3</v>
      </c>
      <c r="F1030">
        <v>0</v>
      </c>
      <c r="G1030">
        <v>1</v>
      </c>
      <c r="H1030">
        <v>8</v>
      </c>
      <c r="I1030">
        <v>27</v>
      </c>
      <c r="J1030">
        <v>60</v>
      </c>
      <c r="K1030">
        <v>10</v>
      </c>
      <c r="L1030">
        <v>0</v>
      </c>
      <c r="M1030">
        <v>11</v>
      </c>
      <c r="N1030">
        <v>31</v>
      </c>
      <c r="O1030">
        <v>15</v>
      </c>
      <c r="P1030">
        <v>391</v>
      </c>
      <c r="Q1030">
        <v>34</v>
      </c>
      <c r="R1030">
        <v>31</v>
      </c>
      <c r="S1030">
        <v>0</v>
      </c>
      <c r="T1030">
        <v>0</v>
      </c>
      <c r="U1030">
        <v>0</v>
      </c>
      <c r="V1030">
        <v>0</v>
      </c>
      <c r="W1030">
        <v>0</v>
      </c>
      <c r="X1030" t="s">
        <v>184</v>
      </c>
      <c r="Y1030" t="s">
        <v>2452</v>
      </c>
      <c r="Z1030" s="5">
        <f>E1030*10+F1030*(-10)+G1030*5+H1030*(-5)+I1030*2+J1030*(-2)+K1030*4+L1030*3+M1030*1.5+N1030*1.5+O1030*3+P1030*0.1+Q1030*2+R1030*2+S1030*5+T1030*(-8)+U1030*15+V1030+W1030*(-4)</f>
        <v>246.1</v>
      </c>
      <c r="AA1030" s="6">
        <f>Z1030/X1030</f>
        <v>7.6906249999999998</v>
      </c>
      <c r="AB1030" s="7">
        <f>Z1030/Y1030*90</f>
        <v>12.359933035714286</v>
      </c>
      <c r="AC1030" s="5">
        <f>IF(B1030="n",Z1030*1.2*AF1030,Z1030*AF1030)</f>
        <v>246.1</v>
      </c>
      <c r="AD1030" s="6">
        <f>AC1030/X1030</f>
        <v>7.6906249999999998</v>
      </c>
      <c r="AE1030" s="7">
        <f>AC1030/Y1030*90</f>
        <v>12.359933035714286</v>
      </c>
      <c r="AF1030" s="13">
        <f>IF(OR(D1030="Barcelona",D1030="R Madrid",D1030="Bayern",D1030="PSG",D1030="Atletico"),1.3,IF(OR(D1030="Chelsea",D1030="Juventus",D1030="Man City",D1030="Man Utd",D1030="Dortmund"),1.23,IF(OR(D1030="Roma",D1030="RB Leipzig",D1030="Monaco",D1030="Spurs",D1030="Arsenal",D1030="Sevilla",D1030="Liverpool",D1030="Nice",D1030="Napoli"),1.15,1)))</f>
        <v>1</v>
      </c>
      <c r="AG1030">
        <f>E1030*10+G1030*5+K1030*4</f>
        <v>75</v>
      </c>
      <c r="AH1030">
        <f>N1030+M1030+L1030*1.5</f>
        <v>42</v>
      </c>
    </row>
    <row r="1031" spans="1:34" x14ac:dyDescent="0.2">
      <c r="A1031" t="s">
        <v>2920</v>
      </c>
      <c r="C1031" t="s">
        <v>138</v>
      </c>
      <c r="D1031" t="s">
        <v>368</v>
      </c>
      <c r="E1031">
        <v>0</v>
      </c>
      <c r="F1031">
        <v>0</v>
      </c>
      <c r="G1031">
        <v>4</v>
      </c>
      <c r="H1031">
        <v>4</v>
      </c>
      <c r="I1031">
        <v>15</v>
      </c>
      <c r="J1031">
        <v>17</v>
      </c>
      <c r="K1031">
        <v>1</v>
      </c>
      <c r="L1031">
        <v>2</v>
      </c>
      <c r="M1031">
        <v>23</v>
      </c>
      <c r="N1031">
        <v>16</v>
      </c>
      <c r="O1031">
        <v>9</v>
      </c>
      <c r="P1031">
        <v>533</v>
      </c>
      <c r="Q1031">
        <v>20</v>
      </c>
      <c r="R1031">
        <v>12</v>
      </c>
      <c r="S1031">
        <v>0</v>
      </c>
      <c r="T1031">
        <v>0</v>
      </c>
      <c r="U1031">
        <v>0</v>
      </c>
      <c r="V1031">
        <v>0</v>
      </c>
      <c r="W1031">
        <v>0</v>
      </c>
      <c r="X1031" t="s">
        <v>395</v>
      </c>
      <c r="Y1031" t="s">
        <v>2919</v>
      </c>
      <c r="Z1031" s="5">
        <f>E1031*10+F1031*(-10)+G1031*5+H1031*(-5)+I1031*2+J1031*(-2)+K1031*4+L1031*3+M1031*1.5+N1031*1.5+O1031*3+P1031*0.1+Q1031*2+R1031*2+S1031*5+T1031*(-8)+U1031*15+V1031+W1031*(-4)</f>
        <v>208.8</v>
      </c>
      <c r="AA1031" s="6">
        <f>Z1031/X1031</f>
        <v>12.282352941176471</v>
      </c>
      <c r="AB1031" s="7">
        <f>Z1031/Y1031*90</f>
        <v>14.961783439490448</v>
      </c>
      <c r="AC1031" s="5">
        <f>IF(B1031="n",Z1031*1.2*AF1031,Z1031*AF1031)</f>
        <v>208.8</v>
      </c>
      <c r="AD1031" s="6">
        <f>AC1031/X1031</f>
        <v>12.282352941176471</v>
      </c>
      <c r="AE1031" s="7">
        <f>AC1031/Y1031*90</f>
        <v>14.961783439490448</v>
      </c>
      <c r="AF1031" s="13">
        <f>IF(OR(D1031="Barcelona",D1031="R Madrid",D1031="Bayern",D1031="PSG",D1031="Atletico"),1.3,IF(OR(D1031="Chelsea",D1031="Juventus",D1031="Man City",D1031="Man Utd",D1031="Dortmund"),1.23,IF(OR(D1031="Roma",D1031="RB Leipzig",D1031="Monaco",D1031="Spurs",D1031="Arsenal",D1031="Sevilla",D1031="Liverpool",D1031="Nice",D1031="Napoli"),1.15,1)))</f>
        <v>1</v>
      </c>
      <c r="AG1031">
        <f>E1031*10+G1031*5+K1031*4</f>
        <v>24</v>
      </c>
      <c r="AH1031">
        <f>N1031+M1031+L1031*1.5</f>
        <v>42</v>
      </c>
    </row>
    <row r="1032" spans="1:34" x14ac:dyDescent="0.2">
      <c r="A1032" t="s">
        <v>1338</v>
      </c>
      <c r="C1032" t="s">
        <v>876</v>
      </c>
      <c r="D1032" t="s">
        <v>1119</v>
      </c>
      <c r="E1032">
        <v>11</v>
      </c>
      <c r="F1032">
        <v>0</v>
      </c>
      <c r="G1032">
        <v>3</v>
      </c>
      <c r="H1032">
        <v>8</v>
      </c>
      <c r="I1032">
        <v>52</v>
      </c>
      <c r="J1032">
        <v>53</v>
      </c>
      <c r="K1032">
        <v>46</v>
      </c>
      <c r="L1032">
        <v>1</v>
      </c>
      <c r="M1032">
        <v>17</v>
      </c>
      <c r="N1032">
        <v>23</v>
      </c>
      <c r="O1032">
        <v>34</v>
      </c>
      <c r="P1032">
        <v>1094</v>
      </c>
      <c r="Q1032">
        <v>27</v>
      </c>
      <c r="R1032">
        <v>15</v>
      </c>
      <c r="S1032">
        <v>0</v>
      </c>
      <c r="T1032">
        <v>0</v>
      </c>
      <c r="U1032">
        <v>0</v>
      </c>
      <c r="V1032">
        <v>0</v>
      </c>
      <c r="W1032">
        <v>0</v>
      </c>
      <c r="X1032" t="s">
        <v>110</v>
      </c>
      <c r="Y1032" t="s">
        <v>1337</v>
      </c>
      <c r="Z1032" s="5">
        <f>E1032*10+F1032*(-10)+G1032*5+H1032*(-5)+I1032*2+J1032*(-2)+K1032*4+L1032*3+M1032*1.5+N1032*1.5+O1032*3+P1032*0.1+Q1032*2+R1032*2+S1032*5+T1032*(-8)+U1032*15+V1032+W1032*(-4)</f>
        <v>625.4</v>
      </c>
      <c r="AA1032" s="6">
        <f>Z1032/X1032</f>
        <v>20.846666666666668</v>
      </c>
      <c r="AB1032" s="7">
        <f>Z1032/Y1032*90</f>
        <v>21.73204633204633</v>
      </c>
      <c r="AC1032" s="5">
        <f>IF(B1032="n",Z1032*1.2*AF1032,Z1032*AF1032)</f>
        <v>625.4</v>
      </c>
      <c r="AD1032" s="6">
        <f>AC1032/X1032</f>
        <v>20.846666666666668</v>
      </c>
      <c r="AE1032" s="7">
        <f>AC1032/Y1032*90</f>
        <v>21.73204633204633</v>
      </c>
      <c r="AF1032" s="13">
        <f>IF(OR(D1032="Barcelona",D1032="R Madrid",D1032="Bayern",D1032="PSG",D1032="Atletico"),1.3,IF(OR(D1032="Chelsea",D1032="Juventus",D1032="Man City",D1032="Man Utd",D1032="Dortmund"),1.23,IF(OR(D1032="Roma",D1032="RB Leipzig",D1032="Monaco",D1032="Spurs",D1032="Arsenal",D1032="Sevilla",D1032="Liverpool",D1032="Nice",D1032="Napoli"),1.15,1)))</f>
        <v>1</v>
      </c>
      <c r="AG1032">
        <f>E1032*10+G1032*5+K1032*4</f>
        <v>309</v>
      </c>
      <c r="AH1032">
        <f>N1032+M1032+L1032*1.5</f>
        <v>41.5</v>
      </c>
    </row>
    <row r="1033" spans="1:34" x14ac:dyDescent="0.2">
      <c r="A1033" t="s">
        <v>2518</v>
      </c>
      <c r="C1033" t="s">
        <v>160</v>
      </c>
      <c r="D1033" t="s">
        <v>1905</v>
      </c>
      <c r="E1033">
        <v>8</v>
      </c>
      <c r="F1033">
        <v>0</v>
      </c>
      <c r="G1033">
        <v>2</v>
      </c>
      <c r="H1033">
        <v>5</v>
      </c>
      <c r="I1033">
        <v>35</v>
      </c>
      <c r="J1033">
        <v>58</v>
      </c>
      <c r="K1033">
        <v>21</v>
      </c>
      <c r="L1033">
        <v>3</v>
      </c>
      <c r="M1033">
        <v>16</v>
      </c>
      <c r="N1033">
        <v>21</v>
      </c>
      <c r="O1033">
        <v>23</v>
      </c>
      <c r="P1033">
        <v>542</v>
      </c>
      <c r="Q1033">
        <v>41</v>
      </c>
      <c r="R1033">
        <v>11</v>
      </c>
      <c r="S1033">
        <v>0</v>
      </c>
      <c r="T1033">
        <v>0</v>
      </c>
      <c r="U1033">
        <v>0</v>
      </c>
      <c r="V1033">
        <v>0</v>
      </c>
      <c r="W1033">
        <v>0</v>
      </c>
      <c r="X1033" t="s">
        <v>28</v>
      </c>
      <c r="Y1033" t="s">
        <v>2517</v>
      </c>
      <c r="Z1033" s="5">
        <f>E1033*10+F1033*(-10)+G1033*5+H1033*(-5)+I1033*2+J1033*(-2)+K1033*4+L1033*3+M1033*1.5+N1033*1.5+O1033*3+P1033*0.1+Q1033*2+R1033*2+S1033*5+T1033*(-8)+U1033*15+V1033+W1033*(-4)</f>
        <v>394.7</v>
      </c>
      <c r="AA1033" s="6">
        <f>Z1033/X1033</f>
        <v>15.788</v>
      </c>
      <c r="AB1033" s="7">
        <f>Z1033/Y1033*90</f>
        <v>19.098387096774193</v>
      </c>
      <c r="AC1033" s="5">
        <f>IF(B1033="n",Z1033*1.2*AF1033,Z1033*AF1033)</f>
        <v>394.7</v>
      </c>
      <c r="AD1033" s="6">
        <f>AC1033/X1033</f>
        <v>15.788</v>
      </c>
      <c r="AE1033" s="7">
        <f>AC1033/Y1033*90</f>
        <v>19.098387096774193</v>
      </c>
      <c r="AF1033" s="13">
        <f>IF(OR(D1033="Barcelona",D1033="R Madrid",D1033="Bayern",D1033="PSG",D1033="Atletico"),1.3,IF(OR(D1033="Chelsea",D1033="Juventus",D1033="Man City",D1033="Man Utd",D1033="Dortmund"),1.23,IF(OR(D1033="Roma",D1033="RB Leipzig",D1033="Monaco",D1033="Spurs",D1033="Arsenal",D1033="Sevilla",D1033="Liverpool",D1033="Nice",D1033="Napoli"),1.15,1)))</f>
        <v>1</v>
      </c>
      <c r="AG1033">
        <f>E1033*10+G1033*5+K1033*4</f>
        <v>174</v>
      </c>
      <c r="AH1033">
        <f>N1033+M1033+L1033*1.5</f>
        <v>41.5</v>
      </c>
    </row>
    <row r="1034" spans="1:34" x14ac:dyDescent="0.2">
      <c r="A1034" t="s">
        <v>2518</v>
      </c>
      <c r="C1034" t="s">
        <v>160</v>
      </c>
      <c r="D1034" t="s">
        <v>1905</v>
      </c>
      <c r="E1034">
        <v>8</v>
      </c>
      <c r="F1034">
        <v>0</v>
      </c>
      <c r="G1034">
        <v>2</v>
      </c>
      <c r="H1034">
        <v>5</v>
      </c>
      <c r="I1034">
        <v>35</v>
      </c>
      <c r="J1034">
        <v>58</v>
      </c>
      <c r="K1034">
        <v>21</v>
      </c>
      <c r="L1034">
        <v>3</v>
      </c>
      <c r="M1034">
        <v>16</v>
      </c>
      <c r="N1034">
        <v>21</v>
      </c>
      <c r="O1034">
        <v>23</v>
      </c>
      <c r="P1034">
        <v>542</v>
      </c>
      <c r="Q1034">
        <v>41</v>
      </c>
      <c r="R1034">
        <v>11</v>
      </c>
      <c r="S1034">
        <v>0</v>
      </c>
      <c r="T1034">
        <v>0</v>
      </c>
      <c r="U1034">
        <v>0</v>
      </c>
      <c r="V1034">
        <v>0</v>
      </c>
      <c r="W1034">
        <v>0</v>
      </c>
      <c r="X1034" t="s">
        <v>28</v>
      </c>
      <c r="Y1034" t="s">
        <v>2517</v>
      </c>
      <c r="Z1034" s="5">
        <f>E1034*10+F1034*(-10)+G1034*5+H1034*(-5)+I1034*2+J1034*(-2)+K1034*4+L1034*3+M1034*1.5+N1034*1.5+O1034*3+P1034*0.1+Q1034*2+R1034*2+S1034*5+T1034*(-8)+U1034*15+V1034+W1034*(-4)</f>
        <v>394.7</v>
      </c>
      <c r="AA1034" s="6">
        <f>Z1034/X1034</f>
        <v>15.788</v>
      </c>
      <c r="AB1034" s="7">
        <f>Z1034/Y1034*90</f>
        <v>19.098387096774193</v>
      </c>
      <c r="AC1034" s="5">
        <f>IF(B1034="n",Z1034*1.2*AF1034,Z1034*AF1034)</f>
        <v>394.7</v>
      </c>
      <c r="AD1034" s="6">
        <f>AC1034/X1034</f>
        <v>15.788</v>
      </c>
      <c r="AE1034" s="7">
        <f>AC1034/Y1034*90</f>
        <v>19.098387096774193</v>
      </c>
      <c r="AF1034" s="13">
        <f>IF(OR(D1034="Barcelona",D1034="R Madrid",D1034="Bayern",D1034="PSG",D1034="Atletico"),1.3,IF(OR(D1034="Chelsea",D1034="Juventus",D1034="Man City",D1034="Man Utd",D1034="Dortmund"),1.23,IF(OR(D1034="Roma",D1034="RB Leipzig",D1034="Monaco",D1034="Spurs",D1034="Arsenal",D1034="Sevilla",D1034="Liverpool",D1034="Nice",D1034="Napoli"),1.15,1)))</f>
        <v>1</v>
      </c>
      <c r="AG1034">
        <f>E1034*10+G1034*5+K1034*4</f>
        <v>174</v>
      </c>
      <c r="AH1034">
        <f>N1034+M1034+L1034*1.5</f>
        <v>41.5</v>
      </c>
    </row>
    <row r="1035" spans="1:34" x14ac:dyDescent="0.2">
      <c r="A1035" t="s">
        <v>1400</v>
      </c>
      <c r="C1035" t="s">
        <v>876</v>
      </c>
      <c r="D1035" t="s">
        <v>1070</v>
      </c>
      <c r="E1035">
        <v>4</v>
      </c>
      <c r="F1035">
        <v>0</v>
      </c>
      <c r="G1035">
        <v>5</v>
      </c>
      <c r="H1035">
        <v>2</v>
      </c>
      <c r="I1035">
        <v>19</v>
      </c>
      <c r="J1035">
        <v>33</v>
      </c>
      <c r="K1035">
        <v>19</v>
      </c>
      <c r="L1035">
        <v>3</v>
      </c>
      <c r="M1035">
        <v>19</v>
      </c>
      <c r="N1035">
        <v>18</v>
      </c>
      <c r="O1035">
        <v>15</v>
      </c>
      <c r="P1035">
        <v>532</v>
      </c>
      <c r="Q1035">
        <v>14</v>
      </c>
      <c r="R1035">
        <v>25</v>
      </c>
      <c r="S1035">
        <v>0</v>
      </c>
      <c r="T1035">
        <v>0</v>
      </c>
      <c r="U1035">
        <v>0</v>
      </c>
      <c r="V1035">
        <v>0</v>
      </c>
      <c r="W1035">
        <v>0</v>
      </c>
      <c r="X1035" t="s">
        <v>127</v>
      </c>
      <c r="Y1035" t="s">
        <v>1399</v>
      </c>
      <c r="Z1035" s="5">
        <f>E1035*10+F1035*(-10)+G1035*5+H1035*(-5)+I1035*2+J1035*(-2)+K1035*4+L1035*3+M1035*1.5+N1035*1.5+O1035*3+P1035*0.1+Q1035*2+R1035*2+S1035*5+T1035*(-8)+U1035*15+V1035+W1035*(-4)</f>
        <v>343.7</v>
      </c>
      <c r="AA1035" s="6">
        <f>Z1035/X1035</f>
        <v>14.320833333333333</v>
      </c>
      <c r="AB1035" s="7">
        <f>Z1035/Y1035*90</f>
        <v>21.129098360655735</v>
      </c>
      <c r="AC1035" s="5">
        <f>IF(B1035="n",Z1035*1.2*AF1035,Z1035*AF1035)</f>
        <v>343.7</v>
      </c>
      <c r="AD1035" s="6">
        <f>AC1035/X1035</f>
        <v>14.320833333333333</v>
      </c>
      <c r="AE1035" s="7">
        <f>AC1035/Y1035*90</f>
        <v>21.129098360655735</v>
      </c>
      <c r="AF1035" s="13">
        <f>IF(OR(D1035="Barcelona",D1035="R Madrid",D1035="Bayern",D1035="PSG",D1035="Atletico"),1.3,IF(OR(D1035="Chelsea",D1035="Juventus",D1035="Man City",D1035="Man Utd",D1035="Dortmund"),1.23,IF(OR(D1035="Roma",D1035="RB Leipzig",D1035="Monaco",D1035="Spurs",D1035="Arsenal",D1035="Sevilla",D1035="Liverpool",D1035="Nice",D1035="Napoli"),1.15,1)))</f>
        <v>1</v>
      </c>
      <c r="AG1035">
        <f>E1035*10+G1035*5+K1035*4</f>
        <v>141</v>
      </c>
      <c r="AH1035">
        <f>N1035+M1035+L1035*1.5</f>
        <v>41.5</v>
      </c>
    </row>
    <row r="1036" spans="1:34" x14ac:dyDescent="0.2">
      <c r="A1036" t="s">
        <v>3196</v>
      </c>
      <c r="C1036" t="s">
        <v>138</v>
      </c>
      <c r="D1036" t="s">
        <v>2734</v>
      </c>
      <c r="E1036">
        <v>4</v>
      </c>
      <c r="F1036">
        <v>1</v>
      </c>
      <c r="G1036">
        <v>1</v>
      </c>
      <c r="H1036">
        <v>7</v>
      </c>
      <c r="I1036">
        <v>50</v>
      </c>
      <c r="J1036">
        <v>39</v>
      </c>
      <c r="K1036">
        <v>20</v>
      </c>
      <c r="L1036">
        <v>3</v>
      </c>
      <c r="M1036">
        <v>19</v>
      </c>
      <c r="N1036">
        <v>18</v>
      </c>
      <c r="O1036">
        <v>44</v>
      </c>
      <c r="P1036">
        <v>618</v>
      </c>
      <c r="Q1036">
        <v>40</v>
      </c>
      <c r="R1036">
        <v>56</v>
      </c>
      <c r="S1036">
        <v>0</v>
      </c>
      <c r="T1036">
        <v>0</v>
      </c>
      <c r="U1036">
        <v>0</v>
      </c>
      <c r="V1036">
        <v>0</v>
      </c>
      <c r="W1036">
        <v>0</v>
      </c>
      <c r="X1036" t="s">
        <v>121</v>
      </c>
      <c r="Y1036" t="s">
        <v>3193</v>
      </c>
      <c r="Z1036" s="5">
        <f>E1036*10+F1036*(-10)+G1036*5+H1036*(-5)+I1036*2+J1036*(-2)+K1036*4+L1036*3+M1036*1.5+N1036*1.5+O1036*3+P1036*0.1+Q1036*2+R1036*2+S1036*5+T1036*(-8)+U1036*15+V1036+W1036*(-4)</f>
        <v>552.29999999999995</v>
      </c>
      <c r="AA1036" s="6">
        <f>Z1036/X1036</f>
        <v>16.244117647058822</v>
      </c>
      <c r="AB1036" s="7">
        <f>Z1036/Y1036*90</f>
        <v>21.269576379974325</v>
      </c>
      <c r="AC1036" s="5">
        <f>IF(B1036="n",Z1036*1.2*AF1036,Z1036*AF1036)</f>
        <v>552.29999999999995</v>
      </c>
      <c r="AD1036" s="6">
        <f>AC1036/X1036</f>
        <v>16.244117647058822</v>
      </c>
      <c r="AE1036" s="7">
        <f>AC1036/Y1036*90</f>
        <v>21.269576379974325</v>
      </c>
      <c r="AF1036" s="13">
        <f>IF(OR(D1036="Barcelona",D1036="R Madrid",D1036="Bayern",D1036="PSG",D1036="Atletico"),1.3,IF(OR(D1036="Chelsea",D1036="Juventus",D1036="Man City",D1036="Man Utd",D1036="Dortmund"),1.23,IF(OR(D1036="Roma",D1036="RB Leipzig",D1036="Monaco",D1036="Spurs",D1036="Arsenal",D1036="Sevilla",D1036="Liverpool",D1036="Nice",D1036="Napoli"),1.15,1)))</f>
        <v>1</v>
      </c>
      <c r="AG1036">
        <f>E1036*10+G1036*5+K1036*4</f>
        <v>125</v>
      </c>
      <c r="AH1036">
        <f>N1036+M1036+L1036*1.5</f>
        <v>41.5</v>
      </c>
    </row>
    <row r="1037" spans="1:34" x14ac:dyDescent="0.2">
      <c r="A1037" t="s">
        <v>2354</v>
      </c>
      <c r="C1037" t="s">
        <v>160</v>
      </c>
      <c r="D1037" t="s">
        <v>1938</v>
      </c>
      <c r="E1037">
        <v>4</v>
      </c>
      <c r="F1037">
        <v>0</v>
      </c>
      <c r="G1037">
        <v>1</v>
      </c>
      <c r="H1037">
        <v>3</v>
      </c>
      <c r="I1037">
        <v>34</v>
      </c>
      <c r="J1037">
        <v>41</v>
      </c>
      <c r="K1037">
        <v>18</v>
      </c>
      <c r="L1037">
        <v>1</v>
      </c>
      <c r="M1037">
        <v>33</v>
      </c>
      <c r="N1037">
        <v>7</v>
      </c>
      <c r="O1037">
        <v>19</v>
      </c>
      <c r="P1037">
        <v>303</v>
      </c>
      <c r="Q1037">
        <v>14</v>
      </c>
      <c r="R1037">
        <v>7</v>
      </c>
      <c r="S1037">
        <v>0</v>
      </c>
      <c r="T1037">
        <v>0</v>
      </c>
      <c r="U1037">
        <v>0</v>
      </c>
      <c r="V1037">
        <v>0</v>
      </c>
      <c r="W1037">
        <v>0</v>
      </c>
      <c r="X1037" t="s">
        <v>187</v>
      </c>
      <c r="Y1037" t="s">
        <v>1399</v>
      </c>
      <c r="Z1037" s="5">
        <f>E1037*10+F1037*(-10)+G1037*5+H1037*(-5)+I1037*2+J1037*(-2)+K1037*4+L1037*3+M1037*1.5+N1037*1.5+O1037*3+P1037*0.1+Q1037*2+R1037*2+S1037*5+T1037*(-8)+U1037*15+V1037+W1037*(-4)</f>
        <v>280.3</v>
      </c>
      <c r="AA1037" s="6">
        <f>Z1037/X1037</f>
        <v>12.740909090909092</v>
      </c>
      <c r="AB1037" s="7">
        <f>Z1037/Y1037*90</f>
        <v>17.231557377049182</v>
      </c>
      <c r="AC1037" s="5">
        <f>IF(B1037="n",Z1037*1.2*AF1037,Z1037*AF1037)</f>
        <v>280.3</v>
      </c>
      <c r="AD1037" s="6">
        <f>AC1037/X1037</f>
        <v>12.740909090909092</v>
      </c>
      <c r="AE1037" s="7">
        <f>AC1037/Y1037*90</f>
        <v>17.231557377049182</v>
      </c>
      <c r="AF1037" s="13">
        <f>IF(OR(D1037="Barcelona",D1037="R Madrid",D1037="Bayern",D1037="PSG",D1037="Atletico"),1.3,IF(OR(D1037="Chelsea",D1037="Juventus",D1037="Man City",D1037="Man Utd",D1037="Dortmund"),1.23,IF(OR(D1037="Roma",D1037="RB Leipzig",D1037="Monaco",D1037="Spurs",D1037="Arsenal",D1037="Sevilla",D1037="Liverpool",D1037="Nice",D1037="Napoli"),1.15,1)))</f>
        <v>1</v>
      </c>
      <c r="AG1037">
        <f>E1037*10+G1037*5+K1037*4</f>
        <v>117</v>
      </c>
      <c r="AH1037">
        <f>N1037+M1037+L1037*1.5</f>
        <v>41.5</v>
      </c>
    </row>
    <row r="1038" spans="1:34" x14ac:dyDescent="0.2">
      <c r="A1038" t="s">
        <v>3449</v>
      </c>
      <c r="C1038" t="s">
        <v>138</v>
      </c>
      <c r="D1038" t="s">
        <v>2791</v>
      </c>
      <c r="E1038">
        <v>2</v>
      </c>
      <c r="F1038">
        <v>3</v>
      </c>
      <c r="G1038">
        <v>0</v>
      </c>
      <c r="H1038">
        <v>5</v>
      </c>
      <c r="I1038">
        <v>17</v>
      </c>
      <c r="J1038">
        <v>25</v>
      </c>
      <c r="K1038">
        <v>7</v>
      </c>
      <c r="L1038">
        <v>1</v>
      </c>
      <c r="M1038">
        <v>12</v>
      </c>
      <c r="N1038">
        <v>28</v>
      </c>
      <c r="O1038">
        <v>7</v>
      </c>
      <c r="P1038">
        <v>470</v>
      </c>
      <c r="Q1038">
        <v>15</v>
      </c>
      <c r="R1038">
        <v>17</v>
      </c>
      <c r="S1038">
        <v>0</v>
      </c>
      <c r="T1038">
        <v>0</v>
      </c>
      <c r="U1038">
        <v>0</v>
      </c>
      <c r="V1038">
        <v>0</v>
      </c>
      <c r="W1038">
        <v>0</v>
      </c>
      <c r="X1038" t="s">
        <v>66</v>
      </c>
      <c r="Y1038" t="s">
        <v>3448</v>
      </c>
      <c r="Z1038" s="5">
        <f>E1038*10+F1038*(-10)+G1038*5+H1038*(-5)+I1038*2+J1038*(-2)+K1038*4+L1038*3+M1038*1.5+N1038*1.5+O1038*3+P1038*0.1+Q1038*2+R1038*2+S1038*5+T1038*(-8)+U1038*15+V1038+W1038*(-4)</f>
        <v>172</v>
      </c>
      <c r="AA1038" s="6">
        <f>Z1038/X1038</f>
        <v>8.6</v>
      </c>
      <c r="AB1038" s="7">
        <f>Z1038/Y1038*90</f>
        <v>14.241030358785649</v>
      </c>
      <c r="AC1038" s="5">
        <f>IF(B1038="n",Z1038*1.2*AF1038,Z1038*AF1038)</f>
        <v>172</v>
      </c>
      <c r="AD1038" s="6">
        <f>AC1038/X1038</f>
        <v>8.6</v>
      </c>
      <c r="AE1038" s="7">
        <f>AC1038/Y1038*90</f>
        <v>14.241030358785649</v>
      </c>
      <c r="AF1038" s="13">
        <f>IF(OR(D1038="Barcelona",D1038="R Madrid",D1038="Bayern",D1038="PSG",D1038="Atletico"),1.3,IF(OR(D1038="Chelsea",D1038="Juventus",D1038="Man City",D1038="Man Utd",D1038="Dortmund"),1.23,IF(OR(D1038="Roma",D1038="RB Leipzig",D1038="Monaco",D1038="Spurs",D1038="Arsenal",D1038="Sevilla",D1038="Liverpool",D1038="Nice",D1038="Napoli"),1.15,1)))</f>
        <v>1</v>
      </c>
      <c r="AG1038">
        <f>E1038*10+G1038*5+K1038*4</f>
        <v>48</v>
      </c>
      <c r="AH1038">
        <f>N1038+M1038+L1038*1.5</f>
        <v>41.5</v>
      </c>
    </row>
    <row r="1039" spans="1:34" x14ac:dyDescent="0.2">
      <c r="A1039" t="s">
        <v>1520</v>
      </c>
      <c r="C1039" t="s">
        <v>876</v>
      </c>
      <c r="D1039" t="s">
        <v>1090</v>
      </c>
      <c r="E1039">
        <v>11</v>
      </c>
      <c r="F1039">
        <v>0</v>
      </c>
      <c r="G1039">
        <v>1</v>
      </c>
      <c r="H1039">
        <v>1</v>
      </c>
      <c r="I1039">
        <v>28</v>
      </c>
      <c r="J1039">
        <v>26</v>
      </c>
      <c r="K1039">
        <v>26</v>
      </c>
      <c r="L1039">
        <v>4</v>
      </c>
      <c r="M1039">
        <v>5</v>
      </c>
      <c r="N1039">
        <v>30</v>
      </c>
      <c r="O1039">
        <v>31</v>
      </c>
      <c r="P1039">
        <v>454</v>
      </c>
      <c r="Q1039">
        <v>24</v>
      </c>
      <c r="R1039">
        <v>40</v>
      </c>
      <c r="S1039">
        <v>0</v>
      </c>
      <c r="T1039">
        <v>0</v>
      </c>
      <c r="U1039">
        <v>0</v>
      </c>
      <c r="V1039">
        <v>0</v>
      </c>
      <c r="W1039">
        <v>0</v>
      </c>
      <c r="X1039" t="s">
        <v>56</v>
      </c>
      <c r="Y1039" t="s">
        <v>1519</v>
      </c>
      <c r="Z1039" s="5">
        <f>E1039*10+F1039*(-10)+G1039*5+H1039*(-5)+I1039*2+J1039*(-2)+K1039*4+L1039*3+M1039*1.5+N1039*1.5+O1039*3+P1039*0.1+Q1039*2+R1039*2+S1039*5+T1039*(-8)+U1039*15+V1039+W1039*(-4)</f>
        <v>548.9</v>
      </c>
      <c r="AA1039" s="6">
        <f>Z1039/X1039</f>
        <v>20.329629629629629</v>
      </c>
      <c r="AB1039" s="7">
        <f>Z1039/Y1039*90</f>
        <v>25.153258655804478</v>
      </c>
      <c r="AC1039" s="5">
        <f>IF(B1039="n",Z1039*1.2*AF1039,Z1039*AF1039)</f>
        <v>548.9</v>
      </c>
      <c r="AD1039" s="6">
        <f>AC1039/X1039</f>
        <v>20.329629629629629</v>
      </c>
      <c r="AE1039" s="7">
        <f>AC1039/Y1039*90</f>
        <v>25.153258655804478</v>
      </c>
      <c r="AF1039" s="13">
        <f>IF(OR(D1039="Barcelona",D1039="R Madrid",D1039="Bayern",D1039="PSG",D1039="Atletico"),1.3,IF(OR(D1039="Chelsea",D1039="Juventus",D1039="Man City",D1039="Man Utd",D1039="Dortmund"),1.23,IF(OR(D1039="Roma",D1039="RB Leipzig",D1039="Monaco",D1039="Spurs",D1039="Arsenal",D1039="Sevilla",D1039="Liverpool",D1039="Nice",D1039="Napoli"),1.15,1)))</f>
        <v>1</v>
      </c>
      <c r="AG1039">
        <f>E1039*10+G1039*5+K1039*4</f>
        <v>219</v>
      </c>
      <c r="AH1039">
        <f>N1039+M1039+L1039*1.5</f>
        <v>41</v>
      </c>
    </row>
    <row r="1040" spans="1:34" x14ac:dyDescent="0.2">
      <c r="A1040" t="s">
        <v>2812</v>
      </c>
      <c r="C1040" t="s">
        <v>138</v>
      </c>
      <c r="D1040" t="s">
        <v>2747</v>
      </c>
      <c r="E1040">
        <v>7</v>
      </c>
      <c r="F1040">
        <v>1</v>
      </c>
      <c r="G1040">
        <v>3</v>
      </c>
      <c r="H1040">
        <v>4</v>
      </c>
      <c r="I1040">
        <v>51</v>
      </c>
      <c r="J1040">
        <v>34</v>
      </c>
      <c r="K1040">
        <v>25</v>
      </c>
      <c r="L1040">
        <v>2</v>
      </c>
      <c r="M1040">
        <v>24</v>
      </c>
      <c r="N1040">
        <v>14</v>
      </c>
      <c r="O1040">
        <v>17</v>
      </c>
      <c r="P1040">
        <v>299</v>
      </c>
      <c r="Q1040">
        <v>20</v>
      </c>
      <c r="R1040">
        <v>24</v>
      </c>
      <c r="S1040">
        <v>0</v>
      </c>
      <c r="T1040">
        <v>0</v>
      </c>
      <c r="U1040">
        <v>0</v>
      </c>
      <c r="V1040">
        <v>0</v>
      </c>
      <c r="W1040">
        <v>0</v>
      </c>
      <c r="X1040" t="s">
        <v>187</v>
      </c>
      <c r="Y1040" t="s">
        <v>2811</v>
      </c>
      <c r="Z1040" s="5">
        <f>E1040*10+F1040*(-10)+G1040*5+H1040*(-5)+I1040*2+J1040*(-2)+K1040*4+L1040*3+M1040*1.5+N1040*1.5+O1040*3+P1040*0.1+Q1040*2+R1040*2+S1040*5+T1040*(-8)+U1040*15+V1040+W1040*(-4)</f>
        <v>420.9</v>
      </c>
      <c r="AA1040" s="6">
        <f>Z1040/X1040</f>
        <v>19.131818181818179</v>
      </c>
      <c r="AB1040" s="7">
        <f>Z1040/Y1040*90</f>
        <v>26.017170329670328</v>
      </c>
      <c r="AC1040" s="5">
        <f>IF(B1040="n",Z1040*1.2*AF1040,Z1040*AF1040)</f>
        <v>420.9</v>
      </c>
      <c r="AD1040" s="6">
        <f>AC1040/X1040</f>
        <v>19.131818181818179</v>
      </c>
      <c r="AE1040" s="7">
        <f>AC1040/Y1040*90</f>
        <v>26.017170329670328</v>
      </c>
      <c r="AF1040" s="13">
        <f>IF(OR(D1040="Barcelona",D1040="R Madrid",D1040="Bayern",D1040="PSG",D1040="Atletico"),1.3,IF(OR(D1040="Chelsea",D1040="Juventus",D1040="Man City",D1040="Man Utd",D1040="Dortmund"),1.23,IF(OR(D1040="Roma",D1040="RB Leipzig",D1040="Monaco",D1040="Spurs",D1040="Arsenal",D1040="Sevilla",D1040="Liverpool",D1040="Nice",D1040="Napoli"),1.15,1)))</f>
        <v>1</v>
      </c>
      <c r="AG1040">
        <f>E1040*10+G1040*5+K1040*4</f>
        <v>185</v>
      </c>
      <c r="AH1040">
        <f>N1040+M1040+L1040*1.5</f>
        <v>41</v>
      </c>
    </row>
    <row r="1041" spans="1:34" x14ac:dyDescent="0.2">
      <c r="A1041" t="s">
        <v>2891</v>
      </c>
      <c r="C1041" t="s">
        <v>138</v>
      </c>
      <c r="D1041" t="s">
        <v>2781</v>
      </c>
      <c r="E1041">
        <v>4</v>
      </c>
      <c r="F1041">
        <v>0</v>
      </c>
      <c r="G1041">
        <v>2</v>
      </c>
      <c r="H1041">
        <v>5</v>
      </c>
      <c r="I1041">
        <v>37</v>
      </c>
      <c r="J1041">
        <v>16</v>
      </c>
      <c r="K1041">
        <v>15</v>
      </c>
      <c r="L1041">
        <v>2</v>
      </c>
      <c r="M1041">
        <v>23</v>
      </c>
      <c r="N1041">
        <v>15</v>
      </c>
      <c r="O1041">
        <v>13</v>
      </c>
      <c r="P1041">
        <v>317</v>
      </c>
      <c r="Q1041">
        <v>19</v>
      </c>
      <c r="R1041">
        <v>24</v>
      </c>
      <c r="S1041">
        <v>0</v>
      </c>
      <c r="T1041">
        <v>0</v>
      </c>
      <c r="U1041">
        <v>0</v>
      </c>
      <c r="V1041">
        <v>0</v>
      </c>
      <c r="W1041">
        <v>0</v>
      </c>
      <c r="X1041" t="s">
        <v>28</v>
      </c>
      <c r="Y1041" t="s">
        <v>2597</v>
      </c>
      <c r="Z1041" s="5">
        <f>E1041*10+F1041*(-10)+G1041*5+H1041*(-5)+I1041*2+J1041*(-2)+K1041*4+L1041*3+M1041*1.5+N1041*1.5+O1041*3+P1041*0.1+Q1041*2+R1041*2+S1041*5+T1041*(-8)+U1041*15+V1041+W1041*(-4)</f>
        <v>346.7</v>
      </c>
      <c r="AA1041" s="6">
        <f>Z1041/X1041</f>
        <v>13.868</v>
      </c>
      <c r="AB1041" s="7">
        <f>Z1041/Y1041*90</f>
        <v>21.608725761772853</v>
      </c>
      <c r="AC1041" s="5">
        <f>IF(B1041="n",Z1041*1.2*AF1041,Z1041*AF1041)</f>
        <v>346.7</v>
      </c>
      <c r="AD1041" s="6">
        <f>AC1041/X1041</f>
        <v>13.868</v>
      </c>
      <c r="AE1041" s="7">
        <f>AC1041/Y1041*90</f>
        <v>21.608725761772853</v>
      </c>
      <c r="AF1041" s="13">
        <f>IF(OR(D1041="Barcelona",D1041="R Madrid",D1041="Bayern",D1041="PSG",D1041="Atletico"),1.3,IF(OR(D1041="Chelsea",D1041="Juventus",D1041="Man City",D1041="Man Utd",D1041="Dortmund"),1.23,IF(OR(D1041="Roma",D1041="RB Leipzig",D1041="Monaco",D1041="Spurs",D1041="Arsenal",D1041="Sevilla",D1041="Liverpool",D1041="Nice",D1041="Napoli"),1.15,1)))</f>
        <v>1</v>
      </c>
      <c r="AG1041">
        <f>E1041*10+G1041*5+K1041*4</f>
        <v>110</v>
      </c>
      <c r="AH1041">
        <f>N1041+M1041+L1041*1.5</f>
        <v>41</v>
      </c>
    </row>
    <row r="1042" spans="1:34" x14ac:dyDescent="0.2">
      <c r="A1042" t="s">
        <v>1316</v>
      </c>
      <c r="C1042" t="s">
        <v>876</v>
      </c>
      <c r="D1042" t="s">
        <v>1106</v>
      </c>
      <c r="E1042">
        <v>2</v>
      </c>
      <c r="F1042">
        <v>0</v>
      </c>
      <c r="G1042">
        <v>2</v>
      </c>
      <c r="H1042">
        <v>10</v>
      </c>
      <c r="I1042">
        <v>31</v>
      </c>
      <c r="J1042">
        <v>57</v>
      </c>
      <c r="K1042">
        <v>18</v>
      </c>
      <c r="L1042">
        <v>2</v>
      </c>
      <c r="M1042">
        <v>6</v>
      </c>
      <c r="N1042">
        <v>32</v>
      </c>
      <c r="O1042">
        <v>24</v>
      </c>
      <c r="P1042">
        <v>213</v>
      </c>
      <c r="Q1042">
        <v>16</v>
      </c>
      <c r="R1042">
        <v>35</v>
      </c>
      <c r="S1042">
        <v>0</v>
      </c>
      <c r="T1042">
        <v>0</v>
      </c>
      <c r="U1042">
        <v>0</v>
      </c>
      <c r="V1042">
        <v>0</v>
      </c>
      <c r="W1042">
        <v>0</v>
      </c>
      <c r="X1042" t="s">
        <v>127</v>
      </c>
      <c r="Y1042" t="s">
        <v>1315</v>
      </c>
      <c r="Z1042" s="5">
        <f>E1042*10+F1042*(-10)+G1042*5+H1042*(-5)+I1042*2+J1042*(-2)+K1042*4+L1042*3+M1042*1.5+N1042*1.5+O1042*3+P1042*0.1+Q1042*2+R1042*2+S1042*5+T1042*(-8)+U1042*15+V1042+W1042*(-4)</f>
        <v>258.3</v>
      </c>
      <c r="AA1042" s="6">
        <f>Z1042/X1042</f>
        <v>10.762500000000001</v>
      </c>
      <c r="AB1042" s="7">
        <f>Z1042/Y1042*90</f>
        <v>16.46388101983003</v>
      </c>
      <c r="AC1042" s="5">
        <f>IF(B1042="n",Z1042*1.2*AF1042,Z1042*AF1042)</f>
        <v>258.3</v>
      </c>
      <c r="AD1042" s="6">
        <f>AC1042/X1042</f>
        <v>10.762500000000001</v>
      </c>
      <c r="AE1042" s="7">
        <f>AC1042/Y1042*90</f>
        <v>16.46388101983003</v>
      </c>
      <c r="AF1042" s="13">
        <f>IF(OR(D1042="Barcelona",D1042="R Madrid",D1042="Bayern",D1042="PSG",D1042="Atletico"),1.3,IF(OR(D1042="Chelsea",D1042="Juventus",D1042="Man City",D1042="Man Utd",D1042="Dortmund"),1.23,IF(OR(D1042="Roma",D1042="RB Leipzig",D1042="Monaco",D1042="Spurs",D1042="Arsenal",D1042="Sevilla",D1042="Liverpool",D1042="Nice",D1042="Napoli"),1.15,1)))</f>
        <v>1</v>
      </c>
      <c r="AG1042">
        <f>E1042*10+G1042*5+K1042*4</f>
        <v>102</v>
      </c>
      <c r="AH1042">
        <f>N1042+M1042+L1042*1.5</f>
        <v>41</v>
      </c>
    </row>
    <row r="1043" spans="1:34" x14ac:dyDescent="0.2">
      <c r="A1043" t="s">
        <v>1440</v>
      </c>
      <c r="C1043" t="s">
        <v>876</v>
      </c>
      <c r="D1043" t="s">
        <v>1087</v>
      </c>
      <c r="E1043">
        <v>1</v>
      </c>
      <c r="F1043">
        <v>0</v>
      </c>
      <c r="G1043">
        <v>2</v>
      </c>
      <c r="H1043">
        <v>4</v>
      </c>
      <c r="I1043">
        <v>38</v>
      </c>
      <c r="J1043">
        <v>35</v>
      </c>
      <c r="K1043">
        <v>2</v>
      </c>
      <c r="L1043">
        <v>0</v>
      </c>
      <c r="M1043">
        <v>22</v>
      </c>
      <c r="N1043">
        <v>19</v>
      </c>
      <c r="O1043">
        <v>18</v>
      </c>
      <c r="P1043">
        <v>455</v>
      </c>
      <c r="Q1043">
        <v>30</v>
      </c>
      <c r="R1043">
        <v>50</v>
      </c>
      <c r="S1043">
        <v>0</v>
      </c>
      <c r="T1043">
        <v>0</v>
      </c>
      <c r="U1043">
        <v>0</v>
      </c>
      <c r="V1043">
        <v>0</v>
      </c>
      <c r="W1043">
        <v>0</v>
      </c>
      <c r="X1043" t="s">
        <v>36</v>
      </c>
      <c r="Y1043" t="s">
        <v>1439</v>
      </c>
      <c r="Z1043" s="5">
        <f>E1043*10+F1043*(-10)+G1043*5+H1043*(-5)+I1043*2+J1043*(-2)+K1043*4+L1043*3+M1043*1.5+N1043*1.5+O1043*3+P1043*0.1+Q1043*2+R1043*2+S1043*5+T1043*(-8)+U1043*15+V1043+W1043*(-4)</f>
        <v>335</v>
      </c>
      <c r="AA1043" s="6">
        <f>Z1043/X1043</f>
        <v>10.806451612903226</v>
      </c>
      <c r="AB1043" s="7">
        <f>Z1043/Y1043*90</f>
        <v>14.664396887159533</v>
      </c>
      <c r="AC1043" s="5">
        <f>IF(B1043="n",Z1043*1.2*AF1043,Z1043*AF1043)</f>
        <v>335</v>
      </c>
      <c r="AD1043" s="6">
        <f>AC1043/X1043</f>
        <v>10.806451612903226</v>
      </c>
      <c r="AE1043" s="7">
        <f>AC1043/Y1043*90</f>
        <v>14.664396887159533</v>
      </c>
      <c r="AF1043" s="13">
        <f>IF(OR(D1043="Barcelona",D1043="R Madrid",D1043="Bayern",D1043="PSG",D1043="Atletico"),1.3,IF(OR(D1043="Chelsea",D1043="Juventus",D1043="Man City",D1043="Man Utd",D1043="Dortmund"),1.23,IF(OR(D1043="Roma",D1043="RB Leipzig",D1043="Monaco",D1043="Spurs",D1043="Arsenal",D1043="Sevilla",D1043="Liverpool",D1043="Nice",D1043="Napoli"),1.15,1)))</f>
        <v>1</v>
      </c>
      <c r="AG1043">
        <f>E1043*10+G1043*5+K1043*4</f>
        <v>28</v>
      </c>
      <c r="AH1043">
        <f>N1043+M1043+L1043*1.5</f>
        <v>41</v>
      </c>
    </row>
    <row r="1044" spans="1:34" x14ac:dyDescent="0.2">
      <c r="A1044" t="s">
        <v>1592</v>
      </c>
      <c r="C1044" t="s">
        <v>876</v>
      </c>
      <c r="D1044" t="s">
        <v>1087</v>
      </c>
      <c r="E1044">
        <v>7</v>
      </c>
      <c r="F1044">
        <v>0</v>
      </c>
      <c r="G1044">
        <v>4</v>
      </c>
      <c r="H1044">
        <v>1</v>
      </c>
      <c r="I1044">
        <v>26</v>
      </c>
      <c r="J1044">
        <v>21</v>
      </c>
      <c r="K1044">
        <v>19</v>
      </c>
      <c r="L1044">
        <v>1</v>
      </c>
      <c r="M1044">
        <v>11</v>
      </c>
      <c r="N1044">
        <v>28</v>
      </c>
      <c r="O1044">
        <v>20</v>
      </c>
      <c r="P1044">
        <v>433</v>
      </c>
      <c r="Q1044">
        <v>10</v>
      </c>
      <c r="R1044">
        <v>28</v>
      </c>
      <c r="S1044">
        <v>0</v>
      </c>
      <c r="T1044">
        <v>0</v>
      </c>
      <c r="U1044">
        <v>0</v>
      </c>
      <c r="V1044">
        <v>0</v>
      </c>
      <c r="W1044">
        <v>0</v>
      </c>
      <c r="X1044" t="s">
        <v>90</v>
      </c>
      <c r="Y1044" t="s">
        <v>1591</v>
      </c>
      <c r="Z1044" s="5">
        <f>E1044*10+F1044*(-10)+G1044*5+H1044*(-5)+I1044*2+J1044*(-2)+K1044*4+L1044*3+M1044*1.5+N1044*1.5+O1044*3+P1044*0.1+Q1044*2+R1044*2+S1044*5+T1044*(-8)+U1044*15+V1044+W1044*(-4)</f>
        <v>411.8</v>
      </c>
      <c r="AA1044" s="6">
        <f>Z1044/X1044</f>
        <v>15.838461538461539</v>
      </c>
      <c r="AB1044" s="7">
        <f>Z1044/Y1044*90</f>
        <v>18.6804435483871</v>
      </c>
      <c r="AC1044" s="5">
        <f>IF(B1044="n",Z1044*1.2*AF1044,Z1044*AF1044)</f>
        <v>411.8</v>
      </c>
      <c r="AD1044" s="6">
        <f>AC1044/X1044</f>
        <v>15.838461538461539</v>
      </c>
      <c r="AE1044" s="7">
        <f>AC1044/Y1044*90</f>
        <v>18.6804435483871</v>
      </c>
      <c r="AF1044" s="13">
        <f>IF(OR(D1044="Barcelona",D1044="R Madrid",D1044="Bayern",D1044="PSG",D1044="Atletico"),1.3,IF(OR(D1044="Chelsea",D1044="Juventus",D1044="Man City",D1044="Man Utd",D1044="Dortmund"),1.23,IF(OR(D1044="Roma",D1044="RB Leipzig",D1044="Monaco",D1044="Spurs",D1044="Arsenal",D1044="Sevilla",D1044="Liverpool",D1044="Nice",D1044="Napoli"),1.15,1)))</f>
        <v>1</v>
      </c>
      <c r="AG1044">
        <f>E1044*10+G1044*5+K1044*4</f>
        <v>166</v>
      </c>
      <c r="AH1044">
        <f>N1044+M1044+L1044*1.5</f>
        <v>40.5</v>
      </c>
    </row>
    <row r="1045" spans="1:34" x14ac:dyDescent="0.2">
      <c r="A1045" t="s">
        <v>3332</v>
      </c>
      <c r="C1045" t="s">
        <v>138</v>
      </c>
      <c r="D1045" t="s">
        <v>2767</v>
      </c>
      <c r="E1045">
        <v>3</v>
      </c>
      <c r="F1045">
        <v>0</v>
      </c>
      <c r="G1045">
        <v>0</v>
      </c>
      <c r="H1045">
        <v>1</v>
      </c>
      <c r="I1045">
        <v>33</v>
      </c>
      <c r="J1045">
        <v>22</v>
      </c>
      <c r="K1045">
        <v>15</v>
      </c>
      <c r="L1045">
        <v>1</v>
      </c>
      <c r="M1045">
        <v>22</v>
      </c>
      <c r="N1045">
        <v>17</v>
      </c>
      <c r="O1045">
        <v>11</v>
      </c>
      <c r="P1045">
        <v>923</v>
      </c>
      <c r="Q1045">
        <v>38</v>
      </c>
      <c r="R1045">
        <v>18</v>
      </c>
      <c r="S1045">
        <v>0</v>
      </c>
      <c r="T1045">
        <v>0</v>
      </c>
      <c r="U1045">
        <v>0</v>
      </c>
      <c r="V1045">
        <v>0</v>
      </c>
      <c r="W1045">
        <v>0</v>
      </c>
      <c r="X1045" t="s">
        <v>127</v>
      </c>
      <c r="Y1045" t="s">
        <v>3331</v>
      </c>
      <c r="Z1045" s="5">
        <f>E1045*10+F1045*(-10)+G1045*5+H1045*(-5)+I1045*2+J1045*(-2)+K1045*4+L1045*3+M1045*1.5+N1045*1.5+O1045*3+P1045*0.1+Q1045*2+R1045*2+S1045*5+T1045*(-8)+U1045*15+V1045+W1045*(-4)</f>
        <v>405.8</v>
      </c>
      <c r="AA1045" s="6">
        <f>Z1045/X1045</f>
        <v>16.908333333333335</v>
      </c>
      <c r="AB1045" s="7">
        <f>Z1045/Y1045*90</f>
        <v>19.222105263157896</v>
      </c>
      <c r="AC1045" s="5">
        <f>IF(B1045="n",Z1045*1.2*AF1045,Z1045*AF1045)</f>
        <v>405.8</v>
      </c>
      <c r="AD1045" s="6">
        <f>AC1045/X1045</f>
        <v>16.908333333333335</v>
      </c>
      <c r="AE1045" s="7">
        <f>AC1045/Y1045*90</f>
        <v>19.222105263157896</v>
      </c>
      <c r="AF1045" s="13">
        <f>IF(OR(D1045="Barcelona",D1045="R Madrid",D1045="Bayern",D1045="PSG",D1045="Atletico"),1.3,IF(OR(D1045="Chelsea",D1045="Juventus",D1045="Man City",D1045="Man Utd",D1045="Dortmund"),1.23,IF(OR(D1045="Roma",D1045="RB Leipzig",D1045="Monaco",D1045="Spurs",D1045="Arsenal",D1045="Sevilla",D1045="Liverpool",D1045="Nice",D1045="Napoli"),1.15,1)))</f>
        <v>1</v>
      </c>
      <c r="AG1045">
        <f>E1045*10+G1045*5+K1045*4</f>
        <v>90</v>
      </c>
      <c r="AH1045">
        <f>N1045+M1045+L1045*1.5</f>
        <v>40.5</v>
      </c>
    </row>
    <row r="1046" spans="1:34" x14ac:dyDescent="0.2">
      <c r="A1046" t="s">
        <v>1268</v>
      </c>
      <c r="C1046" t="s">
        <v>876</v>
      </c>
      <c r="D1046" t="s">
        <v>1119</v>
      </c>
      <c r="E1046">
        <v>3</v>
      </c>
      <c r="F1046">
        <v>0</v>
      </c>
      <c r="G1046">
        <v>2</v>
      </c>
      <c r="H1046">
        <v>1</v>
      </c>
      <c r="I1046">
        <v>22</v>
      </c>
      <c r="J1046">
        <v>9</v>
      </c>
      <c r="K1046">
        <v>10</v>
      </c>
      <c r="L1046">
        <v>1</v>
      </c>
      <c r="M1046">
        <v>21</v>
      </c>
      <c r="N1046">
        <v>18</v>
      </c>
      <c r="O1046">
        <v>16</v>
      </c>
      <c r="P1046">
        <v>292</v>
      </c>
      <c r="Q1046">
        <v>17</v>
      </c>
      <c r="R1046">
        <v>4</v>
      </c>
      <c r="S1046">
        <v>0</v>
      </c>
      <c r="T1046">
        <v>0</v>
      </c>
      <c r="U1046">
        <v>0</v>
      </c>
      <c r="V1046">
        <v>0</v>
      </c>
      <c r="W1046">
        <v>0</v>
      </c>
      <c r="X1046" t="s">
        <v>398</v>
      </c>
      <c r="Y1046" t="s">
        <v>1267</v>
      </c>
      <c r="Z1046" s="5">
        <f>E1046*10+F1046*(-10)+G1046*5+H1046*(-5)+I1046*2+J1046*(-2)+K1046*4+L1046*3+M1046*1.5+N1046*1.5+O1046*3+P1046*0.1+Q1046*2+R1046*2+S1046*5+T1046*(-8)+U1046*15+V1046+W1046*(-4)</f>
        <v>281.7</v>
      </c>
      <c r="AA1046" s="6">
        <f>Z1046/X1046</f>
        <v>13.414285714285715</v>
      </c>
      <c r="AB1046" s="7">
        <f>Z1046/Y1046*90</f>
        <v>20.201593625498006</v>
      </c>
      <c r="AC1046" s="5">
        <f>IF(B1046="n",Z1046*1.2*AF1046,Z1046*AF1046)</f>
        <v>281.7</v>
      </c>
      <c r="AD1046" s="6">
        <f>AC1046/X1046</f>
        <v>13.414285714285715</v>
      </c>
      <c r="AE1046" s="7">
        <f>AC1046/Y1046*90</f>
        <v>20.201593625498006</v>
      </c>
      <c r="AF1046" s="13">
        <f>IF(OR(D1046="Barcelona",D1046="R Madrid",D1046="Bayern",D1046="PSG",D1046="Atletico"),1.3,IF(OR(D1046="Chelsea",D1046="Juventus",D1046="Man City",D1046="Man Utd",D1046="Dortmund"),1.23,IF(OR(D1046="Roma",D1046="RB Leipzig",D1046="Monaco",D1046="Spurs",D1046="Arsenal",D1046="Sevilla",D1046="Liverpool",D1046="Nice",D1046="Napoli"),1.15,1)))</f>
        <v>1</v>
      </c>
      <c r="AG1046">
        <f>E1046*10+G1046*5+K1046*4</f>
        <v>80</v>
      </c>
      <c r="AH1046">
        <f>N1046+M1046+L1046*1.5</f>
        <v>40.5</v>
      </c>
    </row>
    <row r="1047" spans="1:34" x14ac:dyDescent="0.2">
      <c r="A1047" t="s">
        <v>115</v>
      </c>
      <c r="C1047" t="s">
        <v>26</v>
      </c>
      <c r="D1047" t="s">
        <v>59</v>
      </c>
      <c r="E1047">
        <v>4</v>
      </c>
      <c r="F1047">
        <v>0</v>
      </c>
      <c r="G1047">
        <v>2</v>
      </c>
      <c r="H1047">
        <v>1</v>
      </c>
      <c r="I1047">
        <v>23</v>
      </c>
      <c r="J1047">
        <v>13</v>
      </c>
      <c r="K1047">
        <v>14</v>
      </c>
      <c r="L1047">
        <v>4</v>
      </c>
      <c r="M1047">
        <v>29</v>
      </c>
      <c r="N1047">
        <v>5</v>
      </c>
      <c r="O1047">
        <v>11</v>
      </c>
      <c r="P1047">
        <v>183</v>
      </c>
      <c r="Q1047">
        <v>7</v>
      </c>
      <c r="R1047">
        <v>8</v>
      </c>
      <c r="S1047">
        <v>0</v>
      </c>
      <c r="T1047">
        <v>0</v>
      </c>
      <c r="U1047">
        <v>0</v>
      </c>
      <c r="V1047">
        <v>0</v>
      </c>
      <c r="W1047">
        <v>0</v>
      </c>
      <c r="X1047" t="s">
        <v>93</v>
      </c>
      <c r="Y1047" t="s">
        <v>116</v>
      </c>
      <c r="Z1047" s="5">
        <f>E1047*10+F1047*(-10)+G1047*5+H1047*(-5)+I1047*2+J1047*(-2)+K1047*4+L1047*3+M1047*1.5+N1047*1.5+O1047*3+P1047*0.1+Q1047*2+R1047*2+S1047*5+T1047*(-8)+U1047*15+V1047+W1047*(-4)</f>
        <v>265.3</v>
      </c>
      <c r="AA1047" s="6">
        <f>Z1047/X1047</f>
        <v>11.534782608695652</v>
      </c>
      <c r="AB1047" s="7">
        <f>Z1047/Y1047*90</f>
        <v>18.310582822085891</v>
      </c>
      <c r="AC1047" s="5">
        <f>IF(B1047="n",Z1047*1.2*AF1047,Z1047*AF1047)</f>
        <v>265.3</v>
      </c>
      <c r="AD1047" s="6">
        <f>AC1047/X1047</f>
        <v>11.534782608695652</v>
      </c>
      <c r="AE1047" s="7">
        <f>AC1047/Y1047*90</f>
        <v>18.310582822085891</v>
      </c>
      <c r="AF1047" s="13">
        <f>IF(OR(D1047="Barcelona",D1047="R Madrid",D1047="Bayern",D1047="PSG",D1047="Atletico"),1.3,IF(OR(D1047="Chelsea",D1047="Juventus",D1047="Man City",D1047="Man Utd",D1047="Dortmund"),1.23,IF(OR(D1047="Roma",D1047="RB Leipzig",D1047="Monaco",D1047="Spurs",D1047="Arsenal",D1047="Sevilla",D1047="Liverpool",D1047="Nice",D1047="Napoli"),1.15,1)))</f>
        <v>1</v>
      </c>
      <c r="AG1047">
        <f>E1047*10+G1047*5+K1047*4</f>
        <v>106</v>
      </c>
      <c r="AH1047">
        <f>N1047+M1047+L1047*1.5</f>
        <v>40</v>
      </c>
    </row>
    <row r="1048" spans="1:34" x14ac:dyDescent="0.2">
      <c r="A1048" t="s">
        <v>3279</v>
      </c>
      <c r="C1048" t="s">
        <v>138</v>
      </c>
      <c r="D1048" t="s">
        <v>2781</v>
      </c>
      <c r="E1048">
        <v>1</v>
      </c>
      <c r="F1048">
        <v>0</v>
      </c>
      <c r="G1048">
        <v>1</v>
      </c>
      <c r="H1048">
        <v>4</v>
      </c>
      <c r="I1048">
        <v>15</v>
      </c>
      <c r="J1048">
        <v>31</v>
      </c>
      <c r="K1048">
        <v>8</v>
      </c>
      <c r="L1048">
        <v>4</v>
      </c>
      <c r="M1048">
        <v>24</v>
      </c>
      <c r="N1048">
        <v>10</v>
      </c>
      <c r="O1048">
        <v>19</v>
      </c>
      <c r="P1048">
        <v>373</v>
      </c>
      <c r="Q1048">
        <v>30</v>
      </c>
      <c r="R1048">
        <v>15</v>
      </c>
      <c r="S1048">
        <v>0</v>
      </c>
      <c r="T1048">
        <v>0</v>
      </c>
      <c r="U1048">
        <v>0</v>
      </c>
      <c r="V1048">
        <v>0</v>
      </c>
      <c r="W1048">
        <v>0</v>
      </c>
      <c r="X1048" t="s">
        <v>398</v>
      </c>
      <c r="Y1048" t="s">
        <v>3278</v>
      </c>
      <c r="Z1048" s="5">
        <f>E1048*10+F1048*(-10)+G1048*5+H1048*(-5)+I1048*2+J1048*(-2)+K1048*4+L1048*3+M1048*1.5+N1048*1.5+O1048*3+P1048*0.1+Q1048*2+R1048*2+S1048*5+T1048*(-8)+U1048*15+V1048+W1048*(-4)</f>
        <v>242.3</v>
      </c>
      <c r="AA1048" s="6">
        <f>Z1048/X1048</f>
        <v>11.538095238095238</v>
      </c>
      <c r="AB1048" s="7">
        <f>Z1048/Y1048*90</f>
        <v>16.347076461769117</v>
      </c>
      <c r="AC1048" s="5">
        <f>IF(B1048="n",Z1048*1.2*AF1048,Z1048*AF1048)</f>
        <v>242.3</v>
      </c>
      <c r="AD1048" s="6">
        <f>AC1048/X1048</f>
        <v>11.538095238095238</v>
      </c>
      <c r="AE1048" s="7">
        <f>AC1048/Y1048*90</f>
        <v>16.347076461769117</v>
      </c>
      <c r="AF1048" s="13">
        <f>IF(OR(D1048="Barcelona",D1048="R Madrid",D1048="Bayern",D1048="PSG",D1048="Atletico"),1.3,IF(OR(D1048="Chelsea",D1048="Juventus",D1048="Man City",D1048="Man Utd",D1048="Dortmund"),1.23,IF(OR(D1048="Roma",D1048="RB Leipzig",D1048="Monaco",D1048="Spurs",D1048="Arsenal",D1048="Sevilla",D1048="Liverpool",D1048="Nice",D1048="Napoli"),1.15,1)))</f>
        <v>1</v>
      </c>
      <c r="AG1048">
        <f>E1048*10+G1048*5+K1048*4</f>
        <v>47</v>
      </c>
      <c r="AH1048">
        <f>N1048+M1048+L1048*1.5</f>
        <v>40</v>
      </c>
    </row>
    <row r="1049" spans="1:34" x14ac:dyDescent="0.2">
      <c r="A1049" t="s">
        <v>2711</v>
      </c>
      <c r="C1049" t="s">
        <v>160</v>
      </c>
      <c r="D1049" t="s">
        <v>548</v>
      </c>
      <c r="E1049">
        <v>12</v>
      </c>
      <c r="F1049">
        <v>0</v>
      </c>
      <c r="G1049">
        <v>2</v>
      </c>
      <c r="H1049">
        <v>6</v>
      </c>
      <c r="I1049">
        <v>35</v>
      </c>
      <c r="J1049">
        <v>92</v>
      </c>
      <c r="K1049">
        <v>56</v>
      </c>
      <c r="L1049">
        <v>3</v>
      </c>
      <c r="M1049">
        <v>31</v>
      </c>
      <c r="N1049">
        <v>4</v>
      </c>
      <c r="O1049">
        <v>14</v>
      </c>
      <c r="P1049">
        <v>294</v>
      </c>
      <c r="Q1049">
        <v>17</v>
      </c>
      <c r="R1049">
        <v>41</v>
      </c>
      <c r="S1049">
        <v>0</v>
      </c>
      <c r="T1049">
        <v>0</v>
      </c>
      <c r="U1049">
        <v>0</v>
      </c>
      <c r="V1049">
        <v>0</v>
      </c>
      <c r="W1049">
        <v>0</v>
      </c>
      <c r="X1049" t="s">
        <v>113</v>
      </c>
      <c r="Y1049" t="s">
        <v>943</v>
      </c>
      <c r="Z1049" s="5">
        <f>E1049*10+F1049*(-10)+G1049*5+H1049*(-5)+I1049*2+J1049*(-2)+K1049*4+L1049*3+M1049*1.5+N1049*1.5+O1049*3+P1049*0.1+Q1049*2+R1049*2+S1049*5+T1049*(-8)+U1049*15+V1049+W1049*(-4)</f>
        <v>458.9</v>
      </c>
      <c r="AA1049" s="6">
        <f>Z1049/X1049</f>
        <v>12.402702702702703</v>
      </c>
      <c r="AB1049" s="7">
        <f>Z1049/Y1049*90</f>
        <v>14.271250863856253</v>
      </c>
      <c r="AC1049" s="5">
        <f>IF(B1049="n",Z1049*1.2*AF1049,Z1049*AF1049)</f>
        <v>458.9</v>
      </c>
      <c r="AD1049" s="6">
        <f>AC1049/X1049</f>
        <v>12.402702702702703</v>
      </c>
      <c r="AE1049" s="7">
        <f>AC1049/Y1049*90</f>
        <v>14.271250863856253</v>
      </c>
      <c r="AF1049" s="13">
        <f>IF(OR(D1049="Barcelona",D1049="R Madrid",D1049="Bayern",D1049="PSG",D1049="Atletico"),1.3,IF(OR(D1049="Chelsea",D1049="Juventus",D1049="Man City",D1049="Man Utd",D1049="Dortmund"),1.23,IF(OR(D1049="Roma",D1049="RB Leipzig",D1049="Monaco",D1049="Spurs",D1049="Arsenal",D1049="Sevilla",D1049="Liverpool",D1049="Nice",D1049="Napoli"),1.15,1)))</f>
        <v>1</v>
      </c>
      <c r="AG1049">
        <f>E1049*10+G1049*5+K1049*4</f>
        <v>354</v>
      </c>
      <c r="AH1049">
        <f>N1049+M1049+L1049*1.5</f>
        <v>39.5</v>
      </c>
    </row>
    <row r="1050" spans="1:34" x14ac:dyDescent="0.2">
      <c r="A1050" t="s">
        <v>2970</v>
      </c>
      <c r="C1050" t="s">
        <v>138</v>
      </c>
      <c r="D1050" t="s">
        <v>2767</v>
      </c>
      <c r="E1050">
        <v>11</v>
      </c>
      <c r="F1050">
        <v>0</v>
      </c>
      <c r="G1050">
        <v>0</v>
      </c>
      <c r="H1050">
        <v>4</v>
      </c>
      <c r="I1050">
        <v>43</v>
      </c>
      <c r="J1050">
        <v>39</v>
      </c>
      <c r="K1050">
        <v>33</v>
      </c>
      <c r="L1050">
        <v>1</v>
      </c>
      <c r="M1050">
        <v>32</v>
      </c>
      <c r="N1050">
        <v>6</v>
      </c>
      <c r="O1050">
        <v>13</v>
      </c>
      <c r="P1050">
        <v>322</v>
      </c>
      <c r="Q1050">
        <v>15</v>
      </c>
      <c r="R1050">
        <v>18</v>
      </c>
      <c r="S1050">
        <v>0</v>
      </c>
      <c r="T1050">
        <v>0</v>
      </c>
      <c r="U1050">
        <v>0</v>
      </c>
      <c r="V1050">
        <v>0</v>
      </c>
      <c r="W1050">
        <v>0</v>
      </c>
      <c r="X1050" t="s">
        <v>110</v>
      </c>
      <c r="Y1050" t="s">
        <v>2969</v>
      </c>
      <c r="Z1050" s="5">
        <f>E1050*10+F1050*(-10)+G1050*5+H1050*(-5)+I1050*2+J1050*(-2)+K1050*4+L1050*3+M1050*1.5+N1050*1.5+O1050*3+P1050*0.1+Q1050*2+R1050*2+S1050*5+T1050*(-8)+U1050*15+V1050+W1050*(-4)</f>
        <v>427.2</v>
      </c>
      <c r="AA1050" s="6">
        <f>Z1050/X1050</f>
        <v>14.24</v>
      </c>
      <c r="AB1050" s="7">
        <f>Z1050/Y1050*90</f>
        <v>15.553398058252426</v>
      </c>
      <c r="AC1050" s="5">
        <f>IF(B1050="n",Z1050*1.2*AF1050,Z1050*AF1050)</f>
        <v>427.2</v>
      </c>
      <c r="AD1050" s="6">
        <f>AC1050/X1050</f>
        <v>14.24</v>
      </c>
      <c r="AE1050" s="7">
        <f>AC1050/Y1050*90</f>
        <v>15.553398058252426</v>
      </c>
      <c r="AF1050" s="13">
        <f>IF(OR(D1050="Barcelona",D1050="R Madrid",D1050="Bayern",D1050="PSG",D1050="Atletico"),1.3,IF(OR(D1050="Chelsea",D1050="Juventus",D1050="Man City",D1050="Man Utd",D1050="Dortmund"),1.23,IF(OR(D1050="Roma",D1050="RB Leipzig",D1050="Monaco",D1050="Spurs",D1050="Arsenal",D1050="Sevilla",D1050="Liverpool",D1050="Nice",D1050="Napoli"),1.15,1)))</f>
        <v>1</v>
      </c>
      <c r="AG1050">
        <f>E1050*10+G1050*5+K1050*4</f>
        <v>242</v>
      </c>
      <c r="AH1050">
        <f>N1050+M1050+L1050*1.5</f>
        <v>39.5</v>
      </c>
    </row>
    <row r="1051" spans="1:34" x14ac:dyDescent="0.2">
      <c r="A1051" t="s">
        <v>1540</v>
      </c>
      <c r="C1051" t="s">
        <v>876</v>
      </c>
      <c r="D1051" t="s">
        <v>1090</v>
      </c>
      <c r="E1051">
        <v>8</v>
      </c>
      <c r="F1051">
        <v>0</v>
      </c>
      <c r="G1051">
        <v>7</v>
      </c>
      <c r="H1051">
        <v>4</v>
      </c>
      <c r="I1051">
        <v>44</v>
      </c>
      <c r="J1051">
        <v>28</v>
      </c>
      <c r="K1051">
        <v>26</v>
      </c>
      <c r="L1051">
        <v>1</v>
      </c>
      <c r="M1051">
        <v>11</v>
      </c>
      <c r="N1051">
        <v>27</v>
      </c>
      <c r="O1051">
        <v>34</v>
      </c>
      <c r="P1051">
        <v>550</v>
      </c>
      <c r="Q1051">
        <v>27</v>
      </c>
      <c r="R1051">
        <v>45</v>
      </c>
      <c r="S1051">
        <v>0</v>
      </c>
      <c r="T1051">
        <v>0</v>
      </c>
      <c r="U1051">
        <v>0</v>
      </c>
      <c r="V1051">
        <v>0</v>
      </c>
      <c r="W1051">
        <v>0</v>
      </c>
      <c r="X1051" t="s">
        <v>36</v>
      </c>
      <c r="Y1051" t="s">
        <v>1539</v>
      </c>
      <c r="Z1051" s="5">
        <f>E1051*10+F1051*(-10)+G1051*5+H1051*(-5)+I1051*2+J1051*(-2)+K1051*4+L1051*3+M1051*1.5+N1051*1.5+O1051*3+P1051*0.1+Q1051*2+R1051*2+S1051*5+T1051*(-8)+U1051*15+V1051+W1051*(-4)</f>
        <v>592</v>
      </c>
      <c r="AA1051" s="6">
        <f>Z1051/X1051</f>
        <v>19.096774193548388</v>
      </c>
      <c r="AB1051" s="7">
        <f>Z1051/Y1051*90</f>
        <v>24.021641118124435</v>
      </c>
      <c r="AC1051" s="5">
        <f>IF(B1051="n",Z1051*1.2*AF1051,Z1051*AF1051)</f>
        <v>592</v>
      </c>
      <c r="AD1051" s="6">
        <f>AC1051/X1051</f>
        <v>19.096774193548388</v>
      </c>
      <c r="AE1051" s="7">
        <f>AC1051/Y1051*90</f>
        <v>24.021641118124435</v>
      </c>
      <c r="AF1051" s="13">
        <f>IF(OR(D1051="Barcelona",D1051="R Madrid",D1051="Bayern",D1051="PSG",D1051="Atletico"),1.3,IF(OR(D1051="Chelsea",D1051="Juventus",D1051="Man City",D1051="Man Utd",D1051="Dortmund"),1.23,IF(OR(D1051="Roma",D1051="RB Leipzig",D1051="Monaco",D1051="Spurs",D1051="Arsenal",D1051="Sevilla",D1051="Liverpool",D1051="Nice",D1051="Napoli"),1.15,1)))</f>
        <v>1</v>
      </c>
      <c r="AG1051">
        <f>E1051*10+G1051*5+K1051*4</f>
        <v>219</v>
      </c>
      <c r="AH1051">
        <f>N1051+M1051+L1051*1.5</f>
        <v>39.5</v>
      </c>
    </row>
    <row r="1052" spans="1:34" x14ac:dyDescent="0.2">
      <c r="A1052" t="s">
        <v>3717</v>
      </c>
      <c r="C1052" t="s">
        <v>43</v>
      </c>
      <c r="D1052" t="s">
        <v>800</v>
      </c>
      <c r="E1052">
        <v>4</v>
      </c>
      <c r="F1052">
        <v>0</v>
      </c>
      <c r="G1052">
        <v>3</v>
      </c>
      <c r="H1052">
        <v>3</v>
      </c>
      <c r="I1052">
        <v>39</v>
      </c>
      <c r="J1052">
        <v>15</v>
      </c>
      <c r="K1052">
        <v>13</v>
      </c>
      <c r="L1052">
        <v>5</v>
      </c>
      <c r="M1052">
        <v>22</v>
      </c>
      <c r="N1052">
        <v>10</v>
      </c>
      <c r="O1052">
        <v>45</v>
      </c>
      <c r="P1052">
        <v>959</v>
      </c>
      <c r="Q1052">
        <v>25</v>
      </c>
      <c r="R1052">
        <v>18</v>
      </c>
      <c r="S1052">
        <v>0</v>
      </c>
      <c r="T1052">
        <v>0</v>
      </c>
      <c r="U1052">
        <v>0</v>
      </c>
      <c r="V1052">
        <v>0</v>
      </c>
      <c r="W1052">
        <v>0</v>
      </c>
      <c r="X1052" t="s">
        <v>56</v>
      </c>
      <c r="Y1052" t="s">
        <v>3716</v>
      </c>
      <c r="Z1052" s="5">
        <f>E1052*10+F1052*(-10)+G1052*5+H1052*(-5)+I1052*2+J1052*(-2)+K1052*4+L1052*3+M1052*1.5+N1052*1.5+O1052*3+P1052*0.1+Q1052*2+R1052*2+S1052*5+T1052*(-8)+U1052*15+V1052+W1052*(-4)</f>
        <v>519.9</v>
      </c>
      <c r="AA1052" s="6">
        <f>Z1052/X1052</f>
        <v>19.255555555555556</v>
      </c>
      <c r="AB1052" s="7">
        <f>Z1052/Y1052*90</f>
        <v>20.397122929380995</v>
      </c>
      <c r="AC1052" s="5">
        <f>IF(B1052="n",Z1052*1.2*AF1052,Z1052*AF1052)</f>
        <v>519.9</v>
      </c>
      <c r="AD1052" s="6">
        <f>AC1052/X1052</f>
        <v>19.255555555555556</v>
      </c>
      <c r="AE1052" s="7">
        <f>AC1052/Y1052*90</f>
        <v>20.397122929380995</v>
      </c>
      <c r="AF1052" s="13">
        <f>IF(OR(D1052="Barcelona",D1052="R Madrid",D1052="Bayern",D1052="PSG",D1052="Atletico"),1.3,IF(OR(D1052="Chelsea",D1052="Juventus",D1052="Man City",D1052="Man Utd",D1052="Dortmund"),1.23,IF(OR(D1052="Roma",D1052="RB Leipzig",D1052="Monaco",D1052="Spurs",D1052="Arsenal",D1052="Sevilla",D1052="Liverpool",D1052="Nice",D1052="Napoli"),1.15,1)))</f>
        <v>1</v>
      </c>
      <c r="AG1052">
        <f>E1052*10+G1052*5+K1052*4</f>
        <v>107</v>
      </c>
      <c r="AH1052">
        <f>N1052+M1052+L1052*1.5</f>
        <v>39.5</v>
      </c>
    </row>
    <row r="1053" spans="1:34" x14ac:dyDescent="0.2">
      <c r="A1053" t="s">
        <v>95</v>
      </c>
      <c r="C1053" t="s">
        <v>26</v>
      </c>
      <c r="D1053" t="s">
        <v>65</v>
      </c>
      <c r="E1053">
        <v>0</v>
      </c>
      <c r="F1053">
        <v>0</v>
      </c>
      <c r="G1053">
        <v>0</v>
      </c>
      <c r="H1053">
        <v>4</v>
      </c>
      <c r="I1053">
        <v>7</v>
      </c>
      <c r="J1053">
        <v>16</v>
      </c>
      <c r="K1053">
        <v>11</v>
      </c>
      <c r="L1053">
        <v>3</v>
      </c>
      <c r="M1053">
        <v>15</v>
      </c>
      <c r="N1053">
        <v>20</v>
      </c>
      <c r="O1053">
        <v>6</v>
      </c>
      <c r="P1053">
        <v>407</v>
      </c>
      <c r="Q1053">
        <v>13</v>
      </c>
      <c r="R1053">
        <v>10</v>
      </c>
      <c r="S1053">
        <v>0</v>
      </c>
      <c r="T1053">
        <v>0</v>
      </c>
      <c r="U1053">
        <v>0</v>
      </c>
      <c r="V1053">
        <v>0</v>
      </c>
      <c r="W1053">
        <v>0</v>
      </c>
      <c r="X1053" t="s">
        <v>96</v>
      </c>
      <c r="Y1053" t="s">
        <v>97</v>
      </c>
      <c r="Z1053" s="5">
        <f>E1053*10+F1053*(-10)+G1053*5+H1053*(-5)+I1053*2+J1053*(-2)+K1053*4+L1053*3+M1053*1.5+N1053*1.5+O1053*3+P1053*0.1+Q1053*2+R1053*2+S1053*5+T1053*(-8)+U1053*15+V1053+W1053*(-4)</f>
        <v>172.2</v>
      </c>
      <c r="AA1053" s="6">
        <f>Z1053/X1053</f>
        <v>6.1499999999999995</v>
      </c>
      <c r="AB1053" s="7">
        <f>Z1053/Y1053*90</f>
        <v>15.017441860465116</v>
      </c>
      <c r="AC1053" s="5">
        <f>IF(B1053="n",Z1053*1.2*AF1053,Z1053*AF1053)</f>
        <v>172.2</v>
      </c>
      <c r="AD1053" s="6">
        <f>AC1053/X1053</f>
        <v>6.1499999999999995</v>
      </c>
      <c r="AE1053" s="7">
        <f>AC1053/Y1053*90</f>
        <v>15.017441860465116</v>
      </c>
      <c r="AF1053" s="13">
        <f>IF(OR(D1053="Barcelona",D1053="R Madrid",D1053="Bayern",D1053="PSG",D1053="Atletico"),1.3,IF(OR(D1053="Chelsea",D1053="Juventus",D1053="Man City",D1053="Man Utd",D1053="Dortmund"),1.23,IF(OR(D1053="Roma",D1053="RB Leipzig",D1053="Monaco",D1053="Spurs",D1053="Arsenal",D1053="Sevilla",D1053="Liverpool",D1053="Nice",D1053="Napoli"),1.15,1)))</f>
        <v>1</v>
      </c>
      <c r="AG1053">
        <f>E1053*10+G1053*5+K1053*4</f>
        <v>44</v>
      </c>
      <c r="AH1053">
        <f>N1053+M1053+L1053*1.5</f>
        <v>39.5</v>
      </c>
    </row>
    <row r="1054" spans="1:34" x14ac:dyDescent="0.2">
      <c r="A1054" t="s">
        <v>1336</v>
      </c>
      <c r="C1054" t="s">
        <v>876</v>
      </c>
      <c r="D1054" t="s">
        <v>877</v>
      </c>
      <c r="E1054">
        <v>1</v>
      </c>
      <c r="F1054">
        <v>1</v>
      </c>
      <c r="G1054">
        <v>1</v>
      </c>
      <c r="H1054">
        <v>4</v>
      </c>
      <c r="I1054">
        <v>15</v>
      </c>
      <c r="J1054">
        <v>34</v>
      </c>
      <c r="K1054">
        <v>1</v>
      </c>
      <c r="L1054">
        <v>1</v>
      </c>
      <c r="M1054">
        <v>13</v>
      </c>
      <c r="N1054">
        <v>25</v>
      </c>
      <c r="O1054">
        <v>12</v>
      </c>
      <c r="P1054">
        <v>544</v>
      </c>
      <c r="Q1054">
        <v>24</v>
      </c>
      <c r="R1054">
        <v>11</v>
      </c>
      <c r="S1054">
        <v>0</v>
      </c>
      <c r="T1054">
        <v>0</v>
      </c>
      <c r="U1054">
        <v>0</v>
      </c>
      <c r="V1054">
        <v>0</v>
      </c>
      <c r="W1054">
        <v>0</v>
      </c>
      <c r="X1054" t="s">
        <v>187</v>
      </c>
      <c r="Y1054" t="s">
        <v>1335</v>
      </c>
      <c r="Z1054" s="5">
        <f>E1054*10+F1054*(-10)+G1054*5+H1054*(-5)+I1054*2+J1054*(-2)+K1054*4+L1054*3+M1054*1.5+N1054*1.5+O1054*3+P1054*0.1+Q1054*2+R1054*2+S1054*5+T1054*(-8)+U1054*15+V1054+W1054*(-4)</f>
        <v>171.4</v>
      </c>
      <c r="AA1054" s="6">
        <f>Z1054/X1054</f>
        <v>7.790909090909091</v>
      </c>
      <c r="AB1054" s="7">
        <f>Z1054/Y1054*90</f>
        <v>11.624717407686511</v>
      </c>
      <c r="AC1054" s="5">
        <f>IF(B1054="n",Z1054*1.2*AF1054,Z1054*AF1054)</f>
        <v>171.4</v>
      </c>
      <c r="AD1054" s="6">
        <f>AC1054/X1054</f>
        <v>7.790909090909091</v>
      </c>
      <c r="AE1054" s="7">
        <f>AC1054/Y1054*90</f>
        <v>11.624717407686511</v>
      </c>
      <c r="AF1054" s="13">
        <f>IF(OR(D1054="Barcelona",D1054="R Madrid",D1054="Bayern",D1054="PSG",D1054="Atletico"),1.3,IF(OR(D1054="Chelsea",D1054="Juventus",D1054="Man City",D1054="Man Utd",D1054="Dortmund"),1.23,IF(OR(D1054="Roma",D1054="RB Leipzig",D1054="Monaco",D1054="Spurs",D1054="Arsenal",D1054="Sevilla",D1054="Liverpool",D1054="Nice",D1054="Napoli"),1.15,1)))</f>
        <v>1</v>
      </c>
      <c r="AG1054">
        <f>E1054*10+G1054*5+K1054*4</f>
        <v>19</v>
      </c>
      <c r="AH1054">
        <f>N1054+M1054+L1054*1.5</f>
        <v>39.5</v>
      </c>
    </row>
    <row r="1055" spans="1:34" x14ac:dyDescent="0.2">
      <c r="A1055" t="s">
        <v>1420</v>
      </c>
      <c r="C1055" t="s">
        <v>876</v>
      </c>
      <c r="D1055" t="s">
        <v>1119</v>
      </c>
      <c r="E1055">
        <v>3</v>
      </c>
      <c r="F1055">
        <v>0</v>
      </c>
      <c r="G1055">
        <v>1</v>
      </c>
      <c r="H1055">
        <v>3</v>
      </c>
      <c r="I1055">
        <v>35</v>
      </c>
      <c r="J1055">
        <v>44</v>
      </c>
      <c r="K1055">
        <v>16</v>
      </c>
      <c r="L1055">
        <v>2</v>
      </c>
      <c r="M1055">
        <v>10</v>
      </c>
      <c r="N1055">
        <v>26</v>
      </c>
      <c r="O1055">
        <v>12</v>
      </c>
      <c r="P1055">
        <v>240</v>
      </c>
      <c r="Q1055">
        <v>19</v>
      </c>
      <c r="R1055">
        <v>9</v>
      </c>
      <c r="S1055">
        <v>0</v>
      </c>
      <c r="T1055">
        <v>0</v>
      </c>
      <c r="U1055">
        <v>0</v>
      </c>
      <c r="V1055">
        <v>0</v>
      </c>
      <c r="W1055">
        <v>0</v>
      </c>
      <c r="X1055" t="s">
        <v>110</v>
      </c>
      <c r="Y1055" t="s">
        <v>1419</v>
      </c>
      <c r="Z1055" s="5">
        <f>E1055*10+F1055*(-10)+G1055*5+H1055*(-5)+I1055*2+J1055*(-2)+K1055*4+L1055*3+M1055*1.5+N1055*1.5+O1055*3+P1055*0.1+Q1055*2+R1055*2+S1055*5+T1055*(-8)+U1055*15+V1055+W1055*(-4)</f>
        <v>242</v>
      </c>
      <c r="AA1055" s="6">
        <f>Z1055/X1055</f>
        <v>8.0666666666666664</v>
      </c>
      <c r="AB1055" s="7">
        <f>Z1055/Y1055*90</f>
        <v>13.553204729309272</v>
      </c>
      <c r="AC1055" s="5">
        <f>IF(B1055="n",Z1055*1.2*AF1055,Z1055*AF1055)</f>
        <v>242</v>
      </c>
      <c r="AD1055" s="6">
        <f>AC1055/X1055</f>
        <v>8.0666666666666664</v>
      </c>
      <c r="AE1055" s="7">
        <f>AC1055/Y1055*90</f>
        <v>13.553204729309272</v>
      </c>
      <c r="AF1055" s="13">
        <f>IF(OR(D1055="Barcelona",D1055="R Madrid",D1055="Bayern",D1055="PSG",D1055="Atletico"),1.3,IF(OR(D1055="Chelsea",D1055="Juventus",D1055="Man City",D1055="Man Utd",D1055="Dortmund"),1.23,IF(OR(D1055="Roma",D1055="RB Leipzig",D1055="Monaco",D1055="Spurs",D1055="Arsenal",D1055="Sevilla",D1055="Liverpool",D1055="Nice",D1055="Napoli"),1.15,1)))</f>
        <v>1</v>
      </c>
      <c r="AG1055">
        <f>E1055*10+G1055*5+K1055*4</f>
        <v>99</v>
      </c>
      <c r="AH1055">
        <f>N1055+M1055+L1055*1.5</f>
        <v>39</v>
      </c>
    </row>
    <row r="1056" spans="1:34" x14ac:dyDescent="0.2">
      <c r="A1056" t="s">
        <v>1661</v>
      </c>
      <c r="C1056" t="s">
        <v>876</v>
      </c>
      <c r="D1056" t="s">
        <v>1073</v>
      </c>
      <c r="E1056">
        <v>9</v>
      </c>
      <c r="F1056">
        <v>0</v>
      </c>
      <c r="G1056">
        <v>2</v>
      </c>
      <c r="H1056">
        <v>5</v>
      </c>
      <c r="I1056">
        <v>46</v>
      </c>
      <c r="J1056">
        <v>44</v>
      </c>
      <c r="K1056">
        <v>29</v>
      </c>
      <c r="L1056">
        <v>3</v>
      </c>
      <c r="M1056">
        <v>13</v>
      </c>
      <c r="N1056">
        <v>21</v>
      </c>
      <c r="O1056">
        <v>20</v>
      </c>
      <c r="P1056">
        <v>349</v>
      </c>
      <c r="Q1056">
        <v>13</v>
      </c>
      <c r="R1056">
        <v>25</v>
      </c>
      <c r="S1056">
        <v>0</v>
      </c>
      <c r="T1056">
        <v>0</v>
      </c>
      <c r="U1056">
        <v>0</v>
      </c>
      <c r="V1056">
        <v>0</v>
      </c>
      <c r="W1056">
        <v>0</v>
      </c>
      <c r="X1056" t="s">
        <v>28</v>
      </c>
      <c r="Y1056" t="s">
        <v>1660</v>
      </c>
      <c r="Z1056" s="5">
        <f>E1056*10+F1056*(-10)+G1056*5+H1056*(-5)+I1056*2+J1056*(-2)+K1056*4+L1056*3+M1056*1.5+N1056*1.5+O1056*3+P1056*0.1+Q1056*2+R1056*2+S1056*5+T1056*(-8)+U1056*15+V1056+W1056*(-4)</f>
        <v>425.9</v>
      </c>
      <c r="AA1056" s="6">
        <f>Z1056/X1056</f>
        <v>17.035999999999998</v>
      </c>
      <c r="AB1056" s="7">
        <f>Z1056/Y1056*90</f>
        <v>19.840062111801242</v>
      </c>
      <c r="AC1056" s="5">
        <f>IF(B1056="n",Z1056*1.2*AF1056,Z1056*AF1056)</f>
        <v>425.9</v>
      </c>
      <c r="AD1056" s="6">
        <f>AC1056/X1056</f>
        <v>17.035999999999998</v>
      </c>
      <c r="AE1056" s="7">
        <f>AC1056/Y1056*90</f>
        <v>19.840062111801242</v>
      </c>
      <c r="AF1056" s="13">
        <f>IF(OR(D1056="Barcelona",D1056="R Madrid",D1056="Bayern",D1056="PSG",D1056="Atletico"),1.3,IF(OR(D1056="Chelsea",D1056="Juventus",D1056="Man City",D1056="Man Utd",D1056="Dortmund"),1.23,IF(OR(D1056="Roma",D1056="RB Leipzig",D1056="Monaco",D1056="Spurs",D1056="Arsenal",D1056="Sevilla",D1056="Liverpool",D1056="Nice",D1056="Napoli"),1.15,1)))</f>
        <v>1</v>
      </c>
      <c r="AG1056">
        <f>E1056*10+G1056*5+K1056*4</f>
        <v>216</v>
      </c>
      <c r="AH1056">
        <f>N1056+M1056+L1056*1.5</f>
        <v>38.5</v>
      </c>
    </row>
    <row r="1057" spans="1:34" x14ac:dyDescent="0.2">
      <c r="A1057" t="s">
        <v>2442</v>
      </c>
      <c r="C1057" t="s">
        <v>160</v>
      </c>
      <c r="D1057" t="s">
        <v>1912</v>
      </c>
      <c r="E1057">
        <v>8</v>
      </c>
      <c r="F1057">
        <v>0</v>
      </c>
      <c r="G1057">
        <v>2</v>
      </c>
      <c r="H1057">
        <v>1</v>
      </c>
      <c r="I1057">
        <v>29</v>
      </c>
      <c r="J1057">
        <v>21</v>
      </c>
      <c r="K1057">
        <v>22</v>
      </c>
      <c r="L1057">
        <v>1</v>
      </c>
      <c r="M1057">
        <v>16</v>
      </c>
      <c r="N1057">
        <v>21</v>
      </c>
      <c r="O1057">
        <v>26</v>
      </c>
      <c r="P1057">
        <v>403</v>
      </c>
      <c r="Q1057">
        <v>28</v>
      </c>
      <c r="R1057">
        <v>22</v>
      </c>
      <c r="S1057">
        <v>0</v>
      </c>
      <c r="T1057">
        <v>0</v>
      </c>
      <c r="U1057">
        <v>0</v>
      </c>
      <c r="V1057">
        <v>0</v>
      </c>
      <c r="W1057">
        <v>0</v>
      </c>
      <c r="X1057" t="s">
        <v>96</v>
      </c>
      <c r="Y1057" t="s">
        <v>773</v>
      </c>
      <c r="Z1057" s="5">
        <f>E1057*10+F1057*(-10)+G1057*5+H1057*(-5)+I1057*2+J1057*(-2)+K1057*4+L1057*3+M1057*1.5+N1057*1.5+O1057*3+P1057*0.1+Q1057*2+R1057*2+S1057*5+T1057*(-8)+U1057*15+V1057+W1057*(-4)</f>
        <v>465.8</v>
      </c>
      <c r="AA1057" s="6">
        <f>Z1057/X1057</f>
        <v>16.635714285714286</v>
      </c>
      <c r="AB1057" s="7">
        <f>Z1057/Y1057*90</f>
        <v>20.620757501229711</v>
      </c>
      <c r="AC1057" s="5">
        <f>IF(B1057="n",Z1057*1.2*AF1057,Z1057*AF1057)</f>
        <v>465.8</v>
      </c>
      <c r="AD1057" s="6">
        <f>AC1057/X1057</f>
        <v>16.635714285714286</v>
      </c>
      <c r="AE1057" s="7">
        <f>AC1057/Y1057*90</f>
        <v>20.620757501229711</v>
      </c>
      <c r="AF1057" s="13">
        <f>IF(OR(D1057="Barcelona",D1057="R Madrid",D1057="Bayern",D1057="PSG",D1057="Atletico"),1.3,IF(OR(D1057="Chelsea",D1057="Juventus",D1057="Man City",D1057="Man Utd",D1057="Dortmund"),1.23,IF(OR(D1057="Roma",D1057="RB Leipzig",D1057="Monaco",D1057="Spurs",D1057="Arsenal",D1057="Sevilla",D1057="Liverpool",D1057="Nice",D1057="Napoli"),1.15,1)))</f>
        <v>1</v>
      </c>
      <c r="AG1057">
        <f>E1057*10+G1057*5+K1057*4</f>
        <v>178</v>
      </c>
      <c r="AH1057">
        <f>N1057+M1057+L1057*1.5</f>
        <v>38.5</v>
      </c>
    </row>
    <row r="1058" spans="1:34" x14ac:dyDescent="0.2">
      <c r="A1058" t="s">
        <v>2260</v>
      </c>
      <c r="C1058" t="s">
        <v>160</v>
      </c>
      <c r="D1058" t="s">
        <v>791</v>
      </c>
      <c r="E1058">
        <v>3</v>
      </c>
      <c r="F1058">
        <v>1</v>
      </c>
      <c r="G1058">
        <v>1</v>
      </c>
      <c r="H1058">
        <v>4</v>
      </c>
      <c r="I1058">
        <v>32</v>
      </c>
      <c r="J1058">
        <v>24</v>
      </c>
      <c r="K1058">
        <v>15</v>
      </c>
      <c r="L1058">
        <v>5</v>
      </c>
      <c r="M1058">
        <v>20</v>
      </c>
      <c r="N1058">
        <v>11</v>
      </c>
      <c r="O1058">
        <v>17</v>
      </c>
      <c r="P1058">
        <v>679</v>
      </c>
      <c r="Q1058">
        <v>17</v>
      </c>
      <c r="R1058">
        <v>24</v>
      </c>
      <c r="S1058">
        <v>0</v>
      </c>
      <c r="T1058">
        <v>0</v>
      </c>
      <c r="U1058">
        <v>0</v>
      </c>
      <c r="V1058">
        <v>0</v>
      </c>
      <c r="W1058">
        <v>0</v>
      </c>
      <c r="X1058" t="s">
        <v>93</v>
      </c>
      <c r="Y1058" t="s">
        <v>2259</v>
      </c>
      <c r="Z1058" s="5">
        <f>E1058*10+F1058*(-10)+G1058*5+H1058*(-5)+I1058*2+J1058*(-2)+K1058*4+L1058*3+M1058*1.5+N1058*1.5+O1058*3+P1058*0.1+Q1058*2+R1058*2+S1058*5+T1058*(-8)+U1058*15+V1058+W1058*(-4)</f>
        <v>343.4</v>
      </c>
      <c r="AA1058" s="6">
        <f>Z1058/X1058</f>
        <v>14.930434782608694</v>
      </c>
      <c r="AB1058" s="7">
        <f>Z1058/Y1058*90</f>
        <v>17.926914153132252</v>
      </c>
      <c r="AC1058" s="5">
        <f>IF(B1058="n",Z1058*1.2*AF1058,Z1058*AF1058)</f>
        <v>343.4</v>
      </c>
      <c r="AD1058" s="6">
        <f>AC1058/X1058</f>
        <v>14.930434782608694</v>
      </c>
      <c r="AE1058" s="7">
        <f>AC1058/Y1058*90</f>
        <v>17.926914153132252</v>
      </c>
      <c r="AF1058" s="13">
        <f>IF(OR(D1058="Barcelona",D1058="R Madrid",D1058="Bayern",D1058="PSG",D1058="Atletico"),1.3,IF(OR(D1058="Chelsea",D1058="Juventus",D1058="Man City",D1058="Man Utd",D1058="Dortmund"),1.23,IF(OR(D1058="Roma",D1058="RB Leipzig",D1058="Monaco",D1058="Spurs",D1058="Arsenal",D1058="Sevilla",D1058="Liverpool",D1058="Nice",D1058="Napoli"),1.15,1)))</f>
        <v>1</v>
      </c>
      <c r="AG1058">
        <f>E1058*10+G1058*5+K1058*4</f>
        <v>95</v>
      </c>
      <c r="AH1058">
        <f>N1058+M1058+L1058*1.5</f>
        <v>38.5</v>
      </c>
    </row>
    <row r="1059" spans="1:34" x14ac:dyDescent="0.2">
      <c r="A1059" t="s">
        <v>3624</v>
      </c>
      <c r="C1059" t="s">
        <v>43</v>
      </c>
      <c r="D1059" t="s">
        <v>728</v>
      </c>
      <c r="E1059">
        <v>1</v>
      </c>
      <c r="F1059">
        <v>0</v>
      </c>
      <c r="G1059">
        <v>1</v>
      </c>
      <c r="H1059">
        <v>5</v>
      </c>
      <c r="I1059">
        <v>15</v>
      </c>
      <c r="J1059">
        <v>25</v>
      </c>
      <c r="K1059">
        <v>13</v>
      </c>
      <c r="L1059">
        <v>3</v>
      </c>
      <c r="M1059">
        <v>7</v>
      </c>
      <c r="N1059">
        <v>27</v>
      </c>
      <c r="O1059">
        <v>35</v>
      </c>
      <c r="P1059">
        <v>1489</v>
      </c>
      <c r="Q1059">
        <v>29</v>
      </c>
      <c r="R1059">
        <v>37</v>
      </c>
      <c r="S1059">
        <v>0</v>
      </c>
      <c r="T1059">
        <v>0</v>
      </c>
      <c r="U1059">
        <v>0</v>
      </c>
      <c r="V1059">
        <v>0</v>
      </c>
      <c r="W1059">
        <v>0</v>
      </c>
      <c r="X1059" t="s">
        <v>184</v>
      </c>
      <c r="Y1059" t="s">
        <v>3623</v>
      </c>
      <c r="Z1059" s="5">
        <f>E1059*10+F1059*(-10)+G1059*5+H1059*(-5)+I1059*2+J1059*(-2)+K1059*4+L1059*3+M1059*1.5+N1059*1.5+O1059*3+P1059*0.1+Q1059*2+R1059*2+S1059*5+T1059*(-8)+U1059*15+V1059+W1059*(-4)</f>
        <v>467.9</v>
      </c>
      <c r="AA1059" s="6">
        <f>Z1059/X1059</f>
        <v>14.621874999999999</v>
      </c>
      <c r="AB1059" s="7">
        <f>Z1059/Y1059*90</f>
        <v>15.169668587896254</v>
      </c>
      <c r="AC1059" s="5">
        <f>IF(B1059="n",Z1059*1.2*AF1059,Z1059*AF1059)</f>
        <v>467.9</v>
      </c>
      <c r="AD1059" s="6">
        <f>AC1059/X1059</f>
        <v>14.621874999999999</v>
      </c>
      <c r="AE1059" s="7">
        <f>AC1059/Y1059*90</f>
        <v>15.169668587896254</v>
      </c>
      <c r="AF1059" s="13">
        <f>IF(OR(D1059="Barcelona",D1059="R Madrid",D1059="Bayern",D1059="PSG",D1059="Atletico"),1.3,IF(OR(D1059="Chelsea",D1059="Juventus",D1059="Man City",D1059="Man Utd",D1059="Dortmund"),1.23,IF(OR(D1059="Roma",D1059="RB Leipzig",D1059="Monaco",D1059="Spurs",D1059="Arsenal",D1059="Sevilla",D1059="Liverpool",D1059="Nice",D1059="Napoli"),1.15,1)))</f>
        <v>1</v>
      </c>
      <c r="AG1059">
        <f>E1059*10+G1059*5+K1059*4</f>
        <v>67</v>
      </c>
      <c r="AH1059">
        <f>N1059+M1059+L1059*1.5</f>
        <v>38.5</v>
      </c>
    </row>
    <row r="1060" spans="1:34" x14ac:dyDescent="0.2">
      <c r="A1060" t="s">
        <v>2117</v>
      </c>
      <c r="C1060" t="s">
        <v>160</v>
      </c>
      <c r="D1060" t="s">
        <v>1915</v>
      </c>
      <c r="E1060">
        <v>2</v>
      </c>
      <c r="F1060">
        <v>0</v>
      </c>
      <c r="G1060">
        <v>2</v>
      </c>
      <c r="H1060">
        <v>3</v>
      </c>
      <c r="I1060">
        <v>10</v>
      </c>
      <c r="J1060">
        <v>14</v>
      </c>
      <c r="K1060">
        <v>5</v>
      </c>
      <c r="L1060">
        <v>1</v>
      </c>
      <c r="M1060">
        <v>25</v>
      </c>
      <c r="N1060">
        <v>12</v>
      </c>
      <c r="O1060">
        <v>9</v>
      </c>
      <c r="P1060">
        <v>383</v>
      </c>
      <c r="Q1060">
        <v>21</v>
      </c>
      <c r="R1060">
        <v>9</v>
      </c>
      <c r="S1060">
        <v>0</v>
      </c>
      <c r="T1060">
        <v>0</v>
      </c>
      <c r="U1060">
        <v>0</v>
      </c>
      <c r="V1060">
        <v>0</v>
      </c>
      <c r="W1060">
        <v>0</v>
      </c>
      <c r="X1060" t="s">
        <v>325</v>
      </c>
      <c r="Y1060" t="s">
        <v>1607</v>
      </c>
      <c r="Z1060" s="5">
        <f>E1060*10+F1060*(-10)+G1060*5+H1060*(-5)+I1060*2+J1060*(-2)+K1060*4+L1060*3+M1060*1.5+N1060*1.5+O1060*3+P1060*0.1+Q1060*2+R1060*2+S1060*5+T1060*(-8)+U1060*15+V1060+W1060*(-4)</f>
        <v>210.8</v>
      </c>
      <c r="AA1060" s="6">
        <f>Z1060/X1060</f>
        <v>11.711111111111112</v>
      </c>
      <c r="AB1060" s="7">
        <f>Z1060/Y1060*90</f>
        <v>14.706976744186045</v>
      </c>
      <c r="AC1060" s="5">
        <f>IF(B1060="n",Z1060*1.2*AF1060,Z1060*AF1060)</f>
        <v>210.8</v>
      </c>
      <c r="AD1060" s="6">
        <f>AC1060/X1060</f>
        <v>11.711111111111112</v>
      </c>
      <c r="AE1060" s="7">
        <f>AC1060/Y1060*90</f>
        <v>14.706976744186045</v>
      </c>
      <c r="AF1060" s="13">
        <f>IF(OR(D1060="Barcelona",D1060="R Madrid",D1060="Bayern",D1060="PSG",D1060="Atletico"),1.3,IF(OR(D1060="Chelsea",D1060="Juventus",D1060="Man City",D1060="Man Utd",D1060="Dortmund"),1.23,IF(OR(D1060="Roma",D1060="RB Leipzig",D1060="Monaco",D1060="Spurs",D1060="Arsenal",D1060="Sevilla",D1060="Liverpool",D1060="Nice",D1060="Napoli"),1.15,1)))</f>
        <v>1</v>
      </c>
      <c r="AG1060">
        <f>E1060*10+G1060*5+K1060*4</f>
        <v>50</v>
      </c>
      <c r="AH1060">
        <f>N1060+M1060+L1060*1.5</f>
        <v>38.5</v>
      </c>
    </row>
    <row r="1061" spans="1:34" x14ac:dyDescent="0.2">
      <c r="A1061" t="s">
        <v>2067</v>
      </c>
      <c r="C1061" t="s">
        <v>160</v>
      </c>
      <c r="D1061" t="s">
        <v>1915</v>
      </c>
      <c r="E1061">
        <v>1</v>
      </c>
      <c r="F1061">
        <v>0</v>
      </c>
      <c r="G1061">
        <v>1</v>
      </c>
      <c r="H1061">
        <v>7</v>
      </c>
      <c r="I1061">
        <v>22</v>
      </c>
      <c r="J1061">
        <v>55</v>
      </c>
      <c r="K1061">
        <v>4</v>
      </c>
      <c r="L1061">
        <v>3</v>
      </c>
      <c r="M1061">
        <v>20</v>
      </c>
      <c r="N1061">
        <v>14</v>
      </c>
      <c r="O1061">
        <v>14</v>
      </c>
      <c r="P1061">
        <v>412</v>
      </c>
      <c r="Q1061">
        <v>33</v>
      </c>
      <c r="R1061">
        <v>14</v>
      </c>
      <c r="S1061">
        <v>0</v>
      </c>
      <c r="T1061">
        <v>0</v>
      </c>
      <c r="U1061">
        <v>0</v>
      </c>
      <c r="V1061">
        <v>0</v>
      </c>
      <c r="W1061">
        <v>0</v>
      </c>
      <c r="X1061" t="s">
        <v>28</v>
      </c>
      <c r="Y1061" t="s">
        <v>2066</v>
      </c>
      <c r="Z1061" s="5">
        <f>E1061*10+F1061*(-10)+G1061*5+H1061*(-5)+I1061*2+J1061*(-2)+K1061*4+L1061*3+M1061*1.5+N1061*1.5+O1061*3+P1061*0.1+Q1061*2+R1061*2+S1061*5+T1061*(-8)+U1061*15+V1061+W1061*(-4)</f>
        <v>167.2</v>
      </c>
      <c r="AA1061" s="6">
        <f>Z1061/X1061</f>
        <v>6.6879999999999997</v>
      </c>
      <c r="AB1061" s="7">
        <f>Z1061/Y1061*90</f>
        <v>9.2432432432432421</v>
      </c>
      <c r="AC1061" s="5">
        <f>IF(B1061="n",Z1061*1.2*AF1061,Z1061*AF1061)</f>
        <v>167.2</v>
      </c>
      <c r="AD1061" s="6">
        <f>AC1061/X1061</f>
        <v>6.6879999999999997</v>
      </c>
      <c r="AE1061" s="7">
        <f>AC1061/Y1061*90</f>
        <v>9.2432432432432421</v>
      </c>
      <c r="AF1061" s="13">
        <f>IF(OR(D1061="Barcelona",D1061="R Madrid",D1061="Bayern",D1061="PSG",D1061="Atletico"),1.3,IF(OR(D1061="Chelsea",D1061="Juventus",D1061="Man City",D1061="Man Utd",D1061="Dortmund"),1.23,IF(OR(D1061="Roma",D1061="RB Leipzig",D1061="Monaco",D1061="Spurs",D1061="Arsenal",D1061="Sevilla",D1061="Liverpool",D1061="Nice",D1061="Napoli"),1.15,1)))</f>
        <v>1</v>
      </c>
      <c r="AG1061">
        <f>E1061*10+G1061*5+K1061*4</f>
        <v>31</v>
      </c>
      <c r="AH1061">
        <f>N1061+M1061+L1061*1.5</f>
        <v>38.5</v>
      </c>
    </row>
    <row r="1062" spans="1:34" x14ac:dyDescent="0.2">
      <c r="A1062" t="s">
        <v>1506</v>
      </c>
      <c r="C1062" t="s">
        <v>876</v>
      </c>
      <c r="D1062" t="s">
        <v>1070</v>
      </c>
      <c r="E1062">
        <v>3</v>
      </c>
      <c r="F1062">
        <v>0</v>
      </c>
      <c r="G1062">
        <v>8</v>
      </c>
      <c r="H1062">
        <v>0</v>
      </c>
      <c r="I1062">
        <v>24</v>
      </c>
      <c r="J1062">
        <v>14</v>
      </c>
      <c r="K1062">
        <v>20</v>
      </c>
      <c r="L1062">
        <v>0</v>
      </c>
      <c r="M1062">
        <v>10</v>
      </c>
      <c r="N1062">
        <v>28</v>
      </c>
      <c r="O1062">
        <v>43</v>
      </c>
      <c r="P1062">
        <v>832</v>
      </c>
      <c r="Q1062">
        <v>20</v>
      </c>
      <c r="R1062">
        <v>64</v>
      </c>
      <c r="S1062">
        <v>0</v>
      </c>
      <c r="T1062">
        <v>0</v>
      </c>
      <c r="U1062">
        <v>0</v>
      </c>
      <c r="V1062">
        <v>0</v>
      </c>
      <c r="W1062">
        <v>0</v>
      </c>
      <c r="X1062" t="s">
        <v>184</v>
      </c>
      <c r="Y1062" t="s">
        <v>1505</v>
      </c>
      <c r="Z1062" s="5">
        <f>E1062*10+F1062*(-10)+G1062*5+H1062*(-5)+I1062*2+J1062*(-2)+K1062*4+L1062*3+M1062*1.5+N1062*1.5+O1062*3+P1062*0.1+Q1062*2+R1062*2+S1062*5+T1062*(-8)+U1062*15+V1062+W1062*(-4)</f>
        <v>607.20000000000005</v>
      </c>
      <c r="AA1062" s="6">
        <f>Z1062/X1062</f>
        <v>18.975000000000001</v>
      </c>
      <c r="AB1062" s="7">
        <f>Z1062/Y1062*90</f>
        <v>23.76</v>
      </c>
      <c r="AC1062" s="5">
        <f>IF(B1062="n",Z1062*1.2*AF1062,Z1062*AF1062)</f>
        <v>607.20000000000005</v>
      </c>
      <c r="AD1062" s="6">
        <f>AC1062/X1062</f>
        <v>18.975000000000001</v>
      </c>
      <c r="AE1062" s="7">
        <f>AC1062/Y1062*90</f>
        <v>23.76</v>
      </c>
      <c r="AF1062" s="13">
        <f>IF(OR(D1062="Barcelona",D1062="R Madrid",D1062="Bayern",D1062="PSG",D1062="Atletico"),1.3,IF(OR(D1062="Chelsea",D1062="Juventus",D1062="Man City",D1062="Man Utd",D1062="Dortmund"),1.23,IF(OR(D1062="Roma",D1062="RB Leipzig",D1062="Monaco",D1062="Spurs",D1062="Arsenal",D1062="Sevilla",D1062="Liverpool",D1062="Nice",D1062="Napoli"),1.15,1)))</f>
        <v>1</v>
      </c>
      <c r="AG1062">
        <f>E1062*10+G1062*5+K1062*4</f>
        <v>150</v>
      </c>
      <c r="AH1062">
        <f>N1062+M1062+L1062*1.5</f>
        <v>38</v>
      </c>
    </row>
    <row r="1063" spans="1:34" x14ac:dyDescent="0.2">
      <c r="A1063" t="s">
        <v>2657</v>
      </c>
      <c r="C1063" t="s">
        <v>160</v>
      </c>
      <c r="D1063" t="s">
        <v>1905</v>
      </c>
      <c r="E1063">
        <v>2</v>
      </c>
      <c r="F1063">
        <v>0</v>
      </c>
      <c r="G1063">
        <v>1</v>
      </c>
      <c r="H1063">
        <v>6</v>
      </c>
      <c r="I1063">
        <v>29</v>
      </c>
      <c r="J1063">
        <v>26</v>
      </c>
      <c r="K1063">
        <v>6</v>
      </c>
      <c r="L1063">
        <v>2</v>
      </c>
      <c r="M1063">
        <v>13</v>
      </c>
      <c r="N1063">
        <v>22</v>
      </c>
      <c r="O1063">
        <v>9</v>
      </c>
      <c r="P1063">
        <v>542</v>
      </c>
      <c r="Q1063">
        <v>20</v>
      </c>
      <c r="R1063">
        <v>10</v>
      </c>
      <c r="S1063">
        <v>0</v>
      </c>
      <c r="T1063">
        <v>0</v>
      </c>
      <c r="U1063">
        <v>0</v>
      </c>
      <c r="V1063">
        <v>0</v>
      </c>
      <c r="W1063">
        <v>0</v>
      </c>
      <c r="X1063" t="s">
        <v>187</v>
      </c>
      <c r="Y1063" t="s">
        <v>2656</v>
      </c>
      <c r="Z1063" s="5">
        <f>E1063*10+F1063*(-10)+G1063*5+H1063*(-5)+I1063*2+J1063*(-2)+K1063*4+L1063*3+M1063*1.5+N1063*1.5+O1063*3+P1063*0.1+Q1063*2+R1063*2+S1063*5+T1063*(-8)+U1063*15+V1063+W1063*(-4)</f>
        <v>224.7</v>
      </c>
      <c r="AA1063" s="6">
        <f>Z1063/X1063</f>
        <v>10.213636363636363</v>
      </c>
      <c r="AB1063" s="7">
        <f>Z1063/Y1063*90</f>
        <v>12.955156950672645</v>
      </c>
      <c r="AC1063" s="5">
        <f>IF(B1063="n",Z1063*1.2*AF1063,Z1063*AF1063)</f>
        <v>224.7</v>
      </c>
      <c r="AD1063" s="6">
        <f>AC1063/X1063</f>
        <v>10.213636363636363</v>
      </c>
      <c r="AE1063" s="7">
        <f>AC1063/Y1063*90</f>
        <v>12.955156950672645</v>
      </c>
      <c r="AF1063" s="13">
        <f>IF(OR(D1063="Barcelona",D1063="R Madrid",D1063="Bayern",D1063="PSG",D1063="Atletico"),1.3,IF(OR(D1063="Chelsea",D1063="Juventus",D1063="Man City",D1063="Man Utd",D1063="Dortmund"),1.23,IF(OR(D1063="Roma",D1063="RB Leipzig",D1063="Monaco",D1063="Spurs",D1063="Arsenal",D1063="Sevilla",D1063="Liverpool",D1063="Nice",D1063="Napoli"),1.15,1)))</f>
        <v>1</v>
      </c>
      <c r="AG1063">
        <f>E1063*10+G1063*5+K1063*4</f>
        <v>49</v>
      </c>
      <c r="AH1063">
        <f>N1063+M1063+L1063*1.5</f>
        <v>38</v>
      </c>
    </row>
    <row r="1064" spans="1:34" x14ac:dyDescent="0.2">
      <c r="A1064" t="s">
        <v>1871</v>
      </c>
      <c r="C1064" t="s">
        <v>876</v>
      </c>
      <c r="D1064" t="s">
        <v>1119</v>
      </c>
      <c r="E1064">
        <v>0</v>
      </c>
      <c r="F1064">
        <v>0</v>
      </c>
      <c r="G1064">
        <v>1</v>
      </c>
      <c r="H1064">
        <v>0</v>
      </c>
      <c r="I1064">
        <v>16</v>
      </c>
      <c r="J1064">
        <v>10</v>
      </c>
      <c r="K1064">
        <v>7</v>
      </c>
      <c r="L1064">
        <v>0</v>
      </c>
      <c r="M1064">
        <v>12</v>
      </c>
      <c r="N1064">
        <v>26</v>
      </c>
      <c r="O1064">
        <v>15</v>
      </c>
      <c r="P1064">
        <v>372</v>
      </c>
      <c r="Q1064">
        <v>16</v>
      </c>
      <c r="R1064">
        <v>24</v>
      </c>
      <c r="S1064">
        <v>0</v>
      </c>
      <c r="T1064">
        <v>0</v>
      </c>
      <c r="U1064">
        <v>0</v>
      </c>
      <c r="V1064">
        <v>0</v>
      </c>
      <c r="W1064">
        <v>0</v>
      </c>
      <c r="X1064" t="s">
        <v>398</v>
      </c>
      <c r="Y1064" t="s">
        <v>1870</v>
      </c>
      <c r="Z1064" s="5">
        <f>E1064*10+F1064*(-10)+G1064*5+H1064*(-5)+I1064*2+J1064*(-2)+K1064*4+L1064*3+M1064*1.5+N1064*1.5+O1064*3+P1064*0.1+Q1064*2+R1064*2+S1064*5+T1064*(-8)+U1064*15+V1064+W1064*(-4)</f>
        <v>264.2</v>
      </c>
      <c r="AA1064" s="6">
        <f>Z1064/X1064</f>
        <v>12.580952380952381</v>
      </c>
      <c r="AB1064" s="7">
        <f>Z1064/Y1064*90</f>
        <v>17.106474820143884</v>
      </c>
      <c r="AC1064" s="5">
        <f>IF(B1064="n",Z1064*1.2*AF1064,Z1064*AF1064)</f>
        <v>264.2</v>
      </c>
      <c r="AD1064" s="6">
        <f>AC1064/X1064</f>
        <v>12.580952380952381</v>
      </c>
      <c r="AE1064" s="7">
        <f>AC1064/Y1064*90</f>
        <v>17.106474820143884</v>
      </c>
      <c r="AF1064" s="13">
        <f>IF(OR(D1064="Barcelona",D1064="R Madrid",D1064="Bayern",D1064="PSG",D1064="Atletico"),1.3,IF(OR(D1064="Chelsea",D1064="Juventus",D1064="Man City",D1064="Man Utd",D1064="Dortmund"),1.23,IF(OR(D1064="Roma",D1064="RB Leipzig",D1064="Monaco",D1064="Spurs",D1064="Arsenal",D1064="Sevilla",D1064="Liverpool",D1064="Nice",D1064="Napoli"),1.15,1)))</f>
        <v>1</v>
      </c>
      <c r="AG1064">
        <f>E1064*10+G1064*5+K1064*4</f>
        <v>33</v>
      </c>
      <c r="AH1064">
        <f>N1064+M1064+L1064*1.5</f>
        <v>38</v>
      </c>
    </row>
    <row r="1065" spans="1:34" x14ac:dyDescent="0.2">
      <c r="A1065" t="s">
        <v>4289</v>
      </c>
      <c r="C1065" t="s">
        <v>43</v>
      </c>
      <c r="D1065" t="s">
        <v>3562</v>
      </c>
      <c r="E1065">
        <v>11</v>
      </c>
      <c r="F1065">
        <v>0</v>
      </c>
      <c r="G1065">
        <v>3</v>
      </c>
      <c r="H1065">
        <v>7</v>
      </c>
      <c r="I1065">
        <v>56</v>
      </c>
      <c r="J1065">
        <v>49</v>
      </c>
      <c r="K1065">
        <v>55</v>
      </c>
      <c r="L1065">
        <v>3</v>
      </c>
      <c r="M1065">
        <v>17</v>
      </c>
      <c r="N1065">
        <v>16</v>
      </c>
      <c r="O1065">
        <v>20</v>
      </c>
      <c r="P1065">
        <v>444</v>
      </c>
      <c r="Q1065">
        <v>11</v>
      </c>
      <c r="R1065">
        <v>36</v>
      </c>
      <c r="S1065">
        <v>0</v>
      </c>
      <c r="T1065">
        <v>0</v>
      </c>
      <c r="U1065">
        <v>0</v>
      </c>
      <c r="V1065">
        <v>0</v>
      </c>
      <c r="W1065">
        <v>0</v>
      </c>
      <c r="X1065" t="s">
        <v>121</v>
      </c>
      <c r="Y1065" t="s">
        <v>3730</v>
      </c>
      <c r="Z1065" s="5">
        <f>E1065*10+F1065*(-10)+G1065*5+H1065*(-5)+I1065*2+J1065*(-2)+K1065*4+L1065*3+M1065*1.5+N1065*1.5+O1065*3+P1065*0.1+Q1065*2+R1065*2+S1065*5+T1065*(-8)+U1065*15+V1065+W1065*(-4)</f>
        <v>580.9</v>
      </c>
      <c r="AA1065" s="6">
        <f>Z1065/X1065</f>
        <v>17.085294117647059</v>
      </c>
      <c r="AB1065" s="7">
        <f>Z1065/Y1065*90</f>
        <v>17.758491847826086</v>
      </c>
      <c r="AC1065" s="5">
        <f>IF(B1065="n",Z1065*1.2*AF1065,Z1065*AF1065)</f>
        <v>580.9</v>
      </c>
      <c r="AD1065" s="6">
        <f>AC1065/X1065</f>
        <v>17.085294117647059</v>
      </c>
      <c r="AE1065" s="7">
        <f>AC1065/Y1065*90</f>
        <v>17.758491847826086</v>
      </c>
      <c r="AF1065" s="13">
        <f>IF(OR(D1065="Barcelona",D1065="R Madrid",D1065="Bayern",D1065="PSG",D1065="Atletico"),1.3,IF(OR(D1065="Chelsea",D1065="Juventus",D1065="Man City",D1065="Man Utd",D1065="Dortmund"),1.23,IF(OR(D1065="Roma",D1065="RB Leipzig",D1065="Monaco",D1065="Spurs",D1065="Arsenal",D1065="Sevilla",D1065="Liverpool",D1065="Nice",D1065="Napoli"),1.15,1)))</f>
        <v>1</v>
      </c>
      <c r="AG1065">
        <f>E1065*10+G1065*5+K1065*4</f>
        <v>345</v>
      </c>
      <c r="AH1065">
        <f>N1065+M1065+L1065*1.5</f>
        <v>37.5</v>
      </c>
    </row>
    <row r="1066" spans="1:34" x14ac:dyDescent="0.2">
      <c r="A1066" t="s">
        <v>1839</v>
      </c>
      <c r="C1066" t="s">
        <v>876</v>
      </c>
      <c r="D1066" t="s">
        <v>1179</v>
      </c>
      <c r="E1066">
        <v>5</v>
      </c>
      <c r="F1066">
        <v>0</v>
      </c>
      <c r="G1066">
        <v>4</v>
      </c>
      <c r="H1066">
        <v>4</v>
      </c>
      <c r="I1066">
        <v>49</v>
      </c>
      <c r="J1066">
        <v>61</v>
      </c>
      <c r="K1066">
        <v>24</v>
      </c>
      <c r="L1066">
        <v>3</v>
      </c>
      <c r="M1066">
        <v>15</v>
      </c>
      <c r="N1066">
        <v>18</v>
      </c>
      <c r="O1066">
        <v>23</v>
      </c>
      <c r="P1066">
        <v>415</v>
      </c>
      <c r="Q1066">
        <v>18</v>
      </c>
      <c r="R1066">
        <v>21</v>
      </c>
      <c r="S1066">
        <v>0</v>
      </c>
      <c r="T1066">
        <v>0</v>
      </c>
      <c r="U1066">
        <v>0</v>
      </c>
      <c r="V1066">
        <v>0</v>
      </c>
      <c r="W1066">
        <v>0</v>
      </c>
      <c r="X1066" t="s">
        <v>105</v>
      </c>
      <c r="Y1066" t="s">
        <v>1838</v>
      </c>
      <c r="Z1066" s="5">
        <f>E1066*10+F1066*(-10)+G1066*5+H1066*(-5)+I1066*2+J1066*(-2)+K1066*4+L1066*3+M1066*1.5+N1066*1.5+O1066*3+P1066*0.1+Q1066*2+R1066*2+S1066*5+T1066*(-8)+U1066*15+V1066+W1066*(-4)</f>
        <v>369</v>
      </c>
      <c r="AA1066" s="6">
        <f>Z1066/X1066</f>
        <v>12.724137931034482</v>
      </c>
      <c r="AB1066" s="7">
        <f>Z1066/Y1066*90</f>
        <v>16.160583941605839</v>
      </c>
      <c r="AC1066" s="5">
        <f>IF(B1066="n",Z1066*1.2*AF1066,Z1066*AF1066)</f>
        <v>424.34999999999997</v>
      </c>
      <c r="AD1066" s="6">
        <f>AC1066/X1066</f>
        <v>14.632758620689653</v>
      </c>
      <c r="AE1066" s="7">
        <f>AC1066/Y1066*90</f>
        <v>18.584671532846716</v>
      </c>
      <c r="AF1066" s="13">
        <f>IF(OR(D1066="Barcelona",D1066="R Madrid",D1066="Bayern",D1066="PSG",D1066="Atletico"),1.3,IF(OR(D1066="Chelsea",D1066="Juventus",D1066="Man City",D1066="Man Utd",D1066="Dortmund"),1.23,IF(OR(D1066="Roma",D1066="RB Leipzig",D1066="Monaco",D1066="Spurs",D1066="Arsenal",D1066="Sevilla",D1066="Liverpool",D1066="Nice",D1066="Napoli"),1.15,1)))</f>
        <v>1.1499999999999999</v>
      </c>
      <c r="AG1066">
        <f>E1066*10+G1066*5+K1066*4</f>
        <v>166</v>
      </c>
      <c r="AH1066">
        <f>N1066+M1066+L1066*1.5</f>
        <v>37.5</v>
      </c>
    </row>
    <row r="1067" spans="1:34" x14ac:dyDescent="0.2">
      <c r="A1067" t="s">
        <v>4031</v>
      </c>
      <c r="C1067" t="s">
        <v>43</v>
      </c>
      <c r="D1067" t="s">
        <v>3562</v>
      </c>
      <c r="E1067">
        <v>7</v>
      </c>
      <c r="F1067">
        <v>0</v>
      </c>
      <c r="G1067">
        <v>2</v>
      </c>
      <c r="H1067">
        <v>8</v>
      </c>
      <c r="I1067">
        <v>34</v>
      </c>
      <c r="J1067">
        <v>42</v>
      </c>
      <c r="K1067">
        <v>12</v>
      </c>
      <c r="L1067">
        <v>1</v>
      </c>
      <c r="M1067">
        <v>29</v>
      </c>
      <c r="N1067">
        <v>7</v>
      </c>
      <c r="O1067">
        <v>19</v>
      </c>
      <c r="P1067">
        <v>447</v>
      </c>
      <c r="Q1067">
        <v>11</v>
      </c>
      <c r="R1067">
        <v>4</v>
      </c>
      <c r="S1067">
        <v>0</v>
      </c>
      <c r="T1067">
        <v>0</v>
      </c>
      <c r="U1067">
        <v>0</v>
      </c>
      <c r="V1067">
        <v>0</v>
      </c>
      <c r="W1067">
        <v>0</v>
      </c>
      <c r="X1067" t="s">
        <v>101</v>
      </c>
      <c r="Y1067" t="s">
        <v>415</v>
      </c>
      <c r="Z1067" s="5">
        <f>E1067*10+F1067*(-10)+G1067*5+H1067*(-5)+I1067*2+J1067*(-2)+K1067*4+L1067*3+M1067*1.5+N1067*1.5+O1067*3+P1067*0.1+Q1067*2+R1067*2+S1067*5+T1067*(-8)+U1067*15+V1067+W1067*(-4)</f>
        <v>260.7</v>
      </c>
      <c r="AA1067" s="6">
        <f>Z1067/X1067</f>
        <v>7.4485714285714284</v>
      </c>
      <c r="AB1067" s="7">
        <f>Z1067/Y1067*90</f>
        <v>12.891758241758243</v>
      </c>
      <c r="AC1067" s="5">
        <f>IF(B1067="n",Z1067*1.2*AF1067,Z1067*AF1067)</f>
        <v>260.7</v>
      </c>
      <c r="AD1067" s="6">
        <f>AC1067/X1067</f>
        <v>7.4485714285714284</v>
      </c>
      <c r="AE1067" s="7">
        <f>AC1067/Y1067*90</f>
        <v>12.891758241758243</v>
      </c>
      <c r="AF1067" s="13">
        <f>IF(OR(D1067="Barcelona",D1067="R Madrid",D1067="Bayern",D1067="PSG",D1067="Atletico"),1.3,IF(OR(D1067="Chelsea",D1067="Juventus",D1067="Man City",D1067="Man Utd",D1067="Dortmund"),1.23,IF(OR(D1067="Roma",D1067="RB Leipzig",D1067="Monaco",D1067="Spurs",D1067="Arsenal",D1067="Sevilla",D1067="Liverpool",D1067="Nice",D1067="Napoli"),1.15,1)))</f>
        <v>1</v>
      </c>
      <c r="AG1067">
        <f>E1067*10+G1067*5+K1067*4</f>
        <v>128</v>
      </c>
      <c r="AH1067">
        <f>N1067+M1067+L1067*1.5</f>
        <v>37.5</v>
      </c>
    </row>
    <row r="1068" spans="1:34" x14ac:dyDescent="0.2">
      <c r="A1068" t="s">
        <v>2853</v>
      </c>
      <c r="C1068" t="s">
        <v>138</v>
      </c>
      <c r="D1068" t="s">
        <v>2801</v>
      </c>
      <c r="E1068">
        <v>3</v>
      </c>
      <c r="F1068">
        <v>0</v>
      </c>
      <c r="G1068">
        <v>0</v>
      </c>
      <c r="H1068">
        <v>6</v>
      </c>
      <c r="I1068">
        <v>44</v>
      </c>
      <c r="J1068">
        <v>47</v>
      </c>
      <c r="K1068">
        <v>24</v>
      </c>
      <c r="L1068">
        <v>1</v>
      </c>
      <c r="M1068">
        <v>24</v>
      </c>
      <c r="N1068">
        <v>12</v>
      </c>
      <c r="O1068">
        <v>12</v>
      </c>
      <c r="P1068">
        <v>290</v>
      </c>
      <c r="Q1068">
        <v>18</v>
      </c>
      <c r="R1068">
        <v>13</v>
      </c>
      <c r="S1068">
        <v>0</v>
      </c>
      <c r="T1068">
        <v>0</v>
      </c>
      <c r="U1068">
        <v>0</v>
      </c>
      <c r="V1068">
        <v>0</v>
      </c>
      <c r="W1068">
        <v>0</v>
      </c>
      <c r="X1068" t="s">
        <v>56</v>
      </c>
      <c r="Y1068" t="s">
        <v>2852</v>
      </c>
      <c r="Z1068" s="5">
        <f>E1068*10+F1068*(-10)+G1068*5+H1068*(-5)+I1068*2+J1068*(-2)+K1068*4+L1068*3+M1068*1.5+N1068*1.5+O1068*3+P1068*0.1+Q1068*2+R1068*2+S1068*5+T1068*(-8)+U1068*15+V1068+W1068*(-4)</f>
        <v>274</v>
      </c>
      <c r="AA1068" s="6">
        <f>Z1068/X1068</f>
        <v>10.148148148148149</v>
      </c>
      <c r="AB1068" s="7">
        <f>Z1068/Y1068*90</f>
        <v>14.295652173913043</v>
      </c>
      <c r="AC1068" s="5">
        <f>IF(B1068="n",Z1068*1.2*AF1068,Z1068*AF1068)</f>
        <v>274</v>
      </c>
      <c r="AD1068" s="6">
        <f>AC1068/X1068</f>
        <v>10.148148148148149</v>
      </c>
      <c r="AE1068" s="7">
        <f>AC1068/Y1068*90</f>
        <v>14.295652173913043</v>
      </c>
      <c r="AF1068" s="13">
        <f>IF(OR(D1068="Barcelona",D1068="R Madrid",D1068="Bayern",D1068="PSG",D1068="Atletico"),1.3,IF(OR(D1068="Chelsea",D1068="Juventus",D1068="Man City",D1068="Man Utd",D1068="Dortmund"),1.23,IF(OR(D1068="Roma",D1068="RB Leipzig",D1068="Monaco",D1068="Spurs",D1068="Arsenal",D1068="Sevilla",D1068="Liverpool",D1068="Nice",D1068="Napoli"),1.15,1)))</f>
        <v>1</v>
      </c>
      <c r="AG1068">
        <f>E1068*10+G1068*5+K1068*4</f>
        <v>126</v>
      </c>
      <c r="AH1068">
        <f>N1068+M1068+L1068*1.5</f>
        <v>37.5</v>
      </c>
    </row>
    <row r="1069" spans="1:34" x14ac:dyDescent="0.2">
      <c r="A1069" t="s">
        <v>3011</v>
      </c>
      <c r="C1069" t="s">
        <v>138</v>
      </c>
      <c r="D1069" t="s">
        <v>2767</v>
      </c>
      <c r="E1069">
        <v>1</v>
      </c>
      <c r="F1069">
        <v>0</v>
      </c>
      <c r="G1069">
        <v>8</v>
      </c>
      <c r="H1069">
        <v>2</v>
      </c>
      <c r="I1069">
        <v>43</v>
      </c>
      <c r="J1069">
        <v>29</v>
      </c>
      <c r="K1069">
        <v>16</v>
      </c>
      <c r="L1069">
        <v>3</v>
      </c>
      <c r="M1069">
        <v>17</v>
      </c>
      <c r="N1069">
        <v>16</v>
      </c>
      <c r="O1069">
        <v>50</v>
      </c>
      <c r="P1069">
        <v>717</v>
      </c>
      <c r="Q1069">
        <v>26</v>
      </c>
      <c r="R1069">
        <v>30</v>
      </c>
      <c r="S1069">
        <v>0</v>
      </c>
      <c r="T1069">
        <v>0</v>
      </c>
      <c r="U1069">
        <v>0</v>
      </c>
      <c r="V1069">
        <v>0</v>
      </c>
      <c r="W1069">
        <v>0</v>
      </c>
      <c r="X1069" t="s">
        <v>113</v>
      </c>
      <c r="Y1069" t="s">
        <v>3010</v>
      </c>
      <c r="Z1069" s="5">
        <f>E1069*10+F1069*(-10)+G1069*5+H1069*(-5)+I1069*2+J1069*(-2)+K1069*4+L1069*3+M1069*1.5+N1069*1.5+O1069*3+P1069*0.1+Q1069*2+R1069*2+S1069*5+T1069*(-8)+U1069*15+V1069+W1069*(-4)</f>
        <v>524.20000000000005</v>
      </c>
      <c r="AA1069" s="6">
        <f>Z1069/X1069</f>
        <v>14.167567567567568</v>
      </c>
      <c r="AB1069" s="7">
        <f>Z1069/Y1069*90</f>
        <v>16.988836874324811</v>
      </c>
      <c r="AC1069" s="5">
        <f>IF(B1069="n",Z1069*1.2*AF1069,Z1069*AF1069)</f>
        <v>524.20000000000005</v>
      </c>
      <c r="AD1069" s="6">
        <f>AC1069/X1069</f>
        <v>14.167567567567568</v>
      </c>
      <c r="AE1069" s="7">
        <f>AC1069/Y1069*90</f>
        <v>16.988836874324811</v>
      </c>
      <c r="AF1069" s="13">
        <f>IF(OR(D1069="Barcelona",D1069="R Madrid",D1069="Bayern",D1069="PSG",D1069="Atletico"),1.3,IF(OR(D1069="Chelsea",D1069="Juventus",D1069="Man City",D1069="Man Utd",D1069="Dortmund"),1.23,IF(OR(D1069="Roma",D1069="RB Leipzig",D1069="Monaco",D1069="Spurs",D1069="Arsenal",D1069="Sevilla",D1069="Liverpool",D1069="Nice",D1069="Napoli"),1.15,1)))</f>
        <v>1</v>
      </c>
      <c r="AG1069">
        <f>E1069*10+G1069*5+K1069*4</f>
        <v>114</v>
      </c>
      <c r="AH1069">
        <f>N1069+M1069+L1069*1.5</f>
        <v>37.5</v>
      </c>
    </row>
    <row r="1070" spans="1:34" x14ac:dyDescent="0.2">
      <c r="A1070" t="s">
        <v>2364</v>
      </c>
      <c r="C1070" t="s">
        <v>160</v>
      </c>
      <c r="D1070" t="s">
        <v>1902</v>
      </c>
      <c r="E1070">
        <v>11</v>
      </c>
      <c r="F1070">
        <v>0</v>
      </c>
      <c r="G1070">
        <v>7</v>
      </c>
      <c r="H1070">
        <v>5</v>
      </c>
      <c r="I1070">
        <v>48</v>
      </c>
      <c r="J1070">
        <v>61</v>
      </c>
      <c r="K1070">
        <v>34</v>
      </c>
      <c r="L1070">
        <v>2</v>
      </c>
      <c r="M1070">
        <v>25</v>
      </c>
      <c r="N1070">
        <v>9</v>
      </c>
      <c r="O1070">
        <v>29</v>
      </c>
      <c r="P1070">
        <v>632</v>
      </c>
      <c r="Q1070">
        <v>23</v>
      </c>
      <c r="R1070">
        <v>13</v>
      </c>
      <c r="S1070">
        <v>0</v>
      </c>
      <c r="T1070">
        <v>0</v>
      </c>
      <c r="U1070">
        <v>0</v>
      </c>
      <c r="V1070">
        <v>0</v>
      </c>
      <c r="W1070">
        <v>0</v>
      </c>
      <c r="X1070" t="s">
        <v>205</v>
      </c>
      <c r="Y1070" t="s">
        <v>2363</v>
      </c>
      <c r="Z1070" s="5">
        <f>E1070*10+F1070*(-10)+G1070*5+H1070*(-5)+I1070*2+J1070*(-2)+K1070*4+L1070*3+M1070*1.5+N1070*1.5+O1070*3+P1070*0.1+Q1070*2+R1070*2+S1070*5+T1070*(-8)+U1070*15+V1070+W1070*(-4)</f>
        <v>509.2</v>
      </c>
      <c r="AA1070" s="6">
        <f>Z1070/X1070</f>
        <v>13.4</v>
      </c>
      <c r="AB1070" s="7">
        <f>Z1070/Y1070*90</f>
        <v>16.182203389830509</v>
      </c>
      <c r="AC1070" s="5">
        <f>IF(B1070="n",Z1070*1.2*AF1070,Z1070*AF1070)</f>
        <v>509.2</v>
      </c>
      <c r="AD1070" s="6">
        <f>AC1070/X1070</f>
        <v>13.4</v>
      </c>
      <c r="AE1070" s="7">
        <f>AC1070/Y1070*90</f>
        <v>16.182203389830509</v>
      </c>
      <c r="AF1070" s="13">
        <f>IF(OR(D1070="Barcelona",D1070="R Madrid",D1070="Bayern",D1070="PSG",D1070="Atletico"),1.3,IF(OR(D1070="Chelsea",D1070="Juventus",D1070="Man City",D1070="Man Utd",D1070="Dortmund"),1.23,IF(OR(D1070="Roma",D1070="RB Leipzig",D1070="Monaco",D1070="Spurs",D1070="Arsenal",D1070="Sevilla",D1070="Liverpool",D1070="Nice",D1070="Napoli"),1.15,1)))</f>
        <v>1</v>
      </c>
      <c r="AG1070">
        <f>E1070*10+G1070*5+K1070*4</f>
        <v>281</v>
      </c>
      <c r="AH1070">
        <f>N1070+M1070+L1070*1.5</f>
        <v>37</v>
      </c>
    </row>
    <row r="1071" spans="1:34" x14ac:dyDescent="0.2">
      <c r="A1071" t="s">
        <v>2505</v>
      </c>
      <c r="C1071" t="s">
        <v>160</v>
      </c>
      <c r="D1071" t="s">
        <v>791</v>
      </c>
      <c r="E1071">
        <v>5</v>
      </c>
      <c r="F1071">
        <v>0</v>
      </c>
      <c r="G1071">
        <v>7</v>
      </c>
      <c r="H1071">
        <v>6</v>
      </c>
      <c r="I1071">
        <v>33</v>
      </c>
      <c r="J1071">
        <v>32</v>
      </c>
      <c r="K1071">
        <v>25</v>
      </c>
      <c r="L1071">
        <v>2</v>
      </c>
      <c r="M1071">
        <v>12</v>
      </c>
      <c r="N1071">
        <v>22</v>
      </c>
      <c r="O1071">
        <v>31</v>
      </c>
      <c r="P1071">
        <v>481</v>
      </c>
      <c r="Q1071">
        <v>19</v>
      </c>
      <c r="R1071">
        <v>39</v>
      </c>
      <c r="S1071">
        <v>0</v>
      </c>
      <c r="T1071">
        <v>0</v>
      </c>
      <c r="U1071">
        <v>0</v>
      </c>
      <c r="V1071">
        <v>0</v>
      </c>
      <c r="W1071">
        <v>0</v>
      </c>
      <c r="X1071" t="s">
        <v>28</v>
      </c>
      <c r="Y1071" t="s">
        <v>2504</v>
      </c>
      <c r="Z1071" s="5">
        <f>E1071*10+F1071*(-10)+G1071*5+H1071*(-5)+I1071*2+J1071*(-2)+K1071*4+L1071*3+M1071*1.5+N1071*1.5+O1071*3+P1071*0.1+Q1071*2+R1071*2+S1071*5+T1071*(-8)+U1071*15+V1071+W1071*(-4)</f>
        <v>471.1</v>
      </c>
      <c r="AA1071" s="6">
        <f>Z1071/X1071</f>
        <v>18.844000000000001</v>
      </c>
      <c r="AB1071" s="7">
        <f>Z1071/Y1071*90</f>
        <v>22.709694697375472</v>
      </c>
      <c r="AC1071" s="5">
        <f>IF(B1071="n",Z1071*1.2*AF1071,Z1071*AF1071)</f>
        <v>471.1</v>
      </c>
      <c r="AD1071" s="6">
        <f>AC1071/X1071</f>
        <v>18.844000000000001</v>
      </c>
      <c r="AE1071" s="7">
        <f>AC1071/Y1071*90</f>
        <v>22.709694697375472</v>
      </c>
      <c r="AF1071" s="13">
        <f>IF(OR(D1071="Barcelona",D1071="R Madrid",D1071="Bayern",D1071="PSG",D1071="Atletico"),1.3,IF(OR(D1071="Chelsea",D1071="Juventus",D1071="Man City",D1071="Man Utd",D1071="Dortmund"),1.23,IF(OR(D1071="Roma",D1071="RB Leipzig",D1071="Monaco",D1071="Spurs",D1071="Arsenal",D1071="Sevilla",D1071="Liverpool",D1071="Nice",D1071="Napoli"),1.15,1)))</f>
        <v>1</v>
      </c>
      <c r="AG1071">
        <f>E1071*10+G1071*5+K1071*4</f>
        <v>185</v>
      </c>
      <c r="AH1071">
        <f>N1071+M1071+L1071*1.5</f>
        <v>37</v>
      </c>
    </row>
    <row r="1072" spans="1:34" x14ac:dyDescent="0.2">
      <c r="A1072" t="s">
        <v>2341</v>
      </c>
      <c r="C1072" t="s">
        <v>160</v>
      </c>
      <c r="D1072" t="s">
        <v>1902</v>
      </c>
      <c r="E1072">
        <v>3</v>
      </c>
      <c r="F1072">
        <v>0</v>
      </c>
      <c r="G1072">
        <v>2</v>
      </c>
      <c r="H1072">
        <v>5</v>
      </c>
      <c r="I1072">
        <v>42</v>
      </c>
      <c r="J1072">
        <v>34</v>
      </c>
      <c r="K1072">
        <v>25</v>
      </c>
      <c r="L1072">
        <v>0</v>
      </c>
      <c r="M1072">
        <v>11</v>
      </c>
      <c r="N1072">
        <v>26</v>
      </c>
      <c r="O1072">
        <v>20</v>
      </c>
      <c r="P1072">
        <v>477</v>
      </c>
      <c r="Q1072">
        <v>44</v>
      </c>
      <c r="R1072">
        <v>29</v>
      </c>
      <c r="S1072">
        <v>0</v>
      </c>
      <c r="T1072">
        <v>0</v>
      </c>
      <c r="U1072">
        <v>0</v>
      </c>
      <c r="V1072">
        <v>0</v>
      </c>
      <c r="W1072">
        <v>0</v>
      </c>
      <c r="X1072" t="s">
        <v>96</v>
      </c>
      <c r="Y1072" t="s">
        <v>2340</v>
      </c>
      <c r="Z1072" s="5">
        <f>E1072*10+F1072*(-10)+G1072*5+H1072*(-5)+I1072*2+J1072*(-2)+K1072*4+L1072*3+M1072*1.5+N1072*1.5+O1072*3+P1072*0.1+Q1072*2+R1072*2+S1072*5+T1072*(-8)+U1072*15+V1072+W1072*(-4)</f>
        <v>440.2</v>
      </c>
      <c r="AA1072" s="6">
        <f>Z1072/X1072</f>
        <v>15.721428571428572</v>
      </c>
      <c r="AB1072" s="7">
        <f>Z1072/Y1072*90</f>
        <v>19.111432706222864</v>
      </c>
      <c r="AC1072" s="5">
        <f>IF(B1072="n",Z1072*1.2*AF1072,Z1072*AF1072)</f>
        <v>440.2</v>
      </c>
      <c r="AD1072" s="6">
        <f>AC1072/X1072</f>
        <v>15.721428571428572</v>
      </c>
      <c r="AE1072" s="7">
        <f>AC1072/Y1072*90</f>
        <v>19.111432706222864</v>
      </c>
      <c r="AF1072" s="13">
        <f>IF(OR(D1072="Barcelona",D1072="R Madrid",D1072="Bayern",D1072="PSG",D1072="Atletico"),1.3,IF(OR(D1072="Chelsea",D1072="Juventus",D1072="Man City",D1072="Man Utd",D1072="Dortmund"),1.23,IF(OR(D1072="Roma",D1072="RB Leipzig",D1072="Monaco",D1072="Spurs",D1072="Arsenal",D1072="Sevilla",D1072="Liverpool",D1072="Nice",D1072="Napoli"),1.15,1)))</f>
        <v>1</v>
      </c>
      <c r="AG1072">
        <f>E1072*10+G1072*5+K1072*4</f>
        <v>140</v>
      </c>
      <c r="AH1072">
        <f>N1072+M1072+L1072*1.5</f>
        <v>37</v>
      </c>
    </row>
    <row r="1073" spans="1:34" x14ac:dyDescent="0.2">
      <c r="A1073" t="s">
        <v>995</v>
      </c>
      <c r="C1073" t="s">
        <v>26</v>
      </c>
      <c r="D1073" t="s">
        <v>27</v>
      </c>
      <c r="E1073">
        <v>4</v>
      </c>
      <c r="F1073">
        <v>0</v>
      </c>
      <c r="G1073">
        <v>1</v>
      </c>
      <c r="H1073">
        <v>1</v>
      </c>
      <c r="I1073">
        <v>26</v>
      </c>
      <c r="J1073">
        <v>19</v>
      </c>
      <c r="K1073">
        <v>20</v>
      </c>
      <c r="L1073">
        <v>0</v>
      </c>
      <c r="M1073">
        <v>15</v>
      </c>
      <c r="N1073">
        <v>22</v>
      </c>
      <c r="O1073">
        <v>27</v>
      </c>
      <c r="P1073">
        <v>644</v>
      </c>
      <c r="Q1073">
        <v>17</v>
      </c>
      <c r="R1073">
        <v>30</v>
      </c>
      <c r="S1073">
        <v>0</v>
      </c>
      <c r="T1073">
        <v>0</v>
      </c>
      <c r="U1073">
        <v>0</v>
      </c>
      <c r="V1073">
        <v>0</v>
      </c>
      <c r="W1073">
        <v>0</v>
      </c>
      <c r="X1073" t="s">
        <v>127</v>
      </c>
      <c r="Y1073" t="s">
        <v>996</v>
      </c>
      <c r="Z1073" s="5">
        <f>E1073*10+F1073*(-10)+G1073*5+H1073*(-5)+I1073*2+J1073*(-2)+K1073*4+L1073*3+M1073*1.5+N1073*1.5+O1073*3+P1073*0.1+Q1073*2+R1073*2+S1073*5+T1073*(-8)+U1073*15+V1073+W1073*(-4)</f>
        <v>428.9</v>
      </c>
      <c r="AA1073" s="6">
        <f>Z1073/X1073</f>
        <v>17.870833333333334</v>
      </c>
      <c r="AB1073" s="7">
        <f>Z1073/Y1073*90</f>
        <v>28.635756676557861</v>
      </c>
      <c r="AC1073" s="5">
        <f>IF(B1073="n",Z1073*1.2*AF1073,Z1073*AF1073)</f>
        <v>527.54699999999991</v>
      </c>
      <c r="AD1073" s="6">
        <f>AC1073/X1073</f>
        <v>21.981124999999995</v>
      </c>
      <c r="AE1073" s="7">
        <f>AC1073/Y1073*90</f>
        <v>35.221980712166165</v>
      </c>
      <c r="AF1073" s="13">
        <f>IF(OR(D1073="Barcelona",D1073="R Madrid",D1073="Bayern",D1073="PSG",D1073="Atletico"),1.3,IF(OR(D1073="Chelsea",D1073="Juventus",D1073="Man City",D1073="Man Utd",D1073="Dortmund"),1.23,IF(OR(D1073="Roma",D1073="RB Leipzig",D1073="Monaco",D1073="Spurs",D1073="Arsenal",D1073="Sevilla",D1073="Liverpool",D1073="Nice",D1073="Napoli"),1.15,1)))</f>
        <v>1.23</v>
      </c>
      <c r="AG1073">
        <f>E1073*10+G1073*5+K1073*4</f>
        <v>125</v>
      </c>
      <c r="AH1073">
        <f>N1073+M1073+L1073*1.5</f>
        <v>37</v>
      </c>
    </row>
    <row r="1074" spans="1:34" x14ac:dyDescent="0.2">
      <c r="A1074" t="s">
        <v>3521</v>
      </c>
      <c r="C1074" t="s">
        <v>138</v>
      </c>
      <c r="D1074" t="s">
        <v>368</v>
      </c>
      <c r="E1074">
        <v>11</v>
      </c>
      <c r="F1074">
        <v>1</v>
      </c>
      <c r="G1074">
        <v>4</v>
      </c>
      <c r="H1074">
        <v>5</v>
      </c>
      <c r="I1074">
        <v>62</v>
      </c>
      <c r="J1074">
        <v>32</v>
      </c>
      <c r="K1074">
        <v>43</v>
      </c>
      <c r="L1074">
        <v>1</v>
      </c>
      <c r="M1074">
        <v>14</v>
      </c>
      <c r="N1074">
        <v>21</v>
      </c>
      <c r="O1074">
        <v>53</v>
      </c>
      <c r="P1074">
        <v>645</v>
      </c>
      <c r="Q1074">
        <v>10</v>
      </c>
      <c r="R1074">
        <v>60</v>
      </c>
      <c r="S1074">
        <v>0</v>
      </c>
      <c r="T1074">
        <v>0</v>
      </c>
      <c r="U1074">
        <v>0</v>
      </c>
      <c r="V1074">
        <v>0</v>
      </c>
      <c r="W1074">
        <v>0</v>
      </c>
      <c r="X1074" t="s">
        <v>184</v>
      </c>
      <c r="Y1074" t="s">
        <v>1172</v>
      </c>
      <c r="Z1074" s="5">
        <f>E1074*10+F1074*(-10)+G1074*5+H1074*(-5)+I1074*2+J1074*(-2)+K1074*4+L1074*3+M1074*1.5+N1074*1.5+O1074*3+P1074*0.1+Q1074*2+R1074*2+S1074*5+T1074*(-8)+U1074*15+V1074+W1074*(-4)</f>
        <v>746</v>
      </c>
      <c r="AA1074" s="6">
        <f>Z1074/X1074</f>
        <v>23.3125</v>
      </c>
      <c r="AB1074" s="7">
        <f>Z1074/Y1074*90</f>
        <v>29.229429690901174</v>
      </c>
      <c r="AC1074" s="5">
        <f>IF(B1074="n",Z1074*1.2*AF1074,Z1074*AF1074)</f>
        <v>746</v>
      </c>
      <c r="AD1074" s="6">
        <f>AC1074/X1074</f>
        <v>23.3125</v>
      </c>
      <c r="AE1074" s="7">
        <f>AC1074/Y1074*90</f>
        <v>29.229429690901174</v>
      </c>
      <c r="AF1074" s="13">
        <f>IF(OR(D1074="Barcelona",D1074="R Madrid",D1074="Bayern",D1074="PSG",D1074="Atletico"),1.3,IF(OR(D1074="Chelsea",D1074="Juventus",D1074="Man City",D1074="Man Utd",D1074="Dortmund"),1.23,IF(OR(D1074="Roma",D1074="RB Leipzig",D1074="Monaco",D1074="Spurs",D1074="Arsenal",D1074="Sevilla",D1074="Liverpool",D1074="Nice",D1074="Napoli"),1.15,1)))</f>
        <v>1</v>
      </c>
      <c r="AG1074">
        <f>E1074*10+G1074*5+K1074*4</f>
        <v>302</v>
      </c>
      <c r="AH1074">
        <f>N1074+M1074+L1074*1.5</f>
        <v>36.5</v>
      </c>
    </row>
    <row r="1075" spans="1:34" x14ac:dyDescent="0.2">
      <c r="A1075" t="s">
        <v>322</v>
      </c>
      <c r="C1075" t="s">
        <v>26</v>
      </c>
      <c r="D1075" t="s">
        <v>55</v>
      </c>
      <c r="E1075">
        <v>5</v>
      </c>
      <c r="F1075">
        <v>0</v>
      </c>
      <c r="G1075">
        <v>5</v>
      </c>
      <c r="H1075">
        <v>2</v>
      </c>
      <c r="I1075">
        <v>16</v>
      </c>
      <c r="J1075">
        <v>17</v>
      </c>
      <c r="K1075">
        <v>22</v>
      </c>
      <c r="L1075">
        <v>3</v>
      </c>
      <c r="M1075">
        <v>11</v>
      </c>
      <c r="N1075">
        <v>21</v>
      </c>
      <c r="O1075">
        <v>27</v>
      </c>
      <c r="P1075">
        <v>527</v>
      </c>
      <c r="Q1075">
        <v>20</v>
      </c>
      <c r="R1075">
        <v>18</v>
      </c>
      <c r="S1075">
        <v>0</v>
      </c>
      <c r="T1075">
        <v>0</v>
      </c>
      <c r="U1075">
        <v>0</v>
      </c>
      <c r="V1075">
        <v>0</v>
      </c>
      <c r="W1075">
        <v>0</v>
      </c>
      <c r="X1075" t="s">
        <v>36</v>
      </c>
      <c r="Y1075" t="s">
        <v>91</v>
      </c>
      <c r="Z1075" s="5">
        <f>E1075*10+F1075*(-10)+G1075*5+H1075*(-5)+I1075*2+J1075*(-2)+K1075*4+L1075*3+M1075*1.5+N1075*1.5+O1075*3+P1075*0.1+Q1075*2+R1075*2+S1075*5+T1075*(-8)+U1075*15+V1075+W1075*(-4)</f>
        <v>417.7</v>
      </c>
      <c r="AA1075" s="6">
        <f>Z1075/X1075</f>
        <v>13.474193548387097</v>
      </c>
      <c r="AB1075" s="7">
        <f>Z1075/Y1075*90</f>
        <v>17.607962529274005</v>
      </c>
      <c r="AC1075" s="5">
        <f>IF(B1075="n",Z1075*1.2*AF1075,Z1075*AF1075)</f>
        <v>417.7</v>
      </c>
      <c r="AD1075" s="6">
        <f>AC1075/X1075</f>
        <v>13.474193548387097</v>
      </c>
      <c r="AE1075" s="7">
        <f>AC1075/Y1075*90</f>
        <v>17.607962529274005</v>
      </c>
      <c r="AF1075" s="13">
        <f>IF(OR(D1075="Barcelona",D1075="R Madrid",D1075="Bayern",D1075="PSG",D1075="Atletico"),1.3,IF(OR(D1075="Chelsea",D1075="Juventus",D1075="Man City",D1075="Man Utd",D1075="Dortmund"),1.23,IF(OR(D1075="Roma",D1075="RB Leipzig",D1075="Monaco",D1075="Spurs",D1075="Arsenal",D1075="Sevilla",D1075="Liverpool",D1075="Nice",D1075="Napoli"),1.15,1)))</f>
        <v>1</v>
      </c>
      <c r="AG1075">
        <f>E1075*10+G1075*5+K1075*4</f>
        <v>163</v>
      </c>
      <c r="AH1075">
        <f>N1075+M1075+L1075*1.5</f>
        <v>36.5</v>
      </c>
    </row>
    <row r="1076" spans="1:34" x14ac:dyDescent="0.2">
      <c r="A1076" t="s">
        <v>936</v>
      </c>
      <c r="C1076" t="s">
        <v>26</v>
      </c>
      <c r="D1076" t="s">
        <v>72</v>
      </c>
      <c r="E1076">
        <v>1</v>
      </c>
      <c r="F1076">
        <v>0</v>
      </c>
      <c r="G1076">
        <v>2</v>
      </c>
      <c r="H1076">
        <v>1</v>
      </c>
      <c r="I1076">
        <v>9</v>
      </c>
      <c r="J1076">
        <v>13</v>
      </c>
      <c r="K1076">
        <v>3</v>
      </c>
      <c r="L1076">
        <v>3</v>
      </c>
      <c r="M1076">
        <v>14</v>
      </c>
      <c r="N1076">
        <v>18</v>
      </c>
      <c r="O1076">
        <v>13</v>
      </c>
      <c r="P1076">
        <v>647</v>
      </c>
      <c r="Q1076">
        <v>27</v>
      </c>
      <c r="R1076">
        <v>11</v>
      </c>
      <c r="S1076">
        <v>0</v>
      </c>
      <c r="T1076">
        <v>0</v>
      </c>
      <c r="U1076">
        <v>0</v>
      </c>
      <c r="V1076">
        <v>0</v>
      </c>
      <c r="W1076">
        <v>0</v>
      </c>
      <c r="X1076" t="s">
        <v>395</v>
      </c>
      <c r="Y1076" t="s">
        <v>937</v>
      </c>
      <c r="Z1076" s="5">
        <f>E1076*10+F1076*(-10)+G1076*5+H1076*(-5)+I1076*2+J1076*(-2)+K1076*4+L1076*3+M1076*1.5+N1076*1.5+O1076*3+P1076*0.1+Q1076*2+R1076*2+S1076*5+T1076*(-8)+U1076*15+V1076+W1076*(-4)</f>
        <v>255.7</v>
      </c>
      <c r="AA1076" s="6">
        <f>Z1076/X1076</f>
        <v>15.041176470588235</v>
      </c>
      <c r="AB1076" s="7">
        <f>Z1076/Y1076*90</f>
        <v>16.579971181556196</v>
      </c>
      <c r="AC1076" s="5">
        <f>IF(B1076="n",Z1076*1.2*AF1076,Z1076*AF1076)</f>
        <v>255.7</v>
      </c>
      <c r="AD1076" s="6">
        <f>AC1076/X1076</f>
        <v>15.041176470588235</v>
      </c>
      <c r="AE1076" s="7">
        <f>AC1076/Y1076*90</f>
        <v>16.579971181556196</v>
      </c>
      <c r="AF1076" s="13">
        <f>IF(OR(D1076="Barcelona",D1076="R Madrid",D1076="Bayern",D1076="PSG",D1076="Atletico"),1.3,IF(OR(D1076="Chelsea",D1076="Juventus",D1076="Man City",D1076="Man Utd",D1076="Dortmund"),1.23,IF(OR(D1076="Roma",D1076="RB Leipzig",D1076="Monaco",D1076="Spurs",D1076="Arsenal",D1076="Sevilla",D1076="Liverpool",D1076="Nice",D1076="Napoli"),1.15,1)))</f>
        <v>1</v>
      </c>
      <c r="AG1076">
        <f>E1076*10+G1076*5+K1076*4</f>
        <v>32</v>
      </c>
      <c r="AH1076">
        <f>N1076+M1076+L1076*1.5</f>
        <v>36.5</v>
      </c>
    </row>
    <row r="1077" spans="1:34" x14ac:dyDescent="0.2">
      <c r="A1077" t="s">
        <v>4278</v>
      </c>
      <c r="C1077" t="s">
        <v>43</v>
      </c>
      <c r="D1077" t="s">
        <v>3625</v>
      </c>
      <c r="E1077">
        <v>7</v>
      </c>
      <c r="F1077">
        <v>0</v>
      </c>
      <c r="G1077">
        <v>4</v>
      </c>
      <c r="H1077">
        <v>0</v>
      </c>
      <c r="I1077">
        <v>33</v>
      </c>
      <c r="J1077">
        <v>23</v>
      </c>
      <c r="K1077">
        <v>37</v>
      </c>
      <c r="L1077">
        <v>0</v>
      </c>
      <c r="M1077">
        <v>7</v>
      </c>
      <c r="N1077">
        <v>29</v>
      </c>
      <c r="O1077">
        <v>35</v>
      </c>
      <c r="P1077">
        <v>607</v>
      </c>
      <c r="Q1077">
        <v>16</v>
      </c>
      <c r="R1077">
        <v>67</v>
      </c>
      <c r="S1077">
        <v>0</v>
      </c>
      <c r="T1077">
        <v>0</v>
      </c>
      <c r="U1077">
        <v>0</v>
      </c>
      <c r="V1077">
        <v>0</v>
      </c>
      <c r="W1077">
        <v>0</v>
      </c>
      <c r="X1077" t="s">
        <v>36</v>
      </c>
      <c r="Y1077" t="s">
        <v>3022</v>
      </c>
      <c r="Z1077" s="5">
        <f>E1077*10+F1077*(-10)+G1077*5+H1077*(-5)+I1077*2+J1077*(-2)+K1077*4+L1077*3+M1077*1.5+N1077*1.5+O1077*3+P1077*0.1+Q1077*2+R1077*2+S1077*5+T1077*(-8)+U1077*15+V1077+W1077*(-4)</f>
        <v>643.70000000000005</v>
      </c>
      <c r="AA1077" s="6">
        <f>Z1077/X1077</f>
        <v>20.764516129032259</v>
      </c>
      <c r="AB1077" s="7">
        <f>Z1077/Y1077*90</f>
        <v>23.850555784273364</v>
      </c>
      <c r="AC1077" s="5">
        <f>IF(B1077="n",Z1077*1.2*AF1077,Z1077*AF1077)</f>
        <v>643.70000000000005</v>
      </c>
      <c r="AD1077" s="6">
        <f>AC1077/X1077</f>
        <v>20.764516129032259</v>
      </c>
      <c r="AE1077" s="7">
        <f>AC1077/Y1077*90</f>
        <v>23.850555784273364</v>
      </c>
      <c r="AF1077" s="13">
        <f>IF(OR(D1077="Barcelona",D1077="R Madrid",D1077="Bayern",D1077="PSG",D1077="Atletico"),1.3,IF(OR(D1077="Chelsea",D1077="Juventus",D1077="Man City",D1077="Man Utd",D1077="Dortmund"),1.23,IF(OR(D1077="Roma",D1077="RB Leipzig",D1077="Monaco",D1077="Spurs",D1077="Arsenal",D1077="Sevilla",D1077="Liverpool",D1077="Nice",D1077="Napoli"),1.15,1)))</f>
        <v>1</v>
      </c>
      <c r="AG1077">
        <f>E1077*10+G1077*5+K1077*4</f>
        <v>238</v>
      </c>
      <c r="AH1077">
        <f>N1077+M1077+L1077*1.5</f>
        <v>36</v>
      </c>
    </row>
    <row r="1078" spans="1:34" x14ac:dyDescent="0.2">
      <c r="A1078" t="s">
        <v>1822</v>
      </c>
      <c r="C1078" t="s">
        <v>876</v>
      </c>
      <c r="D1078" t="s">
        <v>1076</v>
      </c>
      <c r="E1078">
        <v>6</v>
      </c>
      <c r="F1078">
        <v>0</v>
      </c>
      <c r="G1078">
        <v>2</v>
      </c>
      <c r="H1078">
        <v>1</v>
      </c>
      <c r="I1078">
        <v>32</v>
      </c>
      <c r="J1078">
        <v>15</v>
      </c>
      <c r="K1078">
        <v>12</v>
      </c>
      <c r="L1078">
        <v>2</v>
      </c>
      <c r="M1078">
        <v>17</v>
      </c>
      <c r="N1078">
        <v>16</v>
      </c>
      <c r="O1078">
        <v>13</v>
      </c>
      <c r="P1078">
        <v>348</v>
      </c>
      <c r="Q1078">
        <v>16</v>
      </c>
      <c r="R1078">
        <v>7</v>
      </c>
      <c r="S1078">
        <v>0</v>
      </c>
      <c r="T1078">
        <v>0</v>
      </c>
      <c r="U1078">
        <v>0</v>
      </c>
      <c r="V1078">
        <v>0</v>
      </c>
      <c r="W1078">
        <v>0</v>
      </c>
      <c r="X1078" t="s">
        <v>36</v>
      </c>
      <c r="Y1078" t="s">
        <v>1821</v>
      </c>
      <c r="Z1078" s="5">
        <f>E1078*10+F1078*(-10)+G1078*5+H1078*(-5)+I1078*2+J1078*(-2)+K1078*4+L1078*3+M1078*1.5+N1078*1.5+O1078*3+P1078*0.1+Q1078*2+R1078*2+S1078*5+T1078*(-8)+U1078*15+V1078+W1078*(-4)</f>
        <v>322.3</v>
      </c>
      <c r="AA1078" s="6">
        <f>Z1078/X1078</f>
        <v>10.396774193548387</v>
      </c>
      <c r="AB1078" s="7">
        <f>Z1078/Y1078*90</f>
        <v>17.894509561998767</v>
      </c>
      <c r="AC1078" s="5">
        <f>IF(B1078="n",Z1078*1.2*AF1078,Z1078*AF1078)</f>
        <v>322.3</v>
      </c>
      <c r="AD1078" s="6">
        <f>AC1078/X1078</f>
        <v>10.396774193548387</v>
      </c>
      <c r="AE1078" s="7">
        <f>AC1078/Y1078*90</f>
        <v>17.894509561998767</v>
      </c>
      <c r="AF1078" s="13">
        <f>IF(OR(D1078="Barcelona",D1078="R Madrid",D1078="Bayern",D1078="PSG",D1078="Atletico"),1.3,IF(OR(D1078="Chelsea",D1078="Juventus",D1078="Man City",D1078="Man Utd",D1078="Dortmund"),1.23,IF(OR(D1078="Roma",D1078="RB Leipzig",D1078="Monaco",D1078="Spurs",D1078="Arsenal",D1078="Sevilla",D1078="Liverpool",D1078="Nice",D1078="Napoli"),1.15,1)))</f>
        <v>1</v>
      </c>
      <c r="AG1078">
        <f>E1078*10+G1078*5+K1078*4</f>
        <v>118</v>
      </c>
      <c r="AH1078">
        <f>N1078+M1078+L1078*1.5</f>
        <v>36</v>
      </c>
    </row>
    <row r="1079" spans="1:34" x14ac:dyDescent="0.2">
      <c r="A1079" t="s">
        <v>4283</v>
      </c>
      <c r="C1079" t="s">
        <v>43</v>
      </c>
      <c r="D1079" t="s">
        <v>2756</v>
      </c>
      <c r="E1079">
        <v>1</v>
      </c>
      <c r="F1079">
        <v>0</v>
      </c>
      <c r="G1079">
        <v>2</v>
      </c>
      <c r="H1079">
        <v>2</v>
      </c>
      <c r="I1079">
        <v>18</v>
      </c>
      <c r="J1079">
        <v>17</v>
      </c>
      <c r="K1079">
        <v>8</v>
      </c>
      <c r="L1079">
        <v>2</v>
      </c>
      <c r="M1079">
        <v>15</v>
      </c>
      <c r="N1079">
        <v>18</v>
      </c>
      <c r="O1079">
        <v>7</v>
      </c>
      <c r="P1079">
        <v>511</v>
      </c>
      <c r="Q1079">
        <v>14</v>
      </c>
      <c r="R1079">
        <v>7</v>
      </c>
      <c r="S1079">
        <v>0</v>
      </c>
      <c r="T1079">
        <v>0</v>
      </c>
      <c r="U1079">
        <v>0</v>
      </c>
      <c r="V1079">
        <v>0</v>
      </c>
      <c r="W1079">
        <v>0</v>
      </c>
      <c r="X1079" t="s">
        <v>140</v>
      </c>
      <c r="Y1079" t="s">
        <v>3714</v>
      </c>
      <c r="Z1079" s="5">
        <f>E1079*10+F1079*(-10)+G1079*5+H1079*(-5)+I1079*2+J1079*(-2)+K1079*4+L1079*3+M1079*1.5+N1079*1.5+O1079*3+P1079*0.1+Q1079*2+R1079*2+S1079*5+T1079*(-8)+U1079*15+V1079+W1079*(-4)</f>
        <v>213.6</v>
      </c>
      <c r="AA1079" s="6">
        <f>Z1079/X1079</f>
        <v>16.430769230769229</v>
      </c>
      <c r="AB1079" s="7">
        <f>Z1079/Y1079*90</f>
        <v>17.225806451612904</v>
      </c>
      <c r="AC1079" s="5">
        <f>IF(B1079="n",Z1079*1.2*AF1079,Z1079*AF1079)</f>
        <v>213.6</v>
      </c>
      <c r="AD1079" s="6">
        <f>AC1079/X1079</f>
        <v>16.430769230769229</v>
      </c>
      <c r="AE1079" s="7">
        <f>AC1079/Y1079*90</f>
        <v>17.225806451612904</v>
      </c>
      <c r="AF1079" s="13">
        <f>IF(OR(D1079="Barcelona",D1079="R Madrid",D1079="Bayern",D1079="PSG",D1079="Atletico"),1.3,IF(OR(D1079="Chelsea",D1079="Juventus",D1079="Man City",D1079="Man Utd",D1079="Dortmund"),1.23,IF(OR(D1079="Roma",D1079="RB Leipzig",D1079="Monaco",D1079="Spurs",D1079="Arsenal",D1079="Sevilla",D1079="Liverpool",D1079="Nice",D1079="Napoli"),1.15,1)))</f>
        <v>1</v>
      </c>
      <c r="AG1079">
        <f>E1079*10+G1079*5+K1079*4</f>
        <v>52</v>
      </c>
      <c r="AH1079">
        <f>N1079+M1079+L1079*1.5</f>
        <v>36</v>
      </c>
    </row>
    <row r="1080" spans="1:34" x14ac:dyDescent="0.2">
      <c r="A1080" t="s">
        <v>2316</v>
      </c>
      <c r="C1080" t="s">
        <v>160</v>
      </c>
      <c r="D1080" t="s">
        <v>1933</v>
      </c>
      <c r="E1080">
        <v>0</v>
      </c>
      <c r="F1080">
        <v>0</v>
      </c>
      <c r="G1080">
        <v>1</v>
      </c>
      <c r="H1080">
        <v>4</v>
      </c>
      <c r="I1080">
        <v>10</v>
      </c>
      <c r="J1080">
        <v>28</v>
      </c>
      <c r="K1080">
        <v>4</v>
      </c>
      <c r="L1080">
        <v>2</v>
      </c>
      <c r="M1080">
        <v>14</v>
      </c>
      <c r="N1080">
        <v>19</v>
      </c>
      <c r="O1080">
        <v>6</v>
      </c>
      <c r="P1080">
        <v>606</v>
      </c>
      <c r="Q1080">
        <v>27</v>
      </c>
      <c r="R1080">
        <v>16</v>
      </c>
      <c r="S1080">
        <v>0</v>
      </c>
      <c r="T1080">
        <v>0</v>
      </c>
      <c r="U1080">
        <v>0</v>
      </c>
      <c r="V1080">
        <v>0</v>
      </c>
      <c r="W1080">
        <v>0</v>
      </c>
      <c r="X1080" t="s">
        <v>28</v>
      </c>
      <c r="Y1080" t="s">
        <v>2315</v>
      </c>
      <c r="Z1080" s="5">
        <f>E1080*10+F1080*(-10)+G1080*5+H1080*(-5)+I1080*2+J1080*(-2)+K1080*4+L1080*3+M1080*1.5+N1080*1.5+O1080*3+P1080*0.1+Q1080*2+R1080*2+S1080*5+T1080*(-8)+U1080*15+V1080+W1080*(-4)</f>
        <v>185.1</v>
      </c>
      <c r="AA1080" s="6">
        <f>Z1080/X1080</f>
        <v>7.4039999999999999</v>
      </c>
      <c r="AB1080" s="7">
        <f>Z1080/Y1080*90</f>
        <v>12.572830188679244</v>
      </c>
      <c r="AC1080" s="5">
        <f>IF(B1080="n",Z1080*1.2*AF1080,Z1080*AF1080)</f>
        <v>185.1</v>
      </c>
      <c r="AD1080" s="6">
        <f>AC1080/X1080</f>
        <v>7.4039999999999999</v>
      </c>
      <c r="AE1080" s="7">
        <f>AC1080/Y1080*90</f>
        <v>12.572830188679244</v>
      </c>
      <c r="AF1080" s="13">
        <f>IF(OR(D1080="Barcelona",D1080="R Madrid",D1080="Bayern",D1080="PSG",D1080="Atletico"),1.3,IF(OR(D1080="Chelsea",D1080="Juventus",D1080="Man City",D1080="Man Utd",D1080="Dortmund"),1.23,IF(OR(D1080="Roma",D1080="RB Leipzig",D1080="Monaco",D1080="Spurs",D1080="Arsenal",D1080="Sevilla",D1080="Liverpool",D1080="Nice",D1080="Napoli"),1.15,1)))</f>
        <v>1</v>
      </c>
      <c r="AG1080">
        <f>E1080*10+G1080*5+K1080*4</f>
        <v>21</v>
      </c>
      <c r="AH1080">
        <f>N1080+M1080+L1080*1.5</f>
        <v>36</v>
      </c>
    </row>
    <row r="1081" spans="1:34" x14ac:dyDescent="0.2">
      <c r="A1081" t="s">
        <v>2721</v>
      </c>
      <c r="C1081" t="s">
        <v>160</v>
      </c>
      <c r="D1081" t="s">
        <v>1908</v>
      </c>
      <c r="E1081">
        <v>0</v>
      </c>
      <c r="F1081">
        <v>0</v>
      </c>
      <c r="G1081">
        <v>4</v>
      </c>
      <c r="H1081">
        <v>0</v>
      </c>
      <c r="I1081">
        <v>13</v>
      </c>
      <c r="J1081">
        <v>13</v>
      </c>
      <c r="K1081">
        <v>0</v>
      </c>
      <c r="L1081">
        <v>2</v>
      </c>
      <c r="M1081">
        <v>23</v>
      </c>
      <c r="N1081">
        <v>10</v>
      </c>
      <c r="O1081">
        <v>13</v>
      </c>
      <c r="P1081">
        <v>401</v>
      </c>
      <c r="Q1081">
        <v>11</v>
      </c>
      <c r="R1081">
        <v>16</v>
      </c>
      <c r="S1081">
        <v>0</v>
      </c>
      <c r="T1081">
        <v>0</v>
      </c>
      <c r="U1081">
        <v>0</v>
      </c>
      <c r="V1081">
        <v>0</v>
      </c>
      <c r="W1081">
        <v>0</v>
      </c>
      <c r="X1081" t="s">
        <v>73</v>
      </c>
      <c r="Y1081" t="s">
        <v>2720</v>
      </c>
      <c r="Z1081" s="5">
        <f>E1081*10+F1081*(-10)+G1081*5+H1081*(-5)+I1081*2+J1081*(-2)+K1081*4+L1081*3+M1081*1.5+N1081*1.5+O1081*3+P1081*0.1+Q1081*2+R1081*2+S1081*5+T1081*(-8)+U1081*15+V1081+W1081*(-4)</f>
        <v>208.6</v>
      </c>
      <c r="AA1081" s="6">
        <f>Z1081/X1081</f>
        <v>13.906666666666666</v>
      </c>
      <c r="AB1081" s="7">
        <f>Z1081/Y1081*90</f>
        <v>14.632891660171472</v>
      </c>
      <c r="AC1081" s="5">
        <f>IF(B1081="n",Z1081*1.2*AF1081,Z1081*AF1081)</f>
        <v>208.6</v>
      </c>
      <c r="AD1081" s="6">
        <f>AC1081/X1081</f>
        <v>13.906666666666666</v>
      </c>
      <c r="AE1081" s="7">
        <f>AC1081/Y1081*90</f>
        <v>14.632891660171472</v>
      </c>
      <c r="AF1081" s="13">
        <f>IF(OR(D1081="Barcelona",D1081="R Madrid",D1081="Bayern",D1081="PSG",D1081="Atletico"),1.3,IF(OR(D1081="Chelsea",D1081="Juventus",D1081="Man City",D1081="Man Utd",D1081="Dortmund"),1.23,IF(OR(D1081="Roma",D1081="RB Leipzig",D1081="Monaco",D1081="Spurs",D1081="Arsenal",D1081="Sevilla",D1081="Liverpool",D1081="Nice",D1081="Napoli"),1.15,1)))</f>
        <v>1</v>
      </c>
      <c r="AG1081">
        <f>E1081*10+G1081*5+K1081*4</f>
        <v>20</v>
      </c>
      <c r="AH1081">
        <f>N1081+M1081+L1081*1.5</f>
        <v>36</v>
      </c>
    </row>
    <row r="1082" spans="1:34" x14ac:dyDescent="0.2">
      <c r="A1082" t="s">
        <v>3710</v>
      </c>
      <c r="C1082" t="s">
        <v>43</v>
      </c>
      <c r="D1082" t="s">
        <v>3565</v>
      </c>
      <c r="E1082">
        <v>15</v>
      </c>
      <c r="F1082">
        <v>0</v>
      </c>
      <c r="G1082">
        <v>2</v>
      </c>
      <c r="H1082">
        <v>7</v>
      </c>
      <c r="I1082">
        <v>73</v>
      </c>
      <c r="J1082">
        <v>83</v>
      </c>
      <c r="K1082">
        <v>38</v>
      </c>
      <c r="L1082">
        <v>5</v>
      </c>
      <c r="M1082">
        <v>20</v>
      </c>
      <c r="N1082">
        <v>8</v>
      </c>
      <c r="O1082">
        <v>22</v>
      </c>
      <c r="P1082">
        <v>545</v>
      </c>
      <c r="Q1082">
        <v>10</v>
      </c>
      <c r="R1082">
        <v>10</v>
      </c>
      <c r="S1082">
        <v>0</v>
      </c>
      <c r="T1082">
        <v>0</v>
      </c>
      <c r="U1082">
        <v>0</v>
      </c>
      <c r="V1082">
        <v>0</v>
      </c>
      <c r="W1082">
        <v>0</v>
      </c>
      <c r="X1082" t="s">
        <v>121</v>
      </c>
      <c r="Y1082" t="s">
        <v>341</v>
      </c>
      <c r="Z1082" s="5">
        <f>E1082*10+F1082*(-10)+G1082*5+H1082*(-5)+I1082*2+J1082*(-2)+K1082*4+L1082*3+M1082*1.5+N1082*1.5+O1082*3+P1082*0.1+Q1082*2+R1082*2+S1082*5+T1082*(-8)+U1082*15+V1082+W1082*(-4)</f>
        <v>474.5</v>
      </c>
      <c r="AA1082" s="6">
        <f>Z1082/X1082</f>
        <v>13.955882352941176</v>
      </c>
      <c r="AB1082" s="7">
        <f>Z1082/Y1082*90</f>
        <v>14.843587069864441</v>
      </c>
      <c r="AC1082" s="5">
        <f>IF(B1082="n",Z1082*1.2*AF1082,Z1082*AF1082)</f>
        <v>474.5</v>
      </c>
      <c r="AD1082" s="6">
        <f>AC1082/X1082</f>
        <v>13.955882352941176</v>
      </c>
      <c r="AE1082" s="7">
        <f>AC1082/Y1082*90</f>
        <v>14.843587069864441</v>
      </c>
      <c r="AF1082" s="13">
        <f>IF(OR(D1082="Barcelona",D1082="R Madrid",D1082="Bayern",D1082="PSG",D1082="Atletico"),1.3,IF(OR(D1082="Chelsea",D1082="Juventus",D1082="Man City",D1082="Man Utd",D1082="Dortmund"),1.23,IF(OR(D1082="Roma",D1082="RB Leipzig",D1082="Monaco",D1082="Spurs",D1082="Arsenal",D1082="Sevilla",D1082="Liverpool",D1082="Nice",D1082="Napoli"),1.15,1)))</f>
        <v>1</v>
      </c>
      <c r="AG1082">
        <f>E1082*10+G1082*5+K1082*4</f>
        <v>312</v>
      </c>
      <c r="AH1082">
        <f>N1082+M1082+L1082*1.5</f>
        <v>35.5</v>
      </c>
    </row>
    <row r="1083" spans="1:34" x14ac:dyDescent="0.2">
      <c r="A1083" t="s">
        <v>1622</v>
      </c>
      <c r="C1083" t="s">
        <v>876</v>
      </c>
      <c r="D1083" t="s">
        <v>1087</v>
      </c>
      <c r="E1083">
        <v>12</v>
      </c>
      <c r="F1083">
        <v>1</v>
      </c>
      <c r="G1083">
        <v>4</v>
      </c>
      <c r="H1083">
        <v>8</v>
      </c>
      <c r="I1083">
        <v>62</v>
      </c>
      <c r="J1083">
        <v>54</v>
      </c>
      <c r="K1083">
        <v>40</v>
      </c>
      <c r="L1083">
        <v>3</v>
      </c>
      <c r="M1083">
        <v>21</v>
      </c>
      <c r="N1083">
        <v>10</v>
      </c>
      <c r="O1083">
        <v>15</v>
      </c>
      <c r="P1083">
        <v>418</v>
      </c>
      <c r="Q1083">
        <v>26</v>
      </c>
      <c r="R1083">
        <v>26</v>
      </c>
      <c r="S1083">
        <v>0</v>
      </c>
      <c r="T1083">
        <v>0</v>
      </c>
      <c r="U1083">
        <v>0</v>
      </c>
      <c r="V1083">
        <v>0</v>
      </c>
      <c r="W1083">
        <v>0</v>
      </c>
      <c r="X1083" t="s">
        <v>184</v>
      </c>
      <c r="Y1083" t="s">
        <v>1621</v>
      </c>
      <c r="Z1083" s="5">
        <f>E1083*10+F1083*(-10)+G1083*5+H1083*(-5)+I1083*2+J1083*(-2)+K1083*4+L1083*3+M1083*1.5+N1083*1.5+O1083*3+P1083*0.1+Q1083*2+R1083*2+S1083*5+T1083*(-8)+U1083*15+V1083+W1083*(-4)</f>
        <v>512.29999999999995</v>
      </c>
      <c r="AA1083" s="6">
        <f>Z1083/X1083</f>
        <v>16.009374999999999</v>
      </c>
      <c r="AB1083" s="7">
        <f>Z1083/Y1083*90</f>
        <v>17.019933554817275</v>
      </c>
      <c r="AC1083" s="5">
        <f>IF(B1083="n",Z1083*1.2*AF1083,Z1083*AF1083)</f>
        <v>512.29999999999995</v>
      </c>
      <c r="AD1083" s="6">
        <f>AC1083/X1083</f>
        <v>16.009374999999999</v>
      </c>
      <c r="AE1083" s="7">
        <f>AC1083/Y1083*90</f>
        <v>17.019933554817275</v>
      </c>
      <c r="AF1083" s="13">
        <f>IF(OR(D1083="Barcelona",D1083="R Madrid",D1083="Bayern",D1083="PSG",D1083="Atletico"),1.3,IF(OR(D1083="Chelsea",D1083="Juventus",D1083="Man City",D1083="Man Utd",D1083="Dortmund"),1.23,IF(OR(D1083="Roma",D1083="RB Leipzig",D1083="Monaco",D1083="Spurs",D1083="Arsenal",D1083="Sevilla",D1083="Liverpool",D1083="Nice",D1083="Napoli"),1.15,1)))</f>
        <v>1</v>
      </c>
      <c r="AG1083">
        <f>E1083*10+G1083*5+K1083*4</f>
        <v>300</v>
      </c>
      <c r="AH1083">
        <f>N1083+M1083+L1083*1.5</f>
        <v>35.5</v>
      </c>
    </row>
    <row r="1084" spans="1:34" x14ac:dyDescent="0.2">
      <c r="A1084" t="s">
        <v>2674</v>
      </c>
      <c r="C1084" t="s">
        <v>160</v>
      </c>
      <c r="D1084" t="s">
        <v>1881</v>
      </c>
      <c r="E1084">
        <v>4</v>
      </c>
      <c r="F1084">
        <v>0</v>
      </c>
      <c r="G1084">
        <v>8</v>
      </c>
      <c r="H1084">
        <v>6</v>
      </c>
      <c r="I1084">
        <v>15</v>
      </c>
      <c r="J1084">
        <v>21</v>
      </c>
      <c r="K1084">
        <v>21</v>
      </c>
      <c r="L1084">
        <v>3</v>
      </c>
      <c r="M1084">
        <v>17</v>
      </c>
      <c r="N1084">
        <v>14</v>
      </c>
      <c r="O1084">
        <v>14</v>
      </c>
      <c r="P1084">
        <v>350</v>
      </c>
      <c r="Q1084">
        <v>25</v>
      </c>
      <c r="R1084">
        <v>47</v>
      </c>
      <c r="S1084">
        <v>0</v>
      </c>
      <c r="T1084">
        <v>0</v>
      </c>
      <c r="U1084">
        <v>0</v>
      </c>
      <c r="V1084">
        <v>0</v>
      </c>
      <c r="W1084">
        <v>0</v>
      </c>
      <c r="X1084" t="s">
        <v>36</v>
      </c>
      <c r="Y1084" t="s">
        <v>2300</v>
      </c>
      <c r="Z1084" s="5">
        <f>E1084*10+F1084*(-10)+G1084*5+H1084*(-5)+I1084*2+J1084*(-2)+K1084*4+L1084*3+M1084*1.5+N1084*1.5+O1084*3+P1084*0.1+Q1084*2+R1084*2+S1084*5+T1084*(-8)+U1084*15+V1084+W1084*(-4)</f>
        <v>398.5</v>
      </c>
      <c r="AA1084" s="6">
        <f>Z1084/X1084</f>
        <v>12.85483870967742</v>
      </c>
      <c r="AB1084" s="7">
        <f>Z1084/Y1084*90</f>
        <v>29.064019448946514</v>
      </c>
      <c r="AC1084" s="5">
        <f>IF(B1084="n",Z1084*1.2*AF1084,Z1084*AF1084)</f>
        <v>518.05000000000007</v>
      </c>
      <c r="AD1084" s="6">
        <f>AC1084/X1084</f>
        <v>16.711290322580648</v>
      </c>
      <c r="AE1084" s="7">
        <f>AC1084/Y1084*90</f>
        <v>37.783225283630472</v>
      </c>
      <c r="AF1084" s="13">
        <f>IF(OR(D1084="Barcelona",D1084="R Madrid",D1084="Bayern",D1084="PSG",D1084="Atletico"),1.3,IF(OR(D1084="Chelsea",D1084="Juventus",D1084="Man City",D1084="Man Utd",D1084="Dortmund"),1.23,IF(OR(D1084="Roma",D1084="RB Leipzig",D1084="Monaco",D1084="Spurs",D1084="Arsenal",D1084="Sevilla",D1084="Liverpool",D1084="Nice",D1084="Napoli"),1.15,1)))</f>
        <v>1.3</v>
      </c>
      <c r="AG1084">
        <f>E1084*10+G1084*5+K1084*4</f>
        <v>164</v>
      </c>
      <c r="AH1084">
        <f>N1084+M1084+L1084*1.5</f>
        <v>35.5</v>
      </c>
    </row>
    <row r="1085" spans="1:34" x14ac:dyDescent="0.2">
      <c r="A1085" t="s">
        <v>3183</v>
      </c>
      <c r="C1085" t="s">
        <v>138</v>
      </c>
      <c r="D1085" t="s">
        <v>2754</v>
      </c>
      <c r="E1085">
        <v>3</v>
      </c>
      <c r="F1085">
        <v>0</v>
      </c>
      <c r="G1085">
        <v>1</v>
      </c>
      <c r="H1085">
        <v>2</v>
      </c>
      <c r="I1085">
        <v>30</v>
      </c>
      <c r="J1085">
        <v>30</v>
      </c>
      <c r="K1085">
        <v>19</v>
      </c>
      <c r="L1085">
        <v>1</v>
      </c>
      <c r="M1085">
        <v>8</v>
      </c>
      <c r="N1085">
        <v>26</v>
      </c>
      <c r="O1085">
        <v>14</v>
      </c>
      <c r="P1085">
        <v>632</v>
      </c>
      <c r="Q1085">
        <v>27</v>
      </c>
      <c r="R1085">
        <v>35</v>
      </c>
      <c r="S1085">
        <v>0</v>
      </c>
      <c r="T1085">
        <v>0</v>
      </c>
      <c r="U1085">
        <v>0</v>
      </c>
      <c r="V1085">
        <v>0</v>
      </c>
      <c r="W1085">
        <v>0</v>
      </c>
      <c r="X1085" t="s">
        <v>184</v>
      </c>
      <c r="Y1085" t="s">
        <v>3182</v>
      </c>
      <c r="Z1085" s="5">
        <f>E1085*10+F1085*(-10)+G1085*5+H1085*(-5)+I1085*2+J1085*(-2)+K1085*4+L1085*3+M1085*1.5+N1085*1.5+O1085*3+P1085*0.1+Q1085*2+R1085*2+S1085*5+T1085*(-8)+U1085*15+V1085+W1085*(-4)</f>
        <v>384.2</v>
      </c>
      <c r="AA1085" s="6">
        <f>Z1085/X1085</f>
        <v>12.00625</v>
      </c>
      <c r="AB1085" s="7">
        <f>Z1085/Y1085*90</f>
        <v>15.014329135909684</v>
      </c>
      <c r="AC1085" s="5">
        <f>IF(B1085="n",Z1085*1.2*AF1085,Z1085*AF1085)</f>
        <v>384.2</v>
      </c>
      <c r="AD1085" s="6">
        <f>AC1085/X1085</f>
        <v>12.00625</v>
      </c>
      <c r="AE1085" s="7">
        <f>AC1085/Y1085*90</f>
        <v>15.014329135909684</v>
      </c>
      <c r="AF1085" s="13">
        <f>IF(OR(D1085="Barcelona",D1085="R Madrid",D1085="Bayern",D1085="PSG",D1085="Atletico"),1.3,IF(OR(D1085="Chelsea",D1085="Juventus",D1085="Man City",D1085="Man Utd",D1085="Dortmund"),1.23,IF(OR(D1085="Roma",D1085="RB Leipzig",D1085="Monaco",D1085="Spurs",D1085="Arsenal",D1085="Sevilla",D1085="Liverpool",D1085="Nice",D1085="Napoli"),1.15,1)))</f>
        <v>1</v>
      </c>
      <c r="AG1085">
        <f>E1085*10+G1085*5+K1085*4</f>
        <v>111</v>
      </c>
      <c r="AH1085">
        <f>N1085+M1085+L1085*1.5</f>
        <v>35.5</v>
      </c>
    </row>
    <row r="1086" spans="1:34" x14ac:dyDescent="0.2">
      <c r="A1086" t="s">
        <v>1381</v>
      </c>
      <c r="C1086" t="s">
        <v>160</v>
      </c>
      <c r="D1086" t="s">
        <v>1054</v>
      </c>
      <c r="E1086">
        <v>1</v>
      </c>
      <c r="F1086">
        <v>1</v>
      </c>
      <c r="G1086">
        <v>3</v>
      </c>
      <c r="H1086">
        <v>5</v>
      </c>
      <c r="I1086">
        <v>25</v>
      </c>
      <c r="J1086">
        <v>23</v>
      </c>
      <c r="K1086">
        <v>16</v>
      </c>
      <c r="L1086">
        <v>1</v>
      </c>
      <c r="M1086">
        <v>15</v>
      </c>
      <c r="N1086">
        <v>19</v>
      </c>
      <c r="O1086">
        <v>36</v>
      </c>
      <c r="P1086">
        <v>543</v>
      </c>
      <c r="Q1086">
        <v>17</v>
      </c>
      <c r="R1086">
        <v>27</v>
      </c>
      <c r="S1086">
        <v>0</v>
      </c>
      <c r="T1086">
        <v>0</v>
      </c>
      <c r="U1086">
        <v>0</v>
      </c>
      <c r="V1086">
        <v>0</v>
      </c>
      <c r="W1086">
        <v>0</v>
      </c>
      <c r="X1086" t="s">
        <v>105</v>
      </c>
      <c r="Y1086" t="s">
        <v>1380</v>
      </c>
      <c r="Z1086" s="5">
        <f>E1086*10+F1086*(-10)+G1086*5+H1086*(-5)+I1086*2+J1086*(-2)+K1086*4+L1086*3+M1086*1.5+N1086*1.5+O1086*3+P1086*0.1+Q1086*2+R1086*2+S1086*5+T1086*(-8)+U1086*15+V1086+W1086*(-4)</f>
        <v>362.3</v>
      </c>
      <c r="AA1086" s="6">
        <f>Z1086/X1086</f>
        <v>12.493103448275862</v>
      </c>
      <c r="AB1086" s="7">
        <f>Z1086/Y1086*90</f>
        <v>18.175585284280938</v>
      </c>
      <c r="AC1086" s="5">
        <f>IF(B1086="n",Z1086*1.2*AF1086,Z1086*AF1086)</f>
        <v>362.3</v>
      </c>
      <c r="AD1086" s="6">
        <f>AC1086/X1086</f>
        <v>12.493103448275862</v>
      </c>
      <c r="AE1086" s="7">
        <f>AC1086/Y1086*90</f>
        <v>18.175585284280938</v>
      </c>
      <c r="AF1086" s="13">
        <f>IF(OR(D1086="Barcelona",D1086="R Madrid",D1086="Bayern",D1086="PSG",D1086="Atletico"),1.3,IF(OR(D1086="Chelsea",D1086="Juventus",D1086="Man City",D1086="Man Utd",D1086="Dortmund"),1.23,IF(OR(D1086="Roma",D1086="RB Leipzig",D1086="Monaco",D1086="Spurs",D1086="Arsenal",D1086="Sevilla",D1086="Liverpool",D1086="Nice",D1086="Napoli"),1.15,1)))</f>
        <v>1</v>
      </c>
      <c r="AG1086">
        <f>E1086*10+G1086*5+K1086*4</f>
        <v>89</v>
      </c>
      <c r="AH1086">
        <f>N1086+M1086+L1086*1.5</f>
        <v>35.5</v>
      </c>
    </row>
    <row r="1087" spans="1:34" x14ac:dyDescent="0.2">
      <c r="A1087" t="s">
        <v>1381</v>
      </c>
      <c r="C1087" t="s">
        <v>160</v>
      </c>
      <c r="D1087" t="s">
        <v>1054</v>
      </c>
      <c r="E1087">
        <v>1</v>
      </c>
      <c r="F1087">
        <v>1</v>
      </c>
      <c r="G1087">
        <v>3</v>
      </c>
      <c r="H1087">
        <v>5</v>
      </c>
      <c r="I1087">
        <v>25</v>
      </c>
      <c r="J1087">
        <v>23</v>
      </c>
      <c r="K1087">
        <v>16</v>
      </c>
      <c r="L1087">
        <v>1</v>
      </c>
      <c r="M1087">
        <v>15</v>
      </c>
      <c r="N1087">
        <v>19</v>
      </c>
      <c r="O1087">
        <v>36</v>
      </c>
      <c r="P1087">
        <v>543</v>
      </c>
      <c r="Q1087">
        <v>17</v>
      </c>
      <c r="R1087">
        <v>27</v>
      </c>
      <c r="S1087">
        <v>0</v>
      </c>
      <c r="T1087">
        <v>0</v>
      </c>
      <c r="U1087">
        <v>0</v>
      </c>
      <c r="V1087">
        <v>0</v>
      </c>
      <c r="W1087">
        <v>0</v>
      </c>
      <c r="X1087" t="s">
        <v>105</v>
      </c>
      <c r="Y1087" t="s">
        <v>1380</v>
      </c>
      <c r="Z1087" s="5">
        <f>E1087*10+F1087*(-10)+G1087*5+H1087*(-5)+I1087*2+J1087*(-2)+K1087*4+L1087*3+M1087*1.5+N1087*1.5+O1087*3+P1087*0.1+Q1087*2+R1087*2+S1087*5+T1087*(-8)+U1087*15+V1087+W1087*(-4)</f>
        <v>362.3</v>
      </c>
      <c r="AA1087" s="6">
        <f>Z1087/X1087</f>
        <v>12.493103448275862</v>
      </c>
      <c r="AB1087" s="7">
        <f>Z1087/Y1087*90</f>
        <v>18.175585284280938</v>
      </c>
      <c r="AC1087" s="5">
        <f>IF(B1087="n",Z1087*1.2*AF1087,Z1087*AF1087)</f>
        <v>362.3</v>
      </c>
      <c r="AD1087" s="6">
        <f>AC1087/X1087</f>
        <v>12.493103448275862</v>
      </c>
      <c r="AE1087" s="7">
        <f>AC1087/Y1087*90</f>
        <v>18.175585284280938</v>
      </c>
      <c r="AF1087" s="13">
        <f>IF(OR(D1087="Barcelona",D1087="R Madrid",D1087="Bayern",D1087="PSG",D1087="Atletico"),1.3,IF(OR(D1087="Chelsea",D1087="Juventus",D1087="Man City",D1087="Man Utd",D1087="Dortmund"),1.23,IF(OR(D1087="Roma",D1087="RB Leipzig",D1087="Monaco",D1087="Spurs",D1087="Arsenal",D1087="Sevilla",D1087="Liverpool",D1087="Nice",D1087="Napoli"),1.15,1)))</f>
        <v>1</v>
      </c>
      <c r="AG1087">
        <f>E1087*10+G1087*5+K1087*4</f>
        <v>89</v>
      </c>
      <c r="AH1087">
        <f>N1087+M1087+L1087*1.5</f>
        <v>35.5</v>
      </c>
    </row>
    <row r="1088" spans="1:34" x14ac:dyDescent="0.2">
      <c r="A1088" t="s">
        <v>3397</v>
      </c>
      <c r="C1088" t="s">
        <v>138</v>
      </c>
      <c r="D1088" t="s">
        <v>2747</v>
      </c>
      <c r="E1088">
        <v>3</v>
      </c>
      <c r="F1088">
        <v>0</v>
      </c>
      <c r="G1088">
        <v>0</v>
      </c>
      <c r="H1088">
        <v>5</v>
      </c>
      <c r="I1088">
        <v>13</v>
      </c>
      <c r="J1088">
        <v>34</v>
      </c>
      <c r="K1088">
        <v>8</v>
      </c>
      <c r="L1088">
        <v>3</v>
      </c>
      <c r="M1088">
        <v>13</v>
      </c>
      <c r="N1088">
        <v>18</v>
      </c>
      <c r="O1088">
        <v>7</v>
      </c>
      <c r="P1088">
        <v>337</v>
      </c>
      <c r="Q1088">
        <v>21</v>
      </c>
      <c r="R1088">
        <v>13</v>
      </c>
      <c r="S1088">
        <v>0</v>
      </c>
      <c r="T1088">
        <v>0</v>
      </c>
      <c r="U1088">
        <v>0</v>
      </c>
      <c r="V1088">
        <v>0</v>
      </c>
      <c r="W1088">
        <v>0</v>
      </c>
      <c r="X1088" t="s">
        <v>325</v>
      </c>
      <c r="Y1088" t="s">
        <v>3396</v>
      </c>
      <c r="Z1088" s="5">
        <f>E1088*10+F1088*(-10)+G1088*5+H1088*(-5)+I1088*2+J1088*(-2)+K1088*4+L1088*3+M1088*1.5+N1088*1.5+O1088*3+P1088*0.1+Q1088*2+R1088*2+S1088*5+T1088*(-8)+U1088*15+V1088+W1088*(-4)</f>
        <v>173.2</v>
      </c>
      <c r="AA1088" s="6">
        <f>Z1088/X1088</f>
        <v>9.6222222222222218</v>
      </c>
      <c r="AB1088" s="7">
        <f>Z1088/Y1088*90</f>
        <v>11.917431192660551</v>
      </c>
      <c r="AC1088" s="5">
        <f>IF(B1088="n",Z1088*1.2*AF1088,Z1088*AF1088)</f>
        <v>173.2</v>
      </c>
      <c r="AD1088" s="6">
        <f>AC1088/X1088</f>
        <v>9.6222222222222218</v>
      </c>
      <c r="AE1088" s="7">
        <f>AC1088/Y1088*90</f>
        <v>11.917431192660551</v>
      </c>
      <c r="AF1088" s="13">
        <f>IF(OR(D1088="Barcelona",D1088="R Madrid",D1088="Bayern",D1088="PSG",D1088="Atletico"),1.3,IF(OR(D1088="Chelsea",D1088="Juventus",D1088="Man City",D1088="Man Utd",D1088="Dortmund"),1.23,IF(OR(D1088="Roma",D1088="RB Leipzig",D1088="Monaco",D1088="Spurs",D1088="Arsenal",D1088="Sevilla",D1088="Liverpool",D1088="Nice",D1088="Napoli"),1.15,1)))</f>
        <v>1</v>
      </c>
      <c r="AG1088">
        <f>E1088*10+G1088*5+K1088*4</f>
        <v>62</v>
      </c>
      <c r="AH1088">
        <f>N1088+M1088+L1088*1.5</f>
        <v>35.5</v>
      </c>
    </row>
    <row r="1089" spans="1:34" x14ac:dyDescent="0.2">
      <c r="A1089" t="s">
        <v>1468</v>
      </c>
      <c r="C1089" t="s">
        <v>876</v>
      </c>
      <c r="D1089" t="s">
        <v>1073</v>
      </c>
      <c r="E1089">
        <v>0</v>
      </c>
      <c r="F1089">
        <v>0</v>
      </c>
      <c r="G1089">
        <v>1</v>
      </c>
      <c r="H1089">
        <v>3</v>
      </c>
      <c r="I1089">
        <v>21</v>
      </c>
      <c r="J1089">
        <v>15</v>
      </c>
      <c r="K1089">
        <v>5</v>
      </c>
      <c r="L1089">
        <v>5</v>
      </c>
      <c r="M1089">
        <v>14</v>
      </c>
      <c r="N1089">
        <v>14</v>
      </c>
      <c r="O1089">
        <v>11</v>
      </c>
      <c r="P1089">
        <v>193</v>
      </c>
      <c r="Q1089">
        <v>17</v>
      </c>
      <c r="R1089">
        <v>12</v>
      </c>
      <c r="S1089">
        <v>0</v>
      </c>
      <c r="T1089">
        <v>0</v>
      </c>
      <c r="U1089">
        <v>0</v>
      </c>
      <c r="V1089">
        <v>0</v>
      </c>
      <c r="W1089">
        <v>0</v>
      </c>
      <c r="X1089" t="s">
        <v>398</v>
      </c>
      <c r="Y1089" t="s">
        <v>1467</v>
      </c>
      <c r="Z1089" s="5">
        <f>E1089*10+F1089*(-10)+G1089*5+H1089*(-5)+I1089*2+J1089*(-2)+K1089*4+L1089*3+M1089*1.5+N1089*1.5+O1089*3+P1089*0.1+Q1089*2+R1089*2+S1089*5+T1089*(-8)+U1089*15+V1089+W1089*(-4)</f>
        <v>189.3</v>
      </c>
      <c r="AA1089" s="6">
        <f>Z1089/X1089</f>
        <v>9.0142857142857142</v>
      </c>
      <c r="AB1089" s="7">
        <f>Z1089/Y1089*90</f>
        <v>16.785221674876848</v>
      </c>
      <c r="AC1089" s="5">
        <f>IF(B1089="n",Z1089*1.2*AF1089,Z1089*AF1089)</f>
        <v>189.3</v>
      </c>
      <c r="AD1089" s="6">
        <f>AC1089/X1089</f>
        <v>9.0142857142857142</v>
      </c>
      <c r="AE1089" s="7">
        <f>AC1089/Y1089*90</f>
        <v>16.785221674876848</v>
      </c>
      <c r="AF1089" s="13">
        <f>IF(OR(D1089="Barcelona",D1089="R Madrid",D1089="Bayern",D1089="PSG",D1089="Atletico"),1.3,IF(OR(D1089="Chelsea",D1089="Juventus",D1089="Man City",D1089="Man Utd",D1089="Dortmund"),1.23,IF(OR(D1089="Roma",D1089="RB Leipzig",D1089="Monaco",D1089="Spurs",D1089="Arsenal",D1089="Sevilla",D1089="Liverpool",D1089="Nice",D1089="Napoli"),1.15,1)))</f>
        <v>1</v>
      </c>
      <c r="AG1089">
        <f>E1089*10+G1089*5+K1089*4</f>
        <v>25</v>
      </c>
      <c r="AH1089">
        <f>N1089+M1089+L1089*1.5</f>
        <v>35.5</v>
      </c>
    </row>
    <row r="1090" spans="1:34" x14ac:dyDescent="0.2">
      <c r="A1090" t="s">
        <v>769</v>
      </c>
      <c r="C1090" t="s">
        <v>26</v>
      </c>
      <c r="D1090" t="s">
        <v>76</v>
      </c>
      <c r="E1090">
        <v>2</v>
      </c>
      <c r="F1090">
        <v>0</v>
      </c>
      <c r="G1090">
        <v>3</v>
      </c>
      <c r="H1090">
        <v>4</v>
      </c>
      <c r="I1090">
        <v>37</v>
      </c>
      <c r="J1090">
        <v>25</v>
      </c>
      <c r="K1090">
        <v>9</v>
      </c>
      <c r="L1090">
        <v>4</v>
      </c>
      <c r="M1090">
        <v>11</v>
      </c>
      <c r="N1090">
        <v>18</v>
      </c>
      <c r="O1090">
        <v>10</v>
      </c>
      <c r="P1090">
        <v>638</v>
      </c>
      <c r="Q1090">
        <v>26</v>
      </c>
      <c r="R1090">
        <v>17</v>
      </c>
      <c r="S1090">
        <v>0</v>
      </c>
      <c r="T1090">
        <v>0</v>
      </c>
      <c r="U1090">
        <v>0</v>
      </c>
      <c r="V1090">
        <v>0</v>
      </c>
      <c r="W1090">
        <v>0</v>
      </c>
      <c r="X1090" t="s">
        <v>127</v>
      </c>
      <c r="Y1090" t="s">
        <v>770</v>
      </c>
      <c r="Z1090" s="5">
        <f>E1090*10+F1090*(-10)+G1090*5+H1090*(-5)+I1090*2+J1090*(-2)+K1090*4+L1090*3+M1090*1.5+N1090*1.5+O1090*3+P1090*0.1+Q1090*2+R1090*2+S1090*5+T1090*(-8)+U1090*15+V1090+W1090*(-4)</f>
        <v>310.3</v>
      </c>
      <c r="AA1090" s="6">
        <f>Z1090/X1090</f>
        <v>12.929166666666667</v>
      </c>
      <c r="AB1090" s="7">
        <f>Z1090/Y1090*90</f>
        <v>18.040697674418606</v>
      </c>
      <c r="AC1090" s="5">
        <f>IF(B1090="n",Z1090*1.2*AF1090,Z1090*AF1090)</f>
        <v>310.3</v>
      </c>
      <c r="AD1090" s="6">
        <f>AC1090/X1090</f>
        <v>12.929166666666667</v>
      </c>
      <c r="AE1090" s="7">
        <f>AC1090/Y1090*90</f>
        <v>18.040697674418606</v>
      </c>
      <c r="AF1090" s="13">
        <f>IF(OR(D1090="Barcelona",D1090="R Madrid",D1090="Bayern",D1090="PSG",D1090="Atletico"),1.3,IF(OR(D1090="Chelsea",D1090="Juventus",D1090="Man City",D1090="Man Utd",D1090="Dortmund"),1.23,IF(OR(D1090="Roma",D1090="RB Leipzig",D1090="Monaco",D1090="Spurs",D1090="Arsenal",D1090="Sevilla",D1090="Liverpool",D1090="Nice",D1090="Napoli"),1.15,1)))</f>
        <v>1</v>
      </c>
      <c r="AG1090">
        <f>E1090*10+G1090*5+K1090*4</f>
        <v>71</v>
      </c>
      <c r="AH1090">
        <f>N1090+M1090+L1090*1.5</f>
        <v>35</v>
      </c>
    </row>
    <row r="1091" spans="1:34" x14ac:dyDescent="0.2">
      <c r="A1091" t="s">
        <v>746</v>
      </c>
      <c r="C1091" t="s">
        <v>26</v>
      </c>
      <c r="D1091" t="s">
        <v>124</v>
      </c>
      <c r="E1091">
        <v>2</v>
      </c>
      <c r="F1091">
        <v>0</v>
      </c>
      <c r="G1091">
        <v>2</v>
      </c>
      <c r="H1091">
        <v>1</v>
      </c>
      <c r="I1091">
        <v>21</v>
      </c>
      <c r="J1091">
        <v>7</v>
      </c>
      <c r="K1091">
        <v>8</v>
      </c>
      <c r="L1091">
        <v>2</v>
      </c>
      <c r="M1091">
        <v>20</v>
      </c>
      <c r="N1091">
        <v>12</v>
      </c>
      <c r="O1091">
        <v>17</v>
      </c>
      <c r="P1091">
        <v>400</v>
      </c>
      <c r="Q1091">
        <v>13</v>
      </c>
      <c r="R1091">
        <v>31</v>
      </c>
      <c r="S1091">
        <v>0</v>
      </c>
      <c r="T1091">
        <v>0</v>
      </c>
      <c r="U1091">
        <v>0</v>
      </c>
      <c r="V1091">
        <v>0</v>
      </c>
      <c r="W1091">
        <v>0</v>
      </c>
      <c r="X1091" t="s">
        <v>398</v>
      </c>
      <c r="Y1091" t="s">
        <v>747</v>
      </c>
      <c r="Z1091" s="5">
        <f>E1091*10+F1091*(-10)+G1091*5+H1091*(-5)+I1091*2+J1091*(-2)+K1091*4+L1091*3+M1091*1.5+N1091*1.5+O1091*3+P1091*0.1+Q1091*2+R1091*2+S1091*5+T1091*(-8)+U1091*15+V1091+W1091*(-4)</f>
        <v>318</v>
      </c>
      <c r="AA1091" s="6">
        <f>Z1091/X1091</f>
        <v>15.142857142857142</v>
      </c>
      <c r="AB1091" s="7">
        <f>Z1091/Y1091*90</f>
        <v>21.534988713318285</v>
      </c>
      <c r="AC1091" s="5">
        <f>IF(B1091="n",Z1091*1.2*AF1091,Z1091*AF1091)</f>
        <v>318</v>
      </c>
      <c r="AD1091" s="6">
        <f>AC1091/X1091</f>
        <v>15.142857142857142</v>
      </c>
      <c r="AE1091" s="7">
        <f>AC1091/Y1091*90</f>
        <v>21.534988713318285</v>
      </c>
      <c r="AF1091" s="13">
        <f>IF(OR(D1091="Barcelona",D1091="R Madrid",D1091="Bayern",D1091="PSG",D1091="Atletico"),1.3,IF(OR(D1091="Chelsea",D1091="Juventus",D1091="Man City",D1091="Man Utd",D1091="Dortmund"),1.23,IF(OR(D1091="Roma",D1091="RB Leipzig",D1091="Monaco",D1091="Spurs",D1091="Arsenal",D1091="Sevilla",D1091="Liverpool",D1091="Nice",D1091="Napoli"),1.15,1)))</f>
        <v>1</v>
      </c>
      <c r="AG1091">
        <f>E1091*10+G1091*5+K1091*4</f>
        <v>62</v>
      </c>
      <c r="AH1091">
        <f>N1091+M1091+L1091*1.5</f>
        <v>35</v>
      </c>
    </row>
    <row r="1092" spans="1:34" x14ac:dyDescent="0.2">
      <c r="A1092" t="s">
        <v>3100</v>
      </c>
      <c r="C1092" t="s">
        <v>138</v>
      </c>
      <c r="D1092" t="s">
        <v>2821</v>
      </c>
      <c r="E1092">
        <v>8</v>
      </c>
      <c r="F1092">
        <v>0</v>
      </c>
      <c r="G1092">
        <v>4</v>
      </c>
      <c r="H1092">
        <v>0</v>
      </c>
      <c r="I1092">
        <v>29</v>
      </c>
      <c r="J1092">
        <v>14</v>
      </c>
      <c r="K1092">
        <v>40</v>
      </c>
      <c r="L1092">
        <v>1</v>
      </c>
      <c r="M1092">
        <v>16</v>
      </c>
      <c r="N1092">
        <v>17</v>
      </c>
      <c r="O1092">
        <v>16</v>
      </c>
      <c r="P1092">
        <v>561</v>
      </c>
      <c r="Q1092">
        <v>11</v>
      </c>
      <c r="R1092">
        <v>36</v>
      </c>
      <c r="S1092">
        <v>0</v>
      </c>
      <c r="T1092">
        <v>0</v>
      </c>
      <c r="U1092">
        <v>0</v>
      </c>
      <c r="V1092">
        <v>0</v>
      </c>
      <c r="W1092">
        <v>0</v>
      </c>
      <c r="X1092" t="s">
        <v>184</v>
      </c>
      <c r="Y1092" t="s">
        <v>235</v>
      </c>
      <c r="Z1092" s="5">
        <f>E1092*10+F1092*(-10)+G1092*5+H1092*(-5)+I1092*2+J1092*(-2)+K1092*4+L1092*3+M1092*1.5+N1092*1.5+O1092*3+P1092*0.1+Q1092*2+R1092*2+S1092*5+T1092*(-8)+U1092*15+V1092+W1092*(-4)</f>
        <v>540.6</v>
      </c>
      <c r="AA1092" s="6">
        <f>Z1092/X1092</f>
        <v>16.893750000000001</v>
      </c>
      <c r="AB1092" s="7">
        <f>Z1092/Y1092*90</f>
        <v>29.849079754601227</v>
      </c>
      <c r="AC1092" s="5">
        <f>IF(B1092="n",Z1092*1.2*AF1092,Z1092*AF1092)</f>
        <v>621.68999999999994</v>
      </c>
      <c r="AD1092" s="6">
        <f>AC1092/X1092</f>
        <v>19.427812499999998</v>
      </c>
      <c r="AE1092" s="7">
        <f>AC1092/Y1092*90</f>
        <v>34.326441717791404</v>
      </c>
      <c r="AF1092" s="13">
        <f>IF(OR(D1092="Barcelona",D1092="R Madrid",D1092="Bayern",D1092="PSG",D1092="Atletico"),1.3,IF(OR(D1092="Chelsea",D1092="Juventus",D1092="Man City",D1092="Man Utd",D1092="Dortmund"),1.23,IF(OR(D1092="Roma",D1092="RB Leipzig",D1092="Monaco",D1092="Spurs",D1092="Arsenal",D1092="Sevilla",D1092="Liverpool",D1092="Nice",D1092="Napoli"),1.15,1)))</f>
        <v>1.1499999999999999</v>
      </c>
      <c r="AG1092">
        <f>E1092*10+G1092*5+K1092*4</f>
        <v>260</v>
      </c>
      <c r="AH1092">
        <f>N1092+M1092+L1092*1.5</f>
        <v>34.5</v>
      </c>
    </row>
    <row r="1093" spans="1:34" x14ac:dyDescent="0.2">
      <c r="A1093" t="s">
        <v>3790</v>
      </c>
      <c r="C1093" t="s">
        <v>43</v>
      </c>
      <c r="D1093" t="s">
        <v>620</v>
      </c>
      <c r="E1093">
        <v>6</v>
      </c>
      <c r="F1093">
        <v>0</v>
      </c>
      <c r="G1093">
        <v>2</v>
      </c>
      <c r="H1093">
        <v>1</v>
      </c>
      <c r="I1093">
        <v>25</v>
      </c>
      <c r="J1093">
        <v>20</v>
      </c>
      <c r="K1093">
        <v>24</v>
      </c>
      <c r="L1093">
        <v>1</v>
      </c>
      <c r="M1093">
        <v>23</v>
      </c>
      <c r="N1093">
        <v>10</v>
      </c>
      <c r="O1093">
        <v>19</v>
      </c>
      <c r="P1093">
        <v>413</v>
      </c>
      <c r="Q1093">
        <v>28</v>
      </c>
      <c r="R1093">
        <v>28</v>
      </c>
      <c r="S1093">
        <v>0</v>
      </c>
      <c r="T1093">
        <v>0</v>
      </c>
      <c r="U1093">
        <v>0</v>
      </c>
      <c r="V1093">
        <v>0</v>
      </c>
      <c r="W1093">
        <v>0</v>
      </c>
      <c r="X1093" t="s">
        <v>292</v>
      </c>
      <c r="Y1093" t="s">
        <v>3789</v>
      </c>
      <c r="Z1093" s="5">
        <f>E1093*10+F1093*(-10)+G1093*5+H1093*(-5)+I1093*2+J1093*(-2)+K1093*4+L1093*3+M1093*1.5+N1093*1.5+O1093*3+P1093*0.1+Q1093*2+R1093*2+S1093*5+T1093*(-8)+U1093*15+V1093+W1093*(-4)</f>
        <v>433.8</v>
      </c>
      <c r="AA1093" s="6">
        <f>Z1093/X1093</f>
        <v>13.145454545454546</v>
      </c>
      <c r="AB1093" s="7">
        <f>Z1093/Y1093*90</f>
        <v>20.176744186046513</v>
      </c>
      <c r="AC1093" s="5">
        <f>IF(B1093="n",Z1093*1.2*AF1093,Z1093*AF1093)</f>
        <v>433.8</v>
      </c>
      <c r="AD1093" s="6">
        <f>AC1093/X1093</f>
        <v>13.145454545454546</v>
      </c>
      <c r="AE1093" s="7">
        <f>AC1093/Y1093*90</f>
        <v>20.176744186046513</v>
      </c>
      <c r="AF1093" s="13">
        <f>IF(OR(D1093="Barcelona",D1093="R Madrid",D1093="Bayern",D1093="PSG",D1093="Atletico"),1.3,IF(OR(D1093="Chelsea",D1093="Juventus",D1093="Man City",D1093="Man Utd",D1093="Dortmund"),1.23,IF(OR(D1093="Roma",D1093="RB Leipzig",D1093="Monaco",D1093="Spurs",D1093="Arsenal",D1093="Sevilla",D1093="Liverpool",D1093="Nice",D1093="Napoli"),1.15,1)))</f>
        <v>1</v>
      </c>
      <c r="AG1093">
        <f>E1093*10+G1093*5+K1093*4</f>
        <v>166</v>
      </c>
      <c r="AH1093">
        <f>N1093+M1093+L1093*1.5</f>
        <v>34.5</v>
      </c>
    </row>
    <row r="1094" spans="1:34" x14ac:dyDescent="0.2">
      <c r="A1094" t="s">
        <v>224</v>
      </c>
      <c r="C1094" t="s">
        <v>26</v>
      </c>
      <c r="D1094" t="s">
        <v>59</v>
      </c>
      <c r="E1094">
        <v>7</v>
      </c>
      <c r="F1094">
        <v>0</v>
      </c>
      <c r="G1094">
        <v>2</v>
      </c>
      <c r="H1094">
        <v>3</v>
      </c>
      <c r="I1094">
        <v>18</v>
      </c>
      <c r="J1094">
        <v>26</v>
      </c>
      <c r="K1094">
        <v>18</v>
      </c>
      <c r="L1094">
        <v>5</v>
      </c>
      <c r="M1094">
        <v>24</v>
      </c>
      <c r="N1094">
        <v>3</v>
      </c>
      <c r="O1094">
        <v>14</v>
      </c>
      <c r="P1094">
        <v>291</v>
      </c>
      <c r="Q1094">
        <v>4</v>
      </c>
      <c r="R1094">
        <v>6</v>
      </c>
      <c r="S1094">
        <v>0</v>
      </c>
      <c r="T1094">
        <v>0</v>
      </c>
      <c r="U1094">
        <v>0</v>
      </c>
      <c r="V1094">
        <v>0</v>
      </c>
      <c r="W1094">
        <v>0</v>
      </c>
      <c r="X1094" t="s">
        <v>56</v>
      </c>
      <c r="Y1094" t="s">
        <v>225</v>
      </c>
      <c r="Z1094" s="5">
        <f>E1094*10+F1094*(-10)+G1094*5+H1094*(-5)+I1094*2+J1094*(-2)+K1094*4+L1094*3+M1094*1.5+N1094*1.5+O1094*3+P1094*0.1+Q1094*2+R1094*2+S1094*5+T1094*(-8)+U1094*15+V1094+W1094*(-4)</f>
        <v>267.60000000000002</v>
      </c>
      <c r="AA1094" s="6">
        <f>Z1094/X1094</f>
        <v>9.9111111111111114</v>
      </c>
      <c r="AB1094" s="7">
        <f>Z1094/Y1094*90</f>
        <v>17.77416974169742</v>
      </c>
      <c r="AC1094" s="5">
        <f>IF(B1094="n",Z1094*1.2*AF1094,Z1094*AF1094)</f>
        <v>267.60000000000002</v>
      </c>
      <c r="AD1094" s="6">
        <f>AC1094/X1094</f>
        <v>9.9111111111111114</v>
      </c>
      <c r="AE1094" s="7">
        <f>AC1094/Y1094*90</f>
        <v>17.77416974169742</v>
      </c>
      <c r="AF1094" s="13">
        <f>IF(OR(D1094="Barcelona",D1094="R Madrid",D1094="Bayern",D1094="PSG",D1094="Atletico"),1.3,IF(OR(D1094="Chelsea",D1094="Juventus",D1094="Man City",D1094="Man Utd",D1094="Dortmund"),1.23,IF(OR(D1094="Roma",D1094="RB Leipzig",D1094="Monaco",D1094="Spurs",D1094="Arsenal",D1094="Sevilla",D1094="Liverpool",D1094="Nice",D1094="Napoli"),1.15,1)))</f>
        <v>1</v>
      </c>
      <c r="AG1094">
        <f>E1094*10+G1094*5+K1094*4</f>
        <v>152</v>
      </c>
      <c r="AH1094">
        <f>N1094+M1094+L1094*1.5</f>
        <v>34.5</v>
      </c>
    </row>
    <row r="1095" spans="1:34" x14ac:dyDescent="0.2">
      <c r="A1095" t="s">
        <v>2154</v>
      </c>
      <c r="C1095" t="s">
        <v>160</v>
      </c>
      <c r="D1095" t="s">
        <v>1902</v>
      </c>
      <c r="E1095">
        <v>7</v>
      </c>
      <c r="F1095">
        <v>0</v>
      </c>
      <c r="G1095">
        <v>1</v>
      </c>
      <c r="H1095">
        <v>8</v>
      </c>
      <c r="I1095">
        <v>35</v>
      </c>
      <c r="J1095">
        <v>26</v>
      </c>
      <c r="K1095">
        <v>19</v>
      </c>
      <c r="L1095">
        <v>1</v>
      </c>
      <c r="M1095">
        <v>25</v>
      </c>
      <c r="N1095">
        <v>8</v>
      </c>
      <c r="O1095">
        <v>10</v>
      </c>
      <c r="P1095">
        <v>268</v>
      </c>
      <c r="Q1095">
        <v>10</v>
      </c>
      <c r="R1095">
        <v>7</v>
      </c>
      <c r="S1095">
        <v>0</v>
      </c>
      <c r="T1095">
        <v>0</v>
      </c>
      <c r="U1095">
        <v>0</v>
      </c>
      <c r="V1095">
        <v>0</v>
      </c>
      <c r="W1095">
        <v>0</v>
      </c>
      <c r="X1095" t="s">
        <v>127</v>
      </c>
      <c r="Y1095" t="s">
        <v>2153</v>
      </c>
      <c r="Z1095" s="5">
        <f>E1095*10+F1095*(-10)+G1095*5+H1095*(-5)+I1095*2+J1095*(-2)+K1095*4+L1095*3+M1095*1.5+N1095*1.5+O1095*3+P1095*0.1+Q1095*2+R1095*2+S1095*5+T1095*(-8)+U1095*15+V1095+W1095*(-4)</f>
        <v>272.3</v>
      </c>
      <c r="AA1095" s="6">
        <f>Z1095/X1095</f>
        <v>11.345833333333333</v>
      </c>
      <c r="AB1095" s="7">
        <f>Z1095/Y1095*90</f>
        <v>15.986301369863014</v>
      </c>
      <c r="AC1095" s="5">
        <f>IF(B1095="n",Z1095*1.2*AF1095,Z1095*AF1095)</f>
        <v>272.3</v>
      </c>
      <c r="AD1095" s="6">
        <f>AC1095/X1095</f>
        <v>11.345833333333333</v>
      </c>
      <c r="AE1095" s="7">
        <f>AC1095/Y1095*90</f>
        <v>15.986301369863014</v>
      </c>
      <c r="AF1095" s="13">
        <f>IF(OR(D1095="Barcelona",D1095="R Madrid",D1095="Bayern",D1095="PSG",D1095="Atletico"),1.3,IF(OR(D1095="Chelsea",D1095="Juventus",D1095="Man City",D1095="Man Utd",D1095="Dortmund"),1.23,IF(OR(D1095="Roma",D1095="RB Leipzig",D1095="Monaco",D1095="Spurs",D1095="Arsenal",D1095="Sevilla",D1095="Liverpool",D1095="Nice",D1095="Napoli"),1.15,1)))</f>
        <v>1</v>
      </c>
      <c r="AG1095">
        <f>E1095*10+G1095*5+K1095*4</f>
        <v>151</v>
      </c>
      <c r="AH1095">
        <f>N1095+M1095+L1095*1.5</f>
        <v>34.5</v>
      </c>
    </row>
    <row r="1096" spans="1:34" x14ac:dyDescent="0.2">
      <c r="A1096" t="s">
        <v>3572</v>
      </c>
      <c r="C1096" t="s">
        <v>43</v>
      </c>
      <c r="D1096" t="s">
        <v>728</v>
      </c>
      <c r="E1096">
        <v>0</v>
      </c>
      <c r="F1096">
        <v>0</v>
      </c>
      <c r="G1096">
        <v>2</v>
      </c>
      <c r="H1096">
        <v>3</v>
      </c>
      <c r="I1096">
        <v>25</v>
      </c>
      <c r="J1096">
        <v>15</v>
      </c>
      <c r="K1096">
        <v>9</v>
      </c>
      <c r="L1096">
        <v>3</v>
      </c>
      <c r="M1096">
        <v>12</v>
      </c>
      <c r="N1096">
        <v>18</v>
      </c>
      <c r="O1096">
        <v>15</v>
      </c>
      <c r="P1096">
        <v>530</v>
      </c>
      <c r="Q1096">
        <v>7</v>
      </c>
      <c r="R1096">
        <v>5</v>
      </c>
      <c r="S1096">
        <v>0</v>
      </c>
      <c r="T1096">
        <v>0</v>
      </c>
      <c r="U1096">
        <v>0</v>
      </c>
      <c r="V1096">
        <v>0</v>
      </c>
      <c r="W1096">
        <v>0</v>
      </c>
      <c r="X1096" t="s">
        <v>325</v>
      </c>
      <c r="Y1096" t="s">
        <v>2254</v>
      </c>
      <c r="Z1096" s="5">
        <f>E1096*10+F1096*(-10)+G1096*5+H1096*(-5)+I1096*2+J1096*(-2)+K1096*4+L1096*3+M1096*1.5+N1096*1.5+O1096*3+P1096*0.1+Q1096*2+R1096*2+S1096*5+T1096*(-8)+U1096*15+V1096+W1096*(-4)</f>
        <v>227</v>
      </c>
      <c r="AA1096" s="6">
        <f>Z1096/X1096</f>
        <v>12.611111111111111</v>
      </c>
      <c r="AB1096" s="7">
        <f>Z1096/Y1096*90</f>
        <v>17.225969645868467</v>
      </c>
      <c r="AC1096" s="5">
        <f>IF(B1096="n",Z1096*1.2*AF1096,Z1096*AF1096)</f>
        <v>227</v>
      </c>
      <c r="AD1096" s="6">
        <f>AC1096/X1096</f>
        <v>12.611111111111111</v>
      </c>
      <c r="AE1096" s="7">
        <f>AC1096/Y1096*90</f>
        <v>17.225969645868467</v>
      </c>
      <c r="AF1096" s="13">
        <f>IF(OR(D1096="Barcelona",D1096="R Madrid",D1096="Bayern",D1096="PSG",D1096="Atletico"),1.3,IF(OR(D1096="Chelsea",D1096="Juventus",D1096="Man City",D1096="Man Utd",D1096="Dortmund"),1.23,IF(OR(D1096="Roma",D1096="RB Leipzig",D1096="Monaco",D1096="Spurs",D1096="Arsenal",D1096="Sevilla",D1096="Liverpool",D1096="Nice",D1096="Napoli"),1.15,1)))</f>
        <v>1</v>
      </c>
      <c r="AG1096">
        <f>E1096*10+G1096*5+K1096*4</f>
        <v>46</v>
      </c>
      <c r="AH1096">
        <f>N1096+M1096+L1096*1.5</f>
        <v>34.5</v>
      </c>
    </row>
    <row r="1097" spans="1:34" x14ac:dyDescent="0.2">
      <c r="A1097" t="s">
        <v>3905</v>
      </c>
      <c r="C1097" t="s">
        <v>43</v>
      </c>
      <c r="D1097" t="s">
        <v>3592</v>
      </c>
      <c r="E1097">
        <v>0</v>
      </c>
      <c r="F1097">
        <v>0</v>
      </c>
      <c r="G1097">
        <v>2</v>
      </c>
      <c r="H1097">
        <v>8</v>
      </c>
      <c r="I1097">
        <v>25</v>
      </c>
      <c r="J1097">
        <v>39</v>
      </c>
      <c r="K1097">
        <v>7</v>
      </c>
      <c r="L1097">
        <v>1</v>
      </c>
      <c r="M1097">
        <v>16</v>
      </c>
      <c r="N1097">
        <v>17</v>
      </c>
      <c r="O1097">
        <v>11</v>
      </c>
      <c r="P1097">
        <v>250</v>
      </c>
      <c r="Q1097">
        <v>27</v>
      </c>
      <c r="R1097">
        <v>26</v>
      </c>
      <c r="S1097">
        <v>0</v>
      </c>
      <c r="T1097">
        <v>0</v>
      </c>
      <c r="U1097">
        <v>0</v>
      </c>
      <c r="V1097">
        <v>0</v>
      </c>
      <c r="W1097">
        <v>0</v>
      </c>
      <c r="X1097" t="s">
        <v>110</v>
      </c>
      <c r="Y1097" t="s">
        <v>3904</v>
      </c>
      <c r="Z1097" s="5">
        <f>E1097*10+F1097*(-10)+G1097*5+H1097*(-5)+I1097*2+J1097*(-2)+K1097*4+L1097*3+M1097*1.5+N1097*1.5+O1097*3+P1097*0.1+Q1097*2+R1097*2+S1097*5+T1097*(-8)+U1097*15+V1097+W1097*(-4)</f>
        <v>186.5</v>
      </c>
      <c r="AA1097" s="6">
        <f>Z1097/X1097</f>
        <v>6.2166666666666668</v>
      </c>
      <c r="AB1097" s="7">
        <f>Z1097/Y1097*90</f>
        <v>12.049533381191672</v>
      </c>
      <c r="AC1097" s="5">
        <f>IF(B1097="n",Z1097*1.2*AF1097,Z1097*AF1097)</f>
        <v>186.5</v>
      </c>
      <c r="AD1097" s="6">
        <f>AC1097/X1097</f>
        <v>6.2166666666666668</v>
      </c>
      <c r="AE1097" s="7">
        <f>AC1097/Y1097*90</f>
        <v>12.049533381191672</v>
      </c>
      <c r="AF1097" s="13">
        <f>IF(OR(D1097="Barcelona",D1097="R Madrid",D1097="Bayern",D1097="PSG",D1097="Atletico"),1.3,IF(OR(D1097="Chelsea",D1097="Juventus",D1097="Man City",D1097="Man Utd",D1097="Dortmund"),1.23,IF(OR(D1097="Roma",D1097="RB Leipzig",D1097="Monaco",D1097="Spurs",D1097="Arsenal",D1097="Sevilla",D1097="Liverpool",D1097="Nice",D1097="Napoli"),1.15,1)))</f>
        <v>1</v>
      </c>
      <c r="AG1097">
        <f>E1097*10+G1097*5+K1097*4</f>
        <v>38</v>
      </c>
      <c r="AH1097">
        <f>N1097+M1097+L1097*1.5</f>
        <v>34.5</v>
      </c>
    </row>
    <row r="1098" spans="1:34" x14ac:dyDescent="0.2">
      <c r="A1098" t="s">
        <v>514</v>
      </c>
      <c r="C1098" t="s">
        <v>26</v>
      </c>
      <c r="D1098" t="s">
        <v>118</v>
      </c>
      <c r="E1098">
        <v>0</v>
      </c>
      <c r="F1098">
        <v>0</v>
      </c>
      <c r="G1098">
        <v>0</v>
      </c>
      <c r="H1098">
        <v>2</v>
      </c>
      <c r="I1098">
        <v>11</v>
      </c>
      <c r="J1098">
        <v>6</v>
      </c>
      <c r="K1098">
        <v>3</v>
      </c>
      <c r="L1098">
        <v>1</v>
      </c>
      <c r="M1098">
        <v>12</v>
      </c>
      <c r="N1098">
        <v>21</v>
      </c>
      <c r="O1098">
        <v>20</v>
      </c>
      <c r="P1098">
        <v>482</v>
      </c>
      <c r="Q1098">
        <v>18</v>
      </c>
      <c r="R1098">
        <v>16</v>
      </c>
      <c r="S1098">
        <v>0</v>
      </c>
      <c r="T1098">
        <v>0</v>
      </c>
      <c r="U1098">
        <v>0</v>
      </c>
      <c r="V1098">
        <v>0</v>
      </c>
      <c r="W1098">
        <v>0</v>
      </c>
      <c r="X1098" t="s">
        <v>127</v>
      </c>
      <c r="Y1098" t="s">
        <v>515</v>
      </c>
      <c r="Z1098" s="5">
        <f>E1098*10+F1098*(-10)+G1098*5+H1098*(-5)+I1098*2+J1098*(-2)+K1098*4+L1098*3+M1098*1.5+N1098*1.5+O1098*3+P1098*0.1+Q1098*2+R1098*2+S1098*5+T1098*(-8)+U1098*15+V1098+W1098*(-4)</f>
        <v>240.7</v>
      </c>
      <c r="AA1098" s="6">
        <f>Z1098/X1098</f>
        <v>10.029166666666667</v>
      </c>
      <c r="AB1098" s="7">
        <f>Z1098/Y1098*90</f>
        <v>19.947513812154696</v>
      </c>
      <c r="AC1098" s="5">
        <f>IF(B1098="n",Z1098*1.2*AF1098,Z1098*AF1098)</f>
        <v>296.06099999999998</v>
      </c>
      <c r="AD1098" s="6">
        <f>AC1098/X1098</f>
        <v>12.335875</v>
      </c>
      <c r="AE1098" s="7">
        <f>AC1098/Y1098*90</f>
        <v>24.535441988950275</v>
      </c>
      <c r="AF1098" s="13">
        <f>IF(OR(D1098="Barcelona",D1098="R Madrid",D1098="Bayern",D1098="PSG",D1098="Atletico"),1.3,IF(OR(D1098="Chelsea",D1098="Juventus",D1098="Man City",D1098="Man Utd",D1098="Dortmund"),1.23,IF(OR(D1098="Roma",D1098="RB Leipzig",D1098="Monaco",D1098="Spurs",D1098="Arsenal",D1098="Sevilla",D1098="Liverpool",D1098="Nice",D1098="Napoli"),1.15,1)))</f>
        <v>1.23</v>
      </c>
      <c r="AG1098">
        <f>E1098*10+G1098*5+K1098*4</f>
        <v>12</v>
      </c>
      <c r="AH1098">
        <f>N1098+M1098+L1098*1.5</f>
        <v>34.5</v>
      </c>
    </row>
    <row r="1099" spans="1:34" x14ac:dyDescent="0.2">
      <c r="A1099" t="s">
        <v>3666</v>
      </c>
      <c r="C1099" t="s">
        <v>43</v>
      </c>
      <c r="D1099" t="s">
        <v>3570</v>
      </c>
      <c r="E1099">
        <v>15</v>
      </c>
      <c r="F1099">
        <v>3</v>
      </c>
      <c r="G1099">
        <v>1</v>
      </c>
      <c r="H1099">
        <v>6</v>
      </c>
      <c r="I1099">
        <v>66</v>
      </c>
      <c r="J1099">
        <v>52</v>
      </c>
      <c r="K1099">
        <v>52</v>
      </c>
      <c r="L1099">
        <v>2</v>
      </c>
      <c r="M1099">
        <v>22</v>
      </c>
      <c r="N1099">
        <v>9</v>
      </c>
      <c r="O1099">
        <v>9</v>
      </c>
      <c r="P1099">
        <v>372</v>
      </c>
      <c r="Q1099">
        <v>5</v>
      </c>
      <c r="R1099">
        <v>14</v>
      </c>
      <c r="S1099">
        <v>0</v>
      </c>
      <c r="T1099">
        <v>0</v>
      </c>
      <c r="U1099">
        <v>0</v>
      </c>
      <c r="V1099">
        <v>0</v>
      </c>
      <c r="W1099">
        <v>0</v>
      </c>
      <c r="X1099" t="s">
        <v>93</v>
      </c>
      <c r="Y1099" t="s">
        <v>2227</v>
      </c>
      <c r="Z1099" s="5">
        <f>E1099*10+F1099*(-10)+G1099*5+H1099*(-5)+I1099*2+J1099*(-2)+K1099*4+L1099*3+M1099*1.5+N1099*1.5+O1099*3+P1099*0.1+Q1099*2+R1099*2+S1099*5+T1099*(-8)+U1099*15+V1099+W1099*(-4)</f>
        <v>485.7</v>
      </c>
      <c r="AA1099" s="6">
        <f>Z1099/X1099</f>
        <v>21.117391304347827</v>
      </c>
      <c r="AB1099" s="7">
        <f>Z1099/Y1099*90</f>
        <v>25.021751574127073</v>
      </c>
      <c r="AC1099" s="5">
        <f>IF(B1099="n",Z1099*1.2*AF1099,Z1099*AF1099)</f>
        <v>558.55499999999995</v>
      </c>
      <c r="AD1099" s="6">
        <f>AC1099/X1099</f>
        <v>24.284999999999997</v>
      </c>
      <c r="AE1099" s="7">
        <f>AC1099/Y1099*90</f>
        <v>28.775014310246135</v>
      </c>
      <c r="AF1099" s="13">
        <f>IF(OR(D1099="Barcelona",D1099="R Madrid",D1099="Bayern",D1099="PSG",D1099="Atletico"),1.3,IF(OR(D1099="Chelsea",D1099="Juventus",D1099="Man City",D1099="Man Utd",D1099="Dortmund"),1.23,IF(OR(D1099="Roma",D1099="RB Leipzig",D1099="Monaco",D1099="Spurs",D1099="Arsenal",D1099="Sevilla",D1099="Liverpool",D1099="Nice",D1099="Napoli"),1.15,1)))</f>
        <v>1.1499999999999999</v>
      </c>
      <c r="AG1099">
        <f>E1099*10+G1099*5+K1099*4</f>
        <v>363</v>
      </c>
      <c r="AH1099">
        <f>N1099+M1099+L1099*1.5</f>
        <v>34</v>
      </c>
    </row>
    <row r="1100" spans="1:34" x14ac:dyDescent="0.2">
      <c r="A1100" t="s">
        <v>2757</v>
      </c>
      <c r="C1100" t="s">
        <v>43</v>
      </c>
      <c r="D1100" t="s">
        <v>2756</v>
      </c>
      <c r="E1100">
        <v>6</v>
      </c>
      <c r="F1100">
        <v>0</v>
      </c>
      <c r="G1100">
        <v>4</v>
      </c>
      <c r="H1100">
        <v>3</v>
      </c>
      <c r="I1100">
        <v>52</v>
      </c>
      <c r="J1100">
        <v>58</v>
      </c>
      <c r="K1100">
        <v>31</v>
      </c>
      <c r="L1100">
        <v>4</v>
      </c>
      <c r="M1100">
        <v>23</v>
      </c>
      <c r="N1100">
        <v>5</v>
      </c>
      <c r="O1100">
        <v>27</v>
      </c>
      <c r="P1100">
        <v>492</v>
      </c>
      <c r="Q1100">
        <v>5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0</v>
      </c>
      <c r="X1100" t="s">
        <v>36</v>
      </c>
      <c r="Y1100" t="s">
        <v>2637</v>
      </c>
      <c r="Z1100" s="5">
        <f>E1100*10+F1100*(-10)+G1100*5+H1100*(-5)+I1100*2+J1100*(-2)+K1100*4+L1100*3+M1100*1.5+N1100*1.5+O1100*3+P1100*0.1+Q1100*2+R1100*2+S1100*5+T1100*(-8)+U1100*15+V1100+W1100*(-4)</f>
        <v>405.2</v>
      </c>
      <c r="AA1100" s="6">
        <f>Z1100/X1100</f>
        <v>13.070967741935483</v>
      </c>
      <c r="AB1100" s="7">
        <f>Z1100/Y1100*90</f>
        <v>14.770352369380316</v>
      </c>
      <c r="AC1100" s="5">
        <f>IF(B1100="n",Z1100*1.2*AF1100,Z1100*AF1100)</f>
        <v>405.2</v>
      </c>
      <c r="AD1100" s="6">
        <f>AC1100/X1100</f>
        <v>13.070967741935483</v>
      </c>
      <c r="AE1100" s="7">
        <f>AC1100/Y1100*90</f>
        <v>14.770352369380316</v>
      </c>
      <c r="AF1100" s="13">
        <f>IF(OR(D1100="Barcelona",D1100="R Madrid",D1100="Bayern",D1100="PSG",D1100="Atletico"),1.3,IF(OR(D1100="Chelsea",D1100="Juventus",D1100="Man City",D1100="Man Utd",D1100="Dortmund"),1.23,IF(OR(D1100="Roma",D1100="RB Leipzig",D1100="Monaco",D1100="Spurs",D1100="Arsenal",D1100="Sevilla",D1100="Liverpool",D1100="Nice",D1100="Napoli"),1.15,1)))</f>
        <v>1</v>
      </c>
      <c r="AG1100">
        <f>E1100*10+G1100*5+K1100*4</f>
        <v>204</v>
      </c>
      <c r="AH1100">
        <f>N1100+M1100+L1100*1.5</f>
        <v>34</v>
      </c>
    </row>
    <row r="1101" spans="1:34" x14ac:dyDescent="0.2">
      <c r="A1101" t="s">
        <v>2757</v>
      </c>
      <c r="C1101" t="s">
        <v>43</v>
      </c>
      <c r="D1101" t="s">
        <v>2756</v>
      </c>
      <c r="E1101">
        <v>6</v>
      </c>
      <c r="F1101">
        <v>0</v>
      </c>
      <c r="G1101">
        <v>4</v>
      </c>
      <c r="H1101">
        <v>3</v>
      </c>
      <c r="I1101">
        <v>52</v>
      </c>
      <c r="J1101">
        <v>58</v>
      </c>
      <c r="K1101">
        <v>31</v>
      </c>
      <c r="L1101">
        <v>4</v>
      </c>
      <c r="M1101">
        <v>23</v>
      </c>
      <c r="N1101">
        <v>5</v>
      </c>
      <c r="O1101">
        <v>27</v>
      </c>
      <c r="P1101">
        <v>492</v>
      </c>
      <c r="Q1101">
        <v>5</v>
      </c>
      <c r="R1101">
        <v>17</v>
      </c>
      <c r="S1101">
        <v>0</v>
      </c>
      <c r="T1101">
        <v>0</v>
      </c>
      <c r="U1101">
        <v>0</v>
      </c>
      <c r="V1101">
        <v>0</v>
      </c>
      <c r="W1101">
        <v>0</v>
      </c>
      <c r="X1101" t="s">
        <v>36</v>
      </c>
      <c r="Y1101" t="s">
        <v>2637</v>
      </c>
      <c r="Z1101" s="5">
        <f>E1101*10+F1101*(-10)+G1101*5+H1101*(-5)+I1101*2+J1101*(-2)+K1101*4+L1101*3+M1101*1.5+N1101*1.5+O1101*3+P1101*0.1+Q1101*2+R1101*2+S1101*5+T1101*(-8)+U1101*15+V1101+W1101*(-4)</f>
        <v>405.2</v>
      </c>
      <c r="AA1101" s="6">
        <f>Z1101/X1101</f>
        <v>13.070967741935483</v>
      </c>
      <c r="AB1101" s="7">
        <f>Z1101/Y1101*90</f>
        <v>14.770352369380316</v>
      </c>
      <c r="AC1101" s="5">
        <f>IF(B1101="n",Z1101*1.2*AF1101,Z1101*AF1101)</f>
        <v>405.2</v>
      </c>
      <c r="AD1101" s="6">
        <f>AC1101/X1101</f>
        <v>13.070967741935483</v>
      </c>
      <c r="AE1101" s="7">
        <f>AC1101/Y1101*90</f>
        <v>14.770352369380316</v>
      </c>
      <c r="AF1101" s="13">
        <f>IF(OR(D1101="Barcelona",D1101="R Madrid",D1101="Bayern",D1101="PSG",D1101="Atletico"),1.3,IF(OR(D1101="Chelsea",D1101="Juventus",D1101="Man City",D1101="Man Utd",D1101="Dortmund"),1.23,IF(OR(D1101="Roma",D1101="RB Leipzig",D1101="Monaco",D1101="Spurs",D1101="Arsenal",D1101="Sevilla",D1101="Liverpool",D1101="Nice",D1101="Napoli"),1.15,1)))</f>
        <v>1</v>
      </c>
      <c r="AG1101">
        <f>E1101*10+G1101*5+K1101*4</f>
        <v>204</v>
      </c>
      <c r="AH1101">
        <f>N1101+M1101+L1101*1.5</f>
        <v>34</v>
      </c>
    </row>
    <row r="1102" spans="1:34" x14ac:dyDescent="0.2">
      <c r="A1102" t="s">
        <v>4143</v>
      </c>
      <c r="C1102" t="s">
        <v>43</v>
      </c>
      <c r="D1102" t="s">
        <v>3559</v>
      </c>
      <c r="E1102">
        <v>2</v>
      </c>
      <c r="F1102">
        <v>1</v>
      </c>
      <c r="G1102">
        <v>2</v>
      </c>
      <c r="H1102">
        <v>5</v>
      </c>
      <c r="I1102">
        <v>30</v>
      </c>
      <c r="J1102">
        <v>42</v>
      </c>
      <c r="K1102">
        <v>14</v>
      </c>
      <c r="L1102">
        <v>0</v>
      </c>
      <c r="M1102">
        <v>9</v>
      </c>
      <c r="N1102">
        <v>25</v>
      </c>
      <c r="O1102">
        <v>15</v>
      </c>
      <c r="P1102">
        <v>754</v>
      </c>
      <c r="Q1102">
        <v>35</v>
      </c>
      <c r="R1102">
        <v>16</v>
      </c>
      <c r="S1102">
        <v>0</v>
      </c>
      <c r="T1102">
        <v>0</v>
      </c>
      <c r="U1102">
        <v>0</v>
      </c>
      <c r="V1102">
        <v>0</v>
      </c>
      <c r="W1102">
        <v>0</v>
      </c>
      <c r="X1102" t="s">
        <v>105</v>
      </c>
      <c r="Y1102" t="s">
        <v>4142</v>
      </c>
      <c r="Z1102" s="5">
        <f>E1102*10+F1102*(-10)+G1102*5+H1102*(-5)+I1102*2+J1102*(-2)+K1102*4+L1102*3+M1102*1.5+N1102*1.5+O1102*3+P1102*0.1+Q1102*2+R1102*2+S1102*5+T1102*(-8)+U1102*15+V1102+W1102*(-4)</f>
        <v>300.39999999999998</v>
      </c>
      <c r="AA1102" s="6">
        <f>Z1102/X1102</f>
        <v>10.358620689655172</v>
      </c>
      <c r="AB1102" s="7">
        <f>Z1102/Y1102*90</f>
        <v>14.037383177570092</v>
      </c>
      <c r="AC1102" s="5">
        <f>IF(B1102="n",Z1102*1.2*AF1102,Z1102*AF1102)</f>
        <v>300.39999999999998</v>
      </c>
      <c r="AD1102" s="6">
        <f>AC1102/X1102</f>
        <v>10.358620689655172</v>
      </c>
      <c r="AE1102" s="7">
        <f>AC1102/Y1102*90</f>
        <v>14.037383177570092</v>
      </c>
      <c r="AF1102" s="13">
        <f>IF(OR(D1102="Barcelona",D1102="R Madrid",D1102="Bayern",D1102="PSG",D1102="Atletico"),1.3,IF(OR(D1102="Chelsea",D1102="Juventus",D1102="Man City",D1102="Man Utd",D1102="Dortmund"),1.23,IF(OR(D1102="Roma",D1102="RB Leipzig",D1102="Monaco",D1102="Spurs",D1102="Arsenal",D1102="Sevilla",D1102="Liverpool",D1102="Nice",D1102="Napoli"),1.15,1)))</f>
        <v>1</v>
      </c>
      <c r="AG1102">
        <f>E1102*10+G1102*5+K1102*4</f>
        <v>86</v>
      </c>
      <c r="AH1102">
        <f>N1102+M1102+L1102*1.5</f>
        <v>34</v>
      </c>
    </row>
    <row r="1103" spans="1:34" x14ac:dyDescent="0.2">
      <c r="A1103" t="s">
        <v>1345</v>
      </c>
      <c r="C1103" t="s">
        <v>876</v>
      </c>
      <c r="D1103" t="s">
        <v>1106</v>
      </c>
      <c r="E1103">
        <v>2</v>
      </c>
      <c r="F1103">
        <v>1</v>
      </c>
      <c r="G1103">
        <v>2</v>
      </c>
      <c r="H1103">
        <v>4</v>
      </c>
      <c r="I1103">
        <v>20</v>
      </c>
      <c r="J1103">
        <v>32</v>
      </c>
      <c r="K1103">
        <v>7</v>
      </c>
      <c r="L1103">
        <v>0</v>
      </c>
      <c r="M1103">
        <v>7</v>
      </c>
      <c r="N1103">
        <v>27</v>
      </c>
      <c r="O1103">
        <v>14</v>
      </c>
      <c r="P1103">
        <v>438</v>
      </c>
      <c r="Q1103">
        <v>20</v>
      </c>
      <c r="R1103">
        <v>4</v>
      </c>
      <c r="S1103">
        <v>0</v>
      </c>
      <c r="T1103">
        <v>0</v>
      </c>
      <c r="U1103">
        <v>0</v>
      </c>
      <c r="V1103">
        <v>0</v>
      </c>
      <c r="W1103">
        <v>0</v>
      </c>
      <c r="X1103" t="s">
        <v>73</v>
      </c>
      <c r="Y1103" t="s">
        <v>1344</v>
      </c>
      <c r="Z1103" s="5">
        <f>E1103*10+F1103*(-10)+G1103*5+H1103*(-5)+I1103*2+J1103*(-2)+K1103*4+L1103*3+M1103*1.5+N1103*1.5+O1103*3+P1103*0.1+Q1103*2+R1103*2+S1103*5+T1103*(-8)+U1103*15+V1103+W1103*(-4)</f>
        <v>188.8</v>
      </c>
      <c r="AA1103" s="6">
        <f>Z1103/X1103</f>
        <v>12.586666666666668</v>
      </c>
      <c r="AB1103" s="7">
        <f>Z1103/Y1103*90</f>
        <v>16.338461538461537</v>
      </c>
      <c r="AC1103" s="5">
        <f>IF(B1103="n",Z1103*1.2*AF1103,Z1103*AF1103)</f>
        <v>188.8</v>
      </c>
      <c r="AD1103" s="6">
        <f>AC1103/X1103</f>
        <v>12.586666666666668</v>
      </c>
      <c r="AE1103" s="7">
        <f>AC1103/Y1103*90</f>
        <v>16.338461538461537</v>
      </c>
      <c r="AF1103" s="13">
        <f>IF(OR(D1103="Barcelona",D1103="R Madrid",D1103="Bayern",D1103="PSG",D1103="Atletico"),1.3,IF(OR(D1103="Chelsea",D1103="Juventus",D1103="Man City",D1103="Man Utd",D1103="Dortmund"),1.23,IF(OR(D1103="Roma",D1103="RB Leipzig",D1103="Monaco",D1103="Spurs",D1103="Arsenal",D1103="Sevilla",D1103="Liverpool",D1103="Nice",D1103="Napoli"),1.15,1)))</f>
        <v>1</v>
      </c>
      <c r="AG1103">
        <f>E1103*10+G1103*5+K1103*4</f>
        <v>58</v>
      </c>
      <c r="AH1103">
        <f>N1103+M1103+L1103*1.5</f>
        <v>34</v>
      </c>
    </row>
    <row r="1104" spans="1:34" x14ac:dyDescent="0.2">
      <c r="A1104" t="s">
        <v>2999</v>
      </c>
      <c r="C1104" t="s">
        <v>138</v>
      </c>
      <c r="D1104" t="s">
        <v>2821</v>
      </c>
      <c r="E1104">
        <v>8</v>
      </c>
      <c r="F1104">
        <v>0</v>
      </c>
      <c r="G1104">
        <v>6</v>
      </c>
      <c r="H1104">
        <v>2</v>
      </c>
      <c r="I1104">
        <v>52</v>
      </c>
      <c r="J1104">
        <v>16</v>
      </c>
      <c r="K1104">
        <v>27</v>
      </c>
      <c r="L1104">
        <v>1</v>
      </c>
      <c r="M1104">
        <v>12</v>
      </c>
      <c r="N1104">
        <v>20</v>
      </c>
      <c r="O1104">
        <v>38</v>
      </c>
      <c r="P1104">
        <v>603</v>
      </c>
      <c r="Q1104">
        <v>32</v>
      </c>
      <c r="R1104">
        <v>53</v>
      </c>
      <c r="S1104">
        <v>0</v>
      </c>
      <c r="T1104">
        <v>0</v>
      </c>
      <c r="U1104">
        <v>0</v>
      </c>
      <c r="V1104">
        <v>0</v>
      </c>
      <c r="W1104">
        <v>0</v>
      </c>
      <c r="X1104" t="s">
        <v>184</v>
      </c>
      <c r="Y1104" t="s">
        <v>656</v>
      </c>
      <c r="Z1104" s="5">
        <f>E1104*10+F1104*(-10)+G1104*5+H1104*(-5)+I1104*2+J1104*(-2)+K1104*4+L1104*3+M1104*1.5+N1104*1.5+O1104*3+P1104*0.1+Q1104*2+R1104*2+S1104*5+T1104*(-8)+U1104*15+V1104+W1104*(-4)</f>
        <v>675.3</v>
      </c>
      <c r="AA1104" s="6">
        <f>Z1104/X1104</f>
        <v>21.103124999999999</v>
      </c>
      <c r="AB1104" s="7">
        <f>Z1104/Y1104*90</f>
        <v>34.454081632653057</v>
      </c>
      <c r="AC1104" s="5">
        <f>IF(B1104="n",Z1104*1.2*AF1104,Z1104*AF1104)</f>
        <v>776.59499999999991</v>
      </c>
      <c r="AD1104" s="6">
        <f>AC1104/X1104</f>
        <v>24.268593749999997</v>
      </c>
      <c r="AE1104" s="7">
        <f>AC1104/Y1104*90</f>
        <v>39.62219387755102</v>
      </c>
      <c r="AF1104" s="13">
        <f>IF(OR(D1104="Barcelona",D1104="R Madrid",D1104="Bayern",D1104="PSG",D1104="Atletico"),1.3,IF(OR(D1104="Chelsea",D1104="Juventus",D1104="Man City",D1104="Man Utd",D1104="Dortmund"),1.23,IF(OR(D1104="Roma",D1104="RB Leipzig",D1104="Monaco",D1104="Spurs",D1104="Arsenal",D1104="Sevilla",D1104="Liverpool",D1104="Nice",D1104="Napoli"),1.15,1)))</f>
        <v>1.1499999999999999</v>
      </c>
      <c r="AG1104">
        <f>E1104*10+G1104*5+K1104*4</f>
        <v>218</v>
      </c>
      <c r="AH1104">
        <f>N1104+M1104+L1104*1.5</f>
        <v>33.5</v>
      </c>
    </row>
    <row r="1105" spans="1:34" x14ac:dyDescent="0.2">
      <c r="A1105" t="s">
        <v>1398</v>
      </c>
      <c r="C1105" t="s">
        <v>876</v>
      </c>
      <c r="D1105" t="s">
        <v>1036</v>
      </c>
      <c r="E1105">
        <v>5</v>
      </c>
      <c r="F1105">
        <v>0</v>
      </c>
      <c r="G1105">
        <v>4</v>
      </c>
      <c r="H1105">
        <v>5</v>
      </c>
      <c r="I1105">
        <v>23</v>
      </c>
      <c r="J1105">
        <v>28</v>
      </c>
      <c r="K1105">
        <v>21</v>
      </c>
      <c r="L1105">
        <v>1</v>
      </c>
      <c r="M1105">
        <v>11</v>
      </c>
      <c r="N1105">
        <v>21</v>
      </c>
      <c r="O1105">
        <v>28</v>
      </c>
      <c r="P1105">
        <v>392</v>
      </c>
      <c r="Q1105">
        <v>13</v>
      </c>
      <c r="R1105">
        <v>19</v>
      </c>
      <c r="S1105">
        <v>0</v>
      </c>
      <c r="T1105">
        <v>0</v>
      </c>
      <c r="U1105">
        <v>0</v>
      </c>
      <c r="V1105">
        <v>0</v>
      </c>
      <c r="W1105">
        <v>0</v>
      </c>
      <c r="X1105" t="s">
        <v>36</v>
      </c>
      <c r="Y1105" t="s">
        <v>1397</v>
      </c>
      <c r="Z1105" s="5">
        <f>E1105*10+F1105*(-10)+G1105*5+H1105*(-5)+I1105*2+J1105*(-2)+K1105*4+L1105*3+M1105*1.5+N1105*1.5+O1105*3+P1105*0.1+Q1105*2+R1105*2+S1105*5+T1105*(-8)+U1105*15+V1105+W1105*(-4)</f>
        <v>357.2</v>
      </c>
      <c r="AA1105" s="6">
        <f>Z1105/X1105</f>
        <v>11.522580645161289</v>
      </c>
      <c r="AB1105" s="7">
        <f>Z1105/Y1105*90</f>
        <v>19.124330755502676</v>
      </c>
      <c r="AC1105" s="5">
        <f>IF(B1105="n",Z1105*1.2*AF1105,Z1105*AF1105)</f>
        <v>357.2</v>
      </c>
      <c r="AD1105" s="6">
        <f>AC1105/X1105</f>
        <v>11.522580645161289</v>
      </c>
      <c r="AE1105" s="7">
        <f>AC1105/Y1105*90</f>
        <v>19.124330755502676</v>
      </c>
      <c r="AF1105" s="13">
        <f>IF(OR(D1105="Barcelona",D1105="R Madrid",D1105="Bayern",D1105="PSG",D1105="Atletico"),1.3,IF(OR(D1105="Chelsea",D1105="Juventus",D1105="Man City",D1105="Man Utd",D1105="Dortmund"),1.23,IF(OR(D1105="Roma",D1105="RB Leipzig",D1105="Monaco",D1105="Spurs",D1105="Arsenal",D1105="Sevilla",D1105="Liverpool",D1105="Nice",D1105="Napoli"),1.15,1)))</f>
        <v>1</v>
      </c>
      <c r="AG1105">
        <f>E1105*10+G1105*5+K1105*4</f>
        <v>154</v>
      </c>
      <c r="AH1105">
        <f>N1105+M1105+L1105*1.5</f>
        <v>33.5</v>
      </c>
    </row>
    <row r="1106" spans="1:34" x14ac:dyDescent="0.2">
      <c r="A1106" t="s">
        <v>3648</v>
      </c>
      <c r="C1106" t="s">
        <v>43</v>
      </c>
      <c r="D1106" t="s">
        <v>3570</v>
      </c>
      <c r="E1106">
        <v>4</v>
      </c>
      <c r="F1106">
        <v>0</v>
      </c>
      <c r="G1106">
        <v>7</v>
      </c>
      <c r="H1106">
        <v>4</v>
      </c>
      <c r="I1106">
        <v>46</v>
      </c>
      <c r="J1106">
        <v>20</v>
      </c>
      <c r="K1106">
        <v>14</v>
      </c>
      <c r="L1106">
        <v>1</v>
      </c>
      <c r="M1106">
        <v>19</v>
      </c>
      <c r="N1106">
        <v>13</v>
      </c>
      <c r="O1106">
        <v>28</v>
      </c>
      <c r="P1106">
        <v>927</v>
      </c>
      <c r="Q1106">
        <v>29</v>
      </c>
      <c r="R1106">
        <v>40</v>
      </c>
      <c r="S1106">
        <v>0</v>
      </c>
      <c r="T1106">
        <v>0</v>
      </c>
      <c r="U1106">
        <v>0</v>
      </c>
      <c r="V1106">
        <v>0</v>
      </c>
      <c r="W1106">
        <v>0</v>
      </c>
      <c r="X1106" t="s">
        <v>105</v>
      </c>
      <c r="Y1106" t="s">
        <v>3647</v>
      </c>
      <c r="Z1106" s="5">
        <f>E1106*10+F1106*(-10)+G1106*5+H1106*(-5)+I1106*2+J1106*(-2)+K1106*4+L1106*3+M1106*1.5+N1106*1.5+O1106*3+P1106*0.1+Q1106*2+R1106*2+S1106*5+T1106*(-8)+U1106*15+V1106+W1106*(-4)</f>
        <v>528.70000000000005</v>
      </c>
      <c r="AA1106" s="6">
        <f>Z1106/X1106</f>
        <v>18.231034482758623</v>
      </c>
      <c r="AB1106" s="7">
        <f>Z1106/Y1106*90</f>
        <v>22.83253358925144</v>
      </c>
      <c r="AC1106" s="5">
        <f>IF(B1106="n",Z1106*1.2*AF1106,Z1106*AF1106)</f>
        <v>608.005</v>
      </c>
      <c r="AD1106" s="6">
        <f>AC1106/X1106</f>
        <v>20.965689655172415</v>
      </c>
      <c r="AE1106" s="7">
        <f>AC1106/Y1106*90</f>
        <v>26.257413627639156</v>
      </c>
      <c r="AF1106" s="13">
        <f>IF(OR(D1106="Barcelona",D1106="R Madrid",D1106="Bayern",D1106="PSG",D1106="Atletico"),1.3,IF(OR(D1106="Chelsea",D1106="Juventus",D1106="Man City",D1106="Man Utd",D1106="Dortmund"),1.23,IF(OR(D1106="Roma",D1106="RB Leipzig",D1106="Monaco",D1106="Spurs",D1106="Arsenal",D1106="Sevilla",D1106="Liverpool",D1106="Nice",D1106="Napoli"),1.15,1)))</f>
        <v>1.1499999999999999</v>
      </c>
      <c r="AG1106">
        <f>E1106*10+G1106*5+K1106*4</f>
        <v>131</v>
      </c>
      <c r="AH1106">
        <f>N1106+M1106+L1106*1.5</f>
        <v>33.5</v>
      </c>
    </row>
    <row r="1107" spans="1:34" x14ac:dyDescent="0.2">
      <c r="A1107" t="s">
        <v>950</v>
      </c>
      <c r="C1107" t="s">
        <v>26</v>
      </c>
      <c r="D1107" t="s">
        <v>62</v>
      </c>
      <c r="E1107">
        <v>3</v>
      </c>
      <c r="F1107">
        <v>0</v>
      </c>
      <c r="G1107">
        <v>5</v>
      </c>
      <c r="H1107">
        <v>4</v>
      </c>
      <c r="I1107">
        <v>41</v>
      </c>
      <c r="J1107">
        <v>29</v>
      </c>
      <c r="K1107">
        <v>32</v>
      </c>
      <c r="L1107">
        <v>2</v>
      </c>
      <c r="M1107">
        <v>13</v>
      </c>
      <c r="N1107">
        <v>17</v>
      </c>
      <c r="O1107">
        <v>61</v>
      </c>
      <c r="P1107">
        <v>821</v>
      </c>
      <c r="Q1107">
        <v>14</v>
      </c>
      <c r="R1107">
        <v>29</v>
      </c>
      <c r="S1107">
        <v>0</v>
      </c>
      <c r="T1107">
        <v>0</v>
      </c>
      <c r="U1107">
        <v>0</v>
      </c>
      <c r="V1107">
        <v>0</v>
      </c>
      <c r="W1107">
        <v>0</v>
      </c>
      <c r="X1107" t="s">
        <v>292</v>
      </c>
      <c r="Y1107" t="s">
        <v>951</v>
      </c>
      <c r="Z1107" s="5">
        <f>E1107*10+F1107*(-10)+G1107*5+H1107*(-5)+I1107*2+J1107*(-2)+K1107*4+L1107*3+M1107*1.5+N1107*1.5+O1107*3+P1107*0.1+Q1107*2+R1107*2+S1107*5+T1107*(-8)+U1107*15+V1107+W1107*(-4)</f>
        <v>589.1</v>
      </c>
      <c r="AA1107" s="6">
        <f>Z1107/X1107</f>
        <v>17.851515151515152</v>
      </c>
      <c r="AB1107" s="7">
        <f>Z1107/Y1107*90</f>
        <v>21.990460389879718</v>
      </c>
      <c r="AC1107" s="5">
        <f>IF(B1107="n",Z1107*1.2*AF1107,Z1107*AF1107)</f>
        <v>589.1</v>
      </c>
      <c r="AD1107" s="6">
        <f>AC1107/X1107</f>
        <v>17.851515151515152</v>
      </c>
      <c r="AE1107" s="7">
        <f>AC1107/Y1107*90</f>
        <v>21.990460389879718</v>
      </c>
      <c r="AF1107" s="13">
        <f>IF(OR(D1107="Barcelona",D1107="R Madrid",D1107="Bayern",D1107="PSG",D1107="Atletico"),1.3,IF(OR(D1107="Chelsea",D1107="Juventus",D1107="Man City",D1107="Man Utd",D1107="Dortmund"),1.23,IF(OR(D1107="Roma",D1107="RB Leipzig",D1107="Monaco",D1107="Spurs",D1107="Arsenal",D1107="Sevilla",D1107="Liverpool",D1107="Nice",D1107="Napoli"),1.15,1)))</f>
        <v>1</v>
      </c>
      <c r="AG1107">
        <f>E1107*10+G1107*5+K1107*4</f>
        <v>183</v>
      </c>
      <c r="AH1107">
        <f>N1107+M1107+L1107*1.5</f>
        <v>33</v>
      </c>
    </row>
    <row r="1108" spans="1:34" x14ac:dyDescent="0.2">
      <c r="A1108" t="s">
        <v>1324</v>
      </c>
      <c r="C1108" t="s">
        <v>876</v>
      </c>
      <c r="D1108" t="s">
        <v>1119</v>
      </c>
      <c r="E1108">
        <v>6</v>
      </c>
      <c r="F1108">
        <v>0</v>
      </c>
      <c r="G1108">
        <v>4</v>
      </c>
      <c r="H1108">
        <v>3</v>
      </c>
      <c r="I1108">
        <v>29</v>
      </c>
      <c r="J1108">
        <v>29</v>
      </c>
      <c r="K1108">
        <v>25</v>
      </c>
      <c r="L1108">
        <v>2</v>
      </c>
      <c r="M1108">
        <v>11</v>
      </c>
      <c r="N1108">
        <v>19</v>
      </c>
      <c r="O1108">
        <v>28</v>
      </c>
      <c r="P1108">
        <v>540</v>
      </c>
      <c r="Q1108">
        <v>21</v>
      </c>
      <c r="R1108">
        <v>37</v>
      </c>
      <c r="S1108">
        <v>0</v>
      </c>
      <c r="T1108">
        <v>0</v>
      </c>
      <c r="U1108">
        <v>0</v>
      </c>
      <c r="V1108">
        <v>0</v>
      </c>
      <c r="W1108">
        <v>0</v>
      </c>
      <c r="X1108" t="s">
        <v>93</v>
      </c>
      <c r="Y1108" t="s">
        <v>1323</v>
      </c>
      <c r="Z1108" s="5">
        <f>E1108*10+F1108*(-10)+G1108*5+H1108*(-5)+I1108*2+J1108*(-2)+K1108*4+L1108*3+M1108*1.5+N1108*1.5+O1108*3+P1108*0.1+Q1108*2+R1108*2+S1108*5+T1108*(-8)+U1108*15+V1108+W1108*(-4)</f>
        <v>470</v>
      </c>
      <c r="AA1108" s="6">
        <f>Z1108/X1108</f>
        <v>20.434782608695652</v>
      </c>
      <c r="AB1108" s="7">
        <f>Z1108/Y1108*90</f>
        <v>25.903245560318432</v>
      </c>
      <c r="AC1108" s="5">
        <f>IF(B1108="n",Z1108*1.2*AF1108,Z1108*AF1108)</f>
        <v>470</v>
      </c>
      <c r="AD1108" s="6">
        <f>AC1108/X1108</f>
        <v>20.434782608695652</v>
      </c>
      <c r="AE1108" s="7">
        <f>AC1108/Y1108*90</f>
        <v>25.903245560318432</v>
      </c>
      <c r="AF1108" s="13">
        <f>IF(OR(D1108="Barcelona",D1108="R Madrid",D1108="Bayern",D1108="PSG",D1108="Atletico"),1.3,IF(OR(D1108="Chelsea",D1108="Juventus",D1108="Man City",D1108="Man Utd",D1108="Dortmund"),1.23,IF(OR(D1108="Roma",D1108="RB Leipzig",D1108="Monaco",D1108="Spurs",D1108="Arsenal",D1108="Sevilla",D1108="Liverpool",D1108="Nice",D1108="Napoli"),1.15,1)))</f>
        <v>1</v>
      </c>
      <c r="AG1108">
        <f>E1108*10+G1108*5+K1108*4</f>
        <v>180</v>
      </c>
      <c r="AH1108">
        <f>N1108+M1108+L1108*1.5</f>
        <v>33</v>
      </c>
    </row>
    <row r="1109" spans="1:34" x14ac:dyDescent="0.2">
      <c r="A1109" t="s">
        <v>2044</v>
      </c>
      <c r="C1109" t="s">
        <v>160</v>
      </c>
      <c r="D1109" t="s">
        <v>161</v>
      </c>
      <c r="E1109">
        <v>6</v>
      </c>
      <c r="F1109">
        <v>1</v>
      </c>
      <c r="G1109">
        <v>6</v>
      </c>
      <c r="H1109">
        <v>6</v>
      </c>
      <c r="I1109">
        <v>79</v>
      </c>
      <c r="J1109">
        <v>42</v>
      </c>
      <c r="K1109">
        <v>16</v>
      </c>
      <c r="L1109">
        <v>2</v>
      </c>
      <c r="M1109">
        <v>9</v>
      </c>
      <c r="N1109">
        <v>21</v>
      </c>
      <c r="O1109">
        <v>41</v>
      </c>
      <c r="P1109">
        <v>993</v>
      </c>
      <c r="Q1109">
        <v>35</v>
      </c>
      <c r="R1109">
        <v>70</v>
      </c>
      <c r="S1109">
        <v>0</v>
      </c>
      <c r="T1109">
        <v>0</v>
      </c>
      <c r="U1109">
        <v>0</v>
      </c>
      <c r="V1109">
        <v>0</v>
      </c>
      <c r="W1109">
        <v>0</v>
      </c>
      <c r="X1109" t="s">
        <v>110</v>
      </c>
      <c r="Y1109" t="s">
        <v>2043</v>
      </c>
      <c r="Z1109" s="5">
        <f>E1109*10+F1109*(-10)+G1109*5+H1109*(-5)+I1109*2+J1109*(-2)+K1109*4+L1109*3+M1109*1.5+N1109*1.5+O1109*3+P1109*0.1+Q1109*2+R1109*2+S1109*5+T1109*(-8)+U1109*15+V1109+W1109*(-4)</f>
        <v>671.3</v>
      </c>
      <c r="AA1109" s="6">
        <f>Z1109/X1109</f>
        <v>22.376666666666665</v>
      </c>
      <c r="AB1109" s="7">
        <f>Z1109/Y1109*90</f>
        <v>25.885604113110539</v>
      </c>
      <c r="AC1109" s="5">
        <f>IF(B1109="n",Z1109*1.2*AF1109,Z1109*AF1109)</f>
        <v>771.99499999999989</v>
      </c>
      <c r="AD1109" s="6">
        <f>AC1109/X1109</f>
        <v>25.733166666666662</v>
      </c>
      <c r="AE1109" s="7">
        <f>AC1109/Y1109*90</f>
        <v>29.768444730077118</v>
      </c>
      <c r="AF1109" s="13">
        <f>IF(OR(D1109="Barcelona",D1109="R Madrid",D1109="Bayern",D1109="PSG",D1109="Atletico"),1.3,IF(OR(D1109="Chelsea",D1109="Juventus",D1109="Man City",D1109="Man Utd",D1109="Dortmund"),1.23,IF(OR(D1109="Roma",D1109="RB Leipzig",D1109="Monaco",D1109="Spurs",D1109="Arsenal",D1109="Sevilla",D1109="Liverpool",D1109="Nice",D1109="Napoli"),1.15,1)))</f>
        <v>1.1499999999999999</v>
      </c>
      <c r="AG1109">
        <f>E1109*10+G1109*5+K1109*4</f>
        <v>154</v>
      </c>
      <c r="AH1109">
        <f>N1109+M1109+L1109*1.5</f>
        <v>33</v>
      </c>
    </row>
    <row r="1110" spans="1:34" x14ac:dyDescent="0.2">
      <c r="A1110" t="s">
        <v>3741</v>
      </c>
      <c r="C1110" t="s">
        <v>43</v>
      </c>
      <c r="D1110" t="s">
        <v>2271</v>
      </c>
      <c r="E1110">
        <v>3</v>
      </c>
      <c r="F1110">
        <v>1</v>
      </c>
      <c r="G1110">
        <v>3</v>
      </c>
      <c r="H1110">
        <v>4</v>
      </c>
      <c r="I1110">
        <v>14</v>
      </c>
      <c r="J1110">
        <v>23</v>
      </c>
      <c r="K1110">
        <v>12</v>
      </c>
      <c r="L1110">
        <v>4</v>
      </c>
      <c r="M1110">
        <v>16</v>
      </c>
      <c r="N1110">
        <v>11</v>
      </c>
      <c r="O1110">
        <v>5</v>
      </c>
      <c r="P1110">
        <v>126</v>
      </c>
      <c r="Q1110">
        <v>11</v>
      </c>
      <c r="R1110">
        <v>13</v>
      </c>
      <c r="S1110">
        <v>0</v>
      </c>
      <c r="T1110">
        <v>0</v>
      </c>
      <c r="U1110">
        <v>0</v>
      </c>
      <c r="V1110">
        <v>0</v>
      </c>
      <c r="W1110">
        <v>0</v>
      </c>
      <c r="X1110" t="s">
        <v>182</v>
      </c>
      <c r="Y1110" t="s">
        <v>3740</v>
      </c>
      <c r="Z1110" s="5">
        <f>E1110*10+F1110*(-10)+G1110*5+H1110*(-5)+I1110*2+J1110*(-2)+K1110*4+L1110*3+M1110*1.5+N1110*1.5+O1110*3+P1110*0.1+Q1110*2+R1110*2+S1110*5+T1110*(-8)+U1110*15+V1110+W1110*(-4)</f>
        <v>173.1</v>
      </c>
      <c r="AA1110" s="6">
        <f>Z1110/X1110</f>
        <v>12.364285714285714</v>
      </c>
      <c r="AB1110" s="7">
        <f>Z1110/Y1110*90</f>
        <v>14.936720997123681</v>
      </c>
      <c r="AC1110" s="5">
        <f>IF(B1110="n",Z1110*1.2*AF1110,Z1110*AF1110)</f>
        <v>173.1</v>
      </c>
      <c r="AD1110" s="6">
        <f>AC1110/X1110</f>
        <v>12.364285714285714</v>
      </c>
      <c r="AE1110" s="7">
        <f>AC1110/Y1110*90</f>
        <v>14.936720997123681</v>
      </c>
      <c r="AF1110" s="13">
        <f>IF(OR(D1110="Barcelona",D1110="R Madrid",D1110="Bayern",D1110="PSG",D1110="Atletico"),1.3,IF(OR(D1110="Chelsea",D1110="Juventus",D1110="Man City",D1110="Man Utd",D1110="Dortmund"),1.23,IF(OR(D1110="Roma",D1110="RB Leipzig",D1110="Monaco",D1110="Spurs",D1110="Arsenal",D1110="Sevilla",D1110="Liverpool",D1110="Nice",D1110="Napoli"),1.15,1)))</f>
        <v>1</v>
      </c>
      <c r="AG1110">
        <f>E1110*10+G1110*5+K1110*4</f>
        <v>93</v>
      </c>
      <c r="AH1110">
        <f>N1110+M1110+L1110*1.5</f>
        <v>33</v>
      </c>
    </row>
    <row r="1111" spans="1:34" x14ac:dyDescent="0.2">
      <c r="A1111" t="s">
        <v>974</v>
      </c>
      <c r="C1111" t="s">
        <v>26</v>
      </c>
      <c r="D1111" t="s">
        <v>198</v>
      </c>
      <c r="E1111">
        <v>2</v>
      </c>
      <c r="F1111">
        <v>1</v>
      </c>
      <c r="G1111">
        <v>3</v>
      </c>
      <c r="H1111">
        <v>9</v>
      </c>
      <c r="I1111">
        <v>29</v>
      </c>
      <c r="J1111">
        <v>34</v>
      </c>
      <c r="K1111">
        <v>12</v>
      </c>
      <c r="L1111">
        <v>2</v>
      </c>
      <c r="M1111">
        <v>16</v>
      </c>
      <c r="N1111">
        <v>14</v>
      </c>
      <c r="O1111">
        <v>28</v>
      </c>
      <c r="P1111">
        <v>471</v>
      </c>
      <c r="Q1111">
        <v>37</v>
      </c>
      <c r="R1111">
        <v>47</v>
      </c>
      <c r="S1111">
        <v>0</v>
      </c>
      <c r="T1111">
        <v>0</v>
      </c>
      <c r="U1111">
        <v>0</v>
      </c>
      <c r="V1111">
        <v>0</v>
      </c>
      <c r="W1111">
        <v>0</v>
      </c>
      <c r="X1111" t="s">
        <v>127</v>
      </c>
      <c r="Y1111" t="s">
        <v>975</v>
      </c>
      <c r="Z1111" s="5">
        <f>E1111*10+F1111*(-10)+G1111*5+H1111*(-5)+I1111*2+J1111*(-2)+K1111*4+L1111*3+M1111*1.5+N1111*1.5+O1111*3+P1111*0.1+Q1111*2+R1111*2+S1111*5+T1111*(-8)+U1111*15+V1111+W1111*(-4)</f>
        <v>368.1</v>
      </c>
      <c r="AA1111" s="6">
        <f>Z1111/X1111</f>
        <v>15.3375</v>
      </c>
      <c r="AB1111" s="7">
        <f>Z1111/Y1111*90</f>
        <v>21.526315789473685</v>
      </c>
      <c r="AC1111" s="5">
        <f>IF(B1111="n",Z1111*1.2*AF1111,Z1111*AF1111)</f>
        <v>368.1</v>
      </c>
      <c r="AD1111" s="6">
        <f>AC1111/X1111</f>
        <v>15.3375</v>
      </c>
      <c r="AE1111" s="7">
        <f>AC1111/Y1111*90</f>
        <v>21.526315789473685</v>
      </c>
      <c r="AF1111" s="13">
        <f>IF(OR(D1111="Barcelona",D1111="R Madrid",D1111="Bayern",D1111="PSG",D1111="Atletico"),1.3,IF(OR(D1111="Chelsea",D1111="Juventus",D1111="Man City",D1111="Man Utd",D1111="Dortmund"),1.23,IF(OR(D1111="Roma",D1111="RB Leipzig",D1111="Monaco",D1111="Spurs",D1111="Arsenal",D1111="Sevilla",D1111="Liverpool",D1111="Nice",D1111="Napoli"),1.15,1)))</f>
        <v>1</v>
      </c>
      <c r="AG1111">
        <f>E1111*10+G1111*5+K1111*4</f>
        <v>83</v>
      </c>
      <c r="AH1111">
        <f>N1111+M1111+L1111*1.5</f>
        <v>33</v>
      </c>
    </row>
    <row r="1112" spans="1:34" x14ac:dyDescent="0.2">
      <c r="A1112" t="s">
        <v>676</v>
      </c>
      <c r="C1112" t="s">
        <v>26</v>
      </c>
      <c r="D1112" t="s">
        <v>72</v>
      </c>
      <c r="E1112">
        <v>3</v>
      </c>
      <c r="F1112">
        <v>0</v>
      </c>
      <c r="G1112">
        <v>1</v>
      </c>
      <c r="H1112">
        <v>1</v>
      </c>
      <c r="I1112">
        <v>14</v>
      </c>
      <c r="J1112">
        <v>28</v>
      </c>
      <c r="K1112">
        <v>11</v>
      </c>
      <c r="L1112">
        <v>0</v>
      </c>
      <c r="M1112">
        <v>19</v>
      </c>
      <c r="N1112">
        <v>14</v>
      </c>
      <c r="O1112">
        <v>24</v>
      </c>
      <c r="P1112">
        <v>358</v>
      </c>
      <c r="Q1112">
        <v>15</v>
      </c>
      <c r="R1112">
        <v>24</v>
      </c>
      <c r="S1112">
        <v>0</v>
      </c>
      <c r="T1112">
        <v>0</v>
      </c>
      <c r="U1112">
        <v>0</v>
      </c>
      <c r="V1112">
        <v>0</v>
      </c>
      <c r="W1112">
        <v>0</v>
      </c>
      <c r="X1112" t="s">
        <v>56</v>
      </c>
      <c r="Y1112" t="s">
        <v>677</v>
      </c>
      <c r="Z1112" s="5">
        <f>E1112*10+F1112*(-10)+G1112*5+H1112*(-5)+I1112*2+J1112*(-2)+K1112*4+L1112*3+M1112*1.5+N1112*1.5+O1112*3+P1112*0.1+Q1112*2+R1112*2+S1112*5+T1112*(-8)+U1112*15+V1112+W1112*(-4)</f>
        <v>281.3</v>
      </c>
      <c r="AA1112" s="6">
        <f>Z1112/X1112</f>
        <v>10.418518518518519</v>
      </c>
      <c r="AB1112" s="7">
        <f>Z1112/Y1112*90</f>
        <v>13.206572769953052</v>
      </c>
      <c r="AC1112" s="5">
        <f>IF(B1112="n",Z1112*1.2*AF1112,Z1112*AF1112)</f>
        <v>281.3</v>
      </c>
      <c r="AD1112" s="6">
        <f>AC1112/X1112</f>
        <v>10.418518518518519</v>
      </c>
      <c r="AE1112" s="7">
        <f>AC1112/Y1112*90</f>
        <v>13.206572769953052</v>
      </c>
      <c r="AF1112" s="13">
        <f>IF(OR(D1112="Barcelona",D1112="R Madrid",D1112="Bayern",D1112="PSG",D1112="Atletico"),1.3,IF(OR(D1112="Chelsea",D1112="Juventus",D1112="Man City",D1112="Man Utd",D1112="Dortmund"),1.23,IF(OR(D1112="Roma",D1112="RB Leipzig",D1112="Monaco",D1112="Spurs",D1112="Arsenal",D1112="Sevilla",D1112="Liverpool",D1112="Nice",D1112="Napoli"),1.15,1)))</f>
        <v>1</v>
      </c>
      <c r="AG1112">
        <f>E1112*10+G1112*5+K1112*4</f>
        <v>79</v>
      </c>
      <c r="AH1112">
        <f>N1112+M1112+L1112*1.5</f>
        <v>33</v>
      </c>
    </row>
    <row r="1113" spans="1:34" x14ac:dyDescent="0.2">
      <c r="A1113" t="s">
        <v>2460</v>
      </c>
      <c r="C1113" t="s">
        <v>160</v>
      </c>
      <c r="D1113" t="s">
        <v>1888</v>
      </c>
      <c r="E1113">
        <v>1</v>
      </c>
      <c r="F1113">
        <v>0</v>
      </c>
      <c r="G1113">
        <v>3</v>
      </c>
      <c r="H1113">
        <v>2</v>
      </c>
      <c r="I1113">
        <v>37</v>
      </c>
      <c r="J1113">
        <v>17</v>
      </c>
      <c r="K1113">
        <v>6</v>
      </c>
      <c r="L1113">
        <v>2</v>
      </c>
      <c r="M1113">
        <v>9</v>
      </c>
      <c r="N1113">
        <v>21</v>
      </c>
      <c r="O1113">
        <v>14</v>
      </c>
      <c r="P1113">
        <v>923</v>
      </c>
      <c r="Q1113">
        <v>46</v>
      </c>
      <c r="R1113">
        <v>59</v>
      </c>
      <c r="S1113">
        <v>0</v>
      </c>
      <c r="T1113">
        <v>0</v>
      </c>
      <c r="U1113">
        <v>0</v>
      </c>
      <c r="V1113">
        <v>0</v>
      </c>
      <c r="W1113">
        <v>0</v>
      </c>
      <c r="X1113" t="s">
        <v>56</v>
      </c>
      <c r="Y1113" t="s">
        <v>2459</v>
      </c>
      <c r="Z1113" s="5">
        <f>E1113*10+F1113*(-10)+G1113*5+H1113*(-5)+I1113*2+J1113*(-2)+K1113*4+L1113*3+M1113*1.5+N1113*1.5+O1113*3+P1113*0.1+Q1113*2+R1113*2+S1113*5+T1113*(-8)+U1113*15+V1113+W1113*(-4)</f>
        <v>474.3</v>
      </c>
      <c r="AA1113" s="6">
        <f>Z1113/X1113</f>
        <v>17.566666666666666</v>
      </c>
      <c r="AB1113" s="7">
        <f>Z1113/Y1113*90</f>
        <v>25.273534635879219</v>
      </c>
      <c r="AC1113" s="5">
        <f>IF(B1113="n",Z1113*1.2*AF1113,Z1113*AF1113)</f>
        <v>616.59</v>
      </c>
      <c r="AD1113" s="6">
        <f>AC1113/X1113</f>
        <v>22.83666666666667</v>
      </c>
      <c r="AE1113" s="7">
        <f>AC1113/Y1113*90</f>
        <v>32.855595026642987</v>
      </c>
      <c r="AF1113" s="13">
        <f>IF(OR(D1113="Barcelona",D1113="R Madrid",D1113="Bayern",D1113="PSG",D1113="Atletico"),1.3,IF(OR(D1113="Chelsea",D1113="Juventus",D1113="Man City",D1113="Man Utd",D1113="Dortmund"),1.23,IF(OR(D1113="Roma",D1113="RB Leipzig",D1113="Monaco",D1113="Spurs",D1113="Arsenal",D1113="Sevilla",D1113="Liverpool",D1113="Nice",D1113="Napoli"),1.15,1)))</f>
        <v>1.3</v>
      </c>
      <c r="AG1113">
        <f>E1113*10+G1113*5+K1113*4</f>
        <v>49</v>
      </c>
      <c r="AH1113">
        <f>N1113+M1113+L1113*1.5</f>
        <v>33</v>
      </c>
    </row>
    <row r="1114" spans="1:34" x14ac:dyDescent="0.2">
      <c r="A1114" t="s">
        <v>2685</v>
      </c>
      <c r="C1114" t="s">
        <v>160</v>
      </c>
      <c r="D1114" t="s">
        <v>1054</v>
      </c>
      <c r="E1114">
        <v>0</v>
      </c>
      <c r="F1114">
        <v>0</v>
      </c>
      <c r="G1114">
        <v>3</v>
      </c>
      <c r="H1114">
        <v>5</v>
      </c>
      <c r="I1114">
        <v>32</v>
      </c>
      <c r="J1114">
        <v>28</v>
      </c>
      <c r="K1114">
        <v>6</v>
      </c>
      <c r="L1114">
        <v>2</v>
      </c>
      <c r="M1114">
        <v>16</v>
      </c>
      <c r="N1114">
        <v>14</v>
      </c>
      <c r="O1114">
        <v>14</v>
      </c>
      <c r="P1114">
        <v>284</v>
      </c>
      <c r="Q1114">
        <v>27</v>
      </c>
      <c r="R1114">
        <v>17</v>
      </c>
      <c r="S1114">
        <v>0</v>
      </c>
      <c r="T1114">
        <v>0</v>
      </c>
      <c r="U1114">
        <v>0</v>
      </c>
      <c r="V1114">
        <v>0</v>
      </c>
      <c r="W1114">
        <v>0</v>
      </c>
      <c r="X1114" t="s">
        <v>187</v>
      </c>
      <c r="Y1114" t="s">
        <v>2684</v>
      </c>
      <c r="Z1114" s="5">
        <f>E1114*10+F1114*(-10)+G1114*5+H1114*(-5)+I1114*2+J1114*(-2)+K1114*4+L1114*3+M1114*1.5+N1114*1.5+O1114*3+P1114*0.1+Q1114*2+R1114*2+S1114*5+T1114*(-8)+U1114*15+V1114+W1114*(-4)</f>
        <v>231.4</v>
      </c>
      <c r="AA1114" s="6">
        <f>Z1114/X1114</f>
        <v>10.518181818181818</v>
      </c>
      <c r="AB1114" s="7">
        <f>Z1114/Y1114*90</f>
        <v>19.702932828760645</v>
      </c>
      <c r="AC1114" s="5">
        <f>IF(B1114="n",Z1114*1.2*AF1114,Z1114*AF1114)</f>
        <v>231.4</v>
      </c>
      <c r="AD1114" s="6">
        <f>AC1114/X1114</f>
        <v>10.518181818181818</v>
      </c>
      <c r="AE1114" s="7">
        <f>AC1114/Y1114*90</f>
        <v>19.702932828760645</v>
      </c>
      <c r="AF1114" s="13">
        <f>IF(OR(D1114="Barcelona",D1114="R Madrid",D1114="Bayern",D1114="PSG",D1114="Atletico"),1.3,IF(OR(D1114="Chelsea",D1114="Juventus",D1114="Man City",D1114="Man Utd",D1114="Dortmund"),1.23,IF(OR(D1114="Roma",D1114="RB Leipzig",D1114="Monaco",D1114="Spurs",D1114="Arsenal",D1114="Sevilla",D1114="Liverpool",D1114="Nice",D1114="Napoli"),1.15,1)))</f>
        <v>1</v>
      </c>
      <c r="AG1114">
        <f>E1114*10+G1114*5+K1114*4</f>
        <v>39</v>
      </c>
      <c r="AH1114">
        <f>N1114+M1114+L1114*1.5</f>
        <v>33</v>
      </c>
    </row>
    <row r="1115" spans="1:34" x14ac:dyDescent="0.2">
      <c r="A1115" t="s">
        <v>2884</v>
      </c>
      <c r="C1115" t="s">
        <v>138</v>
      </c>
      <c r="D1115" t="s">
        <v>2781</v>
      </c>
      <c r="E1115">
        <v>5</v>
      </c>
      <c r="F1115">
        <v>0</v>
      </c>
      <c r="G1115">
        <v>6</v>
      </c>
      <c r="H1115">
        <v>5</v>
      </c>
      <c r="I1115">
        <v>40</v>
      </c>
      <c r="J1115">
        <v>21</v>
      </c>
      <c r="K1115">
        <v>48</v>
      </c>
      <c r="L1115">
        <v>1</v>
      </c>
      <c r="M1115">
        <v>13</v>
      </c>
      <c r="N1115">
        <v>18</v>
      </c>
      <c r="O1115">
        <v>29</v>
      </c>
      <c r="P1115">
        <v>633</v>
      </c>
      <c r="Q1115">
        <v>24</v>
      </c>
      <c r="R1115">
        <v>51</v>
      </c>
      <c r="S1115">
        <v>0</v>
      </c>
      <c r="T1115">
        <v>0</v>
      </c>
      <c r="U1115">
        <v>0</v>
      </c>
      <c r="V1115">
        <v>0</v>
      </c>
      <c r="W1115">
        <v>0</v>
      </c>
      <c r="X1115" t="s">
        <v>184</v>
      </c>
      <c r="Y1115" t="s">
        <v>2177</v>
      </c>
      <c r="Z1115" s="5">
        <f>E1115*10+F1115*(-10)+G1115*5+H1115*(-5)+I1115*2+J1115*(-2)+K1115*4+L1115*3+M1115*1.5+N1115*1.5+O1115*3+P1115*0.1+Q1115*2+R1115*2+S1115*5+T1115*(-8)+U1115*15+V1115+W1115*(-4)</f>
        <v>634.79999999999995</v>
      </c>
      <c r="AA1115" s="6">
        <f>Z1115/X1115</f>
        <v>19.837499999999999</v>
      </c>
      <c r="AB1115" s="7">
        <f>Z1115/Y1115*90</f>
        <v>24.700389105058363</v>
      </c>
      <c r="AC1115" s="5">
        <f>IF(B1115="n",Z1115*1.2*AF1115,Z1115*AF1115)</f>
        <v>634.79999999999995</v>
      </c>
      <c r="AD1115" s="6">
        <f>AC1115/X1115</f>
        <v>19.837499999999999</v>
      </c>
      <c r="AE1115" s="7">
        <f>AC1115/Y1115*90</f>
        <v>24.700389105058363</v>
      </c>
      <c r="AF1115" s="13">
        <f>IF(OR(D1115="Barcelona",D1115="R Madrid",D1115="Bayern",D1115="PSG",D1115="Atletico"),1.3,IF(OR(D1115="Chelsea",D1115="Juventus",D1115="Man City",D1115="Man Utd",D1115="Dortmund"),1.23,IF(OR(D1115="Roma",D1115="RB Leipzig",D1115="Monaco",D1115="Spurs",D1115="Arsenal",D1115="Sevilla",D1115="Liverpool",D1115="Nice",D1115="Napoli"),1.15,1)))</f>
        <v>1</v>
      </c>
      <c r="AG1115">
        <f>E1115*10+G1115*5+K1115*4</f>
        <v>272</v>
      </c>
      <c r="AH1115">
        <f>N1115+M1115+L1115*1.5</f>
        <v>32.5</v>
      </c>
    </row>
    <row r="1116" spans="1:34" x14ac:dyDescent="0.2">
      <c r="A1116" t="s">
        <v>1618</v>
      </c>
      <c r="C1116" t="s">
        <v>876</v>
      </c>
      <c r="D1116" t="s">
        <v>1073</v>
      </c>
      <c r="E1116">
        <v>10</v>
      </c>
      <c r="F1116">
        <v>0</v>
      </c>
      <c r="G1116">
        <v>4</v>
      </c>
      <c r="H1116">
        <v>0</v>
      </c>
      <c r="I1116">
        <v>11</v>
      </c>
      <c r="J1116">
        <v>12</v>
      </c>
      <c r="K1116">
        <v>31</v>
      </c>
      <c r="L1116">
        <v>1</v>
      </c>
      <c r="M1116">
        <v>21</v>
      </c>
      <c r="N1116">
        <v>10</v>
      </c>
      <c r="O1116">
        <v>12</v>
      </c>
      <c r="P1116">
        <v>197</v>
      </c>
      <c r="Q1116">
        <v>13</v>
      </c>
      <c r="R1116">
        <v>13</v>
      </c>
      <c r="S1116">
        <v>0</v>
      </c>
      <c r="T1116">
        <v>0</v>
      </c>
      <c r="U1116">
        <v>0</v>
      </c>
      <c r="V1116">
        <v>0</v>
      </c>
      <c r="W1116">
        <v>0</v>
      </c>
      <c r="X1116" t="s">
        <v>292</v>
      </c>
      <c r="Y1116" t="s">
        <v>1617</v>
      </c>
      <c r="Z1116" s="5">
        <f>E1116*10+F1116*(-10)+G1116*5+H1116*(-5)+I1116*2+J1116*(-2)+K1116*4+L1116*3+M1116*1.5+N1116*1.5+O1116*3+P1116*0.1+Q1116*2+R1116*2+S1116*5+T1116*(-8)+U1116*15+V1116+W1116*(-4)</f>
        <v>399.2</v>
      </c>
      <c r="AA1116" s="6">
        <f>Z1116/X1116</f>
        <v>12.096969696969696</v>
      </c>
      <c r="AB1116" s="7">
        <f>Z1116/Y1116*90</f>
        <v>28.446555819477432</v>
      </c>
      <c r="AC1116" s="5">
        <f>IF(B1116="n",Z1116*1.2*AF1116,Z1116*AF1116)</f>
        <v>399.2</v>
      </c>
      <c r="AD1116" s="6">
        <f>AC1116/X1116</f>
        <v>12.096969696969696</v>
      </c>
      <c r="AE1116" s="7">
        <f>AC1116/Y1116*90</f>
        <v>28.446555819477432</v>
      </c>
      <c r="AF1116" s="13">
        <f>IF(OR(D1116="Barcelona",D1116="R Madrid",D1116="Bayern",D1116="PSG",D1116="Atletico"),1.3,IF(OR(D1116="Chelsea",D1116="Juventus",D1116="Man City",D1116="Man Utd",D1116="Dortmund"),1.23,IF(OR(D1116="Roma",D1116="RB Leipzig",D1116="Monaco",D1116="Spurs",D1116="Arsenal",D1116="Sevilla",D1116="Liverpool",D1116="Nice",D1116="Napoli"),1.15,1)))</f>
        <v>1</v>
      </c>
      <c r="AG1116">
        <f>E1116*10+G1116*5+K1116*4</f>
        <v>244</v>
      </c>
      <c r="AH1116">
        <f>N1116+M1116+L1116*1.5</f>
        <v>32.5</v>
      </c>
    </row>
    <row r="1117" spans="1:34" x14ac:dyDescent="0.2">
      <c r="A1117" t="s">
        <v>4085</v>
      </c>
      <c r="C1117" t="s">
        <v>43</v>
      </c>
      <c r="D1117" t="s">
        <v>3559</v>
      </c>
      <c r="E1117">
        <v>4</v>
      </c>
      <c r="F1117">
        <v>0</v>
      </c>
      <c r="G1117">
        <v>1</v>
      </c>
      <c r="H1117">
        <v>6</v>
      </c>
      <c r="I1117">
        <v>11</v>
      </c>
      <c r="J1117">
        <v>33</v>
      </c>
      <c r="K1117">
        <v>21</v>
      </c>
      <c r="L1117">
        <v>3</v>
      </c>
      <c r="M1117">
        <v>15</v>
      </c>
      <c r="N1117">
        <v>13</v>
      </c>
      <c r="O1117">
        <v>20</v>
      </c>
      <c r="P1117">
        <v>510</v>
      </c>
      <c r="Q1117">
        <v>28</v>
      </c>
      <c r="R1117">
        <v>8</v>
      </c>
      <c r="S1117">
        <v>0</v>
      </c>
      <c r="T1117">
        <v>0</v>
      </c>
      <c r="U1117">
        <v>0</v>
      </c>
      <c r="V1117">
        <v>0</v>
      </c>
      <c r="W1117">
        <v>0</v>
      </c>
      <c r="X1117" t="s">
        <v>184</v>
      </c>
      <c r="Y1117" t="s">
        <v>554</v>
      </c>
      <c r="Z1117" s="5">
        <f>E1117*10+F1117*(-10)+G1117*5+H1117*(-5)+I1117*2+J1117*(-2)+K1117*4+L1117*3+M1117*1.5+N1117*1.5+O1117*3+P1117*0.1+Q1117*2+R1117*2+S1117*5+T1117*(-8)+U1117*15+V1117+W1117*(-4)</f>
        <v>289</v>
      </c>
      <c r="AA1117" s="6">
        <f>Z1117/X1117</f>
        <v>9.03125</v>
      </c>
      <c r="AB1117" s="7">
        <f>Z1117/Y1117*90</f>
        <v>14.563269876819708</v>
      </c>
      <c r="AC1117" s="5">
        <f>IF(B1117="n",Z1117*1.2*AF1117,Z1117*AF1117)</f>
        <v>289</v>
      </c>
      <c r="AD1117" s="6">
        <f>AC1117/X1117</f>
        <v>9.03125</v>
      </c>
      <c r="AE1117" s="7">
        <f>AC1117/Y1117*90</f>
        <v>14.563269876819708</v>
      </c>
      <c r="AF1117" s="13">
        <f>IF(OR(D1117="Barcelona",D1117="R Madrid",D1117="Bayern",D1117="PSG",D1117="Atletico"),1.3,IF(OR(D1117="Chelsea",D1117="Juventus",D1117="Man City",D1117="Man Utd",D1117="Dortmund"),1.23,IF(OR(D1117="Roma",D1117="RB Leipzig",D1117="Monaco",D1117="Spurs",D1117="Arsenal",D1117="Sevilla",D1117="Liverpool",D1117="Nice",D1117="Napoli"),1.15,1)))</f>
        <v>1</v>
      </c>
      <c r="AG1117">
        <f>E1117*10+G1117*5+K1117*4</f>
        <v>129</v>
      </c>
      <c r="AH1117">
        <f>N1117+M1117+L1117*1.5</f>
        <v>32.5</v>
      </c>
    </row>
    <row r="1118" spans="1:34" x14ac:dyDescent="0.2">
      <c r="A1118" t="s">
        <v>2376</v>
      </c>
      <c r="C1118" t="s">
        <v>160</v>
      </c>
      <c r="D1118" t="s">
        <v>1933</v>
      </c>
      <c r="E1118">
        <v>3</v>
      </c>
      <c r="F1118">
        <v>0</v>
      </c>
      <c r="G1118">
        <v>4</v>
      </c>
      <c r="H1118">
        <v>0</v>
      </c>
      <c r="I1118">
        <v>47</v>
      </c>
      <c r="J1118">
        <v>9</v>
      </c>
      <c r="K1118">
        <v>15</v>
      </c>
      <c r="L1118">
        <v>1</v>
      </c>
      <c r="M1118">
        <v>11</v>
      </c>
      <c r="N1118">
        <v>20</v>
      </c>
      <c r="O1118">
        <v>24</v>
      </c>
      <c r="P1118">
        <v>987</v>
      </c>
      <c r="Q1118">
        <v>31</v>
      </c>
      <c r="R1118">
        <v>41</v>
      </c>
      <c r="S1118">
        <v>0</v>
      </c>
      <c r="T1118">
        <v>0</v>
      </c>
      <c r="U1118">
        <v>0</v>
      </c>
      <c r="V1118">
        <v>0</v>
      </c>
      <c r="W1118">
        <v>0</v>
      </c>
      <c r="X1118" t="s">
        <v>36</v>
      </c>
      <c r="Y1118" t="s">
        <v>2375</v>
      </c>
      <c r="Z1118" s="5">
        <f>E1118*10+F1118*(-10)+G1118*5+H1118*(-5)+I1118*2+J1118*(-2)+K1118*4+L1118*3+M1118*1.5+N1118*1.5+O1118*3+P1118*0.1+Q1118*2+R1118*2+S1118*5+T1118*(-8)+U1118*15+V1118+W1118*(-4)</f>
        <v>550.20000000000005</v>
      </c>
      <c r="AA1118" s="6">
        <f>Z1118/X1118</f>
        <v>17.748387096774195</v>
      </c>
      <c r="AB1118" s="7">
        <f>Z1118/Y1118*90</f>
        <v>20.153846153846153</v>
      </c>
      <c r="AC1118" s="5">
        <f>IF(B1118="n",Z1118*1.2*AF1118,Z1118*AF1118)</f>
        <v>550.20000000000005</v>
      </c>
      <c r="AD1118" s="6">
        <f>AC1118/X1118</f>
        <v>17.748387096774195</v>
      </c>
      <c r="AE1118" s="7">
        <f>AC1118/Y1118*90</f>
        <v>20.153846153846153</v>
      </c>
      <c r="AF1118" s="13">
        <f>IF(OR(D1118="Barcelona",D1118="R Madrid",D1118="Bayern",D1118="PSG",D1118="Atletico"),1.3,IF(OR(D1118="Chelsea",D1118="Juventus",D1118="Man City",D1118="Man Utd",D1118="Dortmund"),1.23,IF(OR(D1118="Roma",D1118="RB Leipzig",D1118="Monaco",D1118="Spurs",D1118="Arsenal",D1118="Sevilla",D1118="Liverpool",D1118="Nice",D1118="Napoli"),1.15,1)))</f>
        <v>1</v>
      </c>
      <c r="AG1118">
        <f>E1118*10+G1118*5+K1118*4</f>
        <v>110</v>
      </c>
      <c r="AH1118">
        <f>N1118+M1118+L1118*1.5</f>
        <v>32.5</v>
      </c>
    </row>
    <row r="1119" spans="1:34" x14ac:dyDescent="0.2">
      <c r="A1119" t="s">
        <v>653</v>
      </c>
      <c r="C1119" t="s">
        <v>26</v>
      </c>
      <c r="D1119" t="s">
        <v>124</v>
      </c>
      <c r="E1119">
        <v>7</v>
      </c>
      <c r="F1119">
        <v>0</v>
      </c>
      <c r="G1119">
        <v>5</v>
      </c>
      <c r="H1119">
        <v>1</v>
      </c>
      <c r="I1119">
        <v>7</v>
      </c>
      <c r="J1119">
        <v>8</v>
      </c>
      <c r="K1119">
        <v>26</v>
      </c>
      <c r="L1119">
        <v>4</v>
      </c>
      <c r="M1119">
        <v>18</v>
      </c>
      <c r="N1119">
        <v>8</v>
      </c>
      <c r="O1119">
        <v>16</v>
      </c>
      <c r="P1119">
        <v>480</v>
      </c>
      <c r="Q1119">
        <v>9</v>
      </c>
      <c r="R1119">
        <v>13</v>
      </c>
      <c r="S1119">
        <v>0</v>
      </c>
      <c r="T1119">
        <v>0</v>
      </c>
      <c r="U1119">
        <v>0</v>
      </c>
      <c r="V1119">
        <v>0</v>
      </c>
      <c r="W1119">
        <v>0</v>
      </c>
      <c r="X1119" t="s">
        <v>398</v>
      </c>
      <c r="Y1119" t="s">
        <v>654</v>
      </c>
      <c r="Z1119" s="5">
        <f>E1119*10+F1119*(-10)+G1119*5+H1119*(-5)+I1119*2+J1119*(-2)+K1119*4+L1119*3+M1119*1.5+N1119*1.5+O1119*3+P1119*0.1+Q1119*2+R1119*2+S1119*5+T1119*(-8)+U1119*15+V1119+W1119*(-4)</f>
        <v>383</v>
      </c>
      <c r="AA1119" s="6">
        <f>Z1119/X1119</f>
        <v>18.238095238095237</v>
      </c>
      <c r="AB1119" s="7">
        <f>Z1119/Y1119*90</f>
        <v>23.496932515337424</v>
      </c>
      <c r="AC1119" s="5">
        <f>IF(B1119="n",Z1119*1.2*AF1119,Z1119*AF1119)</f>
        <v>383</v>
      </c>
      <c r="AD1119" s="6">
        <f>AC1119/X1119</f>
        <v>18.238095238095237</v>
      </c>
      <c r="AE1119" s="7">
        <f>AC1119/Y1119*90</f>
        <v>23.496932515337424</v>
      </c>
      <c r="AF1119" s="13">
        <f>IF(OR(D1119="Barcelona",D1119="R Madrid",D1119="Bayern",D1119="PSG",D1119="Atletico"),1.3,IF(OR(D1119="Chelsea",D1119="Juventus",D1119="Man City",D1119="Man Utd",D1119="Dortmund"),1.23,IF(OR(D1119="Roma",D1119="RB Leipzig",D1119="Monaco",D1119="Spurs",D1119="Arsenal",D1119="Sevilla",D1119="Liverpool",D1119="Nice",D1119="Napoli"),1.15,1)))</f>
        <v>1</v>
      </c>
      <c r="AG1119">
        <f>E1119*10+G1119*5+K1119*4</f>
        <v>199</v>
      </c>
      <c r="AH1119">
        <f>N1119+M1119+L1119*1.5</f>
        <v>32</v>
      </c>
    </row>
    <row r="1120" spans="1:34" x14ac:dyDescent="0.2">
      <c r="A1120" t="s">
        <v>2760</v>
      </c>
      <c r="C1120" t="s">
        <v>138</v>
      </c>
      <c r="D1120" t="s">
        <v>2754</v>
      </c>
      <c r="E1120">
        <v>2</v>
      </c>
      <c r="F1120">
        <v>0</v>
      </c>
      <c r="G1120">
        <v>1</v>
      </c>
      <c r="H1120">
        <v>4</v>
      </c>
      <c r="I1120">
        <v>33</v>
      </c>
      <c r="J1120">
        <v>16</v>
      </c>
      <c r="K1120">
        <v>17</v>
      </c>
      <c r="L1120">
        <v>4</v>
      </c>
      <c r="M1120">
        <v>17</v>
      </c>
      <c r="N1120">
        <v>9</v>
      </c>
      <c r="O1120">
        <v>16</v>
      </c>
      <c r="P1120">
        <v>482</v>
      </c>
      <c r="Q1120">
        <v>12</v>
      </c>
      <c r="R1120">
        <v>24</v>
      </c>
      <c r="S1120">
        <v>0</v>
      </c>
      <c r="T1120">
        <v>0</v>
      </c>
      <c r="U1120">
        <v>0</v>
      </c>
      <c r="V1120">
        <v>0</v>
      </c>
      <c r="W1120">
        <v>0</v>
      </c>
      <c r="X1120" t="s">
        <v>325</v>
      </c>
      <c r="Y1120" t="s">
        <v>2759</v>
      </c>
      <c r="Z1120" s="5">
        <f>E1120*10+F1120*(-10)+G1120*5+H1120*(-5)+I1120*2+J1120*(-2)+K1120*4+L1120*3+M1120*1.5+N1120*1.5+O1120*3+P1120*0.1+Q1120*2+R1120*2+S1120*5+T1120*(-8)+U1120*15+V1120+W1120*(-4)</f>
        <v>326.2</v>
      </c>
      <c r="AA1120" s="6">
        <f>Z1120/X1120</f>
        <v>18.12222222222222</v>
      </c>
      <c r="AB1120" s="7">
        <f>Z1120/Y1120*90</f>
        <v>19.213350785340314</v>
      </c>
      <c r="AC1120" s="5">
        <f>IF(B1120="n",Z1120*1.2*AF1120,Z1120*AF1120)</f>
        <v>326.2</v>
      </c>
      <c r="AD1120" s="6">
        <f>AC1120/X1120</f>
        <v>18.12222222222222</v>
      </c>
      <c r="AE1120" s="7">
        <f>AC1120/Y1120*90</f>
        <v>19.213350785340314</v>
      </c>
      <c r="AF1120" s="13">
        <f>IF(OR(D1120="Barcelona",D1120="R Madrid",D1120="Bayern",D1120="PSG",D1120="Atletico"),1.3,IF(OR(D1120="Chelsea",D1120="Juventus",D1120="Man City",D1120="Man Utd",D1120="Dortmund"),1.23,IF(OR(D1120="Roma",D1120="RB Leipzig",D1120="Monaco",D1120="Spurs",D1120="Arsenal",D1120="Sevilla",D1120="Liverpool",D1120="Nice",D1120="Napoli"),1.15,1)))</f>
        <v>1</v>
      </c>
      <c r="AG1120">
        <f>E1120*10+G1120*5+K1120*4</f>
        <v>93</v>
      </c>
      <c r="AH1120">
        <f>N1120+M1120+L1120*1.5</f>
        <v>32</v>
      </c>
    </row>
    <row r="1121" spans="1:34" x14ac:dyDescent="0.2">
      <c r="A1121" t="s">
        <v>4226</v>
      </c>
      <c r="C1121" t="s">
        <v>43</v>
      </c>
      <c r="D1121" t="s">
        <v>3142</v>
      </c>
      <c r="E1121">
        <v>1</v>
      </c>
      <c r="F1121">
        <v>0</v>
      </c>
      <c r="G1121">
        <v>2</v>
      </c>
      <c r="H1121">
        <v>3</v>
      </c>
      <c r="I1121">
        <v>25</v>
      </c>
      <c r="J1121">
        <v>12</v>
      </c>
      <c r="K1121">
        <v>15</v>
      </c>
      <c r="L1121">
        <v>2</v>
      </c>
      <c r="M1121">
        <v>11</v>
      </c>
      <c r="N1121">
        <v>18</v>
      </c>
      <c r="O1121">
        <v>20</v>
      </c>
      <c r="P1121">
        <v>587</v>
      </c>
      <c r="Q1121">
        <v>17</v>
      </c>
      <c r="R1121">
        <v>18</v>
      </c>
      <c r="S1121">
        <v>0</v>
      </c>
      <c r="T1121">
        <v>0</v>
      </c>
      <c r="U1121">
        <v>0</v>
      </c>
      <c r="V1121">
        <v>0</v>
      </c>
      <c r="W1121">
        <v>0</v>
      </c>
      <c r="X1121" t="s">
        <v>56</v>
      </c>
      <c r="Y1121" t="s">
        <v>4225</v>
      </c>
      <c r="Z1121" s="5">
        <f>E1121*10+F1121*(-10)+G1121*5+H1121*(-5)+I1121*2+J1121*(-2)+K1121*4+L1121*3+M1121*1.5+N1121*1.5+O1121*3+P1121*0.1+Q1121*2+R1121*2+S1121*5+T1121*(-8)+U1121*15+V1121+W1121*(-4)</f>
        <v>329.2</v>
      </c>
      <c r="AA1121" s="6">
        <f>Z1121/X1121</f>
        <v>12.192592592592591</v>
      </c>
      <c r="AB1121" s="7">
        <f>Z1121/Y1121*90</f>
        <v>16.748445449406443</v>
      </c>
      <c r="AC1121" s="5">
        <f>IF(B1121="n",Z1121*1.2*AF1121,Z1121*AF1121)</f>
        <v>329.2</v>
      </c>
      <c r="AD1121" s="6">
        <f>AC1121/X1121</f>
        <v>12.192592592592591</v>
      </c>
      <c r="AE1121" s="7">
        <f>AC1121/Y1121*90</f>
        <v>16.748445449406443</v>
      </c>
      <c r="AF1121" s="13">
        <f>IF(OR(D1121="Barcelona",D1121="R Madrid",D1121="Bayern",D1121="PSG",D1121="Atletico"),1.3,IF(OR(D1121="Chelsea",D1121="Juventus",D1121="Man City",D1121="Man Utd",D1121="Dortmund"),1.23,IF(OR(D1121="Roma",D1121="RB Leipzig",D1121="Monaco",D1121="Spurs",D1121="Arsenal",D1121="Sevilla",D1121="Liverpool",D1121="Nice",D1121="Napoli"),1.15,1)))</f>
        <v>1</v>
      </c>
      <c r="AG1121">
        <f>E1121*10+G1121*5+K1121*4</f>
        <v>80</v>
      </c>
      <c r="AH1121">
        <f>N1121+M1121+L1121*1.5</f>
        <v>32</v>
      </c>
    </row>
    <row r="1122" spans="1:34" x14ac:dyDescent="0.2">
      <c r="A1122" t="s">
        <v>3069</v>
      </c>
      <c r="C1122" t="s">
        <v>138</v>
      </c>
      <c r="D1122" t="s">
        <v>2744</v>
      </c>
      <c r="E1122">
        <v>12</v>
      </c>
      <c r="F1122">
        <v>0</v>
      </c>
      <c r="G1122">
        <v>1</v>
      </c>
      <c r="H1122">
        <v>3</v>
      </c>
      <c r="I1122">
        <v>39</v>
      </c>
      <c r="J1122">
        <v>65</v>
      </c>
      <c r="K1122">
        <v>29</v>
      </c>
      <c r="L1122">
        <v>3</v>
      </c>
      <c r="M1122">
        <v>20</v>
      </c>
      <c r="N1122">
        <v>7</v>
      </c>
      <c r="O1122">
        <v>16</v>
      </c>
      <c r="P1122">
        <v>291</v>
      </c>
      <c r="Q1122">
        <v>25</v>
      </c>
      <c r="R1122">
        <v>16</v>
      </c>
      <c r="S1122">
        <v>0</v>
      </c>
      <c r="T1122">
        <v>0</v>
      </c>
      <c r="U1122">
        <v>0</v>
      </c>
      <c r="V1122">
        <v>0</v>
      </c>
      <c r="W1122">
        <v>0</v>
      </c>
      <c r="X1122" t="s">
        <v>101</v>
      </c>
      <c r="Y1122" t="s">
        <v>3068</v>
      </c>
      <c r="Z1122" s="5">
        <f>E1122*10+F1122*(-10)+G1122*5+H1122*(-5)+I1122*2+J1122*(-2)+K1122*4+L1122*3+M1122*1.5+N1122*1.5+O1122*3+P1122*0.1+Q1122*2+R1122*2+S1122*5+T1122*(-8)+U1122*15+V1122+W1122*(-4)</f>
        <v>382.6</v>
      </c>
      <c r="AA1122" s="6">
        <f>Z1122/X1122</f>
        <v>10.931428571428572</v>
      </c>
      <c r="AB1122" s="7">
        <f>Z1122/Y1122*90</f>
        <v>13.167877629063099</v>
      </c>
      <c r="AC1122" s="5">
        <f>IF(B1122="n",Z1122*1.2*AF1122,Z1122*AF1122)</f>
        <v>382.6</v>
      </c>
      <c r="AD1122" s="6">
        <f>AC1122/X1122</f>
        <v>10.931428571428572</v>
      </c>
      <c r="AE1122" s="7">
        <f>AC1122/Y1122*90</f>
        <v>13.167877629063099</v>
      </c>
      <c r="AF1122" s="13">
        <f>IF(OR(D1122="Barcelona",D1122="R Madrid",D1122="Bayern",D1122="PSG",D1122="Atletico"),1.3,IF(OR(D1122="Chelsea",D1122="Juventus",D1122="Man City",D1122="Man Utd",D1122="Dortmund"),1.23,IF(OR(D1122="Roma",D1122="RB Leipzig",D1122="Monaco",D1122="Spurs",D1122="Arsenal",D1122="Sevilla",D1122="Liverpool",D1122="Nice",D1122="Napoli"),1.15,1)))</f>
        <v>1</v>
      </c>
      <c r="AG1122">
        <f>E1122*10+G1122*5+K1122*4</f>
        <v>241</v>
      </c>
      <c r="AH1122">
        <f>N1122+M1122+L1122*1.5</f>
        <v>31.5</v>
      </c>
    </row>
    <row r="1123" spans="1:34" x14ac:dyDescent="0.2">
      <c r="A1123" t="s">
        <v>246</v>
      </c>
      <c r="C1123" t="s">
        <v>26</v>
      </c>
      <c r="D1123" t="s">
        <v>27</v>
      </c>
      <c r="E1123">
        <v>5</v>
      </c>
      <c r="F1123">
        <v>0</v>
      </c>
      <c r="G1123">
        <v>5</v>
      </c>
      <c r="H1123">
        <v>8</v>
      </c>
      <c r="I1123">
        <v>11</v>
      </c>
      <c r="J1123">
        <v>23</v>
      </c>
      <c r="K1123">
        <v>23</v>
      </c>
      <c r="L1123">
        <v>3</v>
      </c>
      <c r="M1123">
        <v>12</v>
      </c>
      <c r="N1123">
        <v>15</v>
      </c>
      <c r="O1123">
        <v>29</v>
      </c>
      <c r="P1123">
        <v>642</v>
      </c>
      <c r="Q1123">
        <v>10</v>
      </c>
      <c r="R1123">
        <v>14</v>
      </c>
      <c r="S1123">
        <v>0</v>
      </c>
      <c r="T1123">
        <v>0</v>
      </c>
      <c r="U1123">
        <v>0</v>
      </c>
      <c r="V1123">
        <v>0</v>
      </c>
      <c r="W1123">
        <v>0</v>
      </c>
      <c r="X1123" t="s">
        <v>28</v>
      </c>
      <c r="Y1123" t="s">
        <v>247</v>
      </c>
      <c r="Z1123" s="5">
        <f>E1123*10+F1123*(-10)+G1123*5+H1123*(-5)+I1123*2+J1123*(-2)+K1123*4+L1123*3+M1123*1.5+N1123*1.5+O1123*3+P1123*0.1+Q1123*2+R1123*2+S1123*5+T1123*(-8)+U1123*15+V1123+W1123*(-4)</f>
        <v>351.7</v>
      </c>
      <c r="AA1123" s="6">
        <f>Z1123/X1123</f>
        <v>14.068</v>
      </c>
      <c r="AB1123" s="7">
        <f>Z1123/Y1123*90</f>
        <v>20.513933895009721</v>
      </c>
      <c r="AC1123" s="5">
        <f>IF(B1123="n",Z1123*1.2*AF1123,Z1123*AF1123)</f>
        <v>432.59100000000001</v>
      </c>
      <c r="AD1123" s="6">
        <f>AC1123/X1123</f>
        <v>17.303640000000001</v>
      </c>
      <c r="AE1123" s="7">
        <f>AC1123/Y1123*90</f>
        <v>25.232138690861959</v>
      </c>
      <c r="AF1123" s="13">
        <f>IF(OR(D1123="Barcelona",D1123="R Madrid",D1123="Bayern",D1123="PSG",D1123="Atletico"),1.3,IF(OR(D1123="Chelsea",D1123="Juventus",D1123="Man City",D1123="Man Utd",D1123="Dortmund"),1.23,IF(OR(D1123="Roma",D1123="RB Leipzig",D1123="Monaco",D1123="Spurs",D1123="Arsenal",D1123="Sevilla",D1123="Liverpool",D1123="Nice",D1123="Napoli"),1.15,1)))</f>
        <v>1.23</v>
      </c>
      <c r="AG1123">
        <f>E1123*10+G1123*5+K1123*4</f>
        <v>167</v>
      </c>
      <c r="AH1123">
        <f>N1123+M1123+L1123*1.5</f>
        <v>31.5</v>
      </c>
    </row>
    <row r="1124" spans="1:34" x14ac:dyDescent="0.2">
      <c r="A1124" t="s">
        <v>3805</v>
      </c>
      <c r="C1124" t="s">
        <v>43</v>
      </c>
      <c r="D1124" t="s">
        <v>3538</v>
      </c>
      <c r="E1124">
        <v>2</v>
      </c>
      <c r="F1124">
        <v>1</v>
      </c>
      <c r="G1124">
        <v>2</v>
      </c>
      <c r="H1124">
        <v>5</v>
      </c>
      <c r="I1124">
        <v>48</v>
      </c>
      <c r="J1124">
        <v>19</v>
      </c>
      <c r="K1124">
        <v>13</v>
      </c>
      <c r="L1124">
        <v>1</v>
      </c>
      <c r="M1124">
        <v>14</v>
      </c>
      <c r="N1124">
        <v>16</v>
      </c>
      <c r="O1124">
        <v>32</v>
      </c>
      <c r="P1124">
        <v>1119</v>
      </c>
      <c r="Q1124">
        <v>22</v>
      </c>
      <c r="R1124">
        <v>66</v>
      </c>
      <c r="S1124">
        <v>0</v>
      </c>
      <c r="T1124">
        <v>0</v>
      </c>
      <c r="U1124">
        <v>0</v>
      </c>
      <c r="V1124">
        <v>0</v>
      </c>
      <c r="W1124">
        <v>0</v>
      </c>
      <c r="X1124" t="s">
        <v>56</v>
      </c>
      <c r="Y1124" t="s">
        <v>716</v>
      </c>
      <c r="Z1124" s="5">
        <f>E1124*10+F1124*(-10)+G1124*5+H1124*(-5)+I1124*2+J1124*(-2)+K1124*4+L1124*3+M1124*1.5+N1124*1.5+O1124*3+P1124*0.1+Q1124*2+R1124*2+S1124*5+T1124*(-8)+U1124*15+V1124+W1124*(-4)</f>
        <v>536.9</v>
      </c>
      <c r="AA1124" s="6">
        <f>Z1124/X1124</f>
        <v>19.885185185185183</v>
      </c>
      <c r="AB1124" s="7">
        <f>Z1124/Y1124*90</f>
        <v>20.8639896373057</v>
      </c>
      <c r="AC1124" s="5">
        <f>IF(B1124="n",Z1124*1.2*AF1124,Z1124*AF1124)</f>
        <v>536.9</v>
      </c>
      <c r="AD1124" s="6">
        <f>AC1124/X1124</f>
        <v>19.885185185185183</v>
      </c>
      <c r="AE1124" s="7">
        <f>AC1124/Y1124*90</f>
        <v>20.8639896373057</v>
      </c>
      <c r="AF1124" s="13">
        <f>IF(OR(D1124="Barcelona",D1124="R Madrid",D1124="Bayern",D1124="PSG",D1124="Atletico"),1.3,IF(OR(D1124="Chelsea",D1124="Juventus",D1124="Man City",D1124="Man Utd",D1124="Dortmund"),1.23,IF(OR(D1124="Roma",D1124="RB Leipzig",D1124="Monaco",D1124="Spurs",D1124="Arsenal",D1124="Sevilla",D1124="Liverpool",D1124="Nice",D1124="Napoli"),1.15,1)))</f>
        <v>1</v>
      </c>
      <c r="AG1124">
        <f>E1124*10+G1124*5+K1124*4</f>
        <v>82</v>
      </c>
      <c r="AH1124">
        <f>N1124+M1124+L1124*1.5</f>
        <v>31.5</v>
      </c>
    </row>
    <row r="1125" spans="1:34" x14ac:dyDescent="0.2">
      <c r="A1125" t="s">
        <v>2148</v>
      </c>
      <c r="C1125" t="s">
        <v>160</v>
      </c>
      <c r="D1125" t="s">
        <v>1899</v>
      </c>
      <c r="E1125">
        <v>1</v>
      </c>
      <c r="F1125">
        <v>0</v>
      </c>
      <c r="G1125">
        <v>1</v>
      </c>
      <c r="H1125">
        <v>4</v>
      </c>
      <c r="I1125">
        <v>22</v>
      </c>
      <c r="J1125">
        <v>18</v>
      </c>
      <c r="K1125">
        <v>6</v>
      </c>
      <c r="L1125">
        <v>3</v>
      </c>
      <c r="M1125">
        <v>16</v>
      </c>
      <c r="N1125">
        <v>11</v>
      </c>
      <c r="O1125">
        <v>13</v>
      </c>
      <c r="P1125">
        <v>225</v>
      </c>
      <c r="Q1125">
        <v>21</v>
      </c>
      <c r="R1125">
        <v>11</v>
      </c>
      <c r="S1125">
        <v>0</v>
      </c>
      <c r="T1125">
        <v>0</v>
      </c>
      <c r="U1125">
        <v>0</v>
      </c>
      <c r="V1125">
        <v>0</v>
      </c>
      <c r="W1125">
        <v>0</v>
      </c>
      <c r="X1125" t="s">
        <v>93</v>
      </c>
      <c r="Y1125" t="s">
        <v>2147</v>
      </c>
      <c r="Z1125" s="5">
        <f>E1125*10+F1125*(-10)+G1125*5+H1125*(-5)+I1125*2+J1125*(-2)+K1125*4+L1125*3+M1125*1.5+N1125*1.5+O1125*3+P1125*0.1+Q1125*2+R1125*2+S1125*5+T1125*(-8)+U1125*15+V1125+W1125*(-4)</f>
        <v>202</v>
      </c>
      <c r="AA1125" s="6">
        <f>Z1125/X1125</f>
        <v>8.7826086956521738</v>
      </c>
      <c r="AB1125" s="7">
        <f>Z1125/Y1125*90</f>
        <v>14.67312348668281</v>
      </c>
      <c r="AC1125" s="5">
        <f>IF(B1125="n",Z1125*1.2*AF1125,Z1125*AF1125)</f>
        <v>202</v>
      </c>
      <c r="AD1125" s="6">
        <f>AC1125/X1125</f>
        <v>8.7826086956521738</v>
      </c>
      <c r="AE1125" s="7">
        <f>AC1125/Y1125*90</f>
        <v>14.67312348668281</v>
      </c>
      <c r="AF1125" s="13">
        <f>IF(OR(D1125="Barcelona",D1125="R Madrid",D1125="Bayern",D1125="PSG",D1125="Atletico"),1.3,IF(OR(D1125="Chelsea",D1125="Juventus",D1125="Man City",D1125="Man Utd",D1125="Dortmund"),1.23,IF(OR(D1125="Roma",D1125="RB Leipzig",D1125="Monaco",D1125="Spurs",D1125="Arsenal",D1125="Sevilla",D1125="Liverpool",D1125="Nice",D1125="Napoli"),1.15,1)))</f>
        <v>1</v>
      </c>
      <c r="AG1125">
        <f>E1125*10+G1125*5+K1125*4</f>
        <v>39</v>
      </c>
      <c r="AH1125">
        <f>N1125+M1125+L1125*1.5</f>
        <v>31.5</v>
      </c>
    </row>
    <row r="1126" spans="1:34" x14ac:dyDescent="0.2">
      <c r="A1126" t="s">
        <v>3440</v>
      </c>
      <c r="C1126" t="s">
        <v>138</v>
      </c>
      <c r="D1126" t="s">
        <v>2764</v>
      </c>
      <c r="E1126">
        <v>11</v>
      </c>
      <c r="F1126">
        <v>0</v>
      </c>
      <c r="G1126">
        <v>3</v>
      </c>
      <c r="H1126">
        <v>5</v>
      </c>
      <c r="I1126">
        <v>100</v>
      </c>
      <c r="J1126">
        <v>70</v>
      </c>
      <c r="K1126">
        <v>39</v>
      </c>
      <c r="L1126">
        <v>0</v>
      </c>
      <c r="M1126">
        <v>17</v>
      </c>
      <c r="N1126">
        <v>14</v>
      </c>
      <c r="O1126">
        <v>34</v>
      </c>
      <c r="P1126">
        <v>553</v>
      </c>
      <c r="Q1126">
        <v>17</v>
      </c>
      <c r="R1126">
        <v>13</v>
      </c>
      <c r="S1126">
        <v>0</v>
      </c>
      <c r="T1126">
        <v>0</v>
      </c>
      <c r="U1126">
        <v>0</v>
      </c>
      <c r="V1126">
        <v>0</v>
      </c>
      <c r="W1126">
        <v>0</v>
      </c>
      <c r="X1126" t="s">
        <v>113</v>
      </c>
      <c r="Y1126" t="s">
        <v>3439</v>
      </c>
      <c r="Z1126" s="5">
        <f>E1126*10+F1126*(-10)+G1126*5+H1126*(-5)+I1126*2+J1126*(-2)+K1126*4+L1126*3+M1126*1.5+N1126*1.5+O1126*3+P1126*0.1+Q1126*2+R1126*2+S1126*5+T1126*(-8)+U1126*15+V1126+W1126*(-4)</f>
        <v>579.79999999999995</v>
      </c>
      <c r="AA1126" s="6">
        <f>Z1126/X1126</f>
        <v>15.670270270270269</v>
      </c>
      <c r="AB1126" s="7">
        <f>Z1126/Y1126*90</f>
        <v>16.800386349001933</v>
      </c>
      <c r="AC1126" s="5">
        <f>IF(B1126="n",Z1126*1.2*AF1126,Z1126*AF1126)</f>
        <v>579.79999999999995</v>
      </c>
      <c r="AD1126" s="6">
        <f>AC1126/X1126</f>
        <v>15.670270270270269</v>
      </c>
      <c r="AE1126" s="7">
        <f>AC1126/Y1126*90</f>
        <v>16.800386349001933</v>
      </c>
      <c r="AF1126" s="13">
        <f>IF(OR(D1126="Barcelona",D1126="R Madrid",D1126="Bayern",D1126="PSG",D1126="Atletico"),1.3,IF(OR(D1126="Chelsea",D1126="Juventus",D1126="Man City",D1126="Man Utd",D1126="Dortmund"),1.23,IF(OR(D1126="Roma",D1126="RB Leipzig",D1126="Monaco",D1126="Spurs",D1126="Arsenal",D1126="Sevilla",D1126="Liverpool",D1126="Nice",D1126="Napoli"),1.15,1)))</f>
        <v>1</v>
      </c>
      <c r="AG1126">
        <f>E1126*10+G1126*5+K1126*4</f>
        <v>281</v>
      </c>
      <c r="AH1126">
        <f>N1126+M1126+L1126*1.5</f>
        <v>31</v>
      </c>
    </row>
    <row r="1127" spans="1:34" x14ac:dyDescent="0.2">
      <c r="A1127" t="s">
        <v>979</v>
      </c>
      <c r="C1127" t="s">
        <v>26</v>
      </c>
      <c r="D1127" t="s">
        <v>251</v>
      </c>
      <c r="E1127">
        <v>12</v>
      </c>
      <c r="F1127">
        <v>0</v>
      </c>
      <c r="G1127">
        <v>3</v>
      </c>
      <c r="H1127">
        <v>2</v>
      </c>
      <c r="I1127">
        <v>12</v>
      </c>
      <c r="J1127">
        <v>19</v>
      </c>
      <c r="K1127">
        <v>23</v>
      </c>
      <c r="L1127">
        <v>4</v>
      </c>
      <c r="M1127">
        <v>18</v>
      </c>
      <c r="N1127">
        <v>7</v>
      </c>
      <c r="O1127">
        <v>14</v>
      </c>
      <c r="P1127">
        <v>265</v>
      </c>
      <c r="Q1127">
        <v>8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 t="s">
        <v>105</v>
      </c>
      <c r="Y1127" t="s">
        <v>980</v>
      </c>
      <c r="Z1127" s="5">
        <f>E1127*10+F1127*(-10)+G1127*5+H1127*(-5)+I1127*2+J1127*(-2)+K1127*4+L1127*3+M1127*1.5+N1127*1.5+O1127*3+P1127*0.1+Q1127*2+R1127*2+S1127*5+T1127*(-8)+U1127*15+V1127+W1127*(-4)</f>
        <v>339</v>
      </c>
      <c r="AA1127" s="6">
        <f>Z1127/X1127</f>
        <v>11.689655172413794</v>
      </c>
      <c r="AB1127" s="7">
        <f>Z1127/Y1127*90</f>
        <v>25.235732009925556</v>
      </c>
      <c r="AC1127" s="5">
        <f>IF(B1127="n",Z1127*1.2*AF1127,Z1127*AF1127)</f>
        <v>389.84999999999997</v>
      </c>
      <c r="AD1127" s="6">
        <f>AC1127/X1127</f>
        <v>13.443103448275862</v>
      </c>
      <c r="AE1127" s="7">
        <f>AC1127/Y1127*90</f>
        <v>29.02109181141439</v>
      </c>
      <c r="AF1127" s="13">
        <f>IF(OR(D1127="Barcelona",D1127="R Madrid",D1127="Bayern",D1127="PSG",D1127="Atletico"),1.3,IF(OR(D1127="Chelsea",D1127="Juventus",D1127="Man City",D1127="Man Utd",D1127="Dortmund"),1.23,IF(OR(D1127="Roma",D1127="RB Leipzig",D1127="Monaco",D1127="Spurs",D1127="Arsenal",D1127="Sevilla",D1127="Liverpool",D1127="Nice",D1127="Napoli"),1.15,1)))</f>
        <v>1.1499999999999999</v>
      </c>
      <c r="AG1127">
        <f>E1127*10+G1127*5+K1127*4</f>
        <v>227</v>
      </c>
      <c r="AH1127">
        <f>N1127+M1127+L1127*1.5</f>
        <v>31</v>
      </c>
    </row>
    <row r="1128" spans="1:34" x14ac:dyDescent="0.2">
      <c r="A1128" t="s">
        <v>1071</v>
      </c>
      <c r="C1128" t="s">
        <v>876</v>
      </c>
      <c r="D1128" t="s">
        <v>1070</v>
      </c>
      <c r="E1128">
        <v>6</v>
      </c>
      <c r="F1128">
        <v>0</v>
      </c>
      <c r="G1128">
        <v>5</v>
      </c>
      <c r="H1128">
        <v>1</v>
      </c>
      <c r="I1128">
        <v>20</v>
      </c>
      <c r="J1128">
        <v>17</v>
      </c>
      <c r="K1128">
        <v>33</v>
      </c>
      <c r="L1128">
        <v>2</v>
      </c>
      <c r="M1128">
        <v>10</v>
      </c>
      <c r="N1128">
        <v>18</v>
      </c>
      <c r="O1128">
        <v>24</v>
      </c>
      <c r="P1128">
        <v>586</v>
      </c>
      <c r="Q1128">
        <v>15</v>
      </c>
      <c r="R1128">
        <v>11</v>
      </c>
      <c r="S1128">
        <v>0</v>
      </c>
      <c r="T1128">
        <v>0</v>
      </c>
      <c r="U1128">
        <v>0</v>
      </c>
      <c r="V1128">
        <v>0</v>
      </c>
      <c r="W1128">
        <v>0</v>
      </c>
      <c r="X1128" t="s">
        <v>73</v>
      </c>
      <c r="Y1128" t="s">
        <v>1069</v>
      </c>
      <c r="Z1128" s="5">
        <f>E1128*10+F1128*(-10)+G1128*5+H1128*(-5)+I1128*2+J1128*(-2)+K1128*4+L1128*3+M1128*1.5+N1128*1.5+O1128*3+P1128*0.1+Q1128*2+R1128*2+S1128*5+T1128*(-8)+U1128*15+V1128+W1128*(-4)</f>
        <v>448.6</v>
      </c>
      <c r="AA1128" s="6">
        <f>Z1128/X1128</f>
        <v>29.90666666666667</v>
      </c>
      <c r="AB1128" s="7">
        <f>Z1128/Y1128*90</f>
        <v>33.229629629629635</v>
      </c>
      <c r="AC1128" s="5">
        <f>IF(B1128="n",Z1128*1.2*AF1128,Z1128*AF1128)</f>
        <v>448.6</v>
      </c>
      <c r="AD1128" s="6">
        <f>AC1128/X1128</f>
        <v>29.90666666666667</v>
      </c>
      <c r="AE1128" s="7">
        <f>AC1128/Y1128*90</f>
        <v>33.229629629629635</v>
      </c>
      <c r="AF1128" s="13">
        <f>IF(OR(D1128="Barcelona",D1128="R Madrid",D1128="Bayern",D1128="PSG",D1128="Atletico"),1.3,IF(OR(D1128="Chelsea",D1128="Juventus",D1128="Man City",D1128="Man Utd",D1128="Dortmund"),1.23,IF(OR(D1128="Roma",D1128="RB Leipzig",D1128="Monaco",D1128="Spurs",D1128="Arsenal",D1128="Sevilla",D1128="Liverpool",D1128="Nice",D1128="Napoli"),1.15,1)))</f>
        <v>1</v>
      </c>
      <c r="AG1128">
        <f>E1128*10+G1128*5+K1128*4</f>
        <v>217</v>
      </c>
      <c r="AH1128">
        <f>N1128+M1128+L1128*1.5</f>
        <v>31</v>
      </c>
    </row>
    <row r="1129" spans="1:34" x14ac:dyDescent="0.2">
      <c r="A1129" t="s">
        <v>1995</v>
      </c>
      <c r="C1129" t="s">
        <v>160</v>
      </c>
      <c r="D1129" t="s">
        <v>161</v>
      </c>
      <c r="E1129">
        <v>7</v>
      </c>
      <c r="F1129">
        <v>0</v>
      </c>
      <c r="G1129">
        <v>3</v>
      </c>
      <c r="H1129">
        <v>8</v>
      </c>
      <c r="I1129">
        <v>73</v>
      </c>
      <c r="J1129">
        <v>58</v>
      </c>
      <c r="K1129">
        <v>23</v>
      </c>
      <c r="L1129">
        <v>6</v>
      </c>
      <c r="M1129">
        <v>12</v>
      </c>
      <c r="N1129">
        <v>10</v>
      </c>
      <c r="O1129">
        <v>29</v>
      </c>
      <c r="P1129">
        <v>706</v>
      </c>
      <c r="Q1129">
        <v>44</v>
      </c>
      <c r="R1129">
        <v>28</v>
      </c>
      <c r="S1129">
        <v>0</v>
      </c>
      <c r="T1129">
        <v>0</v>
      </c>
      <c r="U1129">
        <v>0</v>
      </c>
      <c r="V1129">
        <v>0</v>
      </c>
      <c r="W1129">
        <v>0</v>
      </c>
      <c r="X1129" t="s">
        <v>110</v>
      </c>
      <c r="Y1129" t="s">
        <v>1994</v>
      </c>
      <c r="Z1129" s="5">
        <f>E1129*10+F1129*(-10)+G1129*5+H1129*(-5)+I1129*2+J1129*(-2)+K1129*4+L1129*3+M1129*1.5+N1129*1.5+O1129*3+P1129*0.1+Q1129*2+R1129*2+S1129*5+T1129*(-8)+U1129*15+V1129+W1129*(-4)</f>
        <v>519.6</v>
      </c>
      <c r="AA1129" s="6">
        <f>Z1129/X1129</f>
        <v>17.32</v>
      </c>
      <c r="AB1129" s="7">
        <f>Z1129/Y1129*90</f>
        <v>22.493506493506494</v>
      </c>
      <c r="AC1129" s="5">
        <f>IF(B1129="n",Z1129*1.2*AF1129,Z1129*AF1129)</f>
        <v>597.54</v>
      </c>
      <c r="AD1129" s="6">
        <f>AC1129/X1129</f>
        <v>19.917999999999999</v>
      </c>
      <c r="AE1129" s="7">
        <f>AC1129/Y1129*90</f>
        <v>25.867532467532467</v>
      </c>
      <c r="AF1129" s="13">
        <f>IF(OR(D1129="Barcelona",D1129="R Madrid",D1129="Bayern",D1129="PSG",D1129="Atletico"),1.3,IF(OR(D1129="Chelsea",D1129="Juventus",D1129="Man City",D1129="Man Utd",D1129="Dortmund"),1.23,IF(OR(D1129="Roma",D1129="RB Leipzig",D1129="Monaco",D1129="Spurs",D1129="Arsenal",D1129="Sevilla",D1129="Liverpool",D1129="Nice",D1129="Napoli"),1.15,1)))</f>
        <v>1.1499999999999999</v>
      </c>
      <c r="AG1129">
        <f>E1129*10+G1129*5+K1129*4</f>
        <v>177</v>
      </c>
      <c r="AH1129">
        <f>N1129+M1129+L1129*1.5</f>
        <v>31</v>
      </c>
    </row>
    <row r="1130" spans="1:34" x14ac:dyDescent="0.2">
      <c r="A1130" t="s">
        <v>2952</v>
      </c>
      <c r="C1130" t="s">
        <v>138</v>
      </c>
      <c r="D1130" t="s">
        <v>2781</v>
      </c>
      <c r="E1130">
        <v>5</v>
      </c>
      <c r="F1130">
        <v>0</v>
      </c>
      <c r="G1130">
        <v>9</v>
      </c>
      <c r="H1130">
        <v>6</v>
      </c>
      <c r="I1130">
        <v>56</v>
      </c>
      <c r="J1130">
        <v>47</v>
      </c>
      <c r="K1130">
        <v>18</v>
      </c>
      <c r="L1130">
        <v>0</v>
      </c>
      <c r="M1130">
        <v>5</v>
      </c>
      <c r="N1130">
        <v>26</v>
      </c>
      <c r="O1130">
        <v>30</v>
      </c>
      <c r="P1130">
        <v>587</v>
      </c>
      <c r="Q1130">
        <v>26</v>
      </c>
      <c r="R1130">
        <v>33</v>
      </c>
      <c r="S1130">
        <v>0</v>
      </c>
      <c r="T1130">
        <v>0</v>
      </c>
      <c r="U1130">
        <v>0</v>
      </c>
      <c r="V1130">
        <v>0</v>
      </c>
      <c r="W1130">
        <v>0</v>
      </c>
      <c r="X1130" t="s">
        <v>398</v>
      </c>
      <c r="Y1130" t="s">
        <v>2951</v>
      </c>
      <c r="Z1130" s="5">
        <f>E1130*10+F1130*(-10)+G1130*5+H1130*(-5)+I1130*2+J1130*(-2)+K1130*4+L1130*3+M1130*1.5+N1130*1.5+O1130*3+P1130*0.1+Q1130*2+R1130*2+S1130*5+T1130*(-8)+U1130*15+V1130+W1130*(-4)</f>
        <v>468.2</v>
      </c>
      <c r="AA1130" s="6">
        <f>Z1130/X1130</f>
        <v>22.295238095238094</v>
      </c>
      <c r="AB1130" s="7">
        <f>Z1130/Y1130*90</f>
        <v>24.315060588574728</v>
      </c>
      <c r="AC1130" s="5">
        <f>IF(B1130="n",Z1130*1.2*AF1130,Z1130*AF1130)</f>
        <v>468.2</v>
      </c>
      <c r="AD1130" s="6">
        <f>AC1130/X1130</f>
        <v>22.295238095238094</v>
      </c>
      <c r="AE1130" s="7">
        <f>AC1130/Y1130*90</f>
        <v>24.315060588574728</v>
      </c>
      <c r="AF1130" s="13">
        <f>IF(OR(D1130="Barcelona",D1130="R Madrid",D1130="Bayern",D1130="PSG",D1130="Atletico"),1.3,IF(OR(D1130="Chelsea",D1130="Juventus",D1130="Man City",D1130="Man Utd",D1130="Dortmund"),1.23,IF(OR(D1130="Roma",D1130="RB Leipzig",D1130="Monaco",D1130="Spurs",D1130="Arsenal",D1130="Sevilla",D1130="Liverpool",D1130="Nice",D1130="Napoli"),1.15,1)))</f>
        <v>1</v>
      </c>
      <c r="AG1130">
        <f>E1130*10+G1130*5+K1130*4</f>
        <v>167</v>
      </c>
      <c r="AH1130">
        <f>N1130+M1130+L1130*1.5</f>
        <v>31</v>
      </c>
    </row>
    <row r="1131" spans="1:34" x14ac:dyDescent="0.2">
      <c r="A1131" t="s">
        <v>1626</v>
      </c>
      <c r="C1131" t="s">
        <v>876</v>
      </c>
      <c r="D1131" t="s">
        <v>1139</v>
      </c>
      <c r="E1131">
        <v>4</v>
      </c>
      <c r="F1131">
        <v>0</v>
      </c>
      <c r="G1131">
        <v>2</v>
      </c>
      <c r="H1131">
        <v>3</v>
      </c>
      <c r="I1131">
        <v>33</v>
      </c>
      <c r="J1131">
        <v>25</v>
      </c>
      <c r="K1131">
        <v>12</v>
      </c>
      <c r="L1131">
        <v>4</v>
      </c>
      <c r="M1131">
        <v>6</v>
      </c>
      <c r="N1131">
        <v>19</v>
      </c>
      <c r="O1131">
        <v>24</v>
      </c>
      <c r="P1131">
        <v>382</v>
      </c>
      <c r="Q1131">
        <v>17</v>
      </c>
      <c r="R1131">
        <v>13</v>
      </c>
      <c r="S1131">
        <v>0</v>
      </c>
      <c r="T1131">
        <v>0</v>
      </c>
      <c r="U1131">
        <v>0</v>
      </c>
      <c r="V1131">
        <v>0</v>
      </c>
      <c r="W1131">
        <v>0</v>
      </c>
      <c r="X1131" t="s">
        <v>187</v>
      </c>
      <c r="Y1131" t="s">
        <v>1625</v>
      </c>
      <c r="Z1131" s="5">
        <f>E1131*10+F1131*(-10)+G1131*5+H1131*(-5)+I1131*2+J1131*(-2)+K1131*4+L1131*3+M1131*1.5+N1131*1.5+O1131*3+P1131*0.1+Q1131*2+R1131*2+S1131*5+T1131*(-8)+U1131*15+V1131+W1131*(-4)</f>
        <v>318.7</v>
      </c>
      <c r="AA1131" s="6">
        <f>Z1131/X1131</f>
        <v>14.486363636363636</v>
      </c>
      <c r="AB1131" s="7">
        <f>Z1131/Y1131*90</f>
        <v>21.812167300380228</v>
      </c>
      <c r="AC1131" s="5">
        <f>IF(B1131="n",Z1131*1.2*AF1131,Z1131*AF1131)</f>
        <v>318.7</v>
      </c>
      <c r="AD1131" s="6">
        <f>AC1131/X1131</f>
        <v>14.486363636363636</v>
      </c>
      <c r="AE1131" s="7">
        <f>AC1131/Y1131*90</f>
        <v>21.812167300380228</v>
      </c>
      <c r="AF1131" s="13">
        <f>IF(OR(D1131="Barcelona",D1131="R Madrid",D1131="Bayern",D1131="PSG",D1131="Atletico"),1.3,IF(OR(D1131="Chelsea",D1131="Juventus",D1131="Man City",D1131="Man Utd",D1131="Dortmund"),1.23,IF(OR(D1131="Roma",D1131="RB Leipzig",D1131="Monaco",D1131="Spurs",D1131="Arsenal",D1131="Sevilla",D1131="Liverpool",D1131="Nice",D1131="Napoli"),1.15,1)))</f>
        <v>1</v>
      </c>
      <c r="AG1131">
        <f>E1131*10+G1131*5+K1131*4</f>
        <v>98</v>
      </c>
      <c r="AH1131">
        <f>N1131+M1131+L1131*1.5</f>
        <v>31</v>
      </c>
    </row>
    <row r="1132" spans="1:34" x14ac:dyDescent="0.2">
      <c r="A1132" t="s">
        <v>669</v>
      </c>
      <c r="C1132" t="s">
        <v>26</v>
      </c>
      <c r="D1132" t="s">
        <v>124</v>
      </c>
      <c r="E1132">
        <v>0</v>
      </c>
      <c r="F1132">
        <v>0</v>
      </c>
      <c r="G1132">
        <v>2</v>
      </c>
      <c r="H1132">
        <v>3</v>
      </c>
      <c r="I1132">
        <v>48</v>
      </c>
      <c r="J1132">
        <v>18</v>
      </c>
      <c r="K1132">
        <v>16</v>
      </c>
      <c r="L1132">
        <v>6</v>
      </c>
      <c r="M1132">
        <v>9</v>
      </c>
      <c r="N1132">
        <v>13</v>
      </c>
      <c r="O1132">
        <v>32</v>
      </c>
      <c r="P1132">
        <v>845</v>
      </c>
      <c r="Q1132">
        <v>17</v>
      </c>
      <c r="R1132">
        <v>57</v>
      </c>
      <c r="S1132">
        <v>0</v>
      </c>
      <c r="T1132">
        <v>0</v>
      </c>
      <c r="U1132">
        <v>0</v>
      </c>
      <c r="V1132">
        <v>0</v>
      </c>
      <c r="W1132">
        <v>0</v>
      </c>
      <c r="X1132" t="s">
        <v>56</v>
      </c>
      <c r="Y1132" t="s">
        <v>670</v>
      </c>
      <c r="Z1132" s="5">
        <f>E1132*10+F1132*(-10)+G1132*5+H1132*(-5)+I1132*2+J1132*(-2)+K1132*4+L1132*3+M1132*1.5+N1132*1.5+O1132*3+P1132*0.1+Q1132*2+R1132*2+S1132*5+T1132*(-8)+U1132*15+V1132+W1132*(-4)</f>
        <v>498.5</v>
      </c>
      <c r="AA1132" s="6">
        <f>Z1132/X1132</f>
        <v>18.462962962962962</v>
      </c>
      <c r="AB1132" s="7">
        <f>Z1132/Y1132*90</f>
        <v>23.391553701772679</v>
      </c>
      <c r="AC1132" s="5">
        <f>IF(B1132="n",Z1132*1.2*AF1132,Z1132*AF1132)</f>
        <v>498.5</v>
      </c>
      <c r="AD1132" s="6">
        <f>AC1132/X1132</f>
        <v>18.462962962962962</v>
      </c>
      <c r="AE1132" s="7">
        <f>AC1132/Y1132*90</f>
        <v>23.391553701772679</v>
      </c>
      <c r="AF1132" s="13">
        <f>IF(OR(D1132="Barcelona",D1132="R Madrid",D1132="Bayern",D1132="PSG",D1132="Atletico"),1.3,IF(OR(D1132="Chelsea",D1132="Juventus",D1132="Man City",D1132="Man Utd",D1132="Dortmund"),1.23,IF(OR(D1132="Roma",D1132="RB Leipzig",D1132="Monaco",D1132="Spurs",D1132="Arsenal",D1132="Sevilla",D1132="Liverpool",D1132="Nice",D1132="Napoli"),1.15,1)))</f>
        <v>1</v>
      </c>
      <c r="AG1132">
        <f>E1132*10+G1132*5+K1132*4</f>
        <v>74</v>
      </c>
      <c r="AH1132">
        <f>N1132+M1132+L1132*1.5</f>
        <v>31</v>
      </c>
    </row>
    <row r="1133" spans="1:34" x14ac:dyDescent="0.2">
      <c r="A1133" t="s">
        <v>1775</v>
      </c>
      <c r="C1133" t="s">
        <v>876</v>
      </c>
      <c r="D1133" t="s">
        <v>1083</v>
      </c>
      <c r="E1133">
        <v>2</v>
      </c>
      <c r="F1133">
        <v>0</v>
      </c>
      <c r="G1133">
        <v>2</v>
      </c>
      <c r="H1133">
        <v>3</v>
      </c>
      <c r="I1133">
        <v>10</v>
      </c>
      <c r="J1133">
        <v>14</v>
      </c>
      <c r="K1133">
        <v>4</v>
      </c>
      <c r="L1133">
        <v>2</v>
      </c>
      <c r="M1133">
        <v>12</v>
      </c>
      <c r="N1133">
        <v>16</v>
      </c>
      <c r="O1133">
        <v>8</v>
      </c>
      <c r="P1133">
        <v>214</v>
      </c>
      <c r="Q1133">
        <v>8</v>
      </c>
      <c r="R1133">
        <v>5</v>
      </c>
      <c r="S1133">
        <v>0</v>
      </c>
      <c r="T1133">
        <v>0</v>
      </c>
      <c r="U1133">
        <v>0</v>
      </c>
      <c r="V1133">
        <v>0</v>
      </c>
      <c r="W1133">
        <v>0</v>
      </c>
      <c r="X1133" t="s">
        <v>90</v>
      </c>
      <c r="Y1133" t="s">
        <v>407</v>
      </c>
      <c r="Z1133" s="5">
        <f>E1133*10+F1133*(-10)+G1133*5+H1133*(-5)+I1133*2+J1133*(-2)+K1133*4+L1133*3+M1133*1.5+N1133*1.5+O1133*3+P1133*0.1+Q1133*2+R1133*2+S1133*5+T1133*(-8)+U1133*15+V1133+W1133*(-4)</f>
        <v>142.4</v>
      </c>
      <c r="AA1133" s="6">
        <f>Z1133/X1133</f>
        <v>5.476923076923077</v>
      </c>
      <c r="AB1133" s="7">
        <f>Z1133/Y1133*90</f>
        <v>12.334937439846007</v>
      </c>
      <c r="AC1133" s="5">
        <f>IF(B1133="n",Z1133*1.2*AF1133,Z1133*AF1133)</f>
        <v>142.4</v>
      </c>
      <c r="AD1133" s="6">
        <f>AC1133/X1133</f>
        <v>5.476923076923077</v>
      </c>
      <c r="AE1133" s="7">
        <f>AC1133/Y1133*90</f>
        <v>12.334937439846007</v>
      </c>
      <c r="AF1133" s="13">
        <f>IF(OR(D1133="Barcelona",D1133="R Madrid",D1133="Bayern",D1133="PSG",D1133="Atletico"),1.3,IF(OR(D1133="Chelsea",D1133="Juventus",D1133="Man City",D1133="Man Utd",D1133="Dortmund"),1.23,IF(OR(D1133="Roma",D1133="RB Leipzig",D1133="Monaco",D1133="Spurs",D1133="Arsenal",D1133="Sevilla",D1133="Liverpool",D1133="Nice",D1133="Napoli"),1.15,1)))</f>
        <v>1</v>
      </c>
      <c r="AG1133">
        <f>E1133*10+G1133*5+K1133*4</f>
        <v>46</v>
      </c>
      <c r="AH1133">
        <f>N1133+M1133+L1133*1.5</f>
        <v>31</v>
      </c>
    </row>
    <row r="1134" spans="1:34" x14ac:dyDescent="0.2">
      <c r="A1134" t="s">
        <v>250</v>
      </c>
      <c r="C1134" t="s">
        <v>26</v>
      </c>
      <c r="D1134" t="s">
        <v>251</v>
      </c>
      <c r="E1134">
        <v>10</v>
      </c>
      <c r="F1134">
        <v>0</v>
      </c>
      <c r="G1134">
        <v>2</v>
      </c>
      <c r="H1134">
        <v>1</v>
      </c>
      <c r="I1134">
        <v>29</v>
      </c>
      <c r="J1134">
        <v>14</v>
      </c>
      <c r="K1134">
        <v>36</v>
      </c>
      <c r="L1134">
        <v>1</v>
      </c>
      <c r="M1134">
        <v>16</v>
      </c>
      <c r="N1134">
        <v>13</v>
      </c>
      <c r="O1134">
        <v>11</v>
      </c>
      <c r="P1134">
        <v>403</v>
      </c>
      <c r="Q1134">
        <v>25</v>
      </c>
      <c r="R1134">
        <v>42</v>
      </c>
      <c r="S1134">
        <v>0</v>
      </c>
      <c r="T1134">
        <v>0</v>
      </c>
      <c r="U1134">
        <v>0</v>
      </c>
      <c r="V1134">
        <v>0</v>
      </c>
      <c r="W1134">
        <v>0</v>
      </c>
      <c r="X1134" t="s">
        <v>96</v>
      </c>
      <c r="Y1134" t="s">
        <v>252</v>
      </c>
      <c r="Z1134" s="5">
        <f>E1134*10+F1134*(-10)+G1134*5+H1134*(-5)+I1134*2+J1134*(-2)+K1134*4+L1134*3+M1134*1.5+N1134*1.5+O1134*3+P1134*0.1+Q1134*2+R1134*2+S1134*5+T1134*(-8)+U1134*15+V1134+W1134*(-4)</f>
        <v>532.79999999999995</v>
      </c>
      <c r="AA1134" s="6">
        <f>Z1134/X1134</f>
        <v>19.028571428571428</v>
      </c>
      <c r="AB1134" s="7">
        <f>Z1134/Y1134*90</f>
        <v>24.93603744149766</v>
      </c>
      <c r="AC1134" s="5">
        <f>IF(B1134="n",Z1134*1.2*AF1134,Z1134*AF1134)</f>
        <v>612.71999999999991</v>
      </c>
      <c r="AD1134" s="6">
        <f>AC1134/X1134</f>
        <v>21.882857142857141</v>
      </c>
      <c r="AE1134" s="7">
        <f>AC1134/Y1134*90</f>
        <v>28.676443057722302</v>
      </c>
      <c r="AF1134" s="13">
        <f>IF(OR(D1134="Barcelona",D1134="R Madrid",D1134="Bayern",D1134="PSG",D1134="Atletico"),1.3,IF(OR(D1134="Chelsea",D1134="Juventus",D1134="Man City",D1134="Man Utd",D1134="Dortmund"),1.23,IF(OR(D1134="Roma",D1134="RB Leipzig",D1134="Monaco",D1134="Spurs",D1134="Arsenal",D1134="Sevilla",D1134="Liverpool",D1134="Nice",D1134="Napoli"),1.15,1)))</f>
        <v>1.1499999999999999</v>
      </c>
      <c r="AG1134">
        <f>E1134*10+G1134*5+K1134*4</f>
        <v>254</v>
      </c>
      <c r="AH1134">
        <f>N1134+M1134+L1134*1.5</f>
        <v>30.5</v>
      </c>
    </row>
    <row r="1135" spans="1:34" x14ac:dyDescent="0.2">
      <c r="A1135" t="s">
        <v>682</v>
      </c>
      <c r="C1135" t="s">
        <v>26</v>
      </c>
      <c r="D1135" t="s">
        <v>251</v>
      </c>
      <c r="E1135">
        <v>1</v>
      </c>
      <c r="F1135">
        <v>0</v>
      </c>
      <c r="G1135">
        <v>4</v>
      </c>
      <c r="H1135">
        <v>3</v>
      </c>
      <c r="I1135">
        <v>20</v>
      </c>
      <c r="J1135">
        <v>15</v>
      </c>
      <c r="K1135">
        <v>17</v>
      </c>
      <c r="L1135">
        <v>3</v>
      </c>
      <c r="M1135">
        <v>14</v>
      </c>
      <c r="N1135">
        <v>12</v>
      </c>
      <c r="O1135">
        <v>19</v>
      </c>
      <c r="P1135">
        <v>795</v>
      </c>
      <c r="Q1135">
        <v>10</v>
      </c>
      <c r="R1135">
        <v>21</v>
      </c>
      <c r="S1135">
        <v>0</v>
      </c>
      <c r="T1135">
        <v>0</v>
      </c>
      <c r="U1135">
        <v>0</v>
      </c>
      <c r="V1135">
        <v>0</v>
      </c>
      <c r="W1135">
        <v>0</v>
      </c>
      <c r="X1135" t="s">
        <v>93</v>
      </c>
      <c r="Y1135" t="s">
        <v>683</v>
      </c>
      <c r="Z1135" s="5">
        <f>E1135*10+F1135*(-10)+G1135*5+H1135*(-5)+I1135*2+J1135*(-2)+K1135*4+L1135*3+M1135*1.5+N1135*1.5+O1135*3+P1135*0.1+Q1135*2+R1135*2+S1135*5+T1135*(-8)+U1135*15+V1135+W1135*(-4)</f>
        <v>339.5</v>
      </c>
      <c r="AA1135" s="6">
        <f>Z1135/X1135</f>
        <v>14.760869565217391</v>
      </c>
      <c r="AB1135" s="7">
        <f>Z1135/Y1135*90</f>
        <v>24.720873786407768</v>
      </c>
      <c r="AC1135" s="5">
        <f>IF(B1135="n",Z1135*1.2*AF1135,Z1135*AF1135)</f>
        <v>390.42499999999995</v>
      </c>
      <c r="AD1135" s="6">
        <f>AC1135/X1135</f>
        <v>16.974999999999998</v>
      </c>
      <c r="AE1135" s="7">
        <f>AC1135/Y1135*90</f>
        <v>28.42900485436893</v>
      </c>
      <c r="AF1135" s="13">
        <f>IF(OR(D1135="Barcelona",D1135="R Madrid",D1135="Bayern",D1135="PSG",D1135="Atletico"),1.3,IF(OR(D1135="Chelsea",D1135="Juventus",D1135="Man City",D1135="Man Utd",D1135="Dortmund"),1.23,IF(OR(D1135="Roma",D1135="RB Leipzig",D1135="Monaco",D1135="Spurs",D1135="Arsenal",D1135="Sevilla",D1135="Liverpool",D1135="Nice",D1135="Napoli"),1.15,1)))</f>
        <v>1.1499999999999999</v>
      </c>
      <c r="AG1135">
        <f>E1135*10+G1135*5+K1135*4</f>
        <v>98</v>
      </c>
      <c r="AH1135">
        <f>N1135+M1135+L1135*1.5</f>
        <v>30.5</v>
      </c>
    </row>
    <row r="1136" spans="1:34" x14ac:dyDescent="0.2">
      <c r="A1136" t="s">
        <v>2197</v>
      </c>
      <c r="C1136" t="s">
        <v>160</v>
      </c>
      <c r="D1136" t="s">
        <v>1905</v>
      </c>
      <c r="E1136">
        <v>2</v>
      </c>
      <c r="F1136">
        <v>0</v>
      </c>
      <c r="G1136">
        <v>1</v>
      </c>
      <c r="H1136">
        <v>1</v>
      </c>
      <c r="I1136">
        <v>32</v>
      </c>
      <c r="J1136">
        <v>9</v>
      </c>
      <c r="K1136">
        <v>14</v>
      </c>
      <c r="L1136">
        <v>3</v>
      </c>
      <c r="M1136">
        <v>16</v>
      </c>
      <c r="N1136">
        <v>10</v>
      </c>
      <c r="O1136">
        <v>22</v>
      </c>
      <c r="P1136">
        <v>373</v>
      </c>
      <c r="Q1136">
        <v>22</v>
      </c>
      <c r="R1136">
        <v>12</v>
      </c>
      <c r="S1136">
        <v>0</v>
      </c>
      <c r="T1136">
        <v>0</v>
      </c>
      <c r="U1136">
        <v>0</v>
      </c>
      <c r="V1136">
        <v>0</v>
      </c>
      <c r="W1136">
        <v>0</v>
      </c>
      <c r="X1136" t="s">
        <v>28</v>
      </c>
      <c r="Y1136" t="s">
        <v>2196</v>
      </c>
      <c r="Z1136" s="5">
        <f>E1136*10+F1136*(-10)+G1136*5+H1136*(-5)+I1136*2+J1136*(-2)+K1136*4+L1136*3+M1136*1.5+N1136*1.5+O1136*3+P1136*0.1+Q1136*2+R1136*2+S1136*5+T1136*(-8)+U1136*15+V1136+W1136*(-4)</f>
        <v>341.3</v>
      </c>
      <c r="AA1136" s="6">
        <f>Z1136/X1136</f>
        <v>13.652000000000001</v>
      </c>
      <c r="AB1136" s="7">
        <f>Z1136/Y1136*90</f>
        <v>22.178339350180508</v>
      </c>
      <c r="AC1136" s="5">
        <f>IF(B1136="n",Z1136*1.2*AF1136,Z1136*AF1136)</f>
        <v>341.3</v>
      </c>
      <c r="AD1136" s="6">
        <f>AC1136/X1136</f>
        <v>13.652000000000001</v>
      </c>
      <c r="AE1136" s="7">
        <f>AC1136/Y1136*90</f>
        <v>22.178339350180508</v>
      </c>
      <c r="AF1136" s="13">
        <f>IF(OR(D1136="Barcelona",D1136="R Madrid",D1136="Bayern",D1136="PSG",D1136="Atletico"),1.3,IF(OR(D1136="Chelsea",D1136="Juventus",D1136="Man City",D1136="Man Utd",D1136="Dortmund"),1.23,IF(OR(D1136="Roma",D1136="RB Leipzig",D1136="Monaco",D1136="Spurs",D1136="Arsenal",D1136="Sevilla",D1136="Liverpool",D1136="Nice",D1136="Napoli"),1.15,1)))</f>
        <v>1</v>
      </c>
      <c r="AG1136">
        <f>E1136*10+G1136*5+K1136*4</f>
        <v>81</v>
      </c>
      <c r="AH1136">
        <f>N1136+M1136+L1136*1.5</f>
        <v>30.5</v>
      </c>
    </row>
    <row r="1137" spans="1:34" x14ac:dyDescent="0.2">
      <c r="A1137" t="s">
        <v>2474</v>
      </c>
      <c r="C1137" t="s">
        <v>160</v>
      </c>
      <c r="D1137" t="s">
        <v>1899</v>
      </c>
      <c r="E1137">
        <v>3</v>
      </c>
      <c r="F1137">
        <v>0</v>
      </c>
      <c r="G1137">
        <v>1</v>
      </c>
      <c r="H1137">
        <v>4</v>
      </c>
      <c r="I1137">
        <v>28</v>
      </c>
      <c r="J1137">
        <v>31</v>
      </c>
      <c r="K1137">
        <v>10</v>
      </c>
      <c r="L1137">
        <v>1</v>
      </c>
      <c r="M1137">
        <v>17</v>
      </c>
      <c r="N1137">
        <v>12</v>
      </c>
      <c r="O1137">
        <v>26</v>
      </c>
      <c r="P1137">
        <v>790</v>
      </c>
      <c r="Q1137">
        <v>22</v>
      </c>
      <c r="R1137">
        <v>23</v>
      </c>
      <c r="S1137">
        <v>0</v>
      </c>
      <c r="T1137">
        <v>0</v>
      </c>
      <c r="U1137">
        <v>0</v>
      </c>
      <c r="V1137">
        <v>0</v>
      </c>
      <c r="W1137">
        <v>0</v>
      </c>
      <c r="X1137" t="s">
        <v>36</v>
      </c>
      <c r="Y1137" t="s">
        <v>2397</v>
      </c>
      <c r="Z1137" s="5">
        <f>E1137*10+F1137*(-10)+G1137*5+H1137*(-5)+I1137*2+J1137*(-2)+K1137*4+L1137*3+M1137*1.5+N1137*1.5+O1137*3+P1137*0.1+Q1137*2+R1137*2+S1137*5+T1137*(-8)+U1137*15+V1137+W1137*(-4)</f>
        <v>342.5</v>
      </c>
      <c r="AA1137" s="6">
        <f>Z1137/X1137</f>
        <v>11.048387096774194</v>
      </c>
      <c r="AB1137" s="7">
        <f>Z1137/Y1137*90</f>
        <v>12.344813776531838</v>
      </c>
      <c r="AC1137" s="5">
        <f>IF(B1137="n",Z1137*1.2*AF1137,Z1137*AF1137)</f>
        <v>342.5</v>
      </c>
      <c r="AD1137" s="6">
        <f>AC1137/X1137</f>
        <v>11.048387096774194</v>
      </c>
      <c r="AE1137" s="7">
        <f>AC1137/Y1137*90</f>
        <v>12.344813776531838</v>
      </c>
      <c r="AF1137" s="13">
        <f>IF(OR(D1137="Barcelona",D1137="R Madrid",D1137="Bayern",D1137="PSG",D1137="Atletico"),1.3,IF(OR(D1137="Chelsea",D1137="Juventus",D1137="Man City",D1137="Man Utd",D1137="Dortmund"),1.23,IF(OR(D1137="Roma",D1137="RB Leipzig",D1137="Monaco",D1137="Spurs",D1137="Arsenal",D1137="Sevilla",D1137="Liverpool",D1137="Nice",D1137="Napoli"),1.15,1)))</f>
        <v>1</v>
      </c>
      <c r="AG1137">
        <f>E1137*10+G1137*5+K1137*4</f>
        <v>75</v>
      </c>
      <c r="AH1137">
        <f>N1137+M1137+L1137*1.5</f>
        <v>30.5</v>
      </c>
    </row>
    <row r="1138" spans="1:34" x14ac:dyDescent="0.2">
      <c r="A1138" t="s">
        <v>285</v>
      </c>
      <c r="C1138" t="s">
        <v>26</v>
      </c>
      <c r="D1138" t="s">
        <v>31</v>
      </c>
      <c r="E1138">
        <v>0</v>
      </c>
      <c r="F1138">
        <v>1</v>
      </c>
      <c r="G1138">
        <v>3</v>
      </c>
      <c r="H1138">
        <v>4</v>
      </c>
      <c r="I1138">
        <v>38</v>
      </c>
      <c r="J1138">
        <v>26</v>
      </c>
      <c r="K1138">
        <v>12</v>
      </c>
      <c r="L1138">
        <v>1</v>
      </c>
      <c r="M1138">
        <v>20</v>
      </c>
      <c r="N1138">
        <v>9</v>
      </c>
      <c r="O1138">
        <v>31</v>
      </c>
      <c r="P1138">
        <v>248</v>
      </c>
      <c r="Q1138">
        <v>16</v>
      </c>
      <c r="R1138">
        <v>56</v>
      </c>
      <c r="S1138">
        <v>0</v>
      </c>
      <c r="T1138">
        <v>0</v>
      </c>
      <c r="U1138">
        <v>0</v>
      </c>
      <c r="V1138">
        <v>0</v>
      </c>
      <c r="W1138">
        <v>0</v>
      </c>
      <c r="X1138" t="s">
        <v>28</v>
      </c>
      <c r="Y1138" t="s">
        <v>286</v>
      </c>
      <c r="Z1138" s="5">
        <f>E1138*10+F1138*(-10)+G1138*5+H1138*(-5)+I1138*2+J1138*(-2)+K1138*4+L1138*3+M1138*1.5+N1138*1.5+O1138*3+P1138*0.1+Q1138*2+R1138*2+S1138*5+T1138*(-8)+U1138*15+V1138+W1138*(-4)</f>
        <v>365.3</v>
      </c>
      <c r="AA1138" s="6">
        <f>Z1138/X1138</f>
        <v>14.612</v>
      </c>
      <c r="AB1138" s="7">
        <f>Z1138/Y1138*90</f>
        <v>20.157572041692212</v>
      </c>
      <c r="AC1138" s="5">
        <f>IF(B1138="n",Z1138*1.2*AF1138,Z1138*AF1138)</f>
        <v>365.3</v>
      </c>
      <c r="AD1138" s="6">
        <f>AC1138/X1138</f>
        <v>14.612</v>
      </c>
      <c r="AE1138" s="7">
        <f>AC1138/Y1138*90</f>
        <v>20.157572041692212</v>
      </c>
      <c r="AF1138" s="13">
        <f>IF(OR(D1138="Barcelona",D1138="R Madrid",D1138="Bayern",D1138="PSG",D1138="Atletico"),1.3,IF(OR(D1138="Chelsea",D1138="Juventus",D1138="Man City",D1138="Man Utd",D1138="Dortmund"),1.23,IF(OR(D1138="Roma",D1138="RB Leipzig",D1138="Monaco",D1138="Spurs",D1138="Arsenal",D1138="Sevilla",D1138="Liverpool",D1138="Nice",D1138="Napoli"),1.15,1)))</f>
        <v>1</v>
      </c>
      <c r="AG1138">
        <f>E1138*10+G1138*5+K1138*4</f>
        <v>63</v>
      </c>
      <c r="AH1138">
        <f>N1138+M1138+L1138*1.5</f>
        <v>30.5</v>
      </c>
    </row>
    <row r="1139" spans="1:34" x14ac:dyDescent="0.2">
      <c r="A1139" t="s">
        <v>4070</v>
      </c>
      <c r="C1139" t="s">
        <v>43</v>
      </c>
      <c r="D1139" t="s">
        <v>728</v>
      </c>
      <c r="E1139">
        <v>2</v>
      </c>
      <c r="F1139">
        <v>0</v>
      </c>
      <c r="G1139">
        <v>1</v>
      </c>
      <c r="H1139">
        <v>3</v>
      </c>
      <c r="I1139">
        <v>19</v>
      </c>
      <c r="J1139">
        <v>20</v>
      </c>
      <c r="K1139">
        <v>7</v>
      </c>
      <c r="L1139">
        <v>1</v>
      </c>
      <c r="M1139">
        <v>4</v>
      </c>
      <c r="N1139">
        <v>25</v>
      </c>
      <c r="O1139">
        <v>14</v>
      </c>
      <c r="P1139">
        <v>399</v>
      </c>
      <c r="Q1139">
        <v>18</v>
      </c>
      <c r="R1139">
        <v>37</v>
      </c>
      <c r="S1139">
        <v>0</v>
      </c>
      <c r="T1139">
        <v>0</v>
      </c>
      <c r="U1139">
        <v>0</v>
      </c>
      <c r="V1139">
        <v>0</v>
      </c>
      <c r="W1139">
        <v>0</v>
      </c>
      <c r="X1139" t="s">
        <v>110</v>
      </c>
      <c r="Y1139" t="s">
        <v>2656</v>
      </c>
      <c r="Z1139" s="5">
        <f>E1139*10+F1139*(-10)+G1139*5+H1139*(-5)+I1139*2+J1139*(-2)+K1139*4+L1139*3+M1139*1.5+N1139*1.5+O1139*3+P1139*0.1+Q1139*2+R1139*2+S1139*5+T1139*(-8)+U1139*15+V1139+W1139*(-4)</f>
        <v>274.39999999999998</v>
      </c>
      <c r="AA1139" s="6">
        <f>Z1139/X1139</f>
        <v>9.1466666666666665</v>
      </c>
      <c r="AB1139" s="7">
        <f>Z1139/Y1139*90</f>
        <v>15.820627802690582</v>
      </c>
      <c r="AC1139" s="5">
        <f>IF(B1139="n",Z1139*1.2*AF1139,Z1139*AF1139)</f>
        <v>274.39999999999998</v>
      </c>
      <c r="AD1139" s="6">
        <f>AC1139/X1139</f>
        <v>9.1466666666666665</v>
      </c>
      <c r="AE1139" s="7">
        <f>AC1139/Y1139*90</f>
        <v>15.820627802690582</v>
      </c>
      <c r="AF1139" s="13">
        <f>IF(OR(D1139="Barcelona",D1139="R Madrid",D1139="Bayern",D1139="PSG",D1139="Atletico"),1.3,IF(OR(D1139="Chelsea",D1139="Juventus",D1139="Man City",D1139="Man Utd",D1139="Dortmund"),1.23,IF(OR(D1139="Roma",D1139="RB Leipzig",D1139="Monaco",D1139="Spurs",D1139="Arsenal",D1139="Sevilla",D1139="Liverpool",D1139="Nice",D1139="Napoli"),1.15,1)))</f>
        <v>1</v>
      </c>
      <c r="AG1139">
        <f>E1139*10+G1139*5+K1139*4</f>
        <v>53</v>
      </c>
      <c r="AH1139">
        <f>N1139+M1139+L1139*1.5</f>
        <v>30.5</v>
      </c>
    </row>
    <row r="1140" spans="1:34" x14ac:dyDescent="0.2">
      <c r="A1140" t="s">
        <v>3701</v>
      </c>
      <c r="C1140" t="s">
        <v>43</v>
      </c>
      <c r="D1140" t="s">
        <v>3538</v>
      </c>
      <c r="E1140">
        <v>14</v>
      </c>
      <c r="F1140">
        <v>1</v>
      </c>
      <c r="G1140">
        <v>3</v>
      </c>
      <c r="H1140">
        <v>5</v>
      </c>
      <c r="I1140">
        <v>41</v>
      </c>
      <c r="J1140">
        <v>62</v>
      </c>
      <c r="K1140">
        <v>50</v>
      </c>
      <c r="L1140">
        <v>0</v>
      </c>
      <c r="M1140">
        <v>23</v>
      </c>
      <c r="N1140">
        <v>7</v>
      </c>
      <c r="O1140">
        <v>22</v>
      </c>
      <c r="P1140">
        <v>565</v>
      </c>
      <c r="Q1140">
        <v>12</v>
      </c>
      <c r="R1140">
        <v>21</v>
      </c>
      <c r="S1140">
        <v>0</v>
      </c>
      <c r="T1140">
        <v>0</v>
      </c>
      <c r="U1140">
        <v>0</v>
      </c>
      <c r="V1140">
        <v>0</v>
      </c>
      <c r="W1140">
        <v>0</v>
      </c>
      <c r="X1140" t="s">
        <v>101</v>
      </c>
      <c r="Y1140" t="s">
        <v>3700</v>
      </c>
      <c r="Z1140" s="5">
        <f>E1140*10+F1140*(-10)+G1140*5+H1140*(-5)+I1140*2+J1140*(-2)+K1140*4+L1140*3+M1140*1.5+N1140*1.5+O1140*3+P1140*0.1+Q1140*2+R1140*2+S1140*5+T1140*(-8)+U1140*15+V1140+W1140*(-4)</f>
        <v>511.5</v>
      </c>
      <c r="AA1140" s="6">
        <f>Z1140/X1140</f>
        <v>14.614285714285714</v>
      </c>
      <c r="AB1140" s="7">
        <f>Z1140/Y1140*90</f>
        <v>16.307120085015939</v>
      </c>
      <c r="AC1140" s="5">
        <f>IF(B1140="n",Z1140*1.2*AF1140,Z1140*AF1140)</f>
        <v>511.5</v>
      </c>
      <c r="AD1140" s="6">
        <f>AC1140/X1140</f>
        <v>14.614285714285714</v>
      </c>
      <c r="AE1140" s="7">
        <f>AC1140/Y1140*90</f>
        <v>16.307120085015939</v>
      </c>
      <c r="AF1140" s="13">
        <f>IF(OR(D1140="Barcelona",D1140="R Madrid",D1140="Bayern",D1140="PSG",D1140="Atletico"),1.3,IF(OR(D1140="Chelsea",D1140="Juventus",D1140="Man City",D1140="Man Utd",D1140="Dortmund"),1.23,IF(OR(D1140="Roma",D1140="RB Leipzig",D1140="Monaco",D1140="Spurs",D1140="Arsenal",D1140="Sevilla",D1140="Liverpool",D1140="Nice",D1140="Napoli"),1.15,1)))</f>
        <v>1</v>
      </c>
      <c r="AG1140">
        <f>E1140*10+G1140*5+K1140*4</f>
        <v>355</v>
      </c>
      <c r="AH1140">
        <f>N1140+M1140+L1140*1.5</f>
        <v>30</v>
      </c>
    </row>
    <row r="1141" spans="1:34" x14ac:dyDescent="0.2">
      <c r="A1141" t="s">
        <v>1866</v>
      </c>
      <c r="C1141" t="s">
        <v>876</v>
      </c>
      <c r="D1141" t="s">
        <v>1073</v>
      </c>
      <c r="E1141">
        <v>11</v>
      </c>
      <c r="F1141">
        <v>0</v>
      </c>
      <c r="G1141">
        <v>2</v>
      </c>
      <c r="H1141">
        <v>4</v>
      </c>
      <c r="I1141">
        <v>53</v>
      </c>
      <c r="J1141">
        <v>51</v>
      </c>
      <c r="K1141">
        <v>47</v>
      </c>
      <c r="L1141">
        <v>4</v>
      </c>
      <c r="M1141">
        <v>10</v>
      </c>
      <c r="N1141">
        <v>14</v>
      </c>
      <c r="O1141">
        <v>15</v>
      </c>
      <c r="P1141">
        <v>369</v>
      </c>
      <c r="Q1141">
        <v>17</v>
      </c>
      <c r="R1141">
        <v>43</v>
      </c>
      <c r="S1141">
        <v>0</v>
      </c>
      <c r="T1141">
        <v>0</v>
      </c>
      <c r="U1141">
        <v>0</v>
      </c>
      <c r="V1141">
        <v>0</v>
      </c>
      <c r="W1141">
        <v>0</v>
      </c>
      <c r="X1141" t="s">
        <v>121</v>
      </c>
      <c r="Y1141" t="s">
        <v>1189</v>
      </c>
      <c r="Z1141" s="5">
        <f>E1141*10+F1141*(-10)+G1141*5+H1141*(-5)+I1141*2+J1141*(-2)+K1141*4+L1141*3+M1141*1.5+N1141*1.5+O1141*3+P1141*0.1+Q1141*2+R1141*2+S1141*5+T1141*(-8)+U1141*15+V1141+W1141*(-4)</f>
        <v>541.9</v>
      </c>
      <c r="AA1141" s="6">
        <f>Z1141/X1141</f>
        <v>15.938235294117646</v>
      </c>
      <c r="AB1141" s="7">
        <f>Z1141/Y1141*90</f>
        <v>20.220149253731343</v>
      </c>
      <c r="AC1141" s="5">
        <f>IF(B1141="n",Z1141*1.2*AF1141,Z1141*AF1141)</f>
        <v>541.9</v>
      </c>
      <c r="AD1141" s="6">
        <f>AC1141/X1141</f>
        <v>15.938235294117646</v>
      </c>
      <c r="AE1141" s="7">
        <f>AC1141/Y1141*90</f>
        <v>20.220149253731343</v>
      </c>
      <c r="AF1141" s="13">
        <f>IF(OR(D1141="Barcelona",D1141="R Madrid",D1141="Bayern",D1141="PSG",D1141="Atletico"),1.3,IF(OR(D1141="Chelsea",D1141="Juventus",D1141="Man City",D1141="Man Utd",D1141="Dortmund"),1.23,IF(OR(D1141="Roma",D1141="RB Leipzig",D1141="Monaco",D1141="Spurs",D1141="Arsenal",D1141="Sevilla",D1141="Liverpool",D1141="Nice",D1141="Napoli"),1.15,1)))</f>
        <v>1</v>
      </c>
      <c r="AG1141">
        <f>E1141*10+G1141*5+K1141*4</f>
        <v>308</v>
      </c>
      <c r="AH1141">
        <f>N1141+M1141+L1141*1.5</f>
        <v>30</v>
      </c>
    </row>
    <row r="1142" spans="1:34" x14ac:dyDescent="0.2">
      <c r="A1142" t="s">
        <v>1491</v>
      </c>
      <c r="C1142" t="s">
        <v>876</v>
      </c>
      <c r="D1142" t="s">
        <v>1090</v>
      </c>
      <c r="E1142">
        <v>15</v>
      </c>
      <c r="F1142">
        <v>0</v>
      </c>
      <c r="G1142">
        <v>7</v>
      </c>
      <c r="H1142">
        <v>1</v>
      </c>
      <c r="I1142">
        <v>25</v>
      </c>
      <c r="J1142">
        <v>18</v>
      </c>
      <c r="K1142">
        <v>27</v>
      </c>
      <c r="L1142">
        <v>0</v>
      </c>
      <c r="M1142">
        <v>17</v>
      </c>
      <c r="N1142">
        <v>13</v>
      </c>
      <c r="O1142">
        <v>42</v>
      </c>
      <c r="P1142">
        <v>706</v>
      </c>
      <c r="Q1142">
        <v>10</v>
      </c>
      <c r="R1142">
        <v>17</v>
      </c>
      <c r="S1142">
        <v>0</v>
      </c>
      <c r="T1142">
        <v>0</v>
      </c>
      <c r="U1142">
        <v>0</v>
      </c>
      <c r="V1142">
        <v>0</v>
      </c>
      <c r="W1142">
        <v>0</v>
      </c>
      <c r="X1142" t="s">
        <v>93</v>
      </c>
      <c r="Y1142" t="s">
        <v>1490</v>
      </c>
      <c r="Z1142" s="5">
        <f>E1142*10+F1142*(-10)+G1142*5+H1142*(-5)+I1142*2+J1142*(-2)+K1142*4+L1142*3+M1142*1.5+N1142*1.5+O1142*3+P1142*0.1+Q1142*2+R1142*2+S1142*5+T1142*(-8)+U1142*15+V1142+W1142*(-4)</f>
        <v>597.6</v>
      </c>
      <c r="AA1142" s="6">
        <f>Z1142/X1142</f>
        <v>25.982608695652175</v>
      </c>
      <c r="AB1142" s="7">
        <f>Z1142/Y1142*90</f>
        <v>26.325991189427313</v>
      </c>
      <c r="AC1142" s="5">
        <f>IF(B1142="n",Z1142*1.2*AF1142,Z1142*AF1142)</f>
        <v>597.6</v>
      </c>
      <c r="AD1142" s="6">
        <f>AC1142/X1142</f>
        <v>25.982608695652175</v>
      </c>
      <c r="AE1142" s="7">
        <f>AC1142/Y1142*90</f>
        <v>26.325991189427313</v>
      </c>
      <c r="AF1142" s="13">
        <f>IF(OR(D1142="Barcelona",D1142="R Madrid",D1142="Bayern",D1142="PSG",D1142="Atletico"),1.3,IF(OR(D1142="Chelsea",D1142="Juventus",D1142="Man City",D1142="Man Utd",D1142="Dortmund"),1.23,IF(OR(D1142="Roma",D1142="RB Leipzig",D1142="Monaco",D1142="Spurs",D1142="Arsenal",D1142="Sevilla",D1142="Liverpool",D1142="Nice",D1142="Napoli"),1.15,1)))</f>
        <v>1</v>
      </c>
      <c r="AG1142">
        <f>E1142*10+G1142*5+K1142*4</f>
        <v>293</v>
      </c>
      <c r="AH1142">
        <f>N1142+M1142+L1142*1.5</f>
        <v>30</v>
      </c>
    </row>
    <row r="1143" spans="1:34" x14ac:dyDescent="0.2">
      <c r="A1143" t="s">
        <v>2461</v>
      </c>
      <c r="C1143" t="s">
        <v>160</v>
      </c>
      <c r="D1143" t="s">
        <v>2009</v>
      </c>
      <c r="E1143">
        <v>5</v>
      </c>
      <c r="F1143">
        <v>0</v>
      </c>
      <c r="G1143">
        <v>6</v>
      </c>
      <c r="H1143">
        <v>4</v>
      </c>
      <c r="I1143">
        <v>55</v>
      </c>
      <c r="J1143">
        <v>30</v>
      </c>
      <c r="K1143">
        <v>40</v>
      </c>
      <c r="L1143">
        <v>0</v>
      </c>
      <c r="M1143">
        <v>15</v>
      </c>
      <c r="N1143">
        <v>15</v>
      </c>
      <c r="O1143">
        <v>31</v>
      </c>
      <c r="P1143">
        <v>523</v>
      </c>
      <c r="Q1143">
        <v>31</v>
      </c>
      <c r="R1143">
        <v>48</v>
      </c>
      <c r="S1143">
        <v>0</v>
      </c>
      <c r="T1143">
        <v>0</v>
      </c>
      <c r="U1143">
        <v>0</v>
      </c>
      <c r="V1143">
        <v>0</v>
      </c>
      <c r="W1143">
        <v>0</v>
      </c>
      <c r="X1143" t="s">
        <v>205</v>
      </c>
      <c r="Y1143" t="s">
        <v>1543</v>
      </c>
      <c r="Z1143" s="5">
        <f>E1143*10+F1143*(-10)+G1143*5+H1143*(-5)+I1143*2+J1143*(-2)+K1143*4+L1143*3+M1143*1.5+N1143*1.5+O1143*3+P1143*0.1+Q1143*2+R1143*2+S1143*5+T1143*(-8)+U1143*15+V1143+W1143*(-4)</f>
        <v>618.29999999999995</v>
      </c>
      <c r="AA1143" s="6">
        <f>Z1143/X1143</f>
        <v>16.271052631578947</v>
      </c>
      <c r="AB1143" s="7">
        <f>Z1143/Y1143*90</f>
        <v>19.945161290322577</v>
      </c>
      <c r="AC1143" s="5">
        <f>IF(B1143="n",Z1143*1.2*AF1143,Z1143*AF1143)</f>
        <v>618.29999999999995</v>
      </c>
      <c r="AD1143" s="6">
        <f>AC1143/X1143</f>
        <v>16.271052631578947</v>
      </c>
      <c r="AE1143" s="7">
        <f>AC1143/Y1143*90</f>
        <v>19.945161290322577</v>
      </c>
      <c r="AF1143" s="13">
        <f>IF(OR(D1143="Barcelona",D1143="R Madrid",D1143="Bayern",D1143="PSG",D1143="Atletico"),1.3,IF(OR(D1143="Chelsea",D1143="Juventus",D1143="Man City",D1143="Man Utd",D1143="Dortmund"),1.23,IF(OR(D1143="Roma",D1143="RB Leipzig",D1143="Monaco",D1143="Spurs",D1143="Arsenal",D1143="Sevilla",D1143="Liverpool",D1143="Nice",D1143="Napoli"),1.15,1)))</f>
        <v>1</v>
      </c>
      <c r="AG1143">
        <f>E1143*10+G1143*5+K1143*4</f>
        <v>240</v>
      </c>
      <c r="AH1143">
        <f>N1143+M1143+L1143*1.5</f>
        <v>30</v>
      </c>
    </row>
    <row r="1144" spans="1:34" x14ac:dyDescent="0.2">
      <c r="A1144" t="s">
        <v>2559</v>
      </c>
      <c r="C1144" t="s">
        <v>160</v>
      </c>
      <c r="D1144" t="s">
        <v>1946</v>
      </c>
      <c r="E1144">
        <v>3</v>
      </c>
      <c r="F1144">
        <v>0</v>
      </c>
      <c r="G1144">
        <v>3</v>
      </c>
      <c r="H1144">
        <v>1</v>
      </c>
      <c r="I1144">
        <v>47</v>
      </c>
      <c r="J1144">
        <v>20</v>
      </c>
      <c r="K1144">
        <v>17</v>
      </c>
      <c r="L1144">
        <v>4</v>
      </c>
      <c r="M1144">
        <v>15</v>
      </c>
      <c r="N1144">
        <v>9</v>
      </c>
      <c r="O1144">
        <v>11</v>
      </c>
      <c r="P1144">
        <v>477</v>
      </c>
      <c r="Q1144">
        <v>16</v>
      </c>
      <c r="R1144">
        <v>55</v>
      </c>
      <c r="S1144">
        <v>0</v>
      </c>
      <c r="T1144">
        <v>0</v>
      </c>
      <c r="U1144">
        <v>0</v>
      </c>
      <c r="V1144">
        <v>0</v>
      </c>
      <c r="W1144">
        <v>0</v>
      </c>
      <c r="X1144" t="s">
        <v>110</v>
      </c>
      <c r="Y1144" t="s">
        <v>2558</v>
      </c>
      <c r="Z1144" s="5">
        <f>E1144*10+F1144*(-10)+G1144*5+H1144*(-5)+I1144*2+J1144*(-2)+K1144*4+L1144*3+M1144*1.5+N1144*1.5+O1144*3+P1144*0.1+Q1144*2+R1144*2+S1144*5+T1144*(-8)+U1144*15+V1144+W1144*(-4)</f>
        <v>432.7</v>
      </c>
      <c r="AA1144" s="6">
        <f>Z1144/X1144</f>
        <v>14.423333333333334</v>
      </c>
      <c r="AB1144" s="7">
        <f>Z1144/Y1144*90</f>
        <v>23.194163192376411</v>
      </c>
      <c r="AC1144" s="5">
        <f>IF(B1144="n",Z1144*1.2*AF1144,Z1144*AF1144)</f>
        <v>432.7</v>
      </c>
      <c r="AD1144" s="6">
        <f>AC1144/X1144</f>
        <v>14.423333333333334</v>
      </c>
      <c r="AE1144" s="7">
        <f>AC1144/Y1144*90</f>
        <v>23.194163192376411</v>
      </c>
      <c r="AF1144" s="13">
        <f>IF(OR(D1144="Barcelona",D1144="R Madrid",D1144="Bayern",D1144="PSG",D1144="Atletico"),1.3,IF(OR(D1144="Chelsea",D1144="Juventus",D1144="Man City",D1144="Man Utd",D1144="Dortmund"),1.23,IF(OR(D1144="Roma",D1144="RB Leipzig",D1144="Monaco",D1144="Spurs",D1144="Arsenal",D1144="Sevilla",D1144="Liverpool",D1144="Nice",D1144="Napoli"),1.15,1)))</f>
        <v>1</v>
      </c>
      <c r="AG1144">
        <f>E1144*10+G1144*5+K1144*4</f>
        <v>113</v>
      </c>
      <c r="AH1144">
        <f>N1144+M1144+L1144*1.5</f>
        <v>30</v>
      </c>
    </row>
    <row r="1145" spans="1:34" x14ac:dyDescent="0.2">
      <c r="A1145" t="s">
        <v>2162</v>
      </c>
      <c r="C1145" t="s">
        <v>160</v>
      </c>
      <c r="D1145" t="s">
        <v>1946</v>
      </c>
      <c r="E1145">
        <v>2</v>
      </c>
      <c r="F1145">
        <v>0</v>
      </c>
      <c r="G1145">
        <v>2</v>
      </c>
      <c r="H1145">
        <v>2</v>
      </c>
      <c r="I1145">
        <v>14</v>
      </c>
      <c r="J1145">
        <v>3</v>
      </c>
      <c r="K1145">
        <v>8</v>
      </c>
      <c r="L1145">
        <v>2</v>
      </c>
      <c r="M1145">
        <v>16</v>
      </c>
      <c r="N1145">
        <v>11</v>
      </c>
      <c r="O1145">
        <v>15</v>
      </c>
      <c r="P1145">
        <v>509</v>
      </c>
      <c r="Q1145">
        <v>13</v>
      </c>
      <c r="R1145">
        <v>1</v>
      </c>
      <c r="S1145">
        <v>0</v>
      </c>
      <c r="T1145">
        <v>0</v>
      </c>
      <c r="U1145">
        <v>0</v>
      </c>
      <c r="V1145">
        <v>0</v>
      </c>
      <c r="W1145">
        <v>0</v>
      </c>
      <c r="X1145" t="s">
        <v>86</v>
      </c>
      <c r="Y1145" t="s">
        <v>2161</v>
      </c>
      <c r="Z1145" s="5">
        <f>E1145*10+F1145*(-10)+G1145*5+H1145*(-5)+I1145*2+J1145*(-2)+K1145*4+L1145*3+M1145*1.5+N1145*1.5+O1145*3+P1145*0.1+Q1145*2+R1145*2+S1145*5+T1145*(-8)+U1145*15+V1145+W1145*(-4)</f>
        <v>244.4</v>
      </c>
      <c r="AA1145" s="6">
        <f>Z1145/X1145</f>
        <v>12.863157894736842</v>
      </c>
      <c r="AB1145" s="7">
        <f>Z1145/Y1145*90</f>
        <v>20.014558689717926</v>
      </c>
      <c r="AC1145" s="5">
        <f>IF(B1145="n",Z1145*1.2*AF1145,Z1145*AF1145)</f>
        <v>244.4</v>
      </c>
      <c r="AD1145" s="6">
        <f>AC1145/X1145</f>
        <v>12.863157894736842</v>
      </c>
      <c r="AE1145" s="7">
        <f>AC1145/Y1145*90</f>
        <v>20.014558689717926</v>
      </c>
      <c r="AF1145" s="13">
        <f>IF(OR(D1145="Barcelona",D1145="R Madrid",D1145="Bayern",D1145="PSG",D1145="Atletico"),1.3,IF(OR(D1145="Chelsea",D1145="Juventus",D1145="Man City",D1145="Man Utd",D1145="Dortmund"),1.23,IF(OR(D1145="Roma",D1145="RB Leipzig",D1145="Monaco",D1145="Spurs",D1145="Arsenal",D1145="Sevilla",D1145="Liverpool",D1145="Nice",D1145="Napoli"),1.15,1)))</f>
        <v>1</v>
      </c>
      <c r="AG1145">
        <f>E1145*10+G1145*5+K1145*4</f>
        <v>62</v>
      </c>
      <c r="AH1145">
        <f>N1145+M1145+L1145*1.5</f>
        <v>30</v>
      </c>
    </row>
    <row r="1146" spans="1:34" x14ac:dyDescent="0.2">
      <c r="A1146" t="s">
        <v>2731</v>
      </c>
      <c r="C1146" t="s">
        <v>160</v>
      </c>
      <c r="D1146" t="s">
        <v>1281</v>
      </c>
      <c r="E1146">
        <v>3</v>
      </c>
      <c r="F1146">
        <v>0</v>
      </c>
      <c r="G1146">
        <v>0</v>
      </c>
      <c r="H1146">
        <v>3</v>
      </c>
      <c r="I1146">
        <v>30</v>
      </c>
      <c r="J1146">
        <v>7</v>
      </c>
      <c r="K1146">
        <v>7</v>
      </c>
      <c r="L1146">
        <v>4</v>
      </c>
      <c r="M1146">
        <v>11</v>
      </c>
      <c r="N1146">
        <v>13</v>
      </c>
      <c r="O1146">
        <v>18</v>
      </c>
      <c r="P1146">
        <v>570</v>
      </c>
      <c r="Q1146">
        <v>22</v>
      </c>
      <c r="R1146">
        <v>12</v>
      </c>
      <c r="S1146">
        <v>0</v>
      </c>
      <c r="T1146">
        <v>0</v>
      </c>
      <c r="U1146">
        <v>0</v>
      </c>
      <c r="V1146">
        <v>0</v>
      </c>
      <c r="W1146">
        <v>0</v>
      </c>
      <c r="X1146" t="s">
        <v>93</v>
      </c>
      <c r="Y1146" t="s">
        <v>2730</v>
      </c>
      <c r="Z1146" s="5">
        <f>E1146*10+F1146*(-10)+G1146*5+H1146*(-5)+I1146*2+J1146*(-2)+K1146*4+L1146*3+M1146*1.5+N1146*1.5+O1146*3+P1146*0.1+Q1146*2+R1146*2+S1146*5+T1146*(-8)+U1146*15+V1146+W1146*(-4)</f>
        <v>316</v>
      </c>
      <c r="AA1146" s="6">
        <f>Z1146/X1146</f>
        <v>13.739130434782609</v>
      </c>
      <c r="AB1146" s="7">
        <f>Z1146/Y1146*90</f>
        <v>22.788461538461537</v>
      </c>
      <c r="AC1146" s="5">
        <f>IF(B1146="n",Z1146*1.2*AF1146,Z1146*AF1146)</f>
        <v>316</v>
      </c>
      <c r="AD1146" s="6">
        <f>AC1146/X1146</f>
        <v>13.739130434782609</v>
      </c>
      <c r="AE1146" s="7">
        <f>AC1146/Y1146*90</f>
        <v>22.788461538461537</v>
      </c>
      <c r="AF1146" s="13">
        <f>IF(OR(D1146="Barcelona",D1146="R Madrid",D1146="Bayern",D1146="PSG",D1146="Atletico"),1.3,IF(OR(D1146="Chelsea",D1146="Juventus",D1146="Man City",D1146="Man Utd",D1146="Dortmund"),1.23,IF(OR(D1146="Roma",D1146="RB Leipzig",D1146="Monaco",D1146="Spurs",D1146="Arsenal",D1146="Sevilla",D1146="Liverpool",D1146="Nice",D1146="Napoli"),1.15,1)))</f>
        <v>1</v>
      </c>
      <c r="AG1146">
        <f>E1146*10+G1146*5+K1146*4</f>
        <v>58</v>
      </c>
      <c r="AH1146">
        <f>N1146+M1146+L1146*1.5</f>
        <v>30</v>
      </c>
    </row>
    <row r="1147" spans="1:34" x14ac:dyDescent="0.2">
      <c r="A1147" t="s">
        <v>4173</v>
      </c>
      <c r="C1147" t="s">
        <v>43</v>
      </c>
      <c r="D1147" t="s">
        <v>3592</v>
      </c>
      <c r="E1147">
        <v>3</v>
      </c>
      <c r="F1147">
        <v>0</v>
      </c>
      <c r="G1147">
        <v>0</v>
      </c>
      <c r="H1147">
        <v>2</v>
      </c>
      <c r="I1147">
        <v>8</v>
      </c>
      <c r="J1147">
        <v>10</v>
      </c>
      <c r="K1147">
        <v>7</v>
      </c>
      <c r="L1147">
        <v>2</v>
      </c>
      <c r="M1147">
        <v>16</v>
      </c>
      <c r="N1147">
        <v>11</v>
      </c>
      <c r="O1147">
        <v>7</v>
      </c>
      <c r="P1147">
        <v>277</v>
      </c>
      <c r="Q1147">
        <v>13</v>
      </c>
      <c r="R1147">
        <v>3</v>
      </c>
      <c r="S1147">
        <v>0</v>
      </c>
      <c r="T1147">
        <v>0</v>
      </c>
      <c r="U1147">
        <v>0</v>
      </c>
      <c r="V1147">
        <v>0</v>
      </c>
      <c r="W1147">
        <v>0</v>
      </c>
      <c r="X1147" t="s">
        <v>182</v>
      </c>
      <c r="Y1147" t="s">
        <v>3714</v>
      </c>
      <c r="Z1147" s="5">
        <f>E1147*10+F1147*(-10)+G1147*5+H1147*(-5)+I1147*2+J1147*(-2)+K1147*4+L1147*3+M1147*1.5+N1147*1.5+O1147*3+P1147*0.1+Q1147*2+R1147*2+S1147*5+T1147*(-8)+U1147*15+V1147+W1147*(-4)</f>
        <v>171.2</v>
      </c>
      <c r="AA1147" s="6">
        <f>Z1147/X1147</f>
        <v>12.228571428571428</v>
      </c>
      <c r="AB1147" s="7">
        <f>Z1147/Y1147*90</f>
        <v>13.806451612903224</v>
      </c>
      <c r="AC1147" s="5">
        <f>IF(B1147="n",Z1147*1.2*AF1147,Z1147*AF1147)</f>
        <v>171.2</v>
      </c>
      <c r="AD1147" s="6">
        <f>AC1147/X1147</f>
        <v>12.228571428571428</v>
      </c>
      <c r="AE1147" s="7">
        <f>AC1147/Y1147*90</f>
        <v>13.806451612903224</v>
      </c>
      <c r="AF1147" s="13">
        <f>IF(OR(D1147="Barcelona",D1147="R Madrid",D1147="Bayern",D1147="PSG",D1147="Atletico"),1.3,IF(OR(D1147="Chelsea",D1147="Juventus",D1147="Man City",D1147="Man Utd",D1147="Dortmund"),1.23,IF(OR(D1147="Roma",D1147="RB Leipzig",D1147="Monaco",D1147="Spurs",D1147="Arsenal",D1147="Sevilla",D1147="Liverpool",D1147="Nice",D1147="Napoli"),1.15,1)))</f>
        <v>1</v>
      </c>
      <c r="AG1147">
        <f>E1147*10+G1147*5+K1147*4</f>
        <v>58</v>
      </c>
      <c r="AH1147">
        <f>N1147+M1147+L1147*1.5</f>
        <v>30</v>
      </c>
    </row>
    <row r="1148" spans="1:34" x14ac:dyDescent="0.2">
      <c r="A1148" t="s">
        <v>352</v>
      </c>
      <c r="C1148" t="s">
        <v>26</v>
      </c>
      <c r="D1148" t="s">
        <v>62</v>
      </c>
      <c r="E1148">
        <v>7</v>
      </c>
      <c r="F1148">
        <v>1</v>
      </c>
      <c r="G1148">
        <v>1</v>
      </c>
      <c r="H1148">
        <v>2</v>
      </c>
      <c r="I1148">
        <v>45</v>
      </c>
      <c r="J1148">
        <v>38</v>
      </c>
      <c r="K1148">
        <v>38</v>
      </c>
      <c r="L1148">
        <v>1</v>
      </c>
      <c r="M1148">
        <v>13</v>
      </c>
      <c r="N1148">
        <v>15</v>
      </c>
      <c r="O1148">
        <v>56</v>
      </c>
      <c r="P1148">
        <v>935</v>
      </c>
      <c r="Q1148">
        <v>27</v>
      </c>
      <c r="R1148">
        <v>72</v>
      </c>
      <c r="S1148">
        <v>0</v>
      </c>
      <c r="T1148">
        <v>0</v>
      </c>
      <c r="U1148">
        <v>0</v>
      </c>
      <c r="V1148">
        <v>0</v>
      </c>
      <c r="W1148">
        <v>0</v>
      </c>
      <c r="X1148" t="s">
        <v>113</v>
      </c>
      <c r="Y1148" t="s">
        <v>353</v>
      </c>
      <c r="Z1148" s="5">
        <f>E1148*10+F1148*(-10)+G1148*5+H1148*(-5)+I1148*2+J1148*(-2)+K1148*4+L1148*3+M1148*1.5+N1148*1.5+O1148*3+P1148*0.1+Q1148*2+R1148*2+S1148*5+T1148*(-8)+U1148*15+V1148+W1148*(-4)</f>
        <v>725.5</v>
      </c>
      <c r="AA1148" s="6">
        <f>Z1148/X1148</f>
        <v>19.608108108108109</v>
      </c>
      <c r="AB1148" s="7">
        <f>Z1148/Y1148*90</f>
        <v>22.523283890996897</v>
      </c>
      <c r="AC1148" s="5">
        <f>IF(B1148="n",Z1148*1.2*AF1148,Z1148*AF1148)</f>
        <v>725.5</v>
      </c>
      <c r="AD1148" s="6">
        <f>AC1148/X1148</f>
        <v>19.608108108108109</v>
      </c>
      <c r="AE1148" s="7">
        <f>AC1148/Y1148*90</f>
        <v>22.523283890996897</v>
      </c>
      <c r="AF1148" s="13">
        <f>IF(OR(D1148="Barcelona",D1148="R Madrid",D1148="Bayern",D1148="PSG",D1148="Atletico"),1.3,IF(OR(D1148="Chelsea",D1148="Juventus",D1148="Man City",D1148="Man Utd",D1148="Dortmund"),1.23,IF(OR(D1148="Roma",D1148="RB Leipzig",D1148="Monaco",D1148="Spurs",D1148="Arsenal",D1148="Sevilla",D1148="Liverpool",D1148="Nice",D1148="Napoli"),1.15,1)))</f>
        <v>1</v>
      </c>
      <c r="AG1148">
        <f>E1148*10+G1148*5+K1148*4</f>
        <v>227</v>
      </c>
      <c r="AH1148">
        <f>N1148+M1148+L1148*1.5</f>
        <v>29.5</v>
      </c>
    </row>
    <row r="1149" spans="1:34" x14ac:dyDescent="0.2">
      <c r="A1149" t="s">
        <v>378</v>
      </c>
      <c r="C1149" t="s">
        <v>26</v>
      </c>
      <c r="D1149" t="s">
        <v>124</v>
      </c>
      <c r="E1149">
        <v>3</v>
      </c>
      <c r="F1149">
        <v>0</v>
      </c>
      <c r="G1149">
        <v>5</v>
      </c>
      <c r="H1149">
        <v>3</v>
      </c>
      <c r="I1149">
        <v>62</v>
      </c>
      <c r="J1149">
        <v>18</v>
      </c>
      <c r="K1149">
        <v>14</v>
      </c>
      <c r="L1149">
        <v>1</v>
      </c>
      <c r="M1149">
        <v>16</v>
      </c>
      <c r="N1149">
        <v>12</v>
      </c>
      <c r="O1149">
        <v>25</v>
      </c>
      <c r="P1149">
        <v>525</v>
      </c>
      <c r="Q1149">
        <v>13</v>
      </c>
      <c r="R1149">
        <v>21</v>
      </c>
      <c r="S1149">
        <v>0</v>
      </c>
      <c r="T1149">
        <v>0</v>
      </c>
      <c r="U1149">
        <v>0</v>
      </c>
      <c r="V1149">
        <v>0</v>
      </c>
      <c r="W1149">
        <v>0</v>
      </c>
      <c r="X1149" t="s">
        <v>96</v>
      </c>
      <c r="Y1149" t="s">
        <v>379</v>
      </c>
      <c r="Z1149" s="5">
        <f>E1149*10+F1149*(-10)+G1149*5+H1149*(-5)+I1149*2+J1149*(-2)+K1149*4+L1149*3+M1149*1.5+N1149*1.5+O1149*3+P1149*0.1+Q1149*2+R1149*2+S1149*5+T1149*(-8)+U1149*15+V1149+W1149*(-4)</f>
        <v>424.5</v>
      </c>
      <c r="AA1149" s="6">
        <f>Z1149/X1149</f>
        <v>15.160714285714286</v>
      </c>
      <c r="AB1149" s="7">
        <f>Z1149/Y1149*90</f>
        <v>21.548223350253807</v>
      </c>
      <c r="AC1149" s="5">
        <f>IF(B1149="n",Z1149*1.2*AF1149,Z1149*AF1149)</f>
        <v>424.5</v>
      </c>
      <c r="AD1149" s="6">
        <f>AC1149/X1149</f>
        <v>15.160714285714286</v>
      </c>
      <c r="AE1149" s="7">
        <f>AC1149/Y1149*90</f>
        <v>21.548223350253807</v>
      </c>
      <c r="AF1149" s="13">
        <f>IF(OR(D1149="Barcelona",D1149="R Madrid",D1149="Bayern",D1149="PSG",D1149="Atletico"),1.3,IF(OR(D1149="Chelsea",D1149="Juventus",D1149="Man City",D1149="Man Utd",D1149="Dortmund"),1.23,IF(OR(D1149="Roma",D1149="RB Leipzig",D1149="Monaco",D1149="Spurs",D1149="Arsenal",D1149="Sevilla",D1149="Liverpool",D1149="Nice",D1149="Napoli"),1.15,1)))</f>
        <v>1</v>
      </c>
      <c r="AG1149">
        <f>E1149*10+G1149*5+K1149*4</f>
        <v>111</v>
      </c>
      <c r="AH1149">
        <f>N1149+M1149+L1149*1.5</f>
        <v>29.5</v>
      </c>
    </row>
    <row r="1150" spans="1:34" x14ac:dyDescent="0.2">
      <c r="A1150" t="s">
        <v>2114</v>
      </c>
      <c r="C1150" t="s">
        <v>160</v>
      </c>
      <c r="D1150" t="s">
        <v>1915</v>
      </c>
      <c r="E1150">
        <v>3</v>
      </c>
      <c r="F1150">
        <v>0</v>
      </c>
      <c r="G1150">
        <v>4</v>
      </c>
      <c r="H1150">
        <v>2</v>
      </c>
      <c r="I1150">
        <v>29</v>
      </c>
      <c r="J1150">
        <v>14</v>
      </c>
      <c r="K1150">
        <v>13</v>
      </c>
      <c r="L1150">
        <v>3</v>
      </c>
      <c r="M1150">
        <v>11</v>
      </c>
      <c r="N1150">
        <v>14</v>
      </c>
      <c r="O1150">
        <v>30</v>
      </c>
      <c r="P1150">
        <v>621</v>
      </c>
      <c r="Q1150">
        <v>13</v>
      </c>
      <c r="R1150">
        <v>34</v>
      </c>
      <c r="S1150">
        <v>0</v>
      </c>
      <c r="T1150">
        <v>0</v>
      </c>
      <c r="U1150">
        <v>0</v>
      </c>
      <c r="V1150">
        <v>0</v>
      </c>
      <c r="W1150">
        <v>0</v>
      </c>
      <c r="X1150" t="s">
        <v>96</v>
      </c>
      <c r="Y1150" t="s">
        <v>2113</v>
      </c>
      <c r="Z1150" s="5">
        <f>E1150*10+F1150*(-10)+G1150*5+H1150*(-5)+I1150*2+J1150*(-2)+K1150*4+L1150*3+M1150*1.5+N1150*1.5+O1150*3+P1150*0.1+Q1150*2+R1150*2+S1150*5+T1150*(-8)+U1150*15+V1150+W1150*(-4)</f>
        <v>414.6</v>
      </c>
      <c r="AA1150" s="6">
        <f>Z1150/X1150</f>
        <v>14.807142857142859</v>
      </c>
      <c r="AB1150" s="7">
        <f>Z1150/Y1150*90</f>
        <v>22.29032258064516</v>
      </c>
      <c r="AC1150" s="5">
        <f>IF(B1150="n",Z1150*1.2*AF1150,Z1150*AF1150)</f>
        <v>414.6</v>
      </c>
      <c r="AD1150" s="6">
        <f>AC1150/X1150</f>
        <v>14.807142857142859</v>
      </c>
      <c r="AE1150" s="7">
        <f>AC1150/Y1150*90</f>
        <v>22.29032258064516</v>
      </c>
      <c r="AF1150" s="13">
        <f>IF(OR(D1150="Barcelona",D1150="R Madrid",D1150="Bayern",D1150="PSG",D1150="Atletico"),1.3,IF(OR(D1150="Chelsea",D1150="Juventus",D1150="Man City",D1150="Man Utd",D1150="Dortmund"),1.23,IF(OR(D1150="Roma",D1150="RB Leipzig",D1150="Monaco",D1150="Spurs",D1150="Arsenal",D1150="Sevilla",D1150="Liverpool",D1150="Nice",D1150="Napoli"),1.15,1)))</f>
        <v>1</v>
      </c>
      <c r="AG1150">
        <f>E1150*10+G1150*5+K1150*4</f>
        <v>102</v>
      </c>
      <c r="AH1150">
        <f>N1150+M1150+L1150*1.5</f>
        <v>29.5</v>
      </c>
    </row>
    <row r="1151" spans="1:34" x14ac:dyDescent="0.2">
      <c r="A1151" t="s">
        <v>2548</v>
      </c>
      <c r="C1151" t="s">
        <v>160</v>
      </c>
      <c r="D1151" t="s">
        <v>1938</v>
      </c>
      <c r="E1151">
        <v>0</v>
      </c>
      <c r="F1151">
        <v>0</v>
      </c>
      <c r="G1151">
        <v>1</v>
      </c>
      <c r="H1151">
        <v>3</v>
      </c>
      <c r="I1151">
        <v>26</v>
      </c>
      <c r="J1151">
        <v>23</v>
      </c>
      <c r="K1151">
        <v>9</v>
      </c>
      <c r="L1151">
        <v>1</v>
      </c>
      <c r="M1151">
        <v>10</v>
      </c>
      <c r="N1151">
        <v>18</v>
      </c>
      <c r="O1151">
        <v>28</v>
      </c>
      <c r="P1151">
        <v>574</v>
      </c>
      <c r="Q1151">
        <v>28</v>
      </c>
      <c r="R1151">
        <v>41</v>
      </c>
      <c r="S1151">
        <v>0</v>
      </c>
      <c r="T1151">
        <v>0</v>
      </c>
      <c r="U1151">
        <v>0</v>
      </c>
      <c r="V1151">
        <v>0</v>
      </c>
      <c r="W1151">
        <v>0</v>
      </c>
      <c r="X1151" t="s">
        <v>96</v>
      </c>
      <c r="Y1151" t="s">
        <v>1380</v>
      </c>
      <c r="Z1151" s="5">
        <f>E1151*10+F1151*(-10)+G1151*5+H1151*(-5)+I1151*2+J1151*(-2)+K1151*4+L1151*3+M1151*1.5+N1151*1.5+O1151*3+P1151*0.1+Q1151*2+R1151*2+S1151*5+T1151*(-8)+U1151*15+V1151+W1151*(-4)</f>
        <v>356.4</v>
      </c>
      <c r="AA1151" s="6">
        <f>Z1151/X1151</f>
        <v>12.728571428571428</v>
      </c>
      <c r="AB1151" s="7">
        <f>Z1151/Y1151*90</f>
        <v>17.879598662207357</v>
      </c>
      <c r="AC1151" s="5">
        <f>IF(B1151="n",Z1151*1.2*AF1151,Z1151*AF1151)</f>
        <v>356.4</v>
      </c>
      <c r="AD1151" s="6">
        <f>AC1151/X1151</f>
        <v>12.728571428571428</v>
      </c>
      <c r="AE1151" s="7">
        <f>AC1151/Y1151*90</f>
        <v>17.879598662207357</v>
      </c>
      <c r="AF1151" s="13">
        <f>IF(OR(D1151="Barcelona",D1151="R Madrid",D1151="Bayern",D1151="PSG",D1151="Atletico"),1.3,IF(OR(D1151="Chelsea",D1151="Juventus",D1151="Man City",D1151="Man Utd",D1151="Dortmund"),1.23,IF(OR(D1151="Roma",D1151="RB Leipzig",D1151="Monaco",D1151="Spurs",D1151="Arsenal",D1151="Sevilla",D1151="Liverpool",D1151="Nice",D1151="Napoli"),1.15,1)))</f>
        <v>1</v>
      </c>
      <c r="AG1151">
        <f>E1151*10+G1151*5+K1151*4</f>
        <v>41</v>
      </c>
      <c r="AH1151">
        <f>N1151+M1151+L1151*1.5</f>
        <v>29.5</v>
      </c>
    </row>
    <row r="1152" spans="1:34" x14ac:dyDescent="0.2">
      <c r="A1152" t="s">
        <v>2851</v>
      </c>
      <c r="C1152" t="s">
        <v>138</v>
      </c>
      <c r="D1152" t="s">
        <v>2734</v>
      </c>
      <c r="E1152">
        <v>12</v>
      </c>
      <c r="F1152">
        <v>0</v>
      </c>
      <c r="G1152">
        <v>2</v>
      </c>
      <c r="H1152">
        <v>3</v>
      </c>
      <c r="I1152">
        <v>49</v>
      </c>
      <c r="J1152">
        <v>29</v>
      </c>
      <c r="K1152">
        <v>41</v>
      </c>
      <c r="L1152">
        <v>2</v>
      </c>
      <c r="M1152">
        <v>15</v>
      </c>
      <c r="N1152">
        <v>11</v>
      </c>
      <c r="O1152">
        <v>28</v>
      </c>
      <c r="P1152">
        <v>778</v>
      </c>
      <c r="Q1152">
        <v>12</v>
      </c>
      <c r="R1152">
        <v>25</v>
      </c>
      <c r="S1152">
        <v>0</v>
      </c>
      <c r="T1152">
        <v>0</v>
      </c>
      <c r="U1152">
        <v>0</v>
      </c>
      <c r="V1152">
        <v>0</v>
      </c>
      <c r="W1152">
        <v>0</v>
      </c>
      <c r="X1152" t="s">
        <v>292</v>
      </c>
      <c r="Y1152" t="s">
        <v>2850</v>
      </c>
      <c r="Z1152" s="5">
        <f>E1152*10+F1152*(-10)+G1152*5+H1152*(-5)+I1152*2+J1152*(-2)+K1152*4+L1152*3+M1152*1.5+N1152*1.5+O1152*3+P1152*0.1+Q1152*2+R1152*2+S1152*5+T1152*(-8)+U1152*15+V1152+W1152*(-4)</f>
        <v>599.79999999999995</v>
      </c>
      <c r="AA1152" s="6">
        <f>Z1152/X1152</f>
        <v>18.175757575757576</v>
      </c>
      <c r="AB1152" s="7">
        <f>Z1152/Y1152*90</f>
        <v>21.749395648670426</v>
      </c>
      <c r="AC1152" s="5">
        <f>IF(B1152="n",Z1152*1.2*AF1152,Z1152*AF1152)</f>
        <v>599.79999999999995</v>
      </c>
      <c r="AD1152" s="6">
        <f>AC1152/X1152</f>
        <v>18.175757575757576</v>
      </c>
      <c r="AE1152" s="7">
        <f>AC1152/Y1152*90</f>
        <v>21.749395648670426</v>
      </c>
      <c r="AF1152" s="13">
        <f>IF(OR(D1152="Barcelona",D1152="R Madrid",D1152="Bayern",D1152="PSG",D1152="Atletico"),1.3,IF(OR(D1152="Chelsea",D1152="Juventus",D1152="Man City",D1152="Man Utd",D1152="Dortmund"),1.23,IF(OR(D1152="Roma",D1152="RB Leipzig",D1152="Monaco",D1152="Spurs",D1152="Arsenal",D1152="Sevilla",D1152="Liverpool",D1152="Nice",D1152="Napoli"),1.15,1)))</f>
        <v>1</v>
      </c>
      <c r="AG1152">
        <f>E1152*10+G1152*5+K1152*4</f>
        <v>294</v>
      </c>
      <c r="AH1152">
        <f>N1152+M1152+L1152*1.5</f>
        <v>29</v>
      </c>
    </row>
    <row r="1153" spans="1:34" x14ac:dyDescent="0.2">
      <c r="A1153" t="s">
        <v>2933</v>
      </c>
      <c r="C1153" t="s">
        <v>138</v>
      </c>
      <c r="D1153" t="s">
        <v>2778</v>
      </c>
      <c r="E1153">
        <v>3</v>
      </c>
      <c r="F1153">
        <v>0</v>
      </c>
      <c r="G1153">
        <v>5</v>
      </c>
      <c r="H1153">
        <v>2</v>
      </c>
      <c r="I1153">
        <v>25</v>
      </c>
      <c r="J1153">
        <v>17</v>
      </c>
      <c r="K1153">
        <v>32</v>
      </c>
      <c r="L1153">
        <v>2</v>
      </c>
      <c r="M1153">
        <v>18</v>
      </c>
      <c r="N1153">
        <v>8</v>
      </c>
      <c r="O1153">
        <v>14</v>
      </c>
      <c r="P1153">
        <v>388</v>
      </c>
      <c r="Q1153">
        <v>21</v>
      </c>
      <c r="R1153">
        <v>16</v>
      </c>
      <c r="S1153">
        <v>0</v>
      </c>
      <c r="T1153">
        <v>0</v>
      </c>
      <c r="U1153">
        <v>0</v>
      </c>
      <c r="V1153">
        <v>0</v>
      </c>
      <c r="W1153">
        <v>0</v>
      </c>
      <c r="X1153" t="s">
        <v>105</v>
      </c>
      <c r="Y1153" t="s">
        <v>896</v>
      </c>
      <c r="Z1153" s="5">
        <f>E1153*10+F1153*(-10)+G1153*5+H1153*(-5)+I1153*2+J1153*(-2)+K1153*4+L1153*3+M1153*1.5+N1153*1.5+O1153*3+P1153*0.1+Q1153*2+R1153*2+S1153*5+T1153*(-8)+U1153*15+V1153+W1153*(-4)</f>
        <v>388.8</v>
      </c>
      <c r="AA1153" s="6">
        <f>Z1153/X1153</f>
        <v>13.406896551724138</v>
      </c>
      <c r="AB1153" s="7">
        <f>Z1153/Y1153*90</f>
        <v>18.63258785942492</v>
      </c>
      <c r="AC1153" s="5">
        <f>IF(B1153="n",Z1153*1.2*AF1153,Z1153*AF1153)</f>
        <v>388.8</v>
      </c>
      <c r="AD1153" s="6">
        <f>AC1153/X1153</f>
        <v>13.406896551724138</v>
      </c>
      <c r="AE1153" s="7">
        <f>AC1153/Y1153*90</f>
        <v>18.63258785942492</v>
      </c>
      <c r="AF1153" s="13">
        <f>IF(OR(D1153="Barcelona",D1153="R Madrid",D1153="Bayern",D1153="PSG",D1153="Atletico"),1.3,IF(OR(D1153="Chelsea",D1153="Juventus",D1153="Man City",D1153="Man Utd",D1153="Dortmund"),1.23,IF(OR(D1153="Roma",D1153="RB Leipzig",D1153="Monaco",D1153="Spurs",D1153="Arsenal",D1153="Sevilla",D1153="Liverpool",D1153="Nice",D1153="Napoli"),1.15,1)))</f>
        <v>1</v>
      </c>
      <c r="AG1153">
        <f>E1153*10+G1153*5+K1153*4</f>
        <v>183</v>
      </c>
      <c r="AH1153">
        <f>N1153+M1153+L1153*1.5</f>
        <v>29</v>
      </c>
    </row>
    <row r="1154" spans="1:34" x14ac:dyDescent="0.2">
      <c r="A1154" t="s">
        <v>1606</v>
      </c>
      <c r="C1154" t="s">
        <v>876</v>
      </c>
      <c r="D1154" t="s">
        <v>1183</v>
      </c>
      <c r="E1154">
        <v>7</v>
      </c>
      <c r="F1154">
        <v>0</v>
      </c>
      <c r="G1154">
        <v>3</v>
      </c>
      <c r="H1154">
        <v>4</v>
      </c>
      <c r="I1154">
        <v>26</v>
      </c>
      <c r="J1154">
        <v>26</v>
      </c>
      <c r="K1154">
        <v>22</v>
      </c>
      <c r="L1154">
        <v>0</v>
      </c>
      <c r="M1154">
        <v>13</v>
      </c>
      <c r="N1154">
        <v>16</v>
      </c>
      <c r="O1154">
        <v>18</v>
      </c>
      <c r="P1154">
        <v>277</v>
      </c>
      <c r="Q1154">
        <v>8</v>
      </c>
      <c r="R1154">
        <v>20</v>
      </c>
      <c r="S1154">
        <v>0</v>
      </c>
      <c r="T1154">
        <v>0</v>
      </c>
      <c r="U1154">
        <v>0</v>
      </c>
      <c r="V1154">
        <v>0</v>
      </c>
      <c r="W1154">
        <v>0</v>
      </c>
      <c r="X1154" t="s">
        <v>187</v>
      </c>
      <c r="Y1154" t="s">
        <v>1605</v>
      </c>
      <c r="Z1154" s="5">
        <f>E1154*10+F1154*(-10)+G1154*5+H1154*(-5)+I1154*2+J1154*(-2)+K1154*4+L1154*3+M1154*1.5+N1154*1.5+O1154*3+P1154*0.1+Q1154*2+R1154*2+S1154*5+T1154*(-8)+U1154*15+V1154+W1154*(-4)</f>
        <v>334.2</v>
      </c>
      <c r="AA1154" s="6">
        <f>Z1154/X1154</f>
        <v>15.19090909090909</v>
      </c>
      <c r="AB1154" s="7">
        <f>Z1154/Y1154*90</f>
        <v>26.086730268863832</v>
      </c>
      <c r="AC1154" s="5">
        <f>IF(B1154="n",Z1154*1.2*AF1154,Z1154*AF1154)</f>
        <v>334.2</v>
      </c>
      <c r="AD1154" s="6">
        <f>AC1154/X1154</f>
        <v>15.19090909090909</v>
      </c>
      <c r="AE1154" s="7">
        <f>AC1154/Y1154*90</f>
        <v>26.086730268863832</v>
      </c>
      <c r="AF1154" s="13">
        <f>IF(OR(D1154="Barcelona",D1154="R Madrid",D1154="Bayern",D1154="PSG",D1154="Atletico"),1.3,IF(OR(D1154="Chelsea",D1154="Juventus",D1154="Man City",D1154="Man Utd",D1154="Dortmund"),1.23,IF(OR(D1154="Roma",D1154="RB Leipzig",D1154="Monaco",D1154="Spurs",D1154="Arsenal",D1154="Sevilla",D1154="Liverpool",D1154="Nice",D1154="Napoli"),1.15,1)))</f>
        <v>1</v>
      </c>
      <c r="AG1154">
        <f>E1154*10+G1154*5+K1154*4</f>
        <v>173</v>
      </c>
      <c r="AH1154">
        <f>N1154+M1154+L1154*1.5</f>
        <v>29</v>
      </c>
    </row>
    <row r="1155" spans="1:34" x14ac:dyDescent="0.2">
      <c r="A1155" t="s">
        <v>1567</v>
      </c>
      <c r="C1155" t="s">
        <v>876</v>
      </c>
      <c r="D1155" t="s">
        <v>1085</v>
      </c>
      <c r="E1155">
        <v>3</v>
      </c>
      <c r="F1155">
        <v>0</v>
      </c>
      <c r="G1155">
        <v>4</v>
      </c>
      <c r="H1155">
        <v>1</v>
      </c>
      <c r="I1155">
        <v>28</v>
      </c>
      <c r="J1155">
        <v>25</v>
      </c>
      <c r="K1155">
        <v>21</v>
      </c>
      <c r="L1155">
        <v>0</v>
      </c>
      <c r="M1155">
        <v>18</v>
      </c>
      <c r="N1155">
        <v>11</v>
      </c>
      <c r="O1155">
        <v>28</v>
      </c>
      <c r="P1155">
        <v>435</v>
      </c>
      <c r="Q1155">
        <v>7</v>
      </c>
      <c r="R1155">
        <v>33</v>
      </c>
      <c r="S1155">
        <v>0</v>
      </c>
      <c r="T1155">
        <v>0</v>
      </c>
      <c r="U1155">
        <v>0</v>
      </c>
      <c r="V1155">
        <v>0</v>
      </c>
      <c r="W1155">
        <v>0</v>
      </c>
      <c r="X1155" t="s">
        <v>93</v>
      </c>
      <c r="Y1155" t="s">
        <v>1566</v>
      </c>
      <c r="Z1155" s="5">
        <f>E1155*10+F1155*(-10)+G1155*5+H1155*(-5)+I1155*2+J1155*(-2)+K1155*4+L1155*3+M1155*1.5+N1155*1.5+O1155*3+P1155*0.1+Q1155*2+R1155*2+S1155*5+T1155*(-8)+U1155*15+V1155+W1155*(-4)</f>
        <v>386</v>
      </c>
      <c r="AA1155" s="6">
        <f>Z1155/X1155</f>
        <v>16.782608695652176</v>
      </c>
      <c r="AB1155" s="7">
        <f>Z1155/Y1155*90</f>
        <v>20.556213017751478</v>
      </c>
      <c r="AC1155" s="5">
        <f>IF(B1155="n",Z1155*1.2*AF1155,Z1155*AF1155)</f>
        <v>386</v>
      </c>
      <c r="AD1155" s="6">
        <f>AC1155/X1155</f>
        <v>16.782608695652176</v>
      </c>
      <c r="AE1155" s="7">
        <f>AC1155/Y1155*90</f>
        <v>20.556213017751478</v>
      </c>
      <c r="AF1155" s="13">
        <f>IF(OR(D1155="Barcelona",D1155="R Madrid",D1155="Bayern",D1155="PSG",D1155="Atletico"),1.3,IF(OR(D1155="Chelsea",D1155="Juventus",D1155="Man City",D1155="Man Utd",D1155="Dortmund"),1.23,IF(OR(D1155="Roma",D1155="RB Leipzig",D1155="Monaco",D1155="Spurs",D1155="Arsenal",D1155="Sevilla",D1155="Liverpool",D1155="Nice",D1155="Napoli"),1.15,1)))</f>
        <v>1</v>
      </c>
      <c r="AG1155">
        <f>E1155*10+G1155*5+K1155*4</f>
        <v>134</v>
      </c>
      <c r="AH1155">
        <f>N1155+M1155+L1155*1.5</f>
        <v>29</v>
      </c>
    </row>
    <row r="1156" spans="1:34" x14ac:dyDescent="0.2">
      <c r="A1156" t="s">
        <v>1758</v>
      </c>
      <c r="C1156" t="s">
        <v>876</v>
      </c>
      <c r="D1156" t="s">
        <v>1083</v>
      </c>
      <c r="E1156">
        <v>2</v>
      </c>
      <c r="F1156">
        <v>0</v>
      </c>
      <c r="G1156">
        <v>4</v>
      </c>
      <c r="H1156">
        <v>1</v>
      </c>
      <c r="I1156">
        <v>8</v>
      </c>
      <c r="J1156">
        <v>6</v>
      </c>
      <c r="K1156">
        <v>12</v>
      </c>
      <c r="L1156">
        <v>2</v>
      </c>
      <c r="M1156">
        <v>4</v>
      </c>
      <c r="N1156">
        <v>22</v>
      </c>
      <c r="O1156">
        <v>16</v>
      </c>
      <c r="P1156">
        <v>255</v>
      </c>
      <c r="Q1156">
        <v>11</v>
      </c>
      <c r="R1156">
        <v>21</v>
      </c>
      <c r="S1156">
        <v>0</v>
      </c>
      <c r="T1156">
        <v>0</v>
      </c>
      <c r="U1156">
        <v>0</v>
      </c>
      <c r="V1156">
        <v>0</v>
      </c>
      <c r="W1156">
        <v>0</v>
      </c>
      <c r="X1156" t="s">
        <v>140</v>
      </c>
      <c r="Y1156" t="s">
        <v>231</v>
      </c>
      <c r="Z1156" s="5">
        <f>E1156*10+F1156*(-10)+G1156*5+H1156*(-5)+I1156*2+J1156*(-2)+K1156*4+L1156*3+M1156*1.5+N1156*1.5+O1156*3+P1156*0.1+Q1156*2+R1156*2+S1156*5+T1156*(-8)+U1156*15+V1156+W1156*(-4)</f>
        <v>269.5</v>
      </c>
      <c r="AA1156" s="6">
        <f>Z1156/X1156</f>
        <v>20.73076923076923</v>
      </c>
      <c r="AB1156" s="7">
        <f>Z1156/Y1156*90</f>
        <v>21.990027198549413</v>
      </c>
      <c r="AC1156" s="5">
        <f>IF(B1156="n",Z1156*1.2*AF1156,Z1156*AF1156)</f>
        <v>269.5</v>
      </c>
      <c r="AD1156" s="6">
        <f>AC1156/X1156</f>
        <v>20.73076923076923</v>
      </c>
      <c r="AE1156" s="7">
        <f>AC1156/Y1156*90</f>
        <v>21.990027198549413</v>
      </c>
      <c r="AF1156" s="13">
        <f>IF(OR(D1156="Barcelona",D1156="R Madrid",D1156="Bayern",D1156="PSG",D1156="Atletico"),1.3,IF(OR(D1156="Chelsea",D1156="Juventus",D1156="Man City",D1156="Man Utd",D1156="Dortmund"),1.23,IF(OR(D1156="Roma",D1156="RB Leipzig",D1156="Monaco",D1156="Spurs",D1156="Arsenal",D1156="Sevilla",D1156="Liverpool",D1156="Nice",D1156="Napoli"),1.15,1)))</f>
        <v>1</v>
      </c>
      <c r="AG1156">
        <f>E1156*10+G1156*5+K1156*4</f>
        <v>88</v>
      </c>
      <c r="AH1156">
        <f>N1156+M1156+L1156*1.5</f>
        <v>29</v>
      </c>
    </row>
    <row r="1157" spans="1:34" x14ac:dyDescent="0.2">
      <c r="A1157" t="s">
        <v>3713</v>
      </c>
      <c r="C1157" t="s">
        <v>43</v>
      </c>
      <c r="D1157" t="s">
        <v>3589</v>
      </c>
      <c r="E1157">
        <v>0</v>
      </c>
      <c r="F1157">
        <v>0</v>
      </c>
      <c r="G1157">
        <v>2</v>
      </c>
      <c r="H1157">
        <v>7</v>
      </c>
      <c r="I1157">
        <v>37</v>
      </c>
      <c r="J1157">
        <v>23</v>
      </c>
      <c r="K1157">
        <v>4</v>
      </c>
      <c r="L1157">
        <v>4</v>
      </c>
      <c r="M1157">
        <v>8</v>
      </c>
      <c r="N1157">
        <v>15</v>
      </c>
      <c r="O1157">
        <v>19</v>
      </c>
      <c r="P1157">
        <v>937</v>
      </c>
      <c r="Q1157">
        <v>32</v>
      </c>
      <c r="R1157">
        <v>10</v>
      </c>
      <c r="S1157">
        <v>0</v>
      </c>
      <c r="T1157">
        <v>0</v>
      </c>
      <c r="U1157">
        <v>0</v>
      </c>
      <c r="V1157">
        <v>0</v>
      </c>
      <c r="W1157">
        <v>0</v>
      </c>
      <c r="X1157" t="s">
        <v>93</v>
      </c>
      <c r="Y1157" t="s">
        <v>1395</v>
      </c>
      <c r="Z1157" s="5">
        <f>E1157*10+F1157*(-10)+G1157*5+H1157*(-5)+I1157*2+J1157*(-2)+K1157*4+L1157*3+M1157*1.5+N1157*1.5+O1157*3+P1157*0.1+Q1157*2+R1157*2+S1157*5+T1157*(-8)+U1157*15+V1157+W1157*(-4)</f>
        <v>300.2</v>
      </c>
      <c r="AA1157" s="6">
        <f>Z1157/X1157</f>
        <v>13.052173913043477</v>
      </c>
      <c r="AB1157" s="7">
        <f>Z1157/Y1157*90</f>
        <v>15.726426076833526</v>
      </c>
      <c r="AC1157" s="5">
        <f>IF(B1157="n",Z1157*1.2*AF1157,Z1157*AF1157)</f>
        <v>300.2</v>
      </c>
      <c r="AD1157" s="6">
        <f>AC1157/X1157</f>
        <v>13.052173913043477</v>
      </c>
      <c r="AE1157" s="7">
        <f>AC1157/Y1157*90</f>
        <v>15.726426076833526</v>
      </c>
      <c r="AF1157" s="13">
        <f>IF(OR(D1157="Barcelona",D1157="R Madrid",D1157="Bayern",D1157="PSG",D1157="Atletico"),1.3,IF(OR(D1157="Chelsea",D1157="Juventus",D1157="Man City",D1157="Man Utd",D1157="Dortmund"),1.23,IF(OR(D1157="Roma",D1157="RB Leipzig",D1157="Monaco",D1157="Spurs",D1157="Arsenal",D1157="Sevilla",D1157="Liverpool",D1157="Nice",D1157="Napoli"),1.15,1)))</f>
        <v>1</v>
      </c>
      <c r="AG1157">
        <f>E1157*10+G1157*5+K1157*4</f>
        <v>26</v>
      </c>
      <c r="AH1157">
        <f>N1157+M1157+L1157*1.5</f>
        <v>29</v>
      </c>
    </row>
    <row r="1158" spans="1:34" x14ac:dyDescent="0.2">
      <c r="A1158" t="s">
        <v>2563</v>
      </c>
      <c r="C1158" t="s">
        <v>160</v>
      </c>
      <c r="D1158" t="s">
        <v>1881</v>
      </c>
      <c r="E1158">
        <v>10</v>
      </c>
      <c r="F1158">
        <v>0</v>
      </c>
      <c r="G1158">
        <v>4</v>
      </c>
      <c r="H1158">
        <v>5</v>
      </c>
      <c r="I1158">
        <v>47</v>
      </c>
      <c r="J1158">
        <v>28</v>
      </c>
      <c r="K1158">
        <v>47</v>
      </c>
      <c r="L1158">
        <v>1</v>
      </c>
      <c r="M1158">
        <v>10</v>
      </c>
      <c r="N1158">
        <v>17</v>
      </c>
      <c r="O1158">
        <v>29</v>
      </c>
      <c r="P1158">
        <v>684</v>
      </c>
      <c r="Q1158">
        <v>19</v>
      </c>
      <c r="R1158">
        <v>69</v>
      </c>
      <c r="S1158">
        <v>0</v>
      </c>
      <c r="T1158">
        <v>0</v>
      </c>
      <c r="U1158">
        <v>0</v>
      </c>
      <c r="V1158">
        <v>0</v>
      </c>
      <c r="W1158">
        <v>0</v>
      </c>
      <c r="X1158" t="s">
        <v>101</v>
      </c>
      <c r="Y1158" t="s">
        <v>2562</v>
      </c>
      <c r="Z1158" s="5">
        <f>E1158*10+F1158*(-10)+G1158*5+H1158*(-5)+I1158*2+J1158*(-2)+K1158*4+L1158*3+M1158*1.5+N1158*1.5+O1158*3+P1158*0.1+Q1158*2+R1158*2+S1158*5+T1158*(-8)+U1158*15+V1158+W1158*(-4)</f>
        <v>695.9</v>
      </c>
      <c r="AA1158" s="6">
        <f>Z1158/X1158</f>
        <v>19.882857142857141</v>
      </c>
      <c r="AB1158" s="7">
        <f>Z1158/Y1158*90</f>
        <v>27.749667700487368</v>
      </c>
      <c r="AC1158" s="5">
        <f>IF(B1158="n",Z1158*1.2*AF1158,Z1158*AF1158)</f>
        <v>904.67</v>
      </c>
      <c r="AD1158" s="6">
        <f>AC1158/X1158</f>
        <v>25.847714285714286</v>
      </c>
      <c r="AE1158" s="7">
        <f>AC1158/Y1158*90</f>
        <v>36.074568010633577</v>
      </c>
      <c r="AF1158" s="13">
        <f>IF(OR(D1158="Barcelona",D1158="R Madrid",D1158="Bayern",D1158="PSG",D1158="Atletico"),1.3,IF(OR(D1158="Chelsea",D1158="Juventus",D1158="Man City",D1158="Man Utd",D1158="Dortmund"),1.23,IF(OR(D1158="Roma",D1158="RB Leipzig",D1158="Monaco",D1158="Spurs",D1158="Arsenal",D1158="Sevilla",D1158="Liverpool",D1158="Nice",D1158="Napoli"),1.15,1)))</f>
        <v>1.3</v>
      </c>
      <c r="AG1158">
        <f>E1158*10+G1158*5+K1158*4</f>
        <v>308</v>
      </c>
      <c r="AH1158">
        <f>N1158+M1158+L1158*1.5</f>
        <v>28.5</v>
      </c>
    </row>
    <row r="1159" spans="1:34" x14ac:dyDescent="0.2">
      <c r="A1159" t="s">
        <v>3577</v>
      </c>
      <c r="C1159" t="s">
        <v>43</v>
      </c>
      <c r="D1159" t="s">
        <v>3549</v>
      </c>
      <c r="E1159">
        <v>7</v>
      </c>
      <c r="F1159">
        <v>0</v>
      </c>
      <c r="G1159">
        <v>4</v>
      </c>
      <c r="H1159">
        <v>2</v>
      </c>
      <c r="I1159">
        <v>54</v>
      </c>
      <c r="J1159">
        <v>16</v>
      </c>
      <c r="K1159">
        <v>31</v>
      </c>
      <c r="L1159">
        <v>3</v>
      </c>
      <c r="M1159">
        <v>5</v>
      </c>
      <c r="N1159">
        <v>19</v>
      </c>
      <c r="O1159">
        <v>48</v>
      </c>
      <c r="P1159">
        <v>743</v>
      </c>
      <c r="Q1159">
        <v>22</v>
      </c>
      <c r="R1159">
        <v>39</v>
      </c>
      <c r="S1159">
        <v>0</v>
      </c>
      <c r="T1159">
        <v>0</v>
      </c>
      <c r="U1159">
        <v>0</v>
      </c>
      <c r="V1159">
        <v>0</v>
      </c>
      <c r="W1159">
        <v>0</v>
      </c>
      <c r="X1159" t="s">
        <v>113</v>
      </c>
      <c r="Y1159" t="s">
        <v>3576</v>
      </c>
      <c r="Z1159" s="5">
        <f>E1159*10+F1159*(-10)+G1159*5+H1159*(-5)+I1159*2+J1159*(-2)+K1159*4+L1159*3+M1159*1.5+N1159*1.5+O1159*3+P1159*0.1+Q1159*2+R1159*2+S1159*5+T1159*(-8)+U1159*15+V1159+W1159*(-4)</f>
        <v>665.3</v>
      </c>
      <c r="AA1159" s="6">
        <f>Z1159/X1159</f>
        <v>17.981081081081079</v>
      </c>
      <c r="AB1159" s="7">
        <f>Z1159/Y1159*90</f>
        <v>21.941004030780505</v>
      </c>
      <c r="AC1159" s="5">
        <f>IF(B1159="n",Z1159*1.2*AF1159,Z1159*AF1159)</f>
        <v>665.3</v>
      </c>
      <c r="AD1159" s="6">
        <f>AC1159/X1159</f>
        <v>17.981081081081079</v>
      </c>
      <c r="AE1159" s="7">
        <f>AC1159/Y1159*90</f>
        <v>21.941004030780505</v>
      </c>
      <c r="AF1159" s="13">
        <f>IF(OR(D1159="Barcelona",D1159="R Madrid",D1159="Bayern",D1159="PSG",D1159="Atletico"),1.3,IF(OR(D1159="Chelsea",D1159="Juventus",D1159="Man City",D1159="Man Utd",D1159="Dortmund"),1.23,IF(OR(D1159="Roma",D1159="RB Leipzig",D1159="Monaco",D1159="Spurs",D1159="Arsenal",D1159="Sevilla",D1159="Liverpool",D1159="Nice",D1159="Napoli"),1.15,1)))</f>
        <v>1</v>
      </c>
      <c r="AG1159">
        <f>E1159*10+G1159*5+K1159*4</f>
        <v>214</v>
      </c>
      <c r="AH1159">
        <f>N1159+M1159+L1159*1.5</f>
        <v>28.5</v>
      </c>
    </row>
    <row r="1160" spans="1:34" x14ac:dyDescent="0.2">
      <c r="A1160" t="s">
        <v>4089</v>
      </c>
      <c r="C1160" t="s">
        <v>43</v>
      </c>
      <c r="D1160" t="s">
        <v>3549</v>
      </c>
      <c r="E1160">
        <v>6</v>
      </c>
      <c r="F1160">
        <v>0</v>
      </c>
      <c r="G1160">
        <v>5</v>
      </c>
      <c r="H1160">
        <v>3</v>
      </c>
      <c r="I1160">
        <v>25</v>
      </c>
      <c r="J1160">
        <v>36</v>
      </c>
      <c r="K1160">
        <v>29</v>
      </c>
      <c r="L1160">
        <v>1</v>
      </c>
      <c r="M1160">
        <v>20</v>
      </c>
      <c r="N1160">
        <v>7</v>
      </c>
      <c r="O1160">
        <v>24</v>
      </c>
      <c r="P1160">
        <v>398</v>
      </c>
      <c r="Q1160">
        <v>21</v>
      </c>
      <c r="R1160">
        <v>30</v>
      </c>
      <c r="S1160">
        <v>0</v>
      </c>
      <c r="T1160">
        <v>0</v>
      </c>
      <c r="U1160">
        <v>0</v>
      </c>
      <c r="V1160">
        <v>0</v>
      </c>
      <c r="W1160">
        <v>0</v>
      </c>
      <c r="X1160" t="s">
        <v>52</v>
      </c>
      <c r="Y1160" t="s">
        <v>4088</v>
      </c>
      <c r="Z1160" s="5">
        <f>E1160*10+F1160*(-10)+G1160*5+H1160*(-5)+I1160*2+J1160*(-2)+K1160*4+L1160*3+M1160*1.5+N1160*1.5+O1160*3+P1160*0.1+Q1160*2+R1160*2+S1160*5+T1160*(-8)+U1160*15+V1160+W1160*(-4)</f>
        <v>421.3</v>
      </c>
      <c r="AA1160" s="6">
        <f>Z1160/X1160</f>
        <v>11.702777777777778</v>
      </c>
      <c r="AB1160" s="7">
        <f>Z1160/Y1160*90</f>
        <v>18.605004906771345</v>
      </c>
      <c r="AC1160" s="5">
        <f>IF(B1160="n",Z1160*1.2*AF1160,Z1160*AF1160)</f>
        <v>421.3</v>
      </c>
      <c r="AD1160" s="6">
        <f>AC1160/X1160</f>
        <v>11.702777777777778</v>
      </c>
      <c r="AE1160" s="7">
        <f>AC1160/Y1160*90</f>
        <v>18.605004906771345</v>
      </c>
      <c r="AF1160" s="13">
        <f>IF(OR(D1160="Barcelona",D1160="R Madrid",D1160="Bayern",D1160="PSG",D1160="Atletico"),1.3,IF(OR(D1160="Chelsea",D1160="Juventus",D1160="Man City",D1160="Man Utd",D1160="Dortmund"),1.23,IF(OR(D1160="Roma",D1160="RB Leipzig",D1160="Monaco",D1160="Spurs",D1160="Arsenal",D1160="Sevilla",D1160="Liverpool",D1160="Nice",D1160="Napoli"),1.15,1)))</f>
        <v>1</v>
      </c>
      <c r="AG1160">
        <f>E1160*10+G1160*5+K1160*4</f>
        <v>201</v>
      </c>
      <c r="AH1160">
        <f>N1160+M1160+L1160*1.5</f>
        <v>28.5</v>
      </c>
    </row>
    <row r="1161" spans="1:34" x14ac:dyDescent="0.2">
      <c r="A1161" t="s">
        <v>3067</v>
      </c>
      <c r="C1161" t="s">
        <v>138</v>
      </c>
      <c r="D1161" t="s">
        <v>139</v>
      </c>
      <c r="E1161">
        <v>5</v>
      </c>
      <c r="F1161">
        <v>0</v>
      </c>
      <c r="G1161">
        <v>7</v>
      </c>
      <c r="H1161">
        <v>4</v>
      </c>
      <c r="I1161">
        <v>21</v>
      </c>
      <c r="J1161">
        <v>20</v>
      </c>
      <c r="K1161">
        <v>11</v>
      </c>
      <c r="L1161">
        <v>1</v>
      </c>
      <c r="M1161">
        <v>8</v>
      </c>
      <c r="N1161">
        <v>19</v>
      </c>
      <c r="O1161">
        <v>31</v>
      </c>
      <c r="P1161">
        <v>1192</v>
      </c>
      <c r="Q1161">
        <v>29</v>
      </c>
      <c r="R1161">
        <v>52</v>
      </c>
      <c r="S1161">
        <v>0</v>
      </c>
      <c r="T1161">
        <v>0</v>
      </c>
      <c r="U1161">
        <v>0</v>
      </c>
      <c r="V1161">
        <v>0</v>
      </c>
      <c r="W1161">
        <v>0</v>
      </c>
      <c r="X1161" t="s">
        <v>52</v>
      </c>
      <c r="Y1161" t="s">
        <v>2517</v>
      </c>
      <c r="Z1161" s="5">
        <f>E1161*10+F1161*(-10)+G1161*5+H1161*(-5)+I1161*2+J1161*(-2)+K1161*4+L1161*3+M1161*1.5+N1161*1.5+O1161*3+P1161*0.1+Q1161*2+R1161*2+S1161*5+T1161*(-8)+U1161*15+V1161+W1161*(-4)</f>
        <v>528.70000000000005</v>
      </c>
      <c r="AA1161" s="6">
        <f>Z1161/X1161</f>
        <v>14.686111111111112</v>
      </c>
      <c r="AB1161" s="7">
        <f>Z1161/Y1161*90</f>
        <v>25.582258064516132</v>
      </c>
      <c r="AC1161" s="5">
        <f>IF(B1161="n",Z1161*1.2*AF1161,Z1161*AF1161)</f>
        <v>608.005</v>
      </c>
      <c r="AD1161" s="6">
        <f>AC1161/X1161</f>
        <v>16.889027777777777</v>
      </c>
      <c r="AE1161" s="7">
        <f>AC1161/Y1161*90</f>
        <v>29.419596774193547</v>
      </c>
      <c r="AF1161" s="13">
        <f>IF(OR(D1161="Barcelona",D1161="R Madrid",D1161="Bayern",D1161="PSG",D1161="Atletico"),1.3,IF(OR(D1161="Chelsea",D1161="Juventus",D1161="Man City",D1161="Man Utd",D1161="Dortmund"),1.23,IF(OR(D1161="Roma",D1161="RB Leipzig",D1161="Monaco",D1161="Spurs",D1161="Arsenal",D1161="Sevilla",D1161="Liverpool",D1161="Nice",D1161="Napoli"),1.15,1)))</f>
        <v>1.1499999999999999</v>
      </c>
      <c r="AG1161">
        <f>E1161*10+G1161*5+K1161*4</f>
        <v>129</v>
      </c>
      <c r="AH1161">
        <f>N1161+M1161+L1161*1.5</f>
        <v>28.5</v>
      </c>
    </row>
    <row r="1162" spans="1:34" x14ac:dyDescent="0.2">
      <c r="A1162" t="s">
        <v>3907</v>
      </c>
      <c r="C1162" t="s">
        <v>43</v>
      </c>
      <c r="D1162" t="s">
        <v>3592</v>
      </c>
      <c r="E1162">
        <v>3</v>
      </c>
      <c r="F1162">
        <v>0</v>
      </c>
      <c r="G1162">
        <v>3</v>
      </c>
      <c r="H1162">
        <v>3</v>
      </c>
      <c r="I1162">
        <v>47</v>
      </c>
      <c r="J1162">
        <v>22</v>
      </c>
      <c r="K1162">
        <v>15</v>
      </c>
      <c r="L1162">
        <v>1</v>
      </c>
      <c r="M1162">
        <v>9</v>
      </c>
      <c r="N1162">
        <v>18</v>
      </c>
      <c r="O1162">
        <v>17</v>
      </c>
      <c r="P1162">
        <v>503</v>
      </c>
      <c r="Q1162">
        <v>12</v>
      </c>
      <c r="R1162">
        <v>14</v>
      </c>
      <c r="S1162">
        <v>0</v>
      </c>
      <c r="T1162">
        <v>0</v>
      </c>
      <c r="U1162">
        <v>0</v>
      </c>
      <c r="V1162">
        <v>0</v>
      </c>
      <c r="W1162">
        <v>0</v>
      </c>
      <c r="X1162" t="s">
        <v>96</v>
      </c>
      <c r="Y1162" t="s">
        <v>3906</v>
      </c>
      <c r="Z1162" s="5">
        <f>E1162*10+F1162*(-10)+G1162*5+H1162*(-5)+I1162*2+J1162*(-2)+K1162*4+L1162*3+M1162*1.5+N1162*1.5+O1162*3+P1162*0.1+Q1162*2+R1162*2+S1162*5+T1162*(-8)+U1162*15+V1162+W1162*(-4)</f>
        <v>336.8</v>
      </c>
      <c r="AA1162" s="6">
        <f>Z1162/X1162</f>
        <v>12.028571428571428</v>
      </c>
      <c r="AB1162" s="7">
        <f>Z1162/Y1162*90</f>
        <v>21.301475755446241</v>
      </c>
      <c r="AC1162" s="5">
        <f>IF(B1162="n",Z1162*1.2*AF1162,Z1162*AF1162)</f>
        <v>336.8</v>
      </c>
      <c r="AD1162" s="6">
        <f>AC1162/X1162</f>
        <v>12.028571428571428</v>
      </c>
      <c r="AE1162" s="7">
        <f>AC1162/Y1162*90</f>
        <v>21.301475755446241</v>
      </c>
      <c r="AF1162" s="13">
        <f>IF(OR(D1162="Barcelona",D1162="R Madrid",D1162="Bayern",D1162="PSG",D1162="Atletico"),1.3,IF(OR(D1162="Chelsea",D1162="Juventus",D1162="Man City",D1162="Man Utd",D1162="Dortmund"),1.23,IF(OR(D1162="Roma",D1162="RB Leipzig",D1162="Monaco",D1162="Spurs",D1162="Arsenal",D1162="Sevilla",D1162="Liverpool",D1162="Nice",D1162="Napoli"),1.15,1)))</f>
        <v>1</v>
      </c>
      <c r="AG1162">
        <f>E1162*10+G1162*5+K1162*4</f>
        <v>105</v>
      </c>
      <c r="AH1162">
        <f>N1162+M1162+L1162*1.5</f>
        <v>28.5</v>
      </c>
    </row>
    <row r="1163" spans="1:34" x14ac:dyDescent="0.2">
      <c r="A1163" t="s">
        <v>2556</v>
      </c>
      <c r="C1163" t="s">
        <v>160</v>
      </c>
      <c r="D1163" t="s">
        <v>1054</v>
      </c>
      <c r="E1163">
        <v>3</v>
      </c>
      <c r="F1163">
        <v>0</v>
      </c>
      <c r="G1163">
        <v>2</v>
      </c>
      <c r="H1163">
        <v>9</v>
      </c>
      <c r="I1163">
        <v>28</v>
      </c>
      <c r="J1163">
        <v>33</v>
      </c>
      <c r="K1163">
        <v>9</v>
      </c>
      <c r="L1163">
        <v>3</v>
      </c>
      <c r="M1163">
        <v>8</v>
      </c>
      <c r="N1163">
        <v>16</v>
      </c>
      <c r="O1163">
        <v>13</v>
      </c>
      <c r="P1163">
        <v>585</v>
      </c>
      <c r="Q1163">
        <v>33</v>
      </c>
      <c r="R1163">
        <v>7</v>
      </c>
      <c r="S1163">
        <v>0</v>
      </c>
      <c r="T1163">
        <v>0</v>
      </c>
      <c r="U1163">
        <v>0</v>
      </c>
      <c r="V1163">
        <v>0</v>
      </c>
      <c r="W1163">
        <v>0</v>
      </c>
      <c r="X1163" t="s">
        <v>325</v>
      </c>
      <c r="Y1163" t="s">
        <v>2555</v>
      </c>
      <c r="Z1163" s="5">
        <f>E1163*10+F1163*(-10)+G1163*5+H1163*(-5)+I1163*2+J1163*(-2)+K1163*4+L1163*3+M1163*1.5+N1163*1.5+O1163*3+P1163*0.1+Q1163*2+R1163*2+S1163*5+T1163*(-8)+U1163*15+V1163+W1163*(-4)</f>
        <v>243.5</v>
      </c>
      <c r="AA1163" s="6">
        <f>Z1163/X1163</f>
        <v>13.527777777777779</v>
      </c>
      <c r="AB1163" s="7">
        <f>Z1163/Y1163*90</f>
        <v>16.185376661742986</v>
      </c>
      <c r="AC1163" s="5">
        <f>IF(B1163="n",Z1163*1.2*AF1163,Z1163*AF1163)</f>
        <v>243.5</v>
      </c>
      <c r="AD1163" s="6">
        <f>AC1163/X1163</f>
        <v>13.527777777777779</v>
      </c>
      <c r="AE1163" s="7">
        <f>AC1163/Y1163*90</f>
        <v>16.185376661742986</v>
      </c>
      <c r="AF1163" s="13">
        <f>IF(OR(D1163="Barcelona",D1163="R Madrid",D1163="Bayern",D1163="PSG",D1163="Atletico"),1.3,IF(OR(D1163="Chelsea",D1163="Juventus",D1163="Man City",D1163="Man Utd",D1163="Dortmund"),1.23,IF(OR(D1163="Roma",D1163="RB Leipzig",D1163="Monaco",D1163="Spurs",D1163="Arsenal",D1163="Sevilla",D1163="Liverpool",D1163="Nice",D1163="Napoli"),1.15,1)))</f>
        <v>1</v>
      </c>
      <c r="AG1163">
        <f>E1163*10+G1163*5+K1163*4</f>
        <v>76</v>
      </c>
      <c r="AH1163">
        <f>N1163+M1163+L1163*1.5</f>
        <v>28.5</v>
      </c>
    </row>
    <row r="1164" spans="1:34" x14ac:dyDescent="0.2">
      <c r="A1164" t="s">
        <v>3260</v>
      </c>
      <c r="C1164" t="s">
        <v>138</v>
      </c>
      <c r="D1164" t="s">
        <v>2778</v>
      </c>
      <c r="E1164">
        <v>2</v>
      </c>
      <c r="F1164">
        <v>0</v>
      </c>
      <c r="G1164">
        <v>1</v>
      </c>
      <c r="H1164">
        <v>5</v>
      </c>
      <c r="I1164">
        <v>21</v>
      </c>
      <c r="J1164">
        <v>27</v>
      </c>
      <c r="K1164">
        <v>12</v>
      </c>
      <c r="L1164">
        <v>1</v>
      </c>
      <c r="M1164">
        <v>20</v>
      </c>
      <c r="N1164">
        <v>7</v>
      </c>
      <c r="O1164">
        <v>17</v>
      </c>
      <c r="P1164">
        <v>370</v>
      </c>
      <c r="Q1164">
        <v>23</v>
      </c>
      <c r="R1164">
        <v>23</v>
      </c>
      <c r="S1164">
        <v>0</v>
      </c>
      <c r="T1164">
        <v>0</v>
      </c>
      <c r="U1164">
        <v>0</v>
      </c>
      <c r="V1164">
        <v>0</v>
      </c>
      <c r="W1164">
        <v>0</v>
      </c>
      <c r="X1164" t="s">
        <v>86</v>
      </c>
      <c r="Y1164" t="s">
        <v>3259</v>
      </c>
      <c r="Z1164" s="5">
        <f>E1164*10+F1164*(-10)+G1164*5+H1164*(-5)+I1164*2+J1164*(-2)+K1164*4+L1164*3+M1164*1.5+N1164*1.5+O1164*3+P1164*0.1+Q1164*2+R1164*2+S1164*5+T1164*(-8)+U1164*15+V1164+W1164*(-4)</f>
        <v>259.5</v>
      </c>
      <c r="AA1164" s="6">
        <f>Z1164/X1164</f>
        <v>13.657894736842104</v>
      </c>
      <c r="AB1164" s="7">
        <f>Z1164/Y1164*90</f>
        <v>16.332167832167833</v>
      </c>
      <c r="AC1164" s="5">
        <f>IF(B1164="n",Z1164*1.2*AF1164,Z1164*AF1164)</f>
        <v>259.5</v>
      </c>
      <c r="AD1164" s="6">
        <f>AC1164/X1164</f>
        <v>13.657894736842104</v>
      </c>
      <c r="AE1164" s="7">
        <f>AC1164/Y1164*90</f>
        <v>16.332167832167833</v>
      </c>
      <c r="AF1164" s="13">
        <f>IF(OR(D1164="Barcelona",D1164="R Madrid",D1164="Bayern",D1164="PSG",D1164="Atletico"),1.3,IF(OR(D1164="Chelsea",D1164="Juventus",D1164="Man City",D1164="Man Utd",D1164="Dortmund"),1.23,IF(OR(D1164="Roma",D1164="RB Leipzig",D1164="Monaco",D1164="Spurs",D1164="Arsenal",D1164="Sevilla",D1164="Liverpool",D1164="Nice",D1164="Napoli"),1.15,1)))</f>
        <v>1</v>
      </c>
      <c r="AG1164">
        <f>E1164*10+G1164*5+K1164*4</f>
        <v>73</v>
      </c>
      <c r="AH1164">
        <f>N1164+M1164+L1164*1.5</f>
        <v>28.5</v>
      </c>
    </row>
    <row r="1165" spans="1:34" x14ac:dyDescent="0.2">
      <c r="A1165" t="s">
        <v>2150</v>
      </c>
      <c r="C1165" t="s">
        <v>160</v>
      </c>
      <c r="D1165" t="s">
        <v>2009</v>
      </c>
      <c r="E1165">
        <v>1</v>
      </c>
      <c r="F1165">
        <v>0</v>
      </c>
      <c r="G1165">
        <v>2</v>
      </c>
      <c r="H1165">
        <v>4</v>
      </c>
      <c r="I1165">
        <v>34</v>
      </c>
      <c r="J1165">
        <v>18</v>
      </c>
      <c r="K1165">
        <v>6</v>
      </c>
      <c r="L1165">
        <v>1</v>
      </c>
      <c r="M1165">
        <v>8</v>
      </c>
      <c r="N1165">
        <v>19</v>
      </c>
      <c r="O1165">
        <v>25</v>
      </c>
      <c r="P1165">
        <v>325</v>
      </c>
      <c r="Q1165">
        <v>29</v>
      </c>
      <c r="R1165">
        <v>28</v>
      </c>
      <c r="S1165">
        <v>0</v>
      </c>
      <c r="T1165">
        <v>0</v>
      </c>
      <c r="U1165">
        <v>0</v>
      </c>
      <c r="V1165">
        <v>0</v>
      </c>
      <c r="W1165">
        <v>0</v>
      </c>
      <c r="X1165" t="s">
        <v>90</v>
      </c>
      <c r="Y1165" t="s">
        <v>2149</v>
      </c>
      <c r="Z1165" s="5">
        <f>E1165*10+F1165*(-10)+G1165*5+H1165*(-5)+I1165*2+J1165*(-2)+K1165*4+L1165*3+M1165*1.5+N1165*1.5+O1165*3+P1165*0.1+Q1165*2+R1165*2+S1165*5+T1165*(-8)+U1165*15+V1165+W1165*(-4)</f>
        <v>321</v>
      </c>
      <c r="AA1165" s="6">
        <f>Z1165/X1165</f>
        <v>12.346153846153847</v>
      </c>
      <c r="AB1165" s="7">
        <f>Z1165/Y1165*90</f>
        <v>25.771632471008026</v>
      </c>
      <c r="AC1165" s="5">
        <f>IF(B1165="n",Z1165*1.2*AF1165,Z1165*AF1165)</f>
        <v>321</v>
      </c>
      <c r="AD1165" s="6">
        <f>AC1165/X1165</f>
        <v>12.346153846153847</v>
      </c>
      <c r="AE1165" s="7">
        <f>AC1165/Y1165*90</f>
        <v>25.771632471008026</v>
      </c>
      <c r="AF1165" s="13">
        <f>IF(OR(D1165="Barcelona",D1165="R Madrid",D1165="Bayern",D1165="PSG",D1165="Atletico"),1.3,IF(OR(D1165="Chelsea",D1165="Juventus",D1165="Man City",D1165="Man Utd",D1165="Dortmund"),1.23,IF(OR(D1165="Roma",D1165="RB Leipzig",D1165="Monaco",D1165="Spurs",D1165="Arsenal",D1165="Sevilla",D1165="Liverpool",D1165="Nice",D1165="Napoli"),1.15,1)))</f>
        <v>1</v>
      </c>
      <c r="AG1165">
        <f>E1165*10+G1165*5+K1165*4</f>
        <v>44</v>
      </c>
      <c r="AH1165">
        <f>N1165+M1165+L1165*1.5</f>
        <v>28.5</v>
      </c>
    </row>
    <row r="1166" spans="1:34" x14ac:dyDescent="0.2">
      <c r="A1166" t="s">
        <v>3239</v>
      </c>
      <c r="C1166" t="s">
        <v>138</v>
      </c>
      <c r="D1166" t="s">
        <v>368</v>
      </c>
      <c r="E1166">
        <v>15</v>
      </c>
      <c r="F1166">
        <v>1</v>
      </c>
      <c r="G1166">
        <v>2</v>
      </c>
      <c r="H1166">
        <v>5</v>
      </c>
      <c r="I1166">
        <v>67</v>
      </c>
      <c r="J1166">
        <v>44</v>
      </c>
      <c r="K1166">
        <v>53</v>
      </c>
      <c r="L1166">
        <v>4</v>
      </c>
      <c r="M1166">
        <v>16</v>
      </c>
      <c r="N1166">
        <v>6</v>
      </c>
      <c r="O1166">
        <v>33</v>
      </c>
      <c r="P1166">
        <v>465</v>
      </c>
      <c r="Q1166">
        <v>4</v>
      </c>
      <c r="R1166">
        <v>20</v>
      </c>
      <c r="S1166">
        <v>0</v>
      </c>
      <c r="T1166">
        <v>0</v>
      </c>
      <c r="U1166">
        <v>0</v>
      </c>
      <c r="V1166">
        <v>0</v>
      </c>
      <c r="W1166">
        <v>0</v>
      </c>
      <c r="X1166" t="s">
        <v>184</v>
      </c>
      <c r="Y1166" t="s">
        <v>2775</v>
      </c>
      <c r="Z1166" s="5">
        <f>E1166*10+F1166*(-10)+G1166*5+H1166*(-5)+I1166*2+J1166*(-2)+K1166*4+L1166*3+M1166*1.5+N1166*1.5+O1166*3+P1166*0.1+Q1166*2+R1166*2+S1166*5+T1166*(-8)+U1166*15+V1166+W1166*(-4)</f>
        <v>621.5</v>
      </c>
      <c r="AA1166" s="6">
        <f>Z1166/X1166</f>
        <v>19.421875</v>
      </c>
      <c r="AB1166" s="7">
        <f>Z1166/Y1166*90</f>
        <v>22.509054325955734</v>
      </c>
      <c r="AC1166" s="5">
        <f>IF(B1166="n",Z1166*1.2*AF1166,Z1166*AF1166)</f>
        <v>621.5</v>
      </c>
      <c r="AD1166" s="6">
        <f>AC1166/X1166</f>
        <v>19.421875</v>
      </c>
      <c r="AE1166" s="7">
        <f>AC1166/Y1166*90</f>
        <v>22.509054325955734</v>
      </c>
      <c r="AF1166" s="13">
        <f>IF(OR(D1166="Barcelona",D1166="R Madrid",D1166="Bayern",D1166="PSG",D1166="Atletico"),1.3,IF(OR(D1166="Chelsea",D1166="Juventus",D1166="Man City",D1166="Man Utd",D1166="Dortmund"),1.23,IF(OR(D1166="Roma",D1166="RB Leipzig",D1166="Monaco",D1166="Spurs",D1166="Arsenal",D1166="Sevilla",D1166="Liverpool",D1166="Nice",D1166="Napoli"),1.15,1)))</f>
        <v>1</v>
      </c>
      <c r="AG1166">
        <f>E1166*10+G1166*5+K1166*4</f>
        <v>372</v>
      </c>
      <c r="AH1166">
        <f>N1166+M1166+L1166*1.5</f>
        <v>28</v>
      </c>
    </row>
    <row r="1167" spans="1:34" x14ac:dyDescent="0.2">
      <c r="A1167" t="s">
        <v>4117</v>
      </c>
      <c r="C1167" t="s">
        <v>43</v>
      </c>
      <c r="D1167" t="s">
        <v>1481</v>
      </c>
      <c r="E1167">
        <v>8</v>
      </c>
      <c r="F1167">
        <v>0</v>
      </c>
      <c r="G1167">
        <v>1</v>
      </c>
      <c r="H1167">
        <v>2</v>
      </c>
      <c r="I1167">
        <v>18</v>
      </c>
      <c r="J1167">
        <v>35</v>
      </c>
      <c r="K1167">
        <v>14</v>
      </c>
      <c r="L1167">
        <v>0</v>
      </c>
      <c r="M1167">
        <v>25</v>
      </c>
      <c r="N1167">
        <v>3</v>
      </c>
      <c r="O1167">
        <v>8</v>
      </c>
      <c r="P1167">
        <v>167</v>
      </c>
      <c r="Q1167">
        <v>5</v>
      </c>
      <c r="R1167">
        <v>6</v>
      </c>
      <c r="S1167">
        <v>0</v>
      </c>
      <c r="T1167">
        <v>0</v>
      </c>
      <c r="U1167">
        <v>0</v>
      </c>
      <c r="V1167">
        <v>0</v>
      </c>
      <c r="W1167">
        <v>0</v>
      </c>
      <c r="X1167" t="s">
        <v>182</v>
      </c>
      <c r="Y1167" t="s">
        <v>331</v>
      </c>
      <c r="Z1167" s="5">
        <f>E1167*10+F1167*(-10)+G1167*5+H1167*(-5)+I1167*2+J1167*(-2)+K1167*4+L1167*3+M1167*1.5+N1167*1.5+O1167*3+P1167*0.1+Q1167*2+R1167*2+S1167*5+T1167*(-8)+U1167*15+V1167+W1167*(-4)</f>
        <v>201.7</v>
      </c>
      <c r="AA1167" s="6">
        <f>Z1167/X1167</f>
        <v>14.407142857142857</v>
      </c>
      <c r="AB1167" s="7">
        <f>Z1167/Y1167*90</f>
        <v>17.141643059490082</v>
      </c>
      <c r="AC1167" s="5">
        <f>IF(B1167="n",Z1167*1.2*AF1167,Z1167*AF1167)</f>
        <v>201.7</v>
      </c>
      <c r="AD1167" s="6">
        <f>AC1167/X1167</f>
        <v>14.407142857142857</v>
      </c>
      <c r="AE1167" s="7">
        <f>AC1167/Y1167*90</f>
        <v>17.141643059490082</v>
      </c>
      <c r="AF1167" s="13">
        <f>IF(OR(D1167="Barcelona",D1167="R Madrid",D1167="Bayern",D1167="PSG",D1167="Atletico"),1.3,IF(OR(D1167="Chelsea",D1167="Juventus",D1167="Man City",D1167="Man Utd",D1167="Dortmund"),1.23,IF(OR(D1167="Roma",D1167="RB Leipzig",D1167="Monaco",D1167="Spurs",D1167="Arsenal",D1167="Sevilla",D1167="Liverpool",D1167="Nice",D1167="Napoli"),1.15,1)))</f>
        <v>1</v>
      </c>
      <c r="AG1167">
        <f>E1167*10+G1167*5+K1167*4</f>
        <v>141</v>
      </c>
      <c r="AH1167">
        <f>N1167+M1167+L1167*1.5</f>
        <v>28</v>
      </c>
    </row>
    <row r="1168" spans="1:34" x14ac:dyDescent="0.2">
      <c r="A1168" t="s">
        <v>1456</v>
      </c>
      <c r="C1168" t="s">
        <v>876</v>
      </c>
      <c r="D1168" t="s">
        <v>1070</v>
      </c>
      <c r="E1168">
        <v>3</v>
      </c>
      <c r="F1168">
        <v>0</v>
      </c>
      <c r="G1168">
        <v>0</v>
      </c>
      <c r="H1168">
        <v>1</v>
      </c>
      <c r="I1168">
        <v>21</v>
      </c>
      <c r="J1168">
        <v>29</v>
      </c>
      <c r="K1168">
        <v>8</v>
      </c>
      <c r="L1168">
        <v>0</v>
      </c>
      <c r="M1168">
        <v>8</v>
      </c>
      <c r="N1168">
        <v>20</v>
      </c>
      <c r="O1168">
        <v>12</v>
      </c>
      <c r="P1168">
        <v>340</v>
      </c>
      <c r="Q1168">
        <v>19</v>
      </c>
      <c r="R1168">
        <v>13</v>
      </c>
      <c r="S1168">
        <v>0</v>
      </c>
      <c r="T1168">
        <v>0</v>
      </c>
      <c r="U1168">
        <v>0</v>
      </c>
      <c r="V1168">
        <v>0</v>
      </c>
      <c r="W1168">
        <v>0</v>
      </c>
      <c r="X1168" t="s">
        <v>187</v>
      </c>
      <c r="Y1168" t="s">
        <v>1455</v>
      </c>
      <c r="Z1168" s="5">
        <f>E1168*10+F1168*(-10)+G1168*5+H1168*(-5)+I1168*2+J1168*(-2)+K1168*4+L1168*3+M1168*1.5+N1168*1.5+O1168*3+P1168*0.1+Q1168*2+R1168*2+S1168*5+T1168*(-8)+U1168*15+V1168+W1168*(-4)</f>
        <v>217</v>
      </c>
      <c r="AA1168" s="6">
        <f>Z1168/X1168</f>
        <v>9.8636363636363633</v>
      </c>
      <c r="AB1168" s="7">
        <f>Z1168/Y1168*90</f>
        <v>15.51231135822081</v>
      </c>
      <c r="AC1168" s="5">
        <f>IF(B1168="n",Z1168*1.2*AF1168,Z1168*AF1168)</f>
        <v>217</v>
      </c>
      <c r="AD1168" s="6">
        <f>AC1168/X1168</f>
        <v>9.8636363636363633</v>
      </c>
      <c r="AE1168" s="7">
        <f>AC1168/Y1168*90</f>
        <v>15.51231135822081</v>
      </c>
      <c r="AF1168" s="13">
        <f>IF(OR(D1168="Barcelona",D1168="R Madrid",D1168="Bayern",D1168="PSG",D1168="Atletico"),1.3,IF(OR(D1168="Chelsea",D1168="Juventus",D1168="Man City",D1168="Man Utd",D1168="Dortmund"),1.23,IF(OR(D1168="Roma",D1168="RB Leipzig",D1168="Monaco",D1168="Spurs",D1168="Arsenal",D1168="Sevilla",D1168="Liverpool",D1168="Nice",D1168="Napoli"),1.15,1)))</f>
        <v>1</v>
      </c>
      <c r="AG1168">
        <f>E1168*10+G1168*5+K1168*4</f>
        <v>62</v>
      </c>
      <c r="AH1168">
        <f>N1168+M1168+L1168*1.5</f>
        <v>28</v>
      </c>
    </row>
    <row r="1169" spans="1:34" x14ac:dyDescent="0.2">
      <c r="A1169" t="s">
        <v>260</v>
      </c>
      <c r="C1169" t="s">
        <v>26</v>
      </c>
      <c r="D1169" t="s">
        <v>62</v>
      </c>
      <c r="E1169">
        <v>1</v>
      </c>
      <c r="F1169">
        <v>0</v>
      </c>
      <c r="G1169">
        <v>1</v>
      </c>
      <c r="H1169">
        <v>3</v>
      </c>
      <c r="I1169">
        <v>6</v>
      </c>
      <c r="J1169">
        <v>14</v>
      </c>
      <c r="K1169">
        <v>5</v>
      </c>
      <c r="L1169">
        <v>2</v>
      </c>
      <c r="M1169">
        <v>10</v>
      </c>
      <c r="N1169">
        <v>15</v>
      </c>
      <c r="O1169">
        <v>4</v>
      </c>
      <c r="P1169">
        <v>521</v>
      </c>
      <c r="Q1169">
        <v>8</v>
      </c>
      <c r="R1169">
        <v>1</v>
      </c>
      <c r="S1169">
        <v>0</v>
      </c>
      <c r="T1169">
        <v>0</v>
      </c>
      <c r="U1169">
        <v>0</v>
      </c>
      <c r="V1169">
        <v>0</v>
      </c>
      <c r="W1169">
        <v>0</v>
      </c>
      <c r="X1169" t="s">
        <v>40</v>
      </c>
      <c r="Y1169" t="s">
        <v>261</v>
      </c>
      <c r="Z1169" s="5">
        <f>E1169*10+F1169*(-10)+G1169*5+H1169*(-5)+I1169*2+J1169*(-2)+K1169*4+L1169*3+M1169*1.5+N1169*1.5+O1169*3+P1169*0.1+Q1169*2+R1169*2+S1169*5+T1169*(-8)+U1169*15+V1169+W1169*(-4)</f>
        <v>129.6</v>
      </c>
      <c r="AA1169" s="6">
        <f>Z1169/X1169</f>
        <v>8.1</v>
      </c>
      <c r="AB1169" s="7">
        <f>Z1169/Y1169*90</f>
        <v>11.368421052631579</v>
      </c>
      <c r="AC1169" s="5">
        <f>IF(B1169="n",Z1169*1.2*AF1169,Z1169*AF1169)</f>
        <v>129.6</v>
      </c>
      <c r="AD1169" s="6">
        <f>AC1169/X1169</f>
        <v>8.1</v>
      </c>
      <c r="AE1169" s="7">
        <f>AC1169/Y1169*90</f>
        <v>11.368421052631579</v>
      </c>
      <c r="AF1169" s="13">
        <f>IF(OR(D1169="Barcelona",D1169="R Madrid",D1169="Bayern",D1169="PSG",D1169="Atletico"),1.3,IF(OR(D1169="Chelsea",D1169="Juventus",D1169="Man City",D1169="Man Utd",D1169="Dortmund"),1.23,IF(OR(D1169="Roma",D1169="RB Leipzig",D1169="Monaco",D1169="Spurs",D1169="Arsenal",D1169="Sevilla",D1169="Liverpool",D1169="Nice",D1169="Napoli"),1.15,1)))</f>
        <v>1</v>
      </c>
      <c r="AG1169">
        <f>E1169*10+G1169*5+K1169*4</f>
        <v>35</v>
      </c>
      <c r="AH1169">
        <f>N1169+M1169+L1169*1.5</f>
        <v>28</v>
      </c>
    </row>
    <row r="1170" spans="1:34" x14ac:dyDescent="0.2">
      <c r="A1170" t="s">
        <v>2512</v>
      </c>
      <c r="C1170" t="s">
        <v>160</v>
      </c>
      <c r="D1170" t="s">
        <v>1912</v>
      </c>
      <c r="E1170">
        <v>5</v>
      </c>
      <c r="F1170">
        <v>0</v>
      </c>
      <c r="G1170">
        <v>1</v>
      </c>
      <c r="H1170">
        <v>3</v>
      </c>
      <c r="I1170">
        <v>28</v>
      </c>
      <c r="J1170">
        <v>65</v>
      </c>
      <c r="K1170">
        <v>23</v>
      </c>
      <c r="L1170">
        <v>1</v>
      </c>
      <c r="M1170">
        <v>20</v>
      </c>
      <c r="N1170">
        <v>6</v>
      </c>
      <c r="O1170">
        <v>18</v>
      </c>
      <c r="P1170">
        <v>449</v>
      </c>
      <c r="Q1170">
        <v>9</v>
      </c>
      <c r="R1170">
        <v>15</v>
      </c>
      <c r="S1170">
        <v>0</v>
      </c>
      <c r="T1170">
        <v>0</v>
      </c>
      <c r="U1170">
        <v>0</v>
      </c>
      <c r="V1170">
        <v>0</v>
      </c>
      <c r="W1170">
        <v>0</v>
      </c>
      <c r="X1170" t="s">
        <v>36</v>
      </c>
      <c r="Y1170" t="s">
        <v>2511</v>
      </c>
      <c r="Z1170" s="5">
        <f>E1170*10+F1170*(-10)+G1170*5+H1170*(-5)+I1170*2+J1170*(-2)+K1170*4+L1170*3+M1170*1.5+N1170*1.5+O1170*3+P1170*0.1+Q1170*2+R1170*2+S1170*5+T1170*(-8)+U1170*15+V1170+W1170*(-4)</f>
        <v>246.9</v>
      </c>
      <c r="AA1170" s="6">
        <f>Z1170/X1170</f>
        <v>7.9645161290322584</v>
      </c>
      <c r="AB1170" s="7">
        <f>Z1170/Y1170*90</f>
        <v>10.373949579831933</v>
      </c>
      <c r="AC1170" s="5">
        <f>IF(B1170="n",Z1170*1.2*AF1170,Z1170*AF1170)</f>
        <v>246.9</v>
      </c>
      <c r="AD1170" s="6">
        <f>AC1170/X1170</f>
        <v>7.9645161290322584</v>
      </c>
      <c r="AE1170" s="7">
        <f>AC1170/Y1170*90</f>
        <v>10.373949579831933</v>
      </c>
      <c r="AF1170" s="13">
        <f>IF(OR(D1170="Barcelona",D1170="R Madrid",D1170="Bayern",D1170="PSG",D1170="Atletico"),1.3,IF(OR(D1170="Chelsea",D1170="Juventus",D1170="Man City",D1170="Man Utd",D1170="Dortmund"),1.23,IF(OR(D1170="Roma",D1170="RB Leipzig",D1170="Monaco",D1170="Spurs",D1170="Arsenal",D1170="Sevilla",D1170="Liverpool",D1170="Nice",D1170="Napoli"),1.15,1)))</f>
        <v>1</v>
      </c>
      <c r="AG1170">
        <f>E1170*10+G1170*5+K1170*4</f>
        <v>147</v>
      </c>
      <c r="AH1170">
        <f>N1170+M1170+L1170*1.5</f>
        <v>27.5</v>
      </c>
    </row>
    <row r="1171" spans="1:34" x14ac:dyDescent="0.2">
      <c r="A1171" t="s">
        <v>645</v>
      </c>
      <c r="C1171" t="s">
        <v>26</v>
      </c>
      <c r="D1171" t="s">
        <v>27</v>
      </c>
      <c r="E1171">
        <v>1</v>
      </c>
      <c r="F1171">
        <v>0</v>
      </c>
      <c r="G1171">
        <v>2</v>
      </c>
      <c r="H1171">
        <v>3</v>
      </c>
      <c r="I1171">
        <v>19</v>
      </c>
      <c r="J1171">
        <v>25</v>
      </c>
      <c r="K1171">
        <v>19</v>
      </c>
      <c r="L1171">
        <v>1</v>
      </c>
      <c r="M1171">
        <v>12</v>
      </c>
      <c r="N1171">
        <v>14</v>
      </c>
      <c r="O1171">
        <v>27</v>
      </c>
      <c r="P1171">
        <v>636</v>
      </c>
      <c r="Q1171">
        <v>15</v>
      </c>
      <c r="R1171">
        <v>20</v>
      </c>
      <c r="S1171">
        <v>0</v>
      </c>
      <c r="T1171">
        <v>0</v>
      </c>
      <c r="U1171">
        <v>0</v>
      </c>
      <c r="V1171">
        <v>0</v>
      </c>
      <c r="W1171">
        <v>0</v>
      </c>
      <c r="X1171" t="s">
        <v>28</v>
      </c>
      <c r="Y1171" t="s">
        <v>646</v>
      </c>
      <c r="Z1171" s="5">
        <f>E1171*10+F1171*(-10)+G1171*5+H1171*(-5)+I1171*2+J1171*(-2)+K1171*4+L1171*3+M1171*1.5+N1171*1.5+O1171*3+P1171*0.1+Q1171*2+R1171*2+S1171*5+T1171*(-8)+U1171*15+V1171+W1171*(-4)</f>
        <v>325.60000000000002</v>
      </c>
      <c r="AA1171" s="6">
        <f>Z1171/X1171</f>
        <v>13.024000000000001</v>
      </c>
      <c r="AB1171" s="7">
        <f>Z1171/Y1171*90</f>
        <v>21.499633162142334</v>
      </c>
      <c r="AC1171" s="5">
        <f>IF(B1171="n",Z1171*1.2*AF1171,Z1171*AF1171)</f>
        <v>400.488</v>
      </c>
      <c r="AD1171" s="6">
        <f>AC1171/X1171</f>
        <v>16.01952</v>
      </c>
      <c r="AE1171" s="7">
        <f>AC1171/Y1171*90</f>
        <v>26.444548789435068</v>
      </c>
      <c r="AF1171" s="13">
        <f>IF(OR(D1171="Barcelona",D1171="R Madrid",D1171="Bayern",D1171="PSG",D1171="Atletico"),1.3,IF(OR(D1171="Chelsea",D1171="Juventus",D1171="Man City",D1171="Man Utd",D1171="Dortmund"),1.23,IF(OR(D1171="Roma",D1171="RB Leipzig",D1171="Monaco",D1171="Spurs",D1171="Arsenal",D1171="Sevilla",D1171="Liverpool",D1171="Nice",D1171="Napoli"),1.15,1)))</f>
        <v>1.23</v>
      </c>
      <c r="AG1171">
        <f>E1171*10+G1171*5+K1171*4</f>
        <v>96</v>
      </c>
      <c r="AH1171">
        <f>N1171+M1171+L1171*1.5</f>
        <v>27.5</v>
      </c>
    </row>
    <row r="1172" spans="1:34" x14ac:dyDescent="0.2">
      <c r="A1172" t="s">
        <v>422</v>
      </c>
      <c r="C1172" t="s">
        <v>26</v>
      </c>
      <c r="D1172" t="s">
        <v>198</v>
      </c>
      <c r="E1172">
        <v>4</v>
      </c>
      <c r="F1172">
        <v>0</v>
      </c>
      <c r="G1172">
        <v>0</v>
      </c>
      <c r="H1172">
        <v>3</v>
      </c>
      <c r="I1172">
        <v>31</v>
      </c>
      <c r="J1172">
        <v>20</v>
      </c>
      <c r="K1172">
        <v>12</v>
      </c>
      <c r="L1172">
        <v>3</v>
      </c>
      <c r="M1172">
        <v>14</v>
      </c>
      <c r="N1172">
        <v>9</v>
      </c>
      <c r="O1172">
        <v>6</v>
      </c>
      <c r="P1172">
        <v>256</v>
      </c>
      <c r="Q1172">
        <v>25</v>
      </c>
      <c r="R1172">
        <v>12</v>
      </c>
      <c r="S1172">
        <v>0</v>
      </c>
      <c r="T1172">
        <v>0</v>
      </c>
      <c r="U1172">
        <v>0</v>
      </c>
      <c r="V1172">
        <v>0</v>
      </c>
      <c r="W1172">
        <v>0</v>
      </c>
      <c r="X1172" t="s">
        <v>93</v>
      </c>
      <c r="Y1172" t="s">
        <v>423</v>
      </c>
      <c r="Z1172" s="5">
        <f>E1172*10+F1172*(-10)+G1172*5+H1172*(-5)+I1172*2+J1172*(-2)+K1172*4+L1172*3+M1172*1.5+N1172*1.5+O1172*3+P1172*0.1+Q1172*2+R1172*2+S1172*5+T1172*(-8)+U1172*15+V1172+W1172*(-4)</f>
        <v>256.10000000000002</v>
      </c>
      <c r="AA1172" s="6">
        <f>Z1172/X1172</f>
        <v>11.134782608695653</v>
      </c>
      <c r="AB1172" s="7">
        <f>Z1172/Y1172*90</f>
        <v>16.898093841642229</v>
      </c>
      <c r="AC1172" s="5">
        <f>IF(B1172="n",Z1172*1.2*AF1172,Z1172*AF1172)</f>
        <v>256.10000000000002</v>
      </c>
      <c r="AD1172" s="6">
        <f>AC1172/X1172</f>
        <v>11.134782608695653</v>
      </c>
      <c r="AE1172" s="7">
        <f>AC1172/Y1172*90</f>
        <v>16.898093841642229</v>
      </c>
      <c r="AF1172" s="13">
        <f>IF(OR(D1172="Barcelona",D1172="R Madrid",D1172="Bayern",D1172="PSG",D1172="Atletico"),1.3,IF(OR(D1172="Chelsea",D1172="Juventus",D1172="Man City",D1172="Man Utd",D1172="Dortmund"),1.23,IF(OR(D1172="Roma",D1172="RB Leipzig",D1172="Monaco",D1172="Spurs",D1172="Arsenal",D1172="Sevilla",D1172="Liverpool",D1172="Nice",D1172="Napoli"),1.15,1)))</f>
        <v>1</v>
      </c>
      <c r="AG1172">
        <f>E1172*10+G1172*5+K1172*4</f>
        <v>88</v>
      </c>
      <c r="AH1172">
        <f>N1172+M1172+L1172*1.5</f>
        <v>27.5</v>
      </c>
    </row>
    <row r="1173" spans="1:34" x14ac:dyDescent="0.2">
      <c r="A1173" t="s">
        <v>4273</v>
      </c>
      <c r="C1173" t="s">
        <v>43</v>
      </c>
      <c r="D1173" t="s">
        <v>3631</v>
      </c>
      <c r="E1173">
        <v>1</v>
      </c>
      <c r="F1173">
        <v>0</v>
      </c>
      <c r="G1173">
        <v>1</v>
      </c>
      <c r="H1173">
        <v>5</v>
      </c>
      <c r="I1173">
        <v>13</v>
      </c>
      <c r="J1173">
        <v>22</v>
      </c>
      <c r="K1173">
        <v>16</v>
      </c>
      <c r="L1173">
        <v>1</v>
      </c>
      <c r="M1173">
        <v>12</v>
      </c>
      <c r="N1173">
        <v>14</v>
      </c>
      <c r="O1173">
        <v>6</v>
      </c>
      <c r="P1173">
        <v>231</v>
      </c>
      <c r="Q1173">
        <v>12</v>
      </c>
      <c r="R1173">
        <v>21</v>
      </c>
      <c r="S1173">
        <v>0</v>
      </c>
      <c r="T1173">
        <v>0</v>
      </c>
      <c r="U1173">
        <v>0</v>
      </c>
      <c r="V1173">
        <v>0</v>
      </c>
      <c r="W1173">
        <v>0</v>
      </c>
      <c r="X1173" t="s">
        <v>127</v>
      </c>
      <c r="Y1173" t="s">
        <v>4272</v>
      </c>
      <c r="Z1173" s="5">
        <f>E1173*10+F1173*(-10)+G1173*5+H1173*(-5)+I1173*2+J1173*(-2)+K1173*4+L1173*3+M1173*1.5+N1173*1.5+O1173*3+P1173*0.1+Q1173*2+R1173*2+S1173*5+T1173*(-8)+U1173*15+V1173+W1173*(-4)</f>
        <v>185.1</v>
      </c>
      <c r="AA1173" s="6">
        <f>Z1173/X1173</f>
        <v>7.7124999999999995</v>
      </c>
      <c r="AB1173" s="7">
        <f>Z1173/Y1173*90</f>
        <v>14.250641573994868</v>
      </c>
      <c r="AC1173" s="5">
        <f>IF(B1173="n",Z1173*1.2*AF1173,Z1173*AF1173)</f>
        <v>185.1</v>
      </c>
      <c r="AD1173" s="6">
        <f>AC1173/X1173</f>
        <v>7.7124999999999995</v>
      </c>
      <c r="AE1173" s="7">
        <f>AC1173/Y1173*90</f>
        <v>14.250641573994868</v>
      </c>
      <c r="AF1173" s="13">
        <f>IF(OR(D1173="Barcelona",D1173="R Madrid",D1173="Bayern",D1173="PSG",D1173="Atletico"),1.3,IF(OR(D1173="Chelsea",D1173="Juventus",D1173="Man City",D1173="Man Utd",D1173="Dortmund"),1.23,IF(OR(D1173="Roma",D1173="RB Leipzig",D1173="Monaco",D1173="Spurs",D1173="Arsenal",D1173="Sevilla",D1173="Liverpool",D1173="Nice",D1173="Napoli"),1.15,1)))</f>
        <v>1</v>
      </c>
      <c r="AG1173">
        <f>E1173*10+G1173*5+K1173*4</f>
        <v>79</v>
      </c>
      <c r="AH1173">
        <f>N1173+M1173+L1173*1.5</f>
        <v>27.5</v>
      </c>
    </row>
    <row r="1174" spans="1:34" x14ac:dyDescent="0.2">
      <c r="A1174" t="s">
        <v>3737</v>
      </c>
      <c r="C1174" t="s">
        <v>43</v>
      </c>
      <c r="D1174" t="s">
        <v>2271</v>
      </c>
      <c r="E1174">
        <v>0</v>
      </c>
      <c r="F1174">
        <v>0</v>
      </c>
      <c r="G1174">
        <v>0</v>
      </c>
      <c r="H1174">
        <v>3</v>
      </c>
      <c r="I1174">
        <v>27</v>
      </c>
      <c r="J1174">
        <v>22</v>
      </c>
      <c r="K1174">
        <v>7</v>
      </c>
      <c r="L1174">
        <v>3</v>
      </c>
      <c r="M1174">
        <v>7</v>
      </c>
      <c r="N1174">
        <v>16</v>
      </c>
      <c r="O1174">
        <v>14</v>
      </c>
      <c r="P1174">
        <v>236</v>
      </c>
      <c r="Q1174">
        <v>17</v>
      </c>
      <c r="R1174">
        <v>18</v>
      </c>
      <c r="S1174">
        <v>0</v>
      </c>
      <c r="T1174">
        <v>0</v>
      </c>
      <c r="U1174">
        <v>0</v>
      </c>
      <c r="V1174">
        <v>0</v>
      </c>
      <c r="W1174">
        <v>0</v>
      </c>
      <c r="X1174" t="s">
        <v>127</v>
      </c>
      <c r="Y1174" t="s">
        <v>3736</v>
      </c>
      <c r="Z1174" s="5">
        <f>E1174*10+F1174*(-10)+G1174*5+H1174*(-5)+I1174*2+J1174*(-2)+K1174*4+L1174*3+M1174*1.5+N1174*1.5+O1174*3+P1174*0.1+Q1174*2+R1174*2+S1174*5+T1174*(-8)+U1174*15+V1174+W1174*(-4)</f>
        <v>202.1</v>
      </c>
      <c r="AA1174" s="6">
        <f>Z1174/X1174</f>
        <v>8.4208333333333325</v>
      </c>
      <c r="AB1174" s="7">
        <f>Z1174/Y1174*90</f>
        <v>15.572773972602739</v>
      </c>
      <c r="AC1174" s="5">
        <f>IF(B1174="n",Z1174*1.2*AF1174,Z1174*AF1174)</f>
        <v>202.1</v>
      </c>
      <c r="AD1174" s="6">
        <f>AC1174/X1174</f>
        <v>8.4208333333333325</v>
      </c>
      <c r="AE1174" s="7">
        <f>AC1174/Y1174*90</f>
        <v>15.572773972602739</v>
      </c>
      <c r="AF1174" s="13">
        <f>IF(OR(D1174="Barcelona",D1174="R Madrid",D1174="Bayern",D1174="PSG",D1174="Atletico"),1.3,IF(OR(D1174="Chelsea",D1174="Juventus",D1174="Man City",D1174="Man Utd",D1174="Dortmund"),1.23,IF(OR(D1174="Roma",D1174="RB Leipzig",D1174="Monaco",D1174="Spurs",D1174="Arsenal",D1174="Sevilla",D1174="Liverpool",D1174="Nice",D1174="Napoli"),1.15,1)))</f>
        <v>1</v>
      </c>
      <c r="AG1174">
        <f>E1174*10+G1174*5+K1174*4</f>
        <v>28</v>
      </c>
      <c r="AH1174">
        <f>N1174+M1174+L1174*1.5</f>
        <v>27.5</v>
      </c>
    </row>
    <row r="1175" spans="1:34" x14ac:dyDescent="0.2">
      <c r="A1175" t="s">
        <v>1699</v>
      </c>
      <c r="C1175" t="s">
        <v>876</v>
      </c>
      <c r="D1175" t="s">
        <v>1183</v>
      </c>
      <c r="E1175">
        <v>15</v>
      </c>
      <c r="F1175">
        <v>0</v>
      </c>
      <c r="G1175">
        <v>8</v>
      </c>
      <c r="H1175">
        <v>1</v>
      </c>
      <c r="I1175">
        <v>35</v>
      </c>
      <c r="J1175">
        <v>13</v>
      </c>
      <c r="K1175">
        <v>49</v>
      </c>
      <c r="L1175">
        <v>2</v>
      </c>
      <c r="M1175">
        <v>4</v>
      </c>
      <c r="N1175">
        <v>20</v>
      </c>
      <c r="O1175">
        <v>28</v>
      </c>
      <c r="P1175">
        <v>693</v>
      </c>
      <c r="Q1175">
        <v>6</v>
      </c>
      <c r="R1175">
        <v>31</v>
      </c>
      <c r="S1175">
        <v>0</v>
      </c>
      <c r="T1175">
        <v>0</v>
      </c>
      <c r="U1175">
        <v>0</v>
      </c>
      <c r="V1175">
        <v>0</v>
      </c>
      <c r="W1175">
        <v>0</v>
      </c>
      <c r="X1175" t="s">
        <v>121</v>
      </c>
      <c r="Y1175" t="s">
        <v>1698</v>
      </c>
      <c r="Z1175" s="5">
        <f>E1175*10+F1175*(-10)+G1175*5+H1175*(-5)+I1175*2+J1175*(-2)+K1175*4+L1175*3+M1175*1.5+N1175*1.5+O1175*3+P1175*0.1+Q1175*2+R1175*2+S1175*5+T1175*(-8)+U1175*15+V1175+W1175*(-4)</f>
        <v>694.3</v>
      </c>
      <c r="AA1175" s="6">
        <f>Z1175/X1175</f>
        <v>20.420588235294115</v>
      </c>
      <c r="AB1175" s="7">
        <f>Z1175/Y1175*90</f>
        <v>26.432741116751266</v>
      </c>
      <c r="AC1175" s="5">
        <f>IF(B1175="n",Z1175*1.2*AF1175,Z1175*AF1175)</f>
        <v>694.3</v>
      </c>
      <c r="AD1175" s="6">
        <f>AC1175/X1175</f>
        <v>20.420588235294115</v>
      </c>
      <c r="AE1175" s="7">
        <f>AC1175/Y1175*90</f>
        <v>26.432741116751266</v>
      </c>
      <c r="AF1175" s="13">
        <f>IF(OR(D1175="Barcelona",D1175="R Madrid",D1175="Bayern",D1175="PSG",D1175="Atletico"),1.3,IF(OR(D1175="Chelsea",D1175="Juventus",D1175="Man City",D1175="Man Utd",D1175="Dortmund"),1.23,IF(OR(D1175="Roma",D1175="RB Leipzig",D1175="Monaco",D1175="Spurs",D1175="Arsenal",D1175="Sevilla",D1175="Liverpool",D1175="Nice",D1175="Napoli"),1.15,1)))</f>
        <v>1</v>
      </c>
      <c r="AG1175">
        <f>E1175*10+G1175*5+K1175*4</f>
        <v>386</v>
      </c>
      <c r="AH1175">
        <f>N1175+M1175+L1175*1.5</f>
        <v>27</v>
      </c>
    </row>
    <row r="1176" spans="1:34" x14ac:dyDescent="0.2">
      <c r="A1176" t="s">
        <v>123</v>
      </c>
      <c r="C1176" t="s">
        <v>26</v>
      </c>
      <c r="D1176" t="s">
        <v>124</v>
      </c>
      <c r="E1176">
        <v>6</v>
      </c>
      <c r="F1176">
        <v>0</v>
      </c>
      <c r="G1176">
        <v>3</v>
      </c>
      <c r="H1176">
        <v>1</v>
      </c>
      <c r="I1176">
        <v>13</v>
      </c>
      <c r="J1176">
        <v>22</v>
      </c>
      <c r="K1176">
        <v>21</v>
      </c>
      <c r="L1176">
        <v>2</v>
      </c>
      <c r="M1176">
        <v>19</v>
      </c>
      <c r="N1176">
        <v>5</v>
      </c>
      <c r="O1176">
        <v>21</v>
      </c>
      <c r="P1176">
        <v>235</v>
      </c>
      <c r="Q1176">
        <v>9</v>
      </c>
      <c r="R1176">
        <v>8</v>
      </c>
      <c r="S1176">
        <v>0</v>
      </c>
      <c r="T1176">
        <v>0</v>
      </c>
      <c r="U1176">
        <v>0</v>
      </c>
      <c r="V1176">
        <v>0</v>
      </c>
      <c r="W1176">
        <v>0</v>
      </c>
      <c r="X1176" t="s">
        <v>36</v>
      </c>
      <c r="Y1176" t="s">
        <v>125</v>
      </c>
      <c r="Z1176" s="5">
        <f>E1176*10+F1176*(-10)+G1176*5+H1176*(-5)+I1176*2+J1176*(-2)+K1176*4+L1176*3+M1176*1.5+N1176*1.5+O1176*3+P1176*0.1+Q1176*2+R1176*2+S1176*5+T1176*(-8)+U1176*15+V1176+W1176*(-4)</f>
        <v>298.5</v>
      </c>
      <c r="AA1176" s="6">
        <f>Z1176/X1176</f>
        <v>9.629032258064516</v>
      </c>
      <c r="AB1176" s="7">
        <f>Z1176/Y1176*90</f>
        <v>18.115306810519218</v>
      </c>
      <c r="AC1176" s="5">
        <f>IF(B1176="n",Z1176*1.2*AF1176,Z1176*AF1176)</f>
        <v>298.5</v>
      </c>
      <c r="AD1176" s="6">
        <f>AC1176/X1176</f>
        <v>9.629032258064516</v>
      </c>
      <c r="AE1176" s="7">
        <f>AC1176/Y1176*90</f>
        <v>18.115306810519218</v>
      </c>
      <c r="AF1176" s="13">
        <f>IF(OR(D1176="Barcelona",D1176="R Madrid",D1176="Bayern",D1176="PSG",D1176="Atletico"),1.3,IF(OR(D1176="Chelsea",D1176="Juventus",D1176="Man City",D1176="Man Utd",D1176="Dortmund"),1.23,IF(OR(D1176="Roma",D1176="RB Leipzig",D1176="Monaco",D1176="Spurs",D1176="Arsenal",D1176="Sevilla",D1176="Liverpool",D1176="Nice",D1176="Napoli"),1.15,1)))</f>
        <v>1</v>
      </c>
      <c r="AG1176">
        <f>E1176*10+G1176*5+K1176*4</f>
        <v>159</v>
      </c>
      <c r="AH1176">
        <f>N1176+M1176+L1176*1.5</f>
        <v>27</v>
      </c>
    </row>
    <row r="1177" spans="1:34" x14ac:dyDescent="0.2">
      <c r="A1177" t="s">
        <v>2410</v>
      </c>
      <c r="C1177" t="s">
        <v>160</v>
      </c>
      <c r="D1177" t="s">
        <v>1946</v>
      </c>
      <c r="E1177">
        <v>1</v>
      </c>
      <c r="F1177">
        <v>0</v>
      </c>
      <c r="G1177">
        <v>3</v>
      </c>
      <c r="H1177">
        <v>3</v>
      </c>
      <c r="I1177">
        <v>36</v>
      </c>
      <c r="J1177">
        <v>14</v>
      </c>
      <c r="K1177">
        <v>8</v>
      </c>
      <c r="L1177">
        <v>0</v>
      </c>
      <c r="M1177">
        <v>13</v>
      </c>
      <c r="N1177">
        <v>14</v>
      </c>
      <c r="O1177">
        <v>16</v>
      </c>
      <c r="P1177">
        <v>464</v>
      </c>
      <c r="Q1177">
        <v>21</v>
      </c>
      <c r="R1177">
        <v>52</v>
      </c>
      <c r="S1177">
        <v>0</v>
      </c>
      <c r="T1177">
        <v>0</v>
      </c>
      <c r="U1177">
        <v>0</v>
      </c>
      <c r="V1177">
        <v>0</v>
      </c>
      <c r="W1177">
        <v>0</v>
      </c>
      <c r="X1177" t="s">
        <v>110</v>
      </c>
      <c r="Y1177" t="s">
        <v>2409</v>
      </c>
      <c r="Z1177" s="5">
        <f>E1177*10+F1177*(-10)+G1177*5+H1177*(-5)+I1177*2+J1177*(-2)+K1177*4+L1177*3+M1177*1.5+N1177*1.5+O1177*3+P1177*0.1+Q1177*2+R1177*2+S1177*5+T1177*(-8)+U1177*15+V1177+W1177*(-4)</f>
        <v>366.9</v>
      </c>
      <c r="AA1177" s="6">
        <f>Z1177/X1177</f>
        <v>12.229999999999999</v>
      </c>
      <c r="AB1177" s="7">
        <f>Z1177/Y1177*90</f>
        <v>15.26629680998613</v>
      </c>
      <c r="AC1177" s="5">
        <f>IF(B1177="n",Z1177*1.2*AF1177,Z1177*AF1177)</f>
        <v>366.9</v>
      </c>
      <c r="AD1177" s="6">
        <f>AC1177/X1177</f>
        <v>12.229999999999999</v>
      </c>
      <c r="AE1177" s="7">
        <f>AC1177/Y1177*90</f>
        <v>15.26629680998613</v>
      </c>
      <c r="AF1177" s="13">
        <f>IF(OR(D1177="Barcelona",D1177="R Madrid",D1177="Bayern",D1177="PSG",D1177="Atletico"),1.3,IF(OR(D1177="Chelsea",D1177="Juventus",D1177="Man City",D1177="Man Utd",D1177="Dortmund"),1.23,IF(OR(D1177="Roma",D1177="RB Leipzig",D1177="Monaco",D1177="Spurs",D1177="Arsenal",D1177="Sevilla",D1177="Liverpool",D1177="Nice",D1177="Napoli"),1.15,1)))</f>
        <v>1</v>
      </c>
      <c r="AG1177">
        <f>E1177*10+G1177*5+K1177*4</f>
        <v>57</v>
      </c>
      <c r="AH1177">
        <f>N1177+M1177+L1177*1.5</f>
        <v>27</v>
      </c>
    </row>
    <row r="1178" spans="1:34" x14ac:dyDescent="0.2">
      <c r="A1178" t="s">
        <v>1645</v>
      </c>
      <c r="C1178" t="s">
        <v>876</v>
      </c>
      <c r="D1178" t="s">
        <v>1085</v>
      </c>
      <c r="E1178">
        <v>2</v>
      </c>
      <c r="F1178">
        <v>0</v>
      </c>
      <c r="G1178">
        <v>3</v>
      </c>
      <c r="H1178">
        <v>0</v>
      </c>
      <c r="I1178">
        <v>18</v>
      </c>
      <c r="J1178">
        <v>19</v>
      </c>
      <c r="K1178">
        <v>5</v>
      </c>
      <c r="L1178">
        <v>2</v>
      </c>
      <c r="M1178">
        <v>9</v>
      </c>
      <c r="N1178">
        <v>15</v>
      </c>
      <c r="O1178">
        <v>18</v>
      </c>
      <c r="P1178">
        <v>288</v>
      </c>
      <c r="Q1178">
        <v>14</v>
      </c>
      <c r="R1178">
        <v>17</v>
      </c>
      <c r="S1178">
        <v>0</v>
      </c>
      <c r="T1178">
        <v>0</v>
      </c>
      <c r="U1178">
        <v>0</v>
      </c>
      <c r="V1178">
        <v>0</v>
      </c>
      <c r="W1178">
        <v>0</v>
      </c>
      <c r="X1178" t="s">
        <v>40</v>
      </c>
      <c r="Y1178" t="s">
        <v>820</v>
      </c>
      <c r="Z1178" s="5">
        <f>E1178*10+F1178*(-10)+G1178*5+H1178*(-5)+I1178*2+J1178*(-2)+K1178*4+L1178*3+M1178*1.5+N1178*1.5+O1178*3+P1178*0.1+Q1178*2+R1178*2+S1178*5+T1178*(-8)+U1178*15+V1178+W1178*(-4)</f>
        <v>239.8</v>
      </c>
      <c r="AA1178" s="6">
        <f>Z1178/X1178</f>
        <v>14.987500000000001</v>
      </c>
      <c r="AB1178" s="7">
        <f>Z1178/Y1178*90</f>
        <v>19.531221719457015</v>
      </c>
      <c r="AC1178" s="5">
        <f>IF(B1178="n",Z1178*1.2*AF1178,Z1178*AF1178)</f>
        <v>239.8</v>
      </c>
      <c r="AD1178" s="6">
        <f>AC1178/X1178</f>
        <v>14.987500000000001</v>
      </c>
      <c r="AE1178" s="7">
        <f>AC1178/Y1178*90</f>
        <v>19.531221719457015</v>
      </c>
      <c r="AF1178" s="13">
        <f>IF(OR(D1178="Barcelona",D1178="R Madrid",D1178="Bayern",D1178="PSG",D1178="Atletico"),1.3,IF(OR(D1178="Chelsea",D1178="Juventus",D1178="Man City",D1178="Man Utd",D1178="Dortmund"),1.23,IF(OR(D1178="Roma",D1178="RB Leipzig",D1178="Monaco",D1178="Spurs",D1178="Arsenal",D1178="Sevilla",D1178="Liverpool",D1178="Nice",D1178="Napoli"),1.15,1)))</f>
        <v>1</v>
      </c>
      <c r="AG1178">
        <f>E1178*10+G1178*5+K1178*4</f>
        <v>55</v>
      </c>
      <c r="AH1178">
        <f>N1178+M1178+L1178*1.5</f>
        <v>27</v>
      </c>
    </row>
    <row r="1179" spans="1:34" x14ac:dyDescent="0.2">
      <c r="A1179" t="s">
        <v>2217</v>
      </c>
      <c r="C1179" t="s">
        <v>160</v>
      </c>
      <c r="D1179" t="s">
        <v>1915</v>
      </c>
      <c r="E1179">
        <v>2</v>
      </c>
      <c r="F1179">
        <v>0</v>
      </c>
      <c r="G1179">
        <v>0</v>
      </c>
      <c r="H1179">
        <v>5</v>
      </c>
      <c r="I1179">
        <v>17</v>
      </c>
      <c r="J1179">
        <v>19</v>
      </c>
      <c r="K1179">
        <v>6</v>
      </c>
      <c r="L1179">
        <v>2</v>
      </c>
      <c r="M1179">
        <v>12</v>
      </c>
      <c r="N1179">
        <v>12</v>
      </c>
      <c r="O1179">
        <v>10</v>
      </c>
      <c r="P1179">
        <v>455</v>
      </c>
      <c r="Q1179">
        <v>11</v>
      </c>
      <c r="R1179">
        <v>7</v>
      </c>
      <c r="S1179">
        <v>0</v>
      </c>
      <c r="T1179">
        <v>0</v>
      </c>
      <c r="U1179">
        <v>0</v>
      </c>
      <c r="V1179">
        <v>0</v>
      </c>
      <c r="W1179">
        <v>0</v>
      </c>
      <c r="X1179" t="s">
        <v>66</v>
      </c>
      <c r="Y1179" t="s">
        <v>2216</v>
      </c>
      <c r="Z1179" s="5">
        <f>E1179*10+F1179*(-10)+G1179*5+H1179*(-5)+I1179*2+J1179*(-2)+K1179*4+L1179*3+M1179*1.5+N1179*1.5+O1179*3+P1179*0.1+Q1179*2+R1179*2+S1179*5+T1179*(-8)+U1179*15+V1179+W1179*(-4)</f>
        <v>168.5</v>
      </c>
      <c r="AA1179" s="6">
        <f>Z1179/X1179</f>
        <v>8.4250000000000007</v>
      </c>
      <c r="AB1179" s="7">
        <f>Z1179/Y1179*90</f>
        <v>13.175499565595135</v>
      </c>
      <c r="AC1179" s="5">
        <f>IF(B1179="n",Z1179*1.2*AF1179,Z1179*AF1179)</f>
        <v>168.5</v>
      </c>
      <c r="AD1179" s="6">
        <f>AC1179/X1179</f>
        <v>8.4250000000000007</v>
      </c>
      <c r="AE1179" s="7">
        <f>AC1179/Y1179*90</f>
        <v>13.175499565595135</v>
      </c>
      <c r="AF1179" s="13">
        <f>IF(OR(D1179="Barcelona",D1179="R Madrid",D1179="Bayern",D1179="PSG",D1179="Atletico"),1.3,IF(OR(D1179="Chelsea",D1179="Juventus",D1179="Man City",D1179="Man Utd",D1179="Dortmund"),1.23,IF(OR(D1179="Roma",D1179="RB Leipzig",D1179="Monaco",D1179="Spurs",D1179="Arsenal",D1179="Sevilla",D1179="Liverpool",D1179="Nice",D1179="Napoli"),1.15,1)))</f>
        <v>1</v>
      </c>
      <c r="AG1179">
        <f>E1179*10+G1179*5+K1179*4</f>
        <v>44</v>
      </c>
      <c r="AH1179">
        <f>N1179+M1179+L1179*1.5</f>
        <v>27</v>
      </c>
    </row>
    <row r="1180" spans="1:34" x14ac:dyDescent="0.2">
      <c r="A1180" t="s">
        <v>2388</v>
      </c>
      <c r="C1180" t="s">
        <v>160</v>
      </c>
      <c r="D1180" t="s">
        <v>1908</v>
      </c>
      <c r="E1180">
        <v>12</v>
      </c>
      <c r="F1180">
        <v>0</v>
      </c>
      <c r="G1180">
        <v>4</v>
      </c>
      <c r="H1180">
        <v>4</v>
      </c>
      <c r="I1180">
        <v>41</v>
      </c>
      <c r="J1180">
        <v>48</v>
      </c>
      <c r="K1180">
        <v>36</v>
      </c>
      <c r="L1180">
        <v>1</v>
      </c>
      <c r="M1180">
        <v>20</v>
      </c>
      <c r="N1180">
        <v>5</v>
      </c>
      <c r="O1180">
        <v>16</v>
      </c>
      <c r="P1180">
        <v>497</v>
      </c>
      <c r="Q1180">
        <v>6</v>
      </c>
      <c r="R1180">
        <v>12</v>
      </c>
      <c r="S1180">
        <v>0</v>
      </c>
      <c r="T1180">
        <v>0</v>
      </c>
      <c r="U1180">
        <v>0</v>
      </c>
      <c r="V1180">
        <v>0</v>
      </c>
      <c r="W1180">
        <v>0</v>
      </c>
      <c r="X1180" t="s">
        <v>96</v>
      </c>
      <c r="Y1180" t="s">
        <v>2387</v>
      </c>
      <c r="Z1180" s="5">
        <f>E1180*10+F1180*(-10)+G1180*5+H1180*(-5)+I1180*2+J1180*(-2)+K1180*4+L1180*3+M1180*1.5+N1180*1.5+O1180*3+P1180*0.1+Q1180*2+R1180*2+S1180*5+T1180*(-8)+U1180*15+V1180+W1180*(-4)</f>
        <v>424.2</v>
      </c>
      <c r="AA1180" s="6">
        <f>Z1180/X1180</f>
        <v>15.15</v>
      </c>
      <c r="AB1180" s="7">
        <f>Z1180/Y1180*90</f>
        <v>18.506059137178866</v>
      </c>
      <c r="AC1180" s="5">
        <f>IF(B1180="n",Z1180*1.2*AF1180,Z1180*AF1180)</f>
        <v>424.2</v>
      </c>
      <c r="AD1180" s="6">
        <f>AC1180/X1180</f>
        <v>15.15</v>
      </c>
      <c r="AE1180" s="7">
        <f>AC1180/Y1180*90</f>
        <v>18.506059137178866</v>
      </c>
      <c r="AF1180" s="13">
        <f>IF(OR(D1180="Barcelona",D1180="R Madrid",D1180="Bayern",D1180="PSG",D1180="Atletico"),1.3,IF(OR(D1180="Chelsea",D1180="Juventus",D1180="Man City",D1180="Man Utd",D1180="Dortmund"),1.23,IF(OR(D1180="Roma",D1180="RB Leipzig",D1180="Monaco",D1180="Spurs",D1180="Arsenal",D1180="Sevilla",D1180="Liverpool",D1180="Nice",D1180="Napoli"),1.15,1)))</f>
        <v>1</v>
      </c>
      <c r="AG1180">
        <f>E1180*10+G1180*5+K1180*4</f>
        <v>284</v>
      </c>
      <c r="AH1180">
        <f>N1180+M1180+L1180*1.5</f>
        <v>26.5</v>
      </c>
    </row>
    <row r="1181" spans="1:34" x14ac:dyDescent="0.2">
      <c r="A1181" t="s">
        <v>3444</v>
      </c>
      <c r="C1181" t="s">
        <v>138</v>
      </c>
      <c r="D1181" t="s">
        <v>368</v>
      </c>
      <c r="E1181">
        <v>4</v>
      </c>
      <c r="F1181">
        <v>0</v>
      </c>
      <c r="G1181">
        <v>4</v>
      </c>
      <c r="H1181">
        <v>1</v>
      </c>
      <c r="I1181">
        <v>10</v>
      </c>
      <c r="J1181">
        <v>15</v>
      </c>
      <c r="K1181">
        <v>32</v>
      </c>
      <c r="L1181">
        <v>1</v>
      </c>
      <c r="M1181">
        <v>10</v>
      </c>
      <c r="N1181">
        <v>15</v>
      </c>
      <c r="O1181">
        <v>43</v>
      </c>
      <c r="P1181">
        <v>834</v>
      </c>
      <c r="Q1181">
        <v>26</v>
      </c>
      <c r="R1181">
        <v>50</v>
      </c>
      <c r="S1181">
        <v>0</v>
      </c>
      <c r="T1181">
        <v>0</v>
      </c>
      <c r="U1181">
        <v>0</v>
      </c>
      <c r="V1181">
        <v>0</v>
      </c>
      <c r="W1181">
        <v>0</v>
      </c>
      <c r="X1181" t="s">
        <v>52</v>
      </c>
      <c r="Y1181" t="s">
        <v>2753</v>
      </c>
      <c r="Z1181" s="5">
        <f>E1181*10+F1181*(-10)+G1181*5+H1181*(-5)+I1181*2+J1181*(-2)+K1181*4+L1181*3+M1181*1.5+N1181*1.5+O1181*3+P1181*0.1+Q1181*2+R1181*2+S1181*5+T1181*(-8)+U1181*15+V1181+W1181*(-4)</f>
        <v>577.9</v>
      </c>
      <c r="AA1181" s="6">
        <f>Z1181/X1181</f>
        <v>16.052777777777777</v>
      </c>
      <c r="AB1181" s="7">
        <f>Z1181/Y1181*90</f>
        <v>24.969275084013439</v>
      </c>
      <c r="AC1181" s="5">
        <f>IF(B1181="n",Z1181*1.2*AF1181,Z1181*AF1181)</f>
        <v>577.9</v>
      </c>
      <c r="AD1181" s="6">
        <f>AC1181/X1181</f>
        <v>16.052777777777777</v>
      </c>
      <c r="AE1181" s="7">
        <f>AC1181/Y1181*90</f>
        <v>24.969275084013439</v>
      </c>
      <c r="AF1181" s="13">
        <f>IF(OR(D1181="Barcelona",D1181="R Madrid",D1181="Bayern",D1181="PSG",D1181="Atletico"),1.3,IF(OR(D1181="Chelsea",D1181="Juventus",D1181="Man City",D1181="Man Utd",D1181="Dortmund"),1.23,IF(OR(D1181="Roma",D1181="RB Leipzig",D1181="Monaco",D1181="Spurs",D1181="Arsenal",D1181="Sevilla",D1181="Liverpool",D1181="Nice",D1181="Napoli"),1.15,1)))</f>
        <v>1</v>
      </c>
      <c r="AG1181">
        <f>E1181*10+G1181*5+K1181*4</f>
        <v>188</v>
      </c>
      <c r="AH1181">
        <f>N1181+M1181+L1181*1.5</f>
        <v>26.5</v>
      </c>
    </row>
    <row r="1182" spans="1:34" x14ac:dyDescent="0.2">
      <c r="A1182" t="s">
        <v>1979</v>
      </c>
      <c r="C1182" t="s">
        <v>160</v>
      </c>
      <c r="D1182" t="s">
        <v>1933</v>
      </c>
      <c r="E1182">
        <v>6</v>
      </c>
      <c r="F1182">
        <v>0</v>
      </c>
      <c r="G1182">
        <v>4</v>
      </c>
      <c r="H1182">
        <v>1</v>
      </c>
      <c r="I1182">
        <v>41</v>
      </c>
      <c r="J1182">
        <v>20</v>
      </c>
      <c r="K1182">
        <v>22</v>
      </c>
      <c r="L1182">
        <v>1</v>
      </c>
      <c r="M1182">
        <v>13</v>
      </c>
      <c r="N1182">
        <v>12</v>
      </c>
      <c r="O1182">
        <v>10</v>
      </c>
      <c r="P1182">
        <v>254</v>
      </c>
      <c r="Q1182">
        <v>15</v>
      </c>
      <c r="R1182">
        <v>19</v>
      </c>
      <c r="S1182">
        <v>0</v>
      </c>
      <c r="T1182">
        <v>0</v>
      </c>
      <c r="U1182">
        <v>0</v>
      </c>
      <c r="V1182">
        <v>0</v>
      </c>
      <c r="W1182">
        <v>0</v>
      </c>
      <c r="X1182" t="s">
        <v>398</v>
      </c>
      <c r="Y1182" t="s">
        <v>1978</v>
      </c>
      <c r="Z1182" s="5">
        <f>E1182*10+F1182*(-10)+G1182*5+H1182*(-5)+I1182*2+J1182*(-2)+K1182*4+L1182*3+M1182*1.5+N1182*1.5+O1182*3+P1182*0.1+Q1182*2+R1182*2+S1182*5+T1182*(-8)+U1182*15+V1182+W1182*(-4)</f>
        <v>368.9</v>
      </c>
      <c r="AA1182" s="6">
        <f>Z1182/X1182</f>
        <v>17.566666666666666</v>
      </c>
      <c r="AB1182" s="7">
        <f>Z1182/Y1182*90</f>
        <v>23.315308988764045</v>
      </c>
      <c r="AC1182" s="5">
        <f>IF(B1182="n",Z1182*1.2*AF1182,Z1182*AF1182)</f>
        <v>368.9</v>
      </c>
      <c r="AD1182" s="6">
        <f>AC1182/X1182</f>
        <v>17.566666666666666</v>
      </c>
      <c r="AE1182" s="7">
        <f>AC1182/Y1182*90</f>
        <v>23.315308988764045</v>
      </c>
      <c r="AF1182" s="13">
        <f>IF(OR(D1182="Barcelona",D1182="R Madrid",D1182="Bayern",D1182="PSG",D1182="Atletico"),1.3,IF(OR(D1182="Chelsea",D1182="Juventus",D1182="Man City",D1182="Man Utd",D1182="Dortmund"),1.23,IF(OR(D1182="Roma",D1182="RB Leipzig",D1182="Monaco",D1182="Spurs",D1182="Arsenal",D1182="Sevilla",D1182="Liverpool",D1182="Nice",D1182="Napoli"),1.15,1)))</f>
        <v>1</v>
      </c>
      <c r="AG1182">
        <f>E1182*10+G1182*5+K1182*4</f>
        <v>168</v>
      </c>
      <c r="AH1182">
        <f>N1182+M1182+L1182*1.5</f>
        <v>26.5</v>
      </c>
    </row>
    <row r="1183" spans="1:34" x14ac:dyDescent="0.2">
      <c r="A1183" t="s">
        <v>2689</v>
      </c>
      <c r="C1183" t="s">
        <v>160</v>
      </c>
      <c r="D1183" t="s">
        <v>1938</v>
      </c>
      <c r="E1183">
        <v>7</v>
      </c>
      <c r="F1183">
        <v>0</v>
      </c>
      <c r="G1183">
        <v>1</v>
      </c>
      <c r="H1183">
        <v>3</v>
      </c>
      <c r="I1183">
        <v>26</v>
      </c>
      <c r="J1183">
        <v>15</v>
      </c>
      <c r="K1183">
        <v>22</v>
      </c>
      <c r="L1183">
        <v>3</v>
      </c>
      <c r="M1183">
        <v>19</v>
      </c>
      <c r="N1183">
        <v>3</v>
      </c>
      <c r="O1183">
        <v>11</v>
      </c>
      <c r="P1183">
        <v>352</v>
      </c>
      <c r="Q1183">
        <v>12</v>
      </c>
      <c r="R1183">
        <v>5</v>
      </c>
      <c r="S1183">
        <v>0</v>
      </c>
      <c r="T1183">
        <v>0</v>
      </c>
      <c r="U1183">
        <v>0</v>
      </c>
      <c r="V1183">
        <v>0</v>
      </c>
      <c r="W1183">
        <v>0</v>
      </c>
      <c r="X1183" t="s">
        <v>96</v>
      </c>
      <c r="Y1183" t="s">
        <v>2688</v>
      </c>
      <c r="Z1183" s="5">
        <f>E1183*10+F1183*(-10)+G1183*5+H1183*(-5)+I1183*2+J1183*(-2)+K1183*4+L1183*3+M1183*1.5+N1183*1.5+O1183*3+P1183*0.1+Q1183*2+R1183*2+S1183*5+T1183*(-8)+U1183*15+V1183+W1183*(-4)</f>
        <v>314.2</v>
      </c>
      <c r="AA1183" s="6">
        <f>Z1183/X1183</f>
        <v>11.221428571428572</v>
      </c>
      <c r="AB1183" s="7">
        <f>Z1183/Y1183*90</f>
        <v>19.145565335138794</v>
      </c>
      <c r="AC1183" s="5">
        <f>IF(B1183="n",Z1183*1.2*AF1183,Z1183*AF1183)</f>
        <v>314.2</v>
      </c>
      <c r="AD1183" s="6">
        <f>AC1183/X1183</f>
        <v>11.221428571428572</v>
      </c>
      <c r="AE1183" s="7">
        <f>AC1183/Y1183*90</f>
        <v>19.145565335138794</v>
      </c>
      <c r="AF1183" s="13">
        <f>IF(OR(D1183="Barcelona",D1183="R Madrid",D1183="Bayern",D1183="PSG",D1183="Atletico"),1.3,IF(OR(D1183="Chelsea",D1183="Juventus",D1183="Man City",D1183="Man Utd",D1183="Dortmund"),1.23,IF(OR(D1183="Roma",D1183="RB Leipzig",D1183="Monaco",D1183="Spurs",D1183="Arsenal",D1183="Sevilla",D1183="Liverpool",D1183="Nice",D1183="Napoli"),1.15,1)))</f>
        <v>1</v>
      </c>
      <c r="AG1183">
        <f>E1183*10+G1183*5+K1183*4</f>
        <v>163</v>
      </c>
      <c r="AH1183">
        <f>N1183+M1183+L1183*1.5</f>
        <v>26.5</v>
      </c>
    </row>
    <row r="1184" spans="1:34" x14ac:dyDescent="0.2">
      <c r="A1184" t="s">
        <v>2598</v>
      </c>
      <c r="C1184" t="s">
        <v>160</v>
      </c>
      <c r="D1184" t="s">
        <v>1915</v>
      </c>
      <c r="E1184">
        <v>3</v>
      </c>
      <c r="F1184">
        <v>0</v>
      </c>
      <c r="G1184">
        <v>2</v>
      </c>
      <c r="H1184">
        <v>2</v>
      </c>
      <c r="I1184">
        <v>54</v>
      </c>
      <c r="J1184">
        <v>43</v>
      </c>
      <c r="K1184">
        <v>24</v>
      </c>
      <c r="L1184">
        <v>1</v>
      </c>
      <c r="M1184">
        <v>20</v>
      </c>
      <c r="N1184">
        <v>5</v>
      </c>
      <c r="O1184">
        <v>6</v>
      </c>
      <c r="P1184">
        <v>271</v>
      </c>
      <c r="Q1184">
        <v>5</v>
      </c>
      <c r="R1184">
        <v>6</v>
      </c>
      <c r="S1184">
        <v>0</v>
      </c>
      <c r="T1184">
        <v>0</v>
      </c>
      <c r="U1184">
        <v>0</v>
      </c>
      <c r="V1184">
        <v>0</v>
      </c>
      <c r="W1184">
        <v>0</v>
      </c>
      <c r="X1184" t="s">
        <v>28</v>
      </c>
      <c r="Y1184" t="s">
        <v>2597</v>
      </c>
      <c r="Z1184" s="5">
        <f>E1184*10+F1184*(-10)+G1184*5+H1184*(-5)+I1184*2+J1184*(-2)+K1184*4+L1184*3+M1184*1.5+N1184*1.5+O1184*3+P1184*0.1+Q1184*2+R1184*2+S1184*5+T1184*(-8)+U1184*15+V1184+W1184*(-4)</f>
        <v>255.6</v>
      </c>
      <c r="AA1184" s="6">
        <f>Z1184/X1184</f>
        <v>10.224</v>
      </c>
      <c r="AB1184" s="7">
        <f>Z1184/Y1184*90</f>
        <v>15.930747922437671</v>
      </c>
      <c r="AC1184" s="5">
        <f>IF(B1184="n",Z1184*1.2*AF1184,Z1184*AF1184)</f>
        <v>255.6</v>
      </c>
      <c r="AD1184" s="6">
        <f>AC1184/X1184</f>
        <v>10.224</v>
      </c>
      <c r="AE1184" s="7">
        <f>AC1184/Y1184*90</f>
        <v>15.930747922437671</v>
      </c>
      <c r="AF1184" s="13">
        <f>IF(OR(D1184="Barcelona",D1184="R Madrid",D1184="Bayern",D1184="PSG",D1184="Atletico"),1.3,IF(OR(D1184="Chelsea",D1184="Juventus",D1184="Man City",D1184="Man Utd",D1184="Dortmund"),1.23,IF(OR(D1184="Roma",D1184="RB Leipzig",D1184="Monaco",D1184="Spurs",D1184="Arsenal",D1184="Sevilla",D1184="Liverpool",D1184="Nice",D1184="Napoli"),1.15,1)))</f>
        <v>1</v>
      </c>
      <c r="AG1184">
        <f>E1184*10+G1184*5+K1184*4</f>
        <v>136</v>
      </c>
      <c r="AH1184">
        <f>N1184+M1184+L1184*1.5</f>
        <v>26.5</v>
      </c>
    </row>
    <row r="1185" spans="1:34" x14ac:dyDescent="0.2">
      <c r="A1185" t="s">
        <v>359</v>
      </c>
      <c r="C1185" t="s">
        <v>26</v>
      </c>
      <c r="D1185" t="s">
        <v>118</v>
      </c>
      <c r="E1185">
        <v>5</v>
      </c>
      <c r="F1185">
        <v>0</v>
      </c>
      <c r="G1185">
        <v>3</v>
      </c>
      <c r="H1185">
        <v>4</v>
      </c>
      <c r="I1185">
        <v>17</v>
      </c>
      <c r="J1185">
        <v>12</v>
      </c>
      <c r="K1185">
        <v>17</v>
      </c>
      <c r="L1185">
        <v>1</v>
      </c>
      <c r="M1185">
        <v>10</v>
      </c>
      <c r="N1185">
        <v>15</v>
      </c>
      <c r="O1185">
        <v>32</v>
      </c>
      <c r="P1185">
        <v>559</v>
      </c>
      <c r="Q1185">
        <v>22</v>
      </c>
      <c r="R1185">
        <v>54</v>
      </c>
      <c r="S1185">
        <v>0</v>
      </c>
      <c r="T1185">
        <v>0</v>
      </c>
      <c r="U1185">
        <v>0</v>
      </c>
      <c r="V1185">
        <v>0</v>
      </c>
      <c r="W1185">
        <v>0</v>
      </c>
      <c r="X1185" t="s">
        <v>90</v>
      </c>
      <c r="Y1185" t="s">
        <v>360</v>
      </c>
      <c r="Z1185" s="5">
        <f>E1185*10+F1185*(-10)+G1185*5+H1185*(-5)+I1185*2+J1185*(-2)+K1185*4+L1185*3+M1185*1.5+N1185*1.5+O1185*3+P1185*0.1+Q1185*2+R1185*2+S1185*5+T1185*(-8)+U1185*15+V1185+W1185*(-4)</f>
        <v>467.4</v>
      </c>
      <c r="AA1185" s="6">
        <f>Z1185/X1185</f>
        <v>17.976923076923075</v>
      </c>
      <c r="AB1185" s="7">
        <f>Z1185/Y1185*90</f>
        <v>23.526845637583889</v>
      </c>
      <c r="AC1185" s="5">
        <f>IF(B1185="n",Z1185*1.2*AF1185,Z1185*AF1185)</f>
        <v>574.90199999999993</v>
      </c>
      <c r="AD1185" s="6">
        <f>AC1185/X1185</f>
        <v>22.111615384615384</v>
      </c>
      <c r="AE1185" s="7">
        <f>AC1185/Y1185*90</f>
        <v>28.938020134228186</v>
      </c>
      <c r="AF1185" s="13">
        <f>IF(OR(D1185="Barcelona",D1185="R Madrid",D1185="Bayern",D1185="PSG",D1185="Atletico"),1.3,IF(OR(D1185="Chelsea",D1185="Juventus",D1185="Man City",D1185="Man Utd",D1185="Dortmund"),1.23,IF(OR(D1185="Roma",D1185="RB Leipzig",D1185="Monaco",D1185="Spurs",D1185="Arsenal",D1185="Sevilla",D1185="Liverpool",D1185="Nice",D1185="Napoli"),1.15,1)))</f>
        <v>1.23</v>
      </c>
      <c r="AG1185">
        <f>E1185*10+G1185*5+K1185*4</f>
        <v>133</v>
      </c>
      <c r="AH1185">
        <f>N1185+M1185+L1185*1.5</f>
        <v>26.5</v>
      </c>
    </row>
    <row r="1186" spans="1:34" x14ac:dyDescent="0.2">
      <c r="A1186" t="s">
        <v>3333</v>
      </c>
      <c r="C1186" t="s">
        <v>138</v>
      </c>
      <c r="D1186" t="s">
        <v>368</v>
      </c>
      <c r="E1186">
        <v>3</v>
      </c>
      <c r="F1186">
        <v>1</v>
      </c>
      <c r="G1186">
        <v>2</v>
      </c>
      <c r="H1186">
        <v>4</v>
      </c>
      <c r="I1186">
        <v>35</v>
      </c>
      <c r="J1186">
        <v>35</v>
      </c>
      <c r="K1186">
        <v>21</v>
      </c>
      <c r="L1186">
        <v>1</v>
      </c>
      <c r="M1186">
        <v>10</v>
      </c>
      <c r="N1186">
        <v>15</v>
      </c>
      <c r="O1186">
        <v>25</v>
      </c>
      <c r="P1186">
        <v>549</v>
      </c>
      <c r="Q1186">
        <v>22</v>
      </c>
      <c r="R1186">
        <v>35</v>
      </c>
      <c r="S1186">
        <v>0</v>
      </c>
      <c r="T1186">
        <v>0</v>
      </c>
      <c r="U1186">
        <v>0</v>
      </c>
      <c r="V1186">
        <v>0</v>
      </c>
      <c r="W1186">
        <v>0</v>
      </c>
      <c r="X1186" t="s">
        <v>56</v>
      </c>
      <c r="Y1186" t="s">
        <v>966</v>
      </c>
      <c r="Z1186" s="5">
        <f>E1186*10+F1186*(-10)+G1186*5+H1186*(-5)+I1186*2+J1186*(-2)+K1186*4+L1186*3+M1186*1.5+N1186*1.5+O1186*3+P1186*0.1+Q1186*2+R1186*2+S1186*5+T1186*(-8)+U1186*15+V1186+W1186*(-4)</f>
        <v>378.4</v>
      </c>
      <c r="AA1186" s="6">
        <f>Z1186/X1186</f>
        <v>14.014814814814814</v>
      </c>
      <c r="AB1186" s="7">
        <f>Z1186/Y1186*90</f>
        <v>22.703999999999997</v>
      </c>
      <c r="AC1186" s="5">
        <f>IF(B1186="n",Z1186*1.2*AF1186,Z1186*AF1186)</f>
        <v>378.4</v>
      </c>
      <c r="AD1186" s="6">
        <f>AC1186/X1186</f>
        <v>14.014814814814814</v>
      </c>
      <c r="AE1186" s="7">
        <f>AC1186/Y1186*90</f>
        <v>22.703999999999997</v>
      </c>
      <c r="AF1186" s="13">
        <f>IF(OR(D1186="Barcelona",D1186="R Madrid",D1186="Bayern",D1186="PSG",D1186="Atletico"),1.3,IF(OR(D1186="Chelsea",D1186="Juventus",D1186="Man City",D1186="Man Utd",D1186="Dortmund"),1.23,IF(OR(D1186="Roma",D1186="RB Leipzig",D1186="Monaco",D1186="Spurs",D1186="Arsenal",D1186="Sevilla",D1186="Liverpool",D1186="Nice",D1186="Napoli"),1.15,1)))</f>
        <v>1</v>
      </c>
      <c r="AG1186">
        <f>E1186*10+G1186*5+K1186*4</f>
        <v>124</v>
      </c>
      <c r="AH1186">
        <f>N1186+M1186+L1186*1.5</f>
        <v>26.5</v>
      </c>
    </row>
    <row r="1187" spans="1:34" x14ac:dyDescent="0.2">
      <c r="A1187" t="s">
        <v>4087</v>
      </c>
      <c r="C1187" t="s">
        <v>43</v>
      </c>
      <c r="D1187" t="s">
        <v>3570</v>
      </c>
      <c r="E1187">
        <v>3</v>
      </c>
      <c r="F1187">
        <v>1</v>
      </c>
      <c r="G1187">
        <v>6</v>
      </c>
      <c r="H1187">
        <v>8</v>
      </c>
      <c r="I1187">
        <v>41</v>
      </c>
      <c r="J1187">
        <v>40</v>
      </c>
      <c r="K1187">
        <v>16</v>
      </c>
      <c r="L1187">
        <v>3</v>
      </c>
      <c r="M1187">
        <v>10</v>
      </c>
      <c r="N1187">
        <v>12</v>
      </c>
      <c r="O1187">
        <v>34</v>
      </c>
      <c r="P1187">
        <v>1171</v>
      </c>
      <c r="Q1187">
        <v>34</v>
      </c>
      <c r="R1187">
        <v>29</v>
      </c>
      <c r="S1187">
        <v>0</v>
      </c>
      <c r="T1187">
        <v>0</v>
      </c>
      <c r="U1187">
        <v>0</v>
      </c>
      <c r="V1187">
        <v>0</v>
      </c>
      <c r="W1187">
        <v>0</v>
      </c>
      <c r="X1187" t="s">
        <v>36</v>
      </c>
      <c r="Y1187" t="s">
        <v>2330</v>
      </c>
      <c r="Z1187" s="5">
        <f>E1187*10+F1187*(-10)+G1187*5+H1187*(-5)+I1187*2+J1187*(-2)+K1187*4+L1187*3+M1187*1.5+N1187*1.5+O1187*3+P1187*0.1+Q1187*2+R1187*2+S1187*5+T1187*(-8)+U1187*15+V1187+W1187*(-4)</f>
        <v>463.1</v>
      </c>
      <c r="AA1187" s="6">
        <f>Z1187/X1187</f>
        <v>14.938709677419356</v>
      </c>
      <c r="AB1187" s="7">
        <f>Z1187/Y1187*90</f>
        <v>16.370384917517676</v>
      </c>
      <c r="AC1187" s="5">
        <f>IF(B1187="n",Z1187*1.2*AF1187,Z1187*AF1187)</f>
        <v>532.56499999999994</v>
      </c>
      <c r="AD1187" s="6">
        <f>AC1187/X1187</f>
        <v>17.179516129032255</v>
      </c>
      <c r="AE1187" s="7">
        <f>AC1187/Y1187*90</f>
        <v>18.825942655145326</v>
      </c>
      <c r="AF1187" s="13">
        <f>IF(OR(D1187="Barcelona",D1187="R Madrid",D1187="Bayern",D1187="PSG",D1187="Atletico"),1.3,IF(OR(D1187="Chelsea",D1187="Juventus",D1187="Man City",D1187="Man Utd",D1187="Dortmund"),1.23,IF(OR(D1187="Roma",D1187="RB Leipzig",D1187="Monaco",D1187="Spurs",D1187="Arsenal",D1187="Sevilla",D1187="Liverpool",D1187="Nice",D1187="Napoli"),1.15,1)))</f>
        <v>1.1499999999999999</v>
      </c>
      <c r="AG1187">
        <f>E1187*10+G1187*5+K1187*4</f>
        <v>124</v>
      </c>
      <c r="AH1187">
        <f>N1187+M1187+L1187*1.5</f>
        <v>26.5</v>
      </c>
    </row>
    <row r="1188" spans="1:34" x14ac:dyDescent="0.2">
      <c r="A1188" t="s">
        <v>1805</v>
      </c>
      <c r="C1188" t="s">
        <v>876</v>
      </c>
      <c r="D1188" t="s">
        <v>1087</v>
      </c>
      <c r="E1188">
        <v>4</v>
      </c>
      <c r="F1188">
        <v>1</v>
      </c>
      <c r="G1188">
        <v>1</v>
      </c>
      <c r="H1188">
        <v>1</v>
      </c>
      <c r="I1188">
        <v>22</v>
      </c>
      <c r="J1188">
        <v>32</v>
      </c>
      <c r="K1188">
        <v>14</v>
      </c>
      <c r="L1188">
        <v>1</v>
      </c>
      <c r="M1188">
        <v>6</v>
      </c>
      <c r="N1188">
        <v>19</v>
      </c>
      <c r="O1188">
        <v>14</v>
      </c>
      <c r="P1188">
        <v>225</v>
      </c>
      <c r="Q1188">
        <v>16</v>
      </c>
      <c r="R1188">
        <v>9</v>
      </c>
      <c r="S1188">
        <v>0</v>
      </c>
      <c r="T1188">
        <v>0</v>
      </c>
      <c r="U1188">
        <v>0</v>
      </c>
      <c r="V1188">
        <v>0</v>
      </c>
      <c r="W1188">
        <v>0</v>
      </c>
      <c r="X1188" t="s">
        <v>395</v>
      </c>
      <c r="Y1188" t="s">
        <v>1804</v>
      </c>
      <c r="Z1188" s="5">
        <f>E1188*10+F1188*(-10)+G1188*5+H1188*(-5)+I1188*2+J1188*(-2)+K1188*4+L1188*3+M1188*1.5+N1188*1.5+O1188*3+P1188*0.1+Q1188*2+R1188*2+S1188*5+T1188*(-8)+U1188*15+V1188+W1188*(-4)</f>
        <v>221</v>
      </c>
      <c r="AA1188" s="6">
        <f>Z1188/X1188</f>
        <v>13</v>
      </c>
      <c r="AB1188" s="7">
        <f>Z1188/Y1188*90</f>
        <v>17.220779220779221</v>
      </c>
      <c r="AC1188" s="5">
        <f>IF(B1188="n",Z1188*1.2*AF1188,Z1188*AF1188)</f>
        <v>221</v>
      </c>
      <c r="AD1188" s="6">
        <f>AC1188/X1188</f>
        <v>13</v>
      </c>
      <c r="AE1188" s="7">
        <f>AC1188/Y1188*90</f>
        <v>17.220779220779221</v>
      </c>
      <c r="AF1188" s="13">
        <f>IF(OR(D1188="Barcelona",D1188="R Madrid",D1188="Bayern",D1188="PSG",D1188="Atletico"),1.3,IF(OR(D1188="Chelsea",D1188="Juventus",D1188="Man City",D1188="Man Utd",D1188="Dortmund"),1.23,IF(OR(D1188="Roma",D1188="RB Leipzig",D1188="Monaco",D1188="Spurs",D1188="Arsenal",D1188="Sevilla",D1188="Liverpool",D1188="Nice",D1188="Napoli"),1.15,1)))</f>
        <v>1</v>
      </c>
      <c r="AG1188">
        <f>E1188*10+G1188*5+K1188*4</f>
        <v>101</v>
      </c>
      <c r="AH1188">
        <f>N1188+M1188+L1188*1.5</f>
        <v>26.5</v>
      </c>
    </row>
    <row r="1189" spans="1:34" x14ac:dyDescent="0.2">
      <c r="A1189" t="s">
        <v>1841</v>
      </c>
      <c r="C1189" t="s">
        <v>876</v>
      </c>
      <c r="D1189" t="s">
        <v>1131</v>
      </c>
      <c r="E1189">
        <v>1</v>
      </c>
      <c r="F1189">
        <v>0</v>
      </c>
      <c r="G1189">
        <v>6</v>
      </c>
      <c r="H1189">
        <v>3</v>
      </c>
      <c r="I1189">
        <v>25</v>
      </c>
      <c r="J1189">
        <v>16</v>
      </c>
      <c r="K1189">
        <v>11</v>
      </c>
      <c r="L1189">
        <v>1</v>
      </c>
      <c r="M1189">
        <v>15</v>
      </c>
      <c r="N1189">
        <v>10</v>
      </c>
      <c r="O1189">
        <v>28</v>
      </c>
      <c r="P1189">
        <v>564</v>
      </c>
      <c r="Q1189">
        <v>5</v>
      </c>
      <c r="R1189">
        <v>14</v>
      </c>
      <c r="S1189">
        <v>0</v>
      </c>
      <c r="T1189">
        <v>0</v>
      </c>
      <c r="U1189">
        <v>0</v>
      </c>
      <c r="V1189">
        <v>0</v>
      </c>
      <c r="W1189">
        <v>0</v>
      </c>
      <c r="X1189" t="s">
        <v>398</v>
      </c>
      <c r="Y1189" t="s">
        <v>1840</v>
      </c>
      <c r="Z1189" s="5">
        <f>E1189*10+F1189*(-10)+G1189*5+H1189*(-5)+I1189*2+J1189*(-2)+K1189*4+L1189*3+M1189*1.5+N1189*1.5+O1189*3+P1189*0.1+Q1189*2+R1189*2+S1189*5+T1189*(-8)+U1189*15+V1189+W1189*(-4)</f>
        <v>305.89999999999998</v>
      </c>
      <c r="AA1189" s="6">
        <f>Z1189/X1189</f>
        <v>14.566666666666666</v>
      </c>
      <c r="AB1189" s="7">
        <f>Z1189/Y1189*90</f>
        <v>21.832672482157015</v>
      </c>
      <c r="AC1189" s="5">
        <f>IF(B1189="n",Z1189*1.2*AF1189,Z1189*AF1189)</f>
        <v>376.25699999999995</v>
      </c>
      <c r="AD1189" s="6">
        <f>AC1189/X1189</f>
        <v>17.916999999999998</v>
      </c>
      <c r="AE1189" s="7">
        <f>AC1189/Y1189*90</f>
        <v>26.854187153053125</v>
      </c>
      <c r="AF1189" s="13">
        <f>IF(OR(D1189="Barcelona",D1189="R Madrid",D1189="Bayern",D1189="PSG",D1189="Atletico"),1.3,IF(OR(D1189="Chelsea",D1189="Juventus",D1189="Man City",D1189="Man Utd",D1189="Dortmund"),1.23,IF(OR(D1189="Roma",D1189="RB Leipzig",D1189="Monaco",D1189="Spurs",D1189="Arsenal",D1189="Sevilla",D1189="Liverpool",D1189="Nice",D1189="Napoli"),1.15,1)))</f>
        <v>1.23</v>
      </c>
      <c r="AG1189">
        <f>E1189*10+G1189*5+K1189*4</f>
        <v>84</v>
      </c>
      <c r="AH1189">
        <f>N1189+M1189+L1189*1.5</f>
        <v>26.5</v>
      </c>
    </row>
    <row r="1190" spans="1:34" x14ac:dyDescent="0.2">
      <c r="A1190" t="s">
        <v>2520</v>
      </c>
      <c r="C1190" t="s">
        <v>160</v>
      </c>
      <c r="D1190" t="s">
        <v>1054</v>
      </c>
      <c r="E1190">
        <v>2</v>
      </c>
      <c r="F1190">
        <v>0</v>
      </c>
      <c r="G1190">
        <v>1</v>
      </c>
      <c r="H1190">
        <v>3</v>
      </c>
      <c r="I1190">
        <v>23</v>
      </c>
      <c r="J1190">
        <v>10</v>
      </c>
      <c r="K1190">
        <v>14</v>
      </c>
      <c r="L1190">
        <v>1</v>
      </c>
      <c r="M1190">
        <v>7</v>
      </c>
      <c r="N1190">
        <v>18</v>
      </c>
      <c r="O1190">
        <v>19</v>
      </c>
      <c r="P1190">
        <v>262</v>
      </c>
      <c r="Q1190">
        <v>9</v>
      </c>
      <c r="R1190">
        <v>25</v>
      </c>
      <c r="S1190">
        <v>0</v>
      </c>
      <c r="T1190">
        <v>0</v>
      </c>
      <c r="U1190">
        <v>0</v>
      </c>
      <c r="V1190">
        <v>0</v>
      </c>
      <c r="W1190">
        <v>0</v>
      </c>
      <c r="X1190" t="s">
        <v>127</v>
      </c>
      <c r="Y1190" t="s">
        <v>2519</v>
      </c>
      <c r="Z1190" s="5">
        <f>E1190*10+F1190*(-10)+G1190*5+H1190*(-5)+I1190*2+J1190*(-2)+K1190*4+L1190*3+M1190*1.5+N1190*1.5+O1190*3+P1190*0.1+Q1190*2+R1190*2+S1190*5+T1190*(-8)+U1190*15+V1190+W1190*(-4)</f>
        <v>283.7</v>
      </c>
      <c r="AA1190" s="6">
        <f>Z1190/X1190</f>
        <v>11.820833333333333</v>
      </c>
      <c r="AB1190" s="7">
        <f>Z1190/Y1190*90</f>
        <v>20.475541299117882</v>
      </c>
      <c r="AC1190" s="5">
        <f>IF(B1190="n",Z1190*1.2*AF1190,Z1190*AF1190)</f>
        <v>283.7</v>
      </c>
      <c r="AD1190" s="6">
        <f>AC1190/X1190</f>
        <v>11.820833333333333</v>
      </c>
      <c r="AE1190" s="7">
        <f>AC1190/Y1190*90</f>
        <v>20.475541299117882</v>
      </c>
      <c r="AF1190" s="13">
        <f>IF(OR(D1190="Barcelona",D1190="R Madrid",D1190="Bayern",D1190="PSG",D1190="Atletico"),1.3,IF(OR(D1190="Chelsea",D1190="Juventus",D1190="Man City",D1190="Man Utd",D1190="Dortmund"),1.23,IF(OR(D1190="Roma",D1190="RB Leipzig",D1190="Monaco",D1190="Spurs",D1190="Arsenal",D1190="Sevilla",D1190="Liverpool",D1190="Nice",D1190="Napoli"),1.15,1)))</f>
        <v>1</v>
      </c>
      <c r="AG1190">
        <f>E1190*10+G1190*5+K1190*4</f>
        <v>81</v>
      </c>
      <c r="AH1190">
        <f>N1190+M1190+L1190*1.5</f>
        <v>26.5</v>
      </c>
    </row>
    <row r="1191" spans="1:34" x14ac:dyDescent="0.2">
      <c r="A1191" t="s">
        <v>4214</v>
      </c>
      <c r="C1191" t="s">
        <v>43</v>
      </c>
      <c r="D1191" t="s">
        <v>3562</v>
      </c>
      <c r="E1191">
        <v>2</v>
      </c>
      <c r="F1191">
        <v>0</v>
      </c>
      <c r="G1191">
        <v>1</v>
      </c>
      <c r="H1191">
        <v>5</v>
      </c>
      <c r="I1191">
        <v>26</v>
      </c>
      <c r="J1191">
        <v>27</v>
      </c>
      <c r="K1191">
        <v>11</v>
      </c>
      <c r="L1191">
        <v>1</v>
      </c>
      <c r="M1191">
        <v>10</v>
      </c>
      <c r="N1191">
        <v>15</v>
      </c>
      <c r="O1191">
        <v>18</v>
      </c>
      <c r="P1191">
        <v>475</v>
      </c>
      <c r="Q1191">
        <v>14</v>
      </c>
      <c r="R1191">
        <v>33</v>
      </c>
      <c r="S1191">
        <v>0</v>
      </c>
      <c r="T1191">
        <v>0</v>
      </c>
      <c r="U1191">
        <v>0</v>
      </c>
      <c r="V1191">
        <v>0</v>
      </c>
      <c r="W1191">
        <v>0</v>
      </c>
      <c r="X1191" t="s">
        <v>56</v>
      </c>
      <c r="Y1191" t="s">
        <v>2109</v>
      </c>
      <c r="Z1191" s="5">
        <f>E1191*10+F1191*(-10)+G1191*5+H1191*(-5)+I1191*2+J1191*(-2)+K1191*4+L1191*3+M1191*1.5+N1191*1.5+O1191*3+P1191*0.1+Q1191*2+R1191*2+S1191*5+T1191*(-8)+U1191*15+V1191+W1191*(-4)</f>
        <v>278</v>
      </c>
      <c r="AA1191" s="6">
        <f>Z1191/X1191</f>
        <v>10.296296296296296</v>
      </c>
      <c r="AB1191" s="7">
        <f>Z1191/Y1191*90</f>
        <v>16.438896189224707</v>
      </c>
      <c r="AC1191" s="5">
        <f>IF(B1191="n",Z1191*1.2*AF1191,Z1191*AF1191)</f>
        <v>278</v>
      </c>
      <c r="AD1191" s="6">
        <f>AC1191/X1191</f>
        <v>10.296296296296296</v>
      </c>
      <c r="AE1191" s="7">
        <f>AC1191/Y1191*90</f>
        <v>16.438896189224707</v>
      </c>
      <c r="AF1191" s="13">
        <f>IF(OR(D1191="Barcelona",D1191="R Madrid",D1191="Bayern",D1191="PSG",D1191="Atletico"),1.3,IF(OR(D1191="Chelsea",D1191="Juventus",D1191="Man City",D1191="Man Utd",D1191="Dortmund"),1.23,IF(OR(D1191="Roma",D1191="RB Leipzig",D1191="Monaco",D1191="Spurs",D1191="Arsenal",D1191="Sevilla",D1191="Liverpool",D1191="Nice",D1191="Napoli"),1.15,1)))</f>
        <v>1</v>
      </c>
      <c r="AG1191">
        <f>E1191*10+G1191*5+K1191*4</f>
        <v>69</v>
      </c>
      <c r="AH1191">
        <f>N1191+M1191+L1191*1.5</f>
        <v>26.5</v>
      </c>
    </row>
    <row r="1192" spans="1:34" x14ac:dyDescent="0.2">
      <c r="A1192" t="s">
        <v>3691</v>
      </c>
      <c r="C1192" t="s">
        <v>43</v>
      </c>
      <c r="D1192" t="s">
        <v>3142</v>
      </c>
      <c r="E1192">
        <v>7</v>
      </c>
      <c r="F1192">
        <v>0</v>
      </c>
      <c r="G1192">
        <v>5</v>
      </c>
      <c r="H1192">
        <v>2</v>
      </c>
      <c r="I1192">
        <v>35</v>
      </c>
      <c r="J1192">
        <v>22</v>
      </c>
      <c r="K1192">
        <v>21</v>
      </c>
      <c r="L1192">
        <v>2</v>
      </c>
      <c r="M1192">
        <v>11</v>
      </c>
      <c r="N1192">
        <v>12</v>
      </c>
      <c r="O1192">
        <v>44</v>
      </c>
      <c r="P1192">
        <v>392</v>
      </c>
      <c r="Q1192">
        <v>18</v>
      </c>
      <c r="R1192">
        <v>39</v>
      </c>
      <c r="S1192">
        <v>0</v>
      </c>
      <c r="T1192">
        <v>0</v>
      </c>
      <c r="U1192">
        <v>0</v>
      </c>
      <c r="V1192">
        <v>0</v>
      </c>
      <c r="W1192">
        <v>0</v>
      </c>
      <c r="X1192" t="s">
        <v>105</v>
      </c>
      <c r="Y1192" t="s">
        <v>306</v>
      </c>
      <c r="Z1192" s="5">
        <f>E1192*10+F1192*(-10)+G1192*5+H1192*(-5)+I1192*2+J1192*(-2)+K1192*4+L1192*3+M1192*1.5+N1192*1.5+O1192*3+P1192*0.1+Q1192*2+R1192*2+S1192*5+T1192*(-8)+U1192*15+V1192+W1192*(-4)</f>
        <v>520.70000000000005</v>
      </c>
      <c r="AA1192" s="6">
        <f>Z1192/X1192</f>
        <v>17.955172413793104</v>
      </c>
      <c r="AB1192" s="7">
        <f>Z1192/Y1192*90</f>
        <v>23.8125</v>
      </c>
      <c r="AC1192" s="5">
        <f>IF(B1192="n",Z1192*1.2*AF1192,Z1192*AF1192)</f>
        <v>520.70000000000005</v>
      </c>
      <c r="AD1192" s="6">
        <f>AC1192/X1192</f>
        <v>17.955172413793104</v>
      </c>
      <c r="AE1192" s="7">
        <f>AC1192/Y1192*90</f>
        <v>23.8125</v>
      </c>
      <c r="AF1192" s="13">
        <f>IF(OR(D1192="Barcelona",D1192="R Madrid",D1192="Bayern",D1192="PSG",D1192="Atletico"),1.3,IF(OR(D1192="Chelsea",D1192="Juventus",D1192="Man City",D1192="Man Utd",D1192="Dortmund"),1.23,IF(OR(D1192="Roma",D1192="RB Leipzig",D1192="Monaco",D1192="Spurs",D1192="Arsenal",D1192="Sevilla",D1192="Liverpool",D1192="Nice",D1192="Napoli"),1.15,1)))</f>
        <v>1</v>
      </c>
      <c r="AG1192">
        <f>E1192*10+G1192*5+K1192*4</f>
        <v>179</v>
      </c>
      <c r="AH1192">
        <f>N1192+M1192+L1192*1.5</f>
        <v>26</v>
      </c>
    </row>
    <row r="1193" spans="1:34" x14ac:dyDescent="0.2">
      <c r="A1193" t="s">
        <v>3722</v>
      </c>
      <c r="C1193" t="s">
        <v>43</v>
      </c>
      <c r="D1193" t="s">
        <v>3565</v>
      </c>
      <c r="E1193">
        <v>5</v>
      </c>
      <c r="F1193">
        <v>0</v>
      </c>
      <c r="G1193">
        <v>4</v>
      </c>
      <c r="H1193">
        <v>2</v>
      </c>
      <c r="I1193">
        <v>29</v>
      </c>
      <c r="J1193">
        <v>21</v>
      </c>
      <c r="K1193">
        <v>26</v>
      </c>
      <c r="L1193">
        <v>2</v>
      </c>
      <c r="M1193">
        <v>8</v>
      </c>
      <c r="N1193">
        <v>15</v>
      </c>
      <c r="O1193">
        <v>21</v>
      </c>
      <c r="P1193">
        <v>405</v>
      </c>
      <c r="Q1193">
        <v>30</v>
      </c>
      <c r="R1193">
        <v>50</v>
      </c>
      <c r="S1193">
        <v>0</v>
      </c>
      <c r="T1193">
        <v>0</v>
      </c>
      <c r="U1193">
        <v>0</v>
      </c>
      <c r="V1193">
        <v>0</v>
      </c>
      <c r="W1193">
        <v>0</v>
      </c>
      <c r="X1193" t="s">
        <v>101</v>
      </c>
      <c r="Y1193" t="s">
        <v>2527</v>
      </c>
      <c r="Z1193" s="5">
        <f>E1193*10+F1193*(-10)+G1193*5+H1193*(-5)+I1193*2+J1193*(-2)+K1193*4+L1193*3+M1193*1.5+N1193*1.5+O1193*3+P1193*0.1+Q1193*2+R1193*2+S1193*5+T1193*(-8)+U1193*15+V1193+W1193*(-4)</f>
        <v>484</v>
      </c>
      <c r="AA1193" s="6">
        <f>Z1193/X1193</f>
        <v>13.828571428571429</v>
      </c>
      <c r="AB1193" s="7">
        <f>Z1193/Y1193*90</f>
        <v>19.755102040816325</v>
      </c>
      <c r="AC1193" s="5">
        <f>IF(B1193="n",Z1193*1.2*AF1193,Z1193*AF1193)</f>
        <v>484</v>
      </c>
      <c r="AD1193" s="6">
        <f>AC1193/X1193</f>
        <v>13.828571428571429</v>
      </c>
      <c r="AE1193" s="7">
        <f>AC1193/Y1193*90</f>
        <v>19.755102040816325</v>
      </c>
      <c r="AF1193" s="13">
        <f>IF(OR(D1193="Barcelona",D1193="R Madrid",D1193="Bayern",D1193="PSG",D1193="Atletico"),1.3,IF(OR(D1193="Chelsea",D1193="Juventus",D1193="Man City",D1193="Man Utd",D1193="Dortmund"),1.23,IF(OR(D1193="Roma",D1193="RB Leipzig",D1193="Monaco",D1193="Spurs",D1193="Arsenal",D1193="Sevilla",D1193="Liverpool",D1193="Nice",D1193="Napoli"),1.15,1)))</f>
        <v>1</v>
      </c>
      <c r="AG1193">
        <f>E1193*10+G1193*5+K1193*4</f>
        <v>174</v>
      </c>
      <c r="AH1193">
        <f>N1193+M1193+L1193*1.5</f>
        <v>26</v>
      </c>
    </row>
    <row r="1194" spans="1:34" x14ac:dyDescent="0.2">
      <c r="A1194" t="s">
        <v>2228</v>
      </c>
      <c r="C1194" t="s">
        <v>160</v>
      </c>
      <c r="D1194" t="s">
        <v>1858</v>
      </c>
      <c r="E1194">
        <v>5</v>
      </c>
      <c r="F1194">
        <v>0</v>
      </c>
      <c r="G1194">
        <v>1</v>
      </c>
      <c r="H1194">
        <v>6</v>
      </c>
      <c r="I1194">
        <v>37</v>
      </c>
      <c r="J1194">
        <v>21</v>
      </c>
      <c r="K1194">
        <v>20</v>
      </c>
      <c r="L1194">
        <v>2</v>
      </c>
      <c r="M1194">
        <v>2</v>
      </c>
      <c r="N1194">
        <v>21</v>
      </c>
      <c r="O1194">
        <v>15</v>
      </c>
      <c r="P1194">
        <v>312</v>
      </c>
      <c r="Q1194">
        <v>22</v>
      </c>
      <c r="R1194">
        <v>58</v>
      </c>
      <c r="S1194">
        <v>0</v>
      </c>
      <c r="T1194">
        <v>0</v>
      </c>
      <c r="U1194">
        <v>0</v>
      </c>
      <c r="V1194">
        <v>0</v>
      </c>
      <c r="W1194">
        <v>0</v>
      </c>
      <c r="X1194" t="s">
        <v>187</v>
      </c>
      <c r="Y1194" t="s">
        <v>2227</v>
      </c>
      <c r="Z1194" s="5">
        <f>E1194*10+F1194*(-10)+G1194*5+H1194*(-5)+I1194*2+J1194*(-2)+K1194*4+L1194*3+M1194*1.5+N1194*1.5+O1194*3+P1194*0.1+Q1194*2+R1194*2+S1194*5+T1194*(-8)+U1194*15+V1194+W1194*(-4)</f>
        <v>413.7</v>
      </c>
      <c r="AA1194" s="6">
        <f>Z1194/X1194</f>
        <v>18.804545454545455</v>
      </c>
      <c r="AB1194" s="7">
        <f>Z1194/Y1194*90</f>
        <v>21.312535775615338</v>
      </c>
      <c r="AC1194" s="5">
        <f>IF(B1194="n",Z1194*1.2*AF1194,Z1194*AF1194)</f>
        <v>413.7</v>
      </c>
      <c r="AD1194" s="6">
        <f>AC1194/X1194</f>
        <v>18.804545454545455</v>
      </c>
      <c r="AE1194" s="7">
        <f>AC1194/Y1194*90</f>
        <v>21.312535775615338</v>
      </c>
      <c r="AF1194" s="13">
        <f>IF(OR(D1194="Barcelona",D1194="R Madrid",D1194="Bayern",D1194="PSG",D1194="Atletico"),1.3,IF(OR(D1194="Chelsea",D1194="Juventus",D1194="Man City",D1194="Man Utd",D1194="Dortmund"),1.23,IF(OR(D1194="Roma",D1194="RB Leipzig",D1194="Monaco",D1194="Spurs",D1194="Arsenal",D1194="Sevilla",D1194="Liverpool",D1194="Nice",D1194="Napoli"),1.15,1)))</f>
        <v>1</v>
      </c>
      <c r="AG1194">
        <f>E1194*10+G1194*5+K1194*4</f>
        <v>135</v>
      </c>
      <c r="AH1194">
        <f>N1194+M1194+L1194*1.5</f>
        <v>26</v>
      </c>
    </row>
    <row r="1195" spans="1:34" x14ac:dyDescent="0.2">
      <c r="A1195" t="s">
        <v>2705</v>
      </c>
      <c r="C1195" t="s">
        <v>160</v>
      </c>
      <c r="D1195" t="s">
        <v>1858</v>
      </c>
      <c r="E1195">
        <v>5</v>
      </c>
      <c r="F1195">
        <v>0</v>
      </c>
      <c r="G1195">
        <v>2</v>
      </c>
      <c r="H1195">
        <v>2</v>
      </c>
      <c r="I1195">
        <v>18</v>
      </c>
      <c r="J1195">
        <v>15</v>
      </c>
      <c r="K1195">
        <v>16</v>
      </c>
      <c r="L1195">
        <v>2</v>
      </c>
      <c r="M1195">
        <v>19</v>
      </c>
      <c r="N1195">
        <v>4</v>
      </c>
      <c r="O1195">
        <v>11</v>
      </c>
      <c r="P1195">
        <v>264</v>
      </c>
      <c r="Q1195">
        <v>6</v>
      </c>
      <c r="R1195">
        <v>5</v>
      </c>
      <c r="S1195">
        <v>0</v>
      </c>
      <c r="T1195">
        <v>0</v>
      </c>
      <c r="U1195">
        <v>0</v>
      </c>
      <c r="V1195">
        <v>0</v>
      </c>
      <c r="W1195">
        <v>0</v>
      </c>
      <c r="X1195" t="s">
        <v>90</v>
      </c>
      <c r="Y1195" t="s">
        <v>2704</v>
      </c>
      <c r="Z1195" s="5">
        <f>E1195*10+F1195*(-10)+G1195*5+H1195*(-5)+I1195*2+J1195*(-2)+K1195*4+L1195*3+M1195*1.5+N1195*1.5+O1195*3+P1195*0.1+Q1195*2+R1195*2+S1195*5+T1195*(-8)+U1195*15+V1195+W1195*(-4)</f>
        <v>241.9</v>
      </c>
      <c r="AA1195" s="6">
        <f>Z1195/X1195</f>
        <v>9.3038461538461537</v>
      </c>
      <c r="AB1195" s="7">
        <f>Z1195/Y1195*90</f>
        <v>15.696467195385726</v>
      </c>
      <c r="AC1195" s="5">
        <f>IF(B1195="n",Z1195*1.2*AF1195,Z1195*AF1195)</f>
        <v>241.9</v>
      </c>
      <c r="AD1195" s="6">
        <f>AC1195/X1195</f>
        <v>9.3038461538461537</v>
      </c>
      <c r="AE1195" s="7">
        <f>AC1195/Y1195*90</f>
        <v>15.696467195385726</v>
      </c>
      <c r="AF1195" s="13">
        <f>IF(OR(D1195="Barcelona",D1195="R Madrid",D1195="Bayern",D1195="PSG",D1195="Atletico"),1.3,IF(OR(D1195="Chelsea",D1195="Juventus",D1195="Man City",D1195="Man Utd",D1195="Dortmund"),1.23,IF(OR(D1195="Roma",D1195="RB Leipzig",D1195="Monaco",D1195="Spurs",D1195="Arsenal",D1195="Sevilla",D1195="Liverpool",D1195="Nice",D1195="Napoli"),1.15,1)))</f>
        <v>1</v>
      </c>
      <c r="AG1195">
        <f>E1195*10+G1195*5+K1195*4</f>
        <v>124</v>
      </c>
      <c r="AH1195">
        <f>N1195+M1195+L1195*1.5</f>
        <v>26</v>
      </c>
    </row>
    <row r="1196" spans="1:34" x14ac:dyDescent="0.2">
      <c r="A1196" t="s">
        <v>3890</v>
      </c>
      <c r="C1196" t="s">
        <v>43</v>
      </c>
      <c r="D1196" t="s">
        <v>2756</v>
      </c>
      <c r="E1196">
        <v>3</v>
      </c>
      <c r="F1196">
        <v>0</v>
      </c>
      <c r="G1196">
        <v>3</v>
      </c>
      <c r="H1196">
        <v>3</v>
      </c>
      <c r="I1196">
        <v>49</v>
      </c>
      <c r="J1196">
        <v>44</v>
      </c>
      <c r="K1196">
        <v>19</v>
      </c>
      <c r="L1196">
        <v>1</v>
      </c>
      <c r="M1196">
        <v>10</v>
      </c>
      <c r="N1196">
        <v>14</v>
      </c>
      <c r="O1196">
        <v>31</v>
      </c>
      <c r="P1196">
        <v>581</v>
      </c>
      <c r="Q1196">
        <v>24</v>
      </c>
      <c r="R1196">
        <v>24</v>
      </c>
      <c r="S1196">
        <v>0</v>
      </c>
      <c r="T1196">
        <v>0</v>
      </c>
      <c r="U1196">
        <v>0</v>
      </c>
      <c r="V1196">
        <v>0</v>
      </c>
      <c r="W1196">
        <v>0</v>
      </c>
      <c r="X1196" t="s">
        <v>28</v>
      </c>
      <c r="Y1196" t="s">
        <v>235</v>
      </c>
      <c r="Z1196" s="5">
        <f>E1196*10+F1196*(-10)+G1196*5+H1196*(-5)+I1196*2+J1196*(-2)+K1196*4+L1196*3+M1196*1.5+N1196*1.5+O1196*3+P1196*0.1+Q1196*2+R1196*2+S1196*5+T1196*(-8)+U1196*15+V1196+W1196*(-4)</f>
        <v>402.1</v>
      </c>
      <c r="AA1196" s="6">
        <f>Z1196/X1196</f>
        <v>16.084</v>
      </c>
      <c r="AB1196" s="7">
        <f>Z1196/Y1196*90</f>
        <v>22.201840490797547</v>
      </c>
      <c r="AC1196" s="5">
        <f>IF(B1196="n",Z1196*1.2*AF1196,Z1196*AF1196)</f>
        <v>402.1</v>
      </c>
      <c r="AD1196" s="6">
        <f>AC1196/X1196</f>
        <v>16.084</v>
      </c>
      <c r="AE1196" s="7">
        <f>AC1196/Y1196*90</f>
        <v>22.201840490797547</v>
      </c>
      <c r="AF1196" s="13">
        <f>IF(OR(D1196="Barcelona",D1196="R Madrid",D1196="Bayern",D1196="PSG",D1196="Atletico"),1.3,IF(OR(D1196="Chelsea",D1196="Juventus",D1196="Man City",D1196="Man Utd",D1196="Dortmund"),1.23,IF(OR(D1196="Roma",D1196="RB Leipzig",D1196="Monaco",D1196="Spurs",D1196="Arsenal",D1196="Sevilla",D1196="Liverpool",D1196="Nice",D1196="Napoli"),1.15,1)))</f>
        <v>1</v>
      </c>
      <c r="AG1196">
        <f>E1196*10+G1196*5+K1196*4</f>
        <v>121</v>
      </c>
      <c r="AH1196">
        <f>N1196+M1196+L1196*1.5</f>
        <v>25.5</v>
      </c>
    </row>
    <row r="1197" spans="1:34" x14ac:dyDescent="0.2">
      <c r="A1197" t="s">
        <v>2992</v>
      </c>
      <c r="C1197" t="s">
        <v>138</v>
      </c>
      <c r="D1197" t="s">
        <v>2801</v>
      </c>
      <c r="E1197">
        <v>2</v>
      </c>
      <c r="F1197">
        <v>0</v>
      </c>
      <c r="G1197">
        <v>1</v>
      </c>
      <c r="H1197">
        <v>3</v>
      </c>
      <c r="I1197">
        <v>17</v>
      </c>
      <c r="J1197">
        <v>14</v>
      </c>
      <c r="K1197">
        <v>6</v>
      </c>
      <c r="L1197">
        <v>1</v>
      </c>
      <c r="M1197">
        <v>12</v>
      </c>
      <c r="N1197">
        <v>12</v>
      </c>
      <c r="O1197">
        <v>23</v>
      </c>
      <c r="P1197">
        <v>618</v>
      </c>
      <c r="Q1197">
        <v>12</v>
      </c>
      <c r="R1197">
        <v>15</v>
      </c>
      <c r="S1197">
        <v>0</v>
      </c>
      <c r="T1197">
        <v>0</v>
      </c>
      <c r="U1197">
        <v>0</v>
      </c>
      <c r="V1197">
        <v>0</v>
      </c>
      <c r="W1197">
        <v>0</v>
      </c>
      <c r="X1197" t="s">
        <v>56</v>
      </c>
      <c r="Y1197" t="s">
        <v>923</v>
      </c>
      <c r="Z1197" s="5">
        <f>E1197*10+F1197*(-10)+G1197*5+H1197*(-5)+I1197*2+J1197*(-2)+K1197*4+L1197*3+M1197*1.5+N1197*1.5+O1197*3+P1197*0.1+Q1197*2+R1197*2+S1197*5+T1197*(-8)+U1197*15+V1197+W1197*(-4)</f>
        <v>263.8</v>
      </c>
      <c r="AA1197" s="6">
        <f>Z1197/X1197</f>
        <v>9.7703703703703706</v>
      </c>
      <c r="AB1197" s="7">
        <f>Z1197/Y1197*90</f>
        <v>17.241830065359476</v>
      </c>
      <c r="AC1197" s="5">
        <f>IF(B1197="n",Z1197*1.2*AF1197,Z1197*AF1197)</f>
        <v>263.8</v>
      </c>
      <c r="AD1197" s="6">
        <f>AC1197/X1197</f>
        <v>9.7703703703703706</v>
      </c>
      <c r="AE1197" s="7">
        <f>AC1197/Y1197*90</f>
        <v>17.241830065359476</v>
      </c>
      <c r="AF1197" s="13">
        <f>IF(OR(D1197="Barcelona",D1197="R Madrid",D1197="Bayern",D1197="PSG",D1197="Atletico"),1.3,IF(OR(D1197="Chelsea",D1197="Juventus",D1197="Man City",D1197="Man Utd",D1197="Dortmund"),1.23,IF(OR(D1197="Roma",D1197="RB Leipzig",D1197="Monaco",D1197="Spurs",D1197="Arsenal",D1197="Sevilla",D1197="Liverpool",D1197="Nice",D1197="Napoli"),1.15,1)))</f>
        <v>1</v>
      </c>
      <c r="AG1197">
        <f>E1197*10+G1197*5+K1197*4</f>
        <v>49</v>
      </c>
      <c r="AH1197">
        <f>N1197+M1197+L1197*1.5</f>
        <v>25.5</v>
      </c>
    </row>
    <row r="1198" spans="1:34" x14ac:dyDescent="0.2">
      <c r="A1198" t="s">
        <v>2645</v>
      </c>
      <c r="C1198" t="s">
        <v>160</v>
      </c>
      <c r="D1198" t="s">
        <v>1902</v>
      </c>
      <c r="E1198">
        <v>1</v>
      </c>
      <c r="F1198">
        <v>0</v>
      </c>
      <c r="G1198">
        <v>0</v>
      </c>
      <c r="H1198">
        <v>3</v>
      </c>
      <c r="I1198">
        <v>13</v>
      </c>
      <c r="J1198">
        <v>21</v>
      </c>
      <c r="K1198">
        <v>9</v>
      </c>
      <c r="L1198">
        <v>1</v>
      </c>
      <c r="M1198">
        <v>9</v>
      </c>
      <c r="N1198">
        <v>15</v>
      </c>
      <c r="O1198">
        <v>5</v>
      </c>
      <c r="P1198">
        <v>160</v>
      </c>
      <c r="Q1198">
        <v>10</v>
      </c>
      <c r="R1198">
        <v>14</v>
      </c>
      <c r="S1198">
        <v>0</v>
      </c>
      <c r="T1198">
        <v>0</v>
      </c>
      <c r="U1198">
        <v>0</v>
      </c>
      <c r="V1198">
        <v>0</v>
      </c>
      <c r="W1198">
        <v>0</v>
      </c>
      <c r="X1198" t="s">
        <v>96</v>
      </c>
      <c r="Y1198" t="s">
        <v>2506</v>
      </c>
      <c r="Z1198" s="5">
        <f>E1198*10+F1198*(-10)+G1198*5+H1198*(-5)+I1198*2+J1198*(-2)+K1198*4+L1198*3+M1198*1.5+N1198*1.5+O1198*3+P1198*0.1+Q1198*2+R1198*2+S1198*5+T1198*(-8)+U1198*15+V1198+W1198*(-4)</f>
        <v>133</v>
      </c>
      <c r="AA1198" s="6">
        <f>Z1198/X1198</f>
        <v>4.75</v>
      </c>
      <c r="AB1198" s="7">
        <f>Z1198/Y1198*90</f>
        <v>11.155638397017707</v>
      </c>
      <c r="AC1198" s="5">
        <f>IF(B1198="n",Z1198*1.2*AF1198,Z1198*AF1198)</f>
        <v>133</v>
      </c>
      <c r="AD1198" s="6">
        <f>AC1198/X1198</f>
        <v>4.75</v>
      </c>
      <c r="AE1198" s="7">
        <f>AC1198/Y1198*90</f>
        <v>11.155638397017707</v>
      </c>
      <c r="AF1198" s="13">
        <f>IF(OR(D1198="Barcelona",D1198="R Madrid",D1198="Bayern",D1198="PSG",D1198="Atletico"),1.3,IF(OR(D1198="Chelsea",D1198="Juventus",D1198="Man City",D1198="Man Utd",D1198="Dortmund"),1.23,IF(OR(D1198="Roma",D1198="RB Leipzig",D1198="Monaco",D1198="Spurs",D1198="Arsenal",D1198="Sevilla",D1198="Liverpool",D1198="Nice",D1198="Napoli"),1.15,1)))</f>
        <v>1</v>
      </c>
      <c r="AG1198">
        <f>E1198*10+G1198*5+K1198*4</f>
        <v>46</v>
      </c>
      <c r="AH1198">
        <f>N1198+M1198+L1198*1.5</f>
        <v>25.5</v>
      </c>
    </row>
    <row r="1199" spans="1:34" x14ac:dyDescent="0.2">
      <c r="A1199" t="s">
        <v>2010</v>
      </c>
      <c r="C1199" t="s">
        <v>160</v>
      </c>
      <c r="D1199" t="s">
        <v>2009</v>
      </c>
      <c r="E1199">
        <v>16</v>
      </c>
      <c r="F1199">
        <v>1</v>
      </c>
      <c r="G1199">
        <v>1</v>
      </c>
      <c r="H1199">
        <v>8</v>
      </c>
      <c r="I1199">
        <v>58</v>
      </c>
      <c r="J1199">
        <v>37</v>
      </c>
      <c r="K1199">
        <v>47</v>
      </c>
      <c r="L1199">
        <v>2</v>
      </c>
      <c r="M1199">
        <v>18</v>
      </c>
      <c r="N1199">
        <v>4</v>
      </c>
      <c r="O1199">
        <v>23</v>
      </c>
      <c r="P1199">
        <v>353</v>
      </c>
      <c r="Q1199">
        <v>10</v>
      </c>
      <c r="R1199">
        <v>19</v>
      </c>
      <c r="S1199">
        <v>0</v>
      </c>
      <c r="T1199">
        <v>0</v>
      </c>
      <c r="U1199">
        <v>0</v>
      </c>
      <c r="V1199">
        <v>0</v>
      </c>
      <c r="W1199">
        <v>0</v>
      </c>
      <c r="X1199" t="s">
        <v>184</v>
      </c>
      <c r="Y1199" t="s">
        <v>2008</v>
      </c>
      <c r="Z1199" s="5">
        <f>E1199*10+F1199*(-10)+G1199*5+H1199*(-5)+I1199*2+J1199*(-2)+K1199*4+L1199*3+M1199*1.5+N1199*1.5+O1199*3+P1199*0.1+Q1199*2+R1199*2+S1199*5+T1199*(-8)+U1199*15+V1199+W1199*(-4)</f>
        <v>546.29999999999995</v>
      </c>
      <c r="AA1199" s="6">
        <f>Z1199/X1199</f>
        <v>17.071874999999999</v>
      </c>
      <c r="AB1199" s="7">
        <f>Z1199/Y1199*90</f>
        <v>19.962241169305724</v>
      </c>
      <c r="AC1199" s="5">
        <f>IF(B1199="n",Z1199*1.2*AF1199,Z1199*AF1199)</f>
        <v>546.29999999999995</v>
      </c>
      <c r="AD1199" s="6">
        <f>AC1199/X1199</f>
        <v>17.071874999999999</v>
      </c>
      <c r="AE1199" s="7">
        <f>AC1199/Y1199*90</f>
        <v>19.962241169305724</v>
      </c>
      <c r="AF1199" s="13">
        <f>IF(OR(D1199="Barcelona",D1199="R Madrid",D1199="Bayern",D1199="PSG",D1199="Atletico"),1.3,IF(OR(D1199="Chelsea",D1199="Juventus",D1199="Man City",D1199="Man Utd",D1199="Dortmund"),1.23,IF(OR(D1199="Roma",D1199="RB Leipzig",D1199="Monaco",D1199="Spurs",D1199="Arsenal",D1199="Sevilla",D1199="Liverpool",D1199="Nice",D1199="Napoli"),1.15,1)))</f>
        <v>1</v>
      </c>
      <c r="AG1199">
        <f>E1199*10+G1199*5+K1199*4</f>
        <v>353</v>
      </c>
      <c r="AH1199">
        <f>N1199+M1199+L1199*1.5</f>
        <v>25</v>
      </c>
    </row>
    <row r="1200" spans="1:34" x14ac:dyDescent="0.2">
      <c r="A1200" t="s">
        <v>3659</v>
      </c>
      <c r="C1200" t="s">
        <v>43</v>
      </c>
      <c r="D1200" t="s">
        <v>3589</v>
      </c>
      <c r="E1200">
        <v>4</v>
      </c>
      <c r="F1200">
        <v>0</v>
      </c>
      <c r="G1200">
        <v>4</v>
      </c>
      <c r="H1200">
        <v>3</v>
      </c>
      <c r="I1200">
        <v>31</v>
      </c>
      <c r="J1200">
        <v>13</v>
      </c>
      <c r="K1200">
        <v>29</v>
      </c>
      <c r="L1200">
        <v>2</v>
      </c>
      <c r="M1200">
        <v>11</v>
      </c>
      <c r="N1200">
        <v>11</v>
      </c>
      <c r="O1200">
        <v>48</v>
      </c>
      <c r="P1200">
        <v>618</v>
      </c>
      <c r="Q1200">
        <v>24</v>
      </c>
      <c r="R1200">
        <v>26</v>
      </c>
      <c r="S1200">
        <v>0</v>
      </c>
      <c r="T1200">
        <v>0</v>
      </c>
      <c r="U1200">
        <v>0</v>
      </c>
      <c r="V1200">
        <v>0</v>
      </c>
      <c r="W1200">
        <v>0</v>
      </c>
      <c r="X1200" t="s">
        <v>36</v>
      </c>
      <c r="Y1200" t="s">
        <v>3658</v>
      </c>
      <c r="Z1200" s="5">
        <f>E1200*10+F1200*(-10)+G1200*5+H1200*(-5)+I1200*2+J1200*(-2)+K1200*4+L1200*3+M1200*1.5+N1200*1.5+O1200*3+P1200*0.1+Q1200*2+R1200*2+S1200*5+T1200*(-8)+U1200*15+V1200+W1200*(-4)</f>
        <v>541.79999999999995</v>
      </c>
      <c r="AA1200" s="6">
        <f>Z1200/X1200</f>
        <v>17.477419354838709</v>
      </c>
      <c r="AB1200" s="7">
        <f>Z1200/Y1200*90</f>
        <v>25.77272727272727</v>
      </c>
      <c r="AC1200" s="5">
        <f>IF(B1200="n",Z1200*1.2*AF1200,Z1200*AF1200)</f>
        <v>541.79999999999995</v>
      </c>
      <c r="AD1200" s="6">
        <f>AC1200/X1200</f>
        <v>17.477419354838709</v>
      </c>
      <c r="AE1200" s="7">
        <f>AC1200/Y1200*90</f>
        <v>25.77272727272727</v>
      </c>
      <c r="AF1200" s="13">
        <f>IF(OR(D1200="Barcelona",D1200="R Madrid",D1200="Bayern",D1200="PSG",D1200="Atletico"),1.3,IF(OR(D1200="Chelsea",D1200="Juventus",D1200="Man City",D1200="Man Utd",D1200="Dortmund"),1.23,IF(OR(D1200="Roma",D1200="RB Leipzig",D1200="Monaco",D1200="Spurs",D1200="Arsenal",D1200="Sevilla",D1200="Liverpool",D1200="Nice",D1200="Napoli"),1.15,1)))</f>
        <v>1</v>
      </c>
      <c r="AG1200">
        <f>E1200*10+G1200*5+K1200*4</f>
        <v>176</v>
      </c>
      <c r="AH1200">
        <f>N1200+M1200+L1200*1.5</f>
        <v>25</v>
      </c>
    </row>
    <row r="1201" spans="1:34" x14ac:dyDescent="0.2">
      <c r="A1201" t="s">
        <v>2001</v>
      </c>
      <c r="C1201" t="s">
        <v>160</v>
      </c>
      <c r="D1201" t="s">
        <v>1902</v>
      </c>
      <c r="E1201">
        <v>7</v>
      </c>
      <c r="F1201">
        <v>0</v>
      </c>
      <c r="G1201">
        <v>1</v>
      </c>
      <c r="H1201">
        <v>3</v>
      </c>
      <c r="I1201">
        <v>21</v>
      </c>
      <c r="J1201">
        <v>34</v>
      </c>
      <c r="K1201">
        <v>23</v>
      </c>
      <c r="L1201">
        <v>2</v>
      </c>
      <c r="M1201">
        <v>12</v>
      </c>
      <c r="N1201">
        <v>10</v>
      </c>
      <c r="O1201">
        <v>11</v>
      </c>
      <c r="P1201">
        <v>395</v>
      </c>
      <c r="Q1201">
        <v>16</v>
      </c>
      <c r="R1201">
        <v>5</v>
      </c>
      <c r="S1201">
        <v>0</v>
      </c>
      <c r="T1201">
        <v>0</v>
      </c>
      <c r="U1201">
        <v>0</v>
      </c>
      <c r="V1201">
        <v>0</v>
      </c>
      <c r="W1201">
        <v>0</v>
      </c>
      <c r="X1201" t="s">
        <v>96</v>
      </c>
      <c r="Y1201" t="s">
        <v>247</v>
      </c>
      <c r="Z1201" s="5">
        <f>E1201*10+F1201*(-10)+G1201*5+H1201*(-5)+I1201*2+J1201*(-2)+K1201*4+L1201*3+M1201*1.5+N1201*1.5+O1201*3+P1201*0.1+Q1201*2+R1201*2+S1201*5+T1201*(-8)+U1201*15+V1201+W1201*(-4)</f>
        <v>279.5</v>
      </c>
      <c r="AA1201" s="6">
        <f>Z1201/X1201</f>
        <v>9.9821428571428577</v>
      </c>
      <c r="AB1201" s="7">
        <f>Z1201/Y1201*90</f>
        <v>16.302657161373947</v>
      </c>
      <c r="AC1201" s="5">
        <f>IF(B1201="n",Z1201*1.2*AF1201,Z1201*AF1201)</f>
        <v>279.5</v>
      </c>
      <c r="AD1201" s="6">
        <f>AC1201/X1201</f>
        <v>9.9821428571428577</v>
      </c>
      <c r="AE1201" s="7">
        <f>AC1201/Y1201*90</f>
        <v>16.302657161373947</v>
      </c>
      <c r="AF1201" s="13">
        <f>IF(OR(D1201="Barcelona",D1201="R Madrid",D1201="Bayern",D1201="PSG",D1201="Atletico"),1.3,IF(OR(D1201="Chelsea",D1201="Juventus",D1201="Man City",D1201="Man Utd",D1201="Dortmund"),1.23,IF(OR(D1201="Roma",D1201="RB Leipzig",D1201="Monaco",D1201="Spurs",D1201="Arsenal",D1201="Sevilla",D1201="Liverpool",D1201="Nice",D1201="Napoli"),1.15,1)))</f>
        <v>1</v>
      </c>
      <c r="AG1201">
        <f>E1201*10+G1201*5+K1201*4</f>
        <v>167</v>
      </c>
      <c r="AH1201">
        <f>N1201+M1201+L1201*1.5</f>
        <v>25</v>
      </c>
    </row>
    <row r="1202" spans="1:34" x14ac:dyDescent="0.2">
      <c r="A1202" t="s">
        <v>2638</v>
      </c>
      <c r="C1202" t="s">
        <v>160</v>
      </c>
      <c r="D1202" t="s">
        <v>548</v>
      </c>
      <c r="E1202">
        <v>3</v>
      </c>
      <c r="F1202">
        <v>0</v>
      </c>
      <c r="G1202">
        <v>6</v>
      </c>
      <c r="H1202">
        <v>5</v>
      </c>
      <c r="I1202">
        <v>66</v>
      </c>
      <c r="J1202">
        <v>26</v>
      </c>
      <c r="K1202">
        <v>16</v>
      </c>
      <c r="L1202">
        <v>2</v>
      </c>
      <c r="M1202">
        <v>9</v>
      </c>
      <c r="N1202">
        <v>13</v>
      </c>
      <c r="O1202">
        <v>65</v>
      </c>
      <c r="P1202">
        <v>972</v>
      </c>
      <c r="Q1202">
        <v>34</v>
      </c>
      <c r="R1202">
        <v>30</v>
      </c>
      <c r="S1202">
        <v>0</v>
      </c>
      <c r="T1202">
        <v>0</v>
      </c>
      <c r="U1202">
        <v>0</v>
      </c>
      <c r="V1202">
        <v>0</v>
      </c>
      <c r="W1202">
        <v>0</v>
      </c>
      <c r="X1202" t="s">
        <v>292</v>
      </c>
      <c r="Y1202" t="s">
        <v>2637</v>
      </c>
      <c r="Z1202" s="5">
        <f>E1202*10+F1202*(-10)+G1202*5+H1202*(-5)+I1202*2+J1202*(-2)+K1202*4+L1202*3+M1202*1.5+N1202*1.5+O1202*3+P1202*0.1+Q1202*2+R1202*2+S1202*5+T1202*(-8)+U1202*15+V1202+W1202*(-4)</f>
        <v>638.20000000000005</v>
      </c>
      <c r="AA1202" s="6">
        <f>Z1202/X1202</f>
        <v>19.33939393939394</v>
      </c>
      <c r="AB1202" s="7">
        <f>Z1202/Y1202*90</f>
        <v>23.263669501822605</v>
      </c>
      <c r="AC1202" s="5">
        <f>IF(B1202="n",Z1202*1.2*AF1202,Z1202*AF1202)</f>
        <v>638.20000000000005</v>
      </c>
      <c r="AD1202" s="6">
        <f>AC1202/X1202</f>
        <v>19.33939393939394</v>
      </c>
      <c r="AE1202" s="7">
        <f>AC1202/Y1202*90</f>
        <v>23.263669501822605</v>
      </c>
      <c r="AF1202" s="13">
        <f>IF(OR(D1202="Barcelona",D1202="R Madrid",D1202="Bayern",D1202="PSG",D1202="Atletico"),1.3,IF(OR(D1202="Chelsea",D1202="Juventus",D1202="Man City",D1202="Man Utd",D1202="Dortmund"),1.23,IF(OR(D1202="Roma",D1202="RB Leipzig",D1202="Monaco",D1202="Spurs",D1202="Arsenal",D1202="Sevilla",D1202="Liverpool",D1202="Nice",D1202="Napoli"),1.15,1)))</f>
        <v>1</v>
      </c>
      <c r="AG1202">
        <f>E1202*10+G1202*5+K1202*4</f>
        <v>124</v>
      </c>
      <c r="AH1202">
        <f>N1202+M1202+L1202*1.5</f>
        <v>25</v>
      </c>
    </row>
    <row r="1203" spans="1:34" x14ac:dyDescent="0.2">
      <c r="A1203" t="s">
        <v>826</v>
      </c>
      <c r="C1203" t="s">
        <v>26</v>
      </c>
      <c r="D1203" t="s">
        <v>62</v>
      </c>
      <c r="E1203">
        <v>3</v>
      </c>
      <c r="F1203">
        <v>0</v>
      </c>
      <c r="G1203">
        <v>1</v>
      </c>
      <c r="H1203">
        <v>2</v>
      </c>
      <c r="I1203">
        <v>36</v>
      </c>
      <c r="J1203">
        <v>26</v>
      </c>
      <c r="K1203">
        <v>18</v>
      </c>
      <c r="L1203">
        <v>4</v>
      </c>
      <c r="M1203">
        <v>13</v>
      </c>
      <c r="N1203">
        <v>6</v>
      </c>
      <c r="O1203">
        <v>13</v>
      </c>
      <c r="P1203">
        <v>210</v>
      </c>
      <c r="Q1203">
        <v>10</v>
      </c>
      <c r="R1203">
        <v>5</v>
      </c>
      <c r="S1203">
        <v>0</v>
      </c>
      <c r="T1203">
        <v>0</v>
      </c>
      <c r="U1203">
        <v>0</v>
      </c>
      <c r="V1203">
        <v>0</v>
      </c>
      <c r="W1203">
        <v>0</v>
      </c>
      <c r="X1203" t="s">
        <v>184</v>
      </c>
      <c r="Y1203" t="s">
        <v>827</v>
      </c>
      <c r="Z1203" s="5">
        <f>E1203*10+F1203*(-10)+G1203*5+H1203*(-5)+I1203*2+J1203*(-2)+K1203*4+L1203*3+M1203*1.5+N1203*1.5+O1203*3+P1203*0.1+Q1203*2+R1203*2+S1203*5+T1203*(-8)+U1203*15+V1203+W1203*(-4)</f>
        <v>247.5</v>
      </c>
      <c r="AA1203" s="6">
        <f>Z1203/X1203</f>
        <v>7.734375</v>
      </c>
      <c r="AB1203" s="7">
        <f>Z1203/Y1203*90</f>
        <v>17.375195007800311</v>
      </c>
      <c r="AC1203" s="5">
        <f>IF(B1203="n",Z1203*1.2*AF1203,Z1203*AF1203)</f>
        <v>247.5</v>
      </c>
      <c r="AD1203" s="6">
        <f>AC1203/X1203</f>
        <v>7.734375</v>
      </c>
      <c r="AE1203" s="7">
        <f>AC1203/Y1203*90</f>
        <v>17.375195007800311</v>
      </c>
      <c r="AF1203" s="13">
        <f>IF(OR(D1203="Barcelona",D1203="R Madrid",D1203="Bayern",D1203="PSG",D1203="Atletico"),1.3,IF(OR(D1203="Chelsea",D1203="Juventus",D1203="Man City",D1203="Man Utd",D1203="Dortmund"),1.23,IF(OR(D1203="Roma",D1203="RB Leipzig",D1203="Monaco",D1203="Spurs",D1203="Arsenal",D1203="Sevilla",D1203="Liverpool",D1203="Nice",D1203="Napoli"),1.15,1)))</f>
        <v>1</v>
      </c>
      <c r="AG1203">
        <f>E1203*10+G1203*5+K1203*4</f>
        <v>107</v>
      </c>
      <c r="AH1203">
        <f>N1203+M1203+L1203*1.5</f>
        <v>25</v>
      </c>
    </row>
    <row r="1204" spans="1:34" x14ac:dyDescent="0.2">
      <c r="A1204" t="s">
        <v>3735</v>
      </c>
      <c r="C1204" t="s">
        <v>43</v>
      </c>
      <c r="D1204" t="s">
        <v>2271</v>
      </c>
      <c r="E1204">
        <v>3</v>
      </c>
      <c r="F1204">
        <v>0</v>
      </c>
      <c r="G1204">
        <v>4</v>
      </c>
      <c r="H1204">
        <v>1</v>
      </c>
      <c r="I1204">
        <v>21</v>
      </c>
      <c r="J1204">
        <v>22</v>
      </c>
      <c r="K1204">
        <v>12</v>
      </c>
      <c r="L1204">
        <v>4</v>
      </c>
      <c r="M1204">
        <v>13</v>
      </c>
      <c r="N1204">
        <v>6</v>
      </c>
      <c r="O1204">
        <v>14</v>
      </c>
      <c r="P1204">
        <v>267</v>
      </c>
      <c r="Q1204">
        <v>6</v>
      </c>
      <c r="R1204">
        <v>12</v>
      </c>
      <c r="S1204">
        <v>0</v>
      </c>
      <c r="T1204">
        <v>0</v>
      </c>
      <c r="U1204">
        <v>0</v>
      </c>
      <c r="V1204">
        <v>0</v>
      </c>
      <c r="W1204">
        <v>0</v>
      </c>
      <c r="X1204" t="s">
        <v>28</v>
      </c>
      <c r="Y1204" t="s">
        <v>712</v>
      </c>
      <c r="Z1204" s="5">
        <f>E1204*10+F1204*(-10)+G1204*5+H1204*(-5)+I1204*2+J1204*(-2)+K1204*4+L1204*3+M1204*1.5+N1204*1.5+O1204*3+P1204*0.1+Q1204*2+R1204*2+S1204*5+T1204*(-8)+U1204*15+V1204+W1204*(-4)</f>
        <v>236.2</v>
      </c>
      <c r="AA1204" s="6">
        <f>Z1204/X1204</f>
        <v>9.4480000000000004</v>
      </c>
      <c r="AB1204" s="7">
        <f>Z1204/Y1204*90</f>
        <v>14.451393609789259</v>
      </c>
      <c r="AC1204" s="5">
        <f>IF(B1204="n",Z1204*1.2*AF1204,Z1204*AF1204)</f>
        <v>236.2</v>
      </c>
      <c r="AD1204" s="6">
        <f>AC1204/X1204</f>
        <v>9.4480000000000004</v>
      </c>
      <c r="AE1204" s="7">
        <f>AC1204/Y1204*90</f>
        <v>14.451393609789259</v>
      </c>
      <c r="AF1204" s="13">
        <f>IF(OR(D1204="Barcelona",D1204="R Madrid",D1204="Bayern",D1204="PSG",D1204="Atletico"),1.3,IF(OR(D1204="Chelsea",D1204="Juventus",D1204="Man City",D1204="Man Utd",D1204="Dortmund"),1.23,IF(OR(D1204="Roma",D1204="RB Leipzig",D1204="Monaco",D1204="Spurs",D1204="Arsenal",D1204="Sevilla",D1204="Liverpool",D1204="Nice",D1204="Napoli"),1.15,1)))</f>
        <v>1</v>
      </c>
      <c r="AG1204">
        <f>E1204*10+G1204*5+K1204*4</f>
        <v>98</v>
      </c>
      <c r="AH1204">
        <f>N1204+M1204+L1204*1.5</f>
        <v>25</v>
      </c>
    </row>
    <row r="1205" spans="1:34" x14ac:dyDescent="0.2">
      <c r="A1205" t="s">
        <v>4016</v>
      </c>
      <c r="C1205" t="s">
        <v>43</v>
      </c>
      <c r="D1205" t="s">
        <v>3570</v>
      </c>
      <c r="E1205">
        <v>0</v>
      </c>
      <c r="F1205">
        <v>0</v>
      </c>
      <c r="G1205">
        <v>1</v>
      </c>
      <c r="H1205">
        <v>0</v>
      </c>
      <c r="I1205">
        <v>16</v>
      </c>
      <c r="J1205">
        <v>12</v>
      </c>
      <c r="K1205">
        <v>2</v>
      </c>
      <c r="L1205">
        <v>2</v>
      </c>
      <c r="M1205">
        <v>10</v>
      </c>
      <c r="N1205">
        <v>12</v>
      </c>
      <c r="O1205">
        <v>11</v>
      </c>
      <c r="P1205">
        <v>848</v>
      </c>
      <c r="Q1205">
        <v>27</v>
      </c>
      <c r="R1205">
        <v>22</v>
      </c>
      <c r="S1205">
        <v>0</v>
      </c>
      <c r="T1205">
        <v>0</v>
      </c>
      <c r="U1205">
        <v>0</v>
      </c>
      <c r="V1205">
        <v>0</v>
      </c>
      <c r="W1205">
        <v>0</v>
      </c>
      <c r="X1205" t="s">
        <v>187</v>
      </c>
      <c r="Y1205" t="s">
        <v>201</v>
      </c>
      <c r="Z1205" s="5">
        <f>E1205*10+F1205*(-10)+G1205*5+H1205*(-5)+I1205*2+J1205*(-2)+K1205*4+L1205*3+M1205*1.5+N1205*1.5+O1205*3+P1205*0.1+Q1205*2+R1205*2+S1205*5+T1205*(-8)+U1205*15+V1205+W1205*(-4)</f>
        <v>275.8</v>
      </c>
      <c r="AA1205" s="6">
        <f>Z1205/X1205</f>
        <v>12.536363636363637</v>
      </c>
      <c r="AB1205" s="7">
        <f>Z1205/Y1205*90</f>
        <v>17.382352941176471</v>
      </c>
      <c r="AC1205" s="5">
        <f>IF(B1205="n",Z1205*1.2*AF1205,Z1205*AF1205)</f>
        <v>317.17</v>
      </c>
      <c r="AD1205" s="6">
        <f>AC1205/X1205</f>
        <v>14.416818181818183</v>
      </c>
      <c r="AE1205" s="7">
        <f>AC1205/Y1205*90</f>
        <v>19.98970588235294</v>
      </c>
      <c r="AF1205" s="13">
        <f>IF(OR(D1205="Barcelona",D1205="R Madrid",D1205="Bayern",D1205="PSG",D1205="Atletico"),1.3,IF(OR(D1205="Chelsea",D1205="Juventus",D1205="Man City",D1205="Man Utd",D1205="Dortmund"),1.23,IF(OR(D1205="Roma",D1205="RB Leipzig",D1205="Monaco",D1205="Spurs",D1205="Arsenal",D1205="Sevilla",D1205="Liverpool",D1205="Nice",D1205="Napoli"),1.15,1)))</f>
        <v>1.1499999999999999</v>
      </c>
      <c r="AG1205">
        <f>E1205*10+G1205*5+K1205*4</f>
        <v>13</v>
      </c>
      <c r="AH1205">
        <f>N1205+M1205+L1205*1.5</f>
        <v>25</v>
      </c>
    </row>
    <row r="1206" spans="1:34" x14ac:dyDescent="0.2">
      <c r="A1206" t="s">
        <v>4096</v>
      </c>
      <c r="C1206" t="s">
        <v>43</v>
      </c>
      <c r="D1206" t="s">
        <v>3549</v>
      </c>
      <c r="E1206">
        <v>9</v>
      </c>
      <c r="F1206">
        <v>1</v>
      </c>
      <c r="G1206">
        <v>0</v>
      </c>
      <c r="H1206">
        <v>3</v>
      </c>
      <c r="I1206">
        <v>42</v>
      </c>
      <c r="J1206">
        <v>22</v>
      </c>
      <c r="K1206">
        <v>20</v>
      </c>
      <c r="L1206">
        <v>1</v>
      </c>
      <c r="M1206">
        <v>13</v>
      </c>
      <c r="N1206">
        <v>10</v>
      </c>
      <c r="O1206">
        <v>17</v>
      </c>
      <c r="P1206">
        <v>508</v>
      </c>
      <c r="Q1206">
        <v>22</v>
      </c>
      <c r="R1206">
        <v>27</v>
      </c>
      <c r="S1206">
        <v>0</v>
      </c>
      <c r="T1206">
        <v>0</v>
      </c>
      <c r="U1206">
        <v>0</v>
      </c>
      <c r="V1206">
        <v>0</v>
      </c>
      <c r="W1206">
        <v>0</v>
      </c>
      <c r="X1206" t="s">
        <v>105</v>
      </c>
      <c r="Y1206" t="s">
        <v>379</v>
      </c>
      <c r="Z1206" s="5">
        <f>E1206*10+F1206*(-10)+G1206*5+H1206*(-5)+I1206*2+J1206*(-2)+K1206*4+L1206*3+M1206*1.5+N1206*1.5+O1206*3+P1206*0.1+Q1206*2+R1206*2+S1206*5+T1206*(-8)+U1206*15+V1206+W1206*(-4)</f>
        <v>422.3</v>
      </c>
      <c r="AA1206" s="6">
        <f>Z1206/X1206</f>
        <v>14.562068965517241</v>
      </c>
      <c r="AB1206" s="7">
        <f>Z1206/Y1206*90</f>
        <v>21.436548223350254</v>
      </c>
      <c r="AC1206" s="5">
        <f>IF(B1206="n",Z1206*1.2*AF1206,Z1206*AF1206)</f>
        <v>422.3</v>
      </c>
      <c r="AD1206" s="6">
        <f>AC1206/X1206</f>
        <v>14.562068965517241</v>
      </c>
      <c r="AE1206" s="7">
        <f>AC1206/Y1206*90</f>
        <v>21.436548223350254</v>
      </c>
      <c r="AF1206" s="13">
        <f>IF(OR(D1206="Barcelona",D1206="R Madrid",D1206="Bayern",D1206="PSG",D1206="Atletico"),1.3,IF(OR(D1206="Chelsea",D1206="Juventus",D1206="Man City",D1206="Man Utd",D1206="Dortmund"),1.23,IF(OR(D1206="Roma",D1206="RB Leipzig",D1206="Monaco",D1206="Spurs",D1206="Arsenal",D1206="Sevilla",D1206="Liverpool",D1206="Nice",D1206="Napoli"),1.15,1)))</f>
        <v>1</v>
      </c>
      <c r="AG1206">
        <f>E1206*10+G1206*5+K1206*4</f>
        <v>170</v>
      </c>
      <c r="AH1206">
        <f>N1206+M1206+L1206*1.5</f>
        <v>24.5</v>
      </c>
    </row>
    <row r="1207" spans="1:34" x14ac:dyDescent="0.2">
      <c r="A1207" t="s">
        <v>4267</v>
      </c>
      <c r="C1207" t="s">
        <v>43</v>
      </c>
      <c r="D1207" t="s">
        <v>3592</v>
      </c>
      <c r="E1207">
        <v>4</v>
      </c>
      <c r="F1207">
        <v>1</v>
      </c>
      <c r="G1207">
        <v>3</v>
      </c>
      <c r="H1207">
        <v>8</v>
      </c>
      <c r="I1207">
        <v>22</v>
      </c>
      <c r="J1207">
        <v>27</v>
      </c>
      <c r="K1207">
        <v>20</v>
      </c>
      <c r="L1207">
        <v>1</v>
      </c>
      <c r="M1207">
        <v>5</v>
      </c>
      <c r="N1207">
        <v>18</v>
      </c>
      <c r="O1207">
        <v>24</v>
      </c>
      <c r="P1207">
        <v>474</v>
      </c>
      <c r="Q1207">
        <v>23</v>
      </c>
      <c r="R1207">
        <v>26</v>
      </c>
      <c r="S1207">
        <v>0</v>
      </c>
      <c r="T1207">
        <v>0</v>
      </c>
      <c r="U1207">
        <v>0</v>
      </c>
      <c r="V1207">
        <v>0</v>
      </c>
      <c r="W1207">
        <v>0</v>
      </c>
      <c r="X1207" t="s">
        <v>105</v>
      </c>
      <c r="Y1207" t="s">
        <v>4266</v>
      </c>
      <c r="Z1207" s="5">
        <f>E1207*10+F1207*(-10)+G1207*5+H1207*(-5)+I1207*2+J1207*(-2)+K1207*4+L1207*3+M1207*1.5+N1207*1.5+O1207*3+P1207*0.1+Q1207*2+R1207*2+S1207*5+T1207*(-8)+U1207*15+V1207+W1207*(-4)</f>
        <v>329.9</v>
      </c>
      <c r="AA1207" s="6">
        <f>Z1207/X1207</f>
        <v>11.375862068965516</v>
      </c>
      <c r="AB1207" s="7">
        <f>Z1207/Y1207*90</f>
        <v>16.083965330444201</v>
      </c>
      <c r="AC1207" s="5">
        <f>IF(B1207="n",Z1207*1.2*AF1207,Z1207*AF1207)</f>
        <v>329.9</v>
      </c>
      <c r="AD1207" s="6">
        <f>AC1207/X1207</f>
        <v>11.375862068965516</v>
      </c>
      <c r="AE1207" s="7">
        <f>AC1207/Y1207*90</f>
        <v>16.083965330444201</v>
      </c>
      <c r="AF1207" s="13">
        <f>IF(OR(D1207="Barcelona",D1207="R Madrid",D1207="Bayern",D1207="PSG",D1207="Atletico"),1.3,IF(OR(D1207="Chelsea",D1207="Juventus",D1207="Man City",D1207="Man Utd",D1207="Dortmund"),1.23,IF(OR(D1207="Roma",D1207="RB Leipzig",D1207="Monaco",D1207="Spurs",D1207="Arsenal",D1207="Sevilla",D1207="Liverpool",D1207="Nice",D1207="Napoli"),1.15,1)))</f>
        <v>1</v>
      </c>
      <c r="AG1207">
        <f>E1207*10+G1207*5+K1207*4</f>
        <v>135</v>
      </c>
      <c r="AH1207">
        <f>N1207+M1207+L1207*1.5</f>
        <v>24.5</v>
      </c>
    </row>
    <row r="1208" spans="1:34" x14ac:dyDescent="0.2">
      <c r="A1208" t="s">
        <v>3795</v>
      </c>
      <c r="C1208" t="s">
        <v>43</v>
      </c>
      <c r="D1208" t="s">
        <v>3142</v>
      </c>
      <c r="E1208">
        <v>4</v>
      </c>
      <c r="F1208">
        <v>0</v>
      </c>
      <c r="G1208">
        <v>1</v>
      </c>
      <c r="H1208">
        <v>2</v>
      </c>
      <c r="I1208">
        <v>29</v>
      </c>
      <c r="J1208">
        <v>13</v>
      </c>
      <c r="K1208">
        <v>15</v>
      </c>
      <c r="L1208">
        <v>3</v>
      </c>
      <c r="M1208">
        <v>16</v>
      </c>
      <c r="N1208">
        <v>4</v>
      </c>
      <c r="O1208">
        <v>9</v>
      </c>
      <c r="P1208">
        <v>184</v>
      </c>
      <c r="Q1208">
        <v>9</v>
      </c>
      <c r="R1208">
        <v>8</v>
      </c>
      <c r="S1208">
        <v>0</v>
      </c>
      <c r="T1208">
        <v>0</v>
      </c>
      <c r="U1208">
        <v>0</v>
      </c>
      <c r="V1208">
        <v>0</v>
      </c>
      <c r="W1208">
        <v>0</v>
      </c>
      <c r="X1208" t="s">
        <v>398</v>
      </c>
      <c r="Y1208" t="s">
        <v>2488</v>
      </c>
      <c r="Z1208" s="5">
        <f>E1208*10+F1208*(-10)+G1208*5+H1208*(-5)+I1208*2+J1208*(-2)+K1208*4+L1208*3+M1208*1.5+N1208*1.5+O1208*3+P1208*0.1+Q1208*2+R1208*2+S1208*5+T1208*(-8)+U1208*15+V1208+W1208*(-4)</f>
        <v>245.4</v>
      </c>
      <c r="AA1208" s="6">
        <f>Z1208/X1208</f>
        <v>11.685714285714287</v>
      </c>
      <c r="AB1208" s="7">
        <f>Z1208/Y1208*90</f>
        <v>17.941510966693745</v>
      </c>
      <c r="AC1208" s="5">
        <f>IF(B1208="n",Z1208*1.2*AF1208,Z1208*AF1208)</f>
        <v>245.4</v>
      </c>
      <c r="AD1208" s="6">
        <f>AC1208/X1208</f>
        <v>11.685714285714287</v>
      </c>
      <c r="AE1208" s="7">
        <f>AC1208/Y1208*90</f>
        <v>17.941510966693745</v>
      </c>
      <c r="AF1208" s="13">
        <f>IF(OR(D1208="Barcelona",D1208="R Madrid",D1208="Bayern",D1208="PSG",D1208="Atletico"),1.3,IF(OR(D1208="Chelsea",D1208="Juventus",D1208="Man City",D1208="Man Utd",D1208="Dortmund"),1.23,IF(OR(D1208="Roma",D1208="RB Leipzig",D1208="Monaco",D1208="Spurs",D1208="Arsenal",D1208="Sevilla",D1208="Liverpool",D1208="Nice",D1208="Napoli"),1.15,1)))</f>
        <v>1</v>
      </c>
      <c r="AG1208">
        <f>E1208*10+G1208*5+K1208*4</f>
        <v>105</v>
      </c>
      <c r="AH1208">
        <f>N1208+M1208+L1208*1.5</f>
        <v>24.5</v>
      </c>
    </row>
    <row r="1209" spans="1:34" x14ac:dyDescent="0.2">
      <c r="A1209" t="s">
        <v>64</v>
      </c>
      <c r="C1209" t="s">
        <v>26</v>
      </c>
      <c r="D1209" t="s">
        <v>65</v>
      </c>
      <c r="E1209">
        <v>3</v>
      </c>
      <c r="F1209">
        <v>1</v>
      </c>
      <c r="G1209">
        <v>3</v>
      </c>
      <c r="H1209">
        <v>1</v>
      </c>
      <c r="I1209">
        <v>18</v>
      </c>
      <c r="J1209">
        <v>11</v>
      </c>
      <c r="K1209">
        <v>10</v>
      </c>
      <c r="L1209">
        <v>1</v>
      </c>
      <c r="M1209">
        <v>9</v>
      </c>
      <c r="N1209">
        <v>14</v>
      </c>
      <c r="O1209">
        <v>16</v>
      </c>
      <c r="P1209">
        <v>269</v>
      </c>
      <c r="Q1209">
        <v>14</v>
      </c>
      <c r="R1209">
        <v>16</v>
      </c>
      <c r="S1209">
        <v>0</v>
      </c>
      <c r="T1209">
        <v>0</v>
      </c>
      <c r="U1209">
        <v>0</v>
      </c>
      <c r="V1209">
        <v>0</v>
      </c>
      <c r="W1209">
        <v>0</v>
      </c>
      <c r="X1209" t="s">
        <v>66</v>
      </c>
      <c r="Y1209" t="s">
        <v>67</v>
      </c>
      <c r="Z1209" s="5">
        <f>E1209*10+F1209*(-10)+G1209*5+H1209*(-5)+I1209*2+J1209*(-2)+K1209*4+L1209*3+M1209*1.5+N1209*1.5+O1209*3+P1209*0.1+Q1209*2+R1209*2+S1209*5+T1209*(-8)+U1209*15+V1209+W1209*(-4)</f>
        <v>256.39999999999998</v>
      </c>
      <c r="AA1209" s="6">
        <f>Z1209/X1209</f>
        <v>12.819999999999999</v>
      </c>
      <c r="AB1209" s="7">
        <f>Z1209/Y1209*90</f>
        <v>22.019083969465647</v>
      </c>
      <c r="AC1209" s="5">
        <f>IF(B1209="n",Z1209*1.2*AF1209,Z1209*AF1209)</f>
        <v>256.39999999999998</v>
      </c>
      <c r="AD1209" s="6">
        <f>AC1209/X1209</f>
        <v>12.819999999999999</v>
      </c>
      <c r="AE1209" s="7">
        <f>AC1209/Y1209*90</f>
        <v>22.019083969465647</v>
      </c>
      <c r="AF1209" s="13">
        <f>IF(OR(D1209="Barcelona",D1209="R Madrid",D1209="Bayern",D1209="PSG",D1209="Atletico"),1.3,IF(OR(D1209="Chelsea",D1209="Juventus",D1209="Man City",D1209="Man Utd",D1209="Dortmund"),1.23,IF(OR(D1209="Roma",D1209="RB Leipzig",D1209="Monaco",D1209="Spurs",D1209="Arsenal",D1209="Sevilla",D1209="Liverpool",D1209="Nice",D1209="Napoli"),1.15,1)))</f>
        <v>1</v>
      </c>
      <c r="AG1209">
        <f>E1209*10+G1209*5+K1209*4</f>
        <v>85</v>
      </c>
      <c r="AH1209">
        <f>N1209+M1209+L1209*1.5</f>
        <v>24.5</v>
      </c>
    </row>
    <row r="1210" spans="1:34" x14ac:dyDescent="0.2">
      <c r="A1210" t="s">
        <v>2922</v>
      </c>
      <c r="C1210" t="s">
        <v>138</v>
      </c>
      <c r="D1210" t="s">
        <v>2791</v>
      </c>
      <c r="E1210">
        <v>1</v>
      </c>
      <c r="F1210">
        <v>0</v>
      </c>
      <c r="G1210">
        <v>2</v>
      </c>
      <c r="H1210">
        <v>5</v>
      </c>
      <c r="I1210">
        <v>25</v>
      </c>
      <c r="J1210">
        <v>56</v>
      </c>
      <c r="K1210">
        <v>14</v>
      </c>
      <c r="L1210">
        <v>1</v>
      </c>
      <c r="M1210">
        <v>8</v>
      </c>
      <c r="N1210">
        <v>15</v>
      </c>
      <c r="O1210">
        <v>22</v>
      </c>
      <c r="P1210">
        <v>404</v>
      </c>
      <c r="Q1210">
        <v>19</v>
      </c>
      <c r="R1210">
        <v>49</v>
      </c>
      <c r="S1210">
        <v>0</v>
      </c>
      <c r="T1210">
        <v>0</v>
      </c>
      <c r="U1210">
        <v>0</v>
      </c>
      <c r="V1210">
        <v>0</v>
      </c>
      <c r="W1210">
        <v>0</v>
      </c>
      <c r="X1210" t="s">
        <v>110</v>
      </c>
      <c r="Y1210" t="s">
        <v>2921</v>
      </c>
      <c r="Z1210" s="5">
        <f>E1210*10+F1210*(-10)+G1210*5+H1210*(-5)+I1210*2+J1210*(-2)+K1210*4+L1210*3+M1210*1.5+N1210*1.5+O1210*3+P1210*0.1+Q1210*2+R1210*2+S1210*5+T1210*(-8)+U1210*15+V1210+W1210*(-4)</f>
        <v>268.89999999999998</v>
      </c>
      <c r="AA1210" s="6">
        <f>Z1210/X1210</f>
        <v>8.9633333333333329</v>
      </c>
      <c r="AB1210" s="7">
        <f>Z1210/Y1210*90</f>
        <v>16.485694822888281</v>
      </c>
      <c r="AC1210" s="5">
        <f>IF(B1210="n",Z1210*1.2*AF1210,Z1210*AF1210)</f>
        <v>268.89999999999998</v>
      </c>
      <c r="AD1210" s="6">
        <f>AC1210/X1210</f>
        <v>8.9633333333333329</v>
      </c>
      <c r="AE1210" s="7">
        <f>AC1210/Y1210*90</f>
        <v>16.485694822888281</v>
      </c>
      <c r="AF1210" s="13">
        <f>IF(OR(D1210="Barcelona",D1210="R Madrid",D1210="Bayern",D1210="PSG",D1210="Atletico"),1.3,IF(OR(D1210="Chelsea",D1210="Juventus",D1210="Man City",D1210="Man Utd",D1210="Dortmund"),1.23,IF(OR(D1210="Roma",D1210="RB Leipzig",D1210="Monaco",D1210="Spurs",D1210="Arsenal",D1210="Sevilla",D1210="Liverpool",D1210="Nice",D1210="Napoli"),1.15,1)))</f>
        <v>1</v>
      </c>
      <c r="AG1210">
        <f>E1210*10+G1210*5+K1210*4</f>
        <v>76</v>
      </c>
      <c r="AH1210">
        <f>N1210+M1210+L1210*1.5</f>
        <v>24.5</v>
      </c>
    </row>
    <row r="1211" spans="1:34" x14ac:dyDescent="0.2">
      <c r="A1211" t="s">
        <v>1454</v>
      </c>
      <c r="C1211" t="s">
        <v>876</v>
      </c>
      <c r="D1211" t="s">
        <v>1106</v>
      </c>
      <c r="E1211">
        <v>5</v>
      </c>
      <c r="F1211">
        <v>0</v>
      </c>
      <c r="G1211">
        <v>1</v>
      </c>
      <c r="H1211">
        <v>2</v>
      </c>
      <c r="I1211">
        <v>44</v>
      </c>
      <c r="J1211">
        <v>42</v>
      </c>
      <c r="K1211">
        <v>18</v>
      </c>
      <c r="L1211">
        <v>2</v>
      </c>
      <c r="M1211">
        <v>11</v>
      </c>
      <c r="N1211">
        <v>10</v>
      </c>
      <c r="O1211">
        <v>16</v>
      </c>
      <c r="P1211">
        <v>335</v>
      </c>
      <c r="Q1211">
        <v>19</v>
      </c>
      <c r="R1211">
        <v>20</v>
      </c>
      <c r="S1211">
        <v>0</v>
      </c>
      <c r="T1211">
        <v>0</v>
      </c>
      <c r="U1211">
        <v>0</v>
      </c>
      <c r="V1211">
        <v>0</v>
      </c>
      <c r="W1211">
        <v>0</v>
      </c>
      <c r="X1211" t="s">
        <v>96</v>
      </c>
      <c r="Y1211" t="s">
        <v>1453</v>
      </c>
      <c r="Z1211" s="5">
        <f>E1211*10+F1211*(-10)+G1211*5+H1211*(-5)+I1211*2+J1211*(-2)+K1211*4+L1211*3+M1211*1.5+N1211*1.5+O1211*3+P1211*0.1+Q1211*2+R1211*2+S1211*5+T1211*(-8)+U1211*15+V1211+W1211*(-4)</f>
        <v>318</v>
      </c>
      <c r="AA1211" s="6">
        <f>Z1211/X1211</f>
        <v>11.357142857142858</v>
      </c>
      <c r="AB1211" s="7">
        <f>Z1211/Y1211*90</f>
        <v>16.438828259620909</v>
      </c>
      <c r="AC1211" s="5">
        <f>IF(B1211="n",Z1211*1.2*AF1211,Z1211*AF1211)</f>
        <v>318</v>
      </c>
      <c r="AD1211" s="6">
        <f>AC1211/X1211</f>
        <v>11.357142857142858</v>
      </c>
      <c r="AE1211" s="7">
        <f>AC1211/Y1211*90</f>
        <v>16.438828259620909</v>
      </c>
      <c r="AF1211" s="13">
        <f>IF(OR(D1211="Barcelona",D1211="R Madrid",D1211="Bayern",D1211="PSG",D1211="Atletico"),1.3,IF(OR(D1211="Chelsea",D1211="Juventus",D1211="Man City",D1211="Man Utd",D1211="Dortmund"),1.23,IF(OR(D1211="Roma",D1211="RB Leipzig",D1211="Monaco",D1211="Spurs",D1211="Arsenal",D1211="Sevilla",D1211="Liverpool",D1211="Nice",D1211="Napoli"),1.15,1)))</f>
        <v>1</v>
      </c>
      <c r="AG1211">
        <f>E1211*10+G1211*5+K1211*4</f>
        <v>127</v>
      </c>
      <c r="AH1211">
        <f>N1211+M1211+L1211*1.5</f>
        <v>24</v>
      </c>
    </row>
    <row r="1212" spans="1:34" x14ac:dyDescent="0.2">
      <c r="A1212" t="s">
        <v>3889</v>
      </c>
      <c r="C1212" t="s">
        <v>43</v>
      </c>
      <c r="D1212" t="s">
        <v>620</v>
      </c>
      <c r="E1212">
        <v>2</v>
      </c>
      <c r="F1212">
        <v>1</v>
      </c>
      <c r="G1212">
        <v>2</v>
      </c>
      <c r="H1212">
        <v>2</v>
      </c>
      <c r="I1212">
        <v>27</v>
      </c>
      <c r="J1212">
        <v>25</v>
      </c>
      <c r="K1212">
        <v>22</v>
      </c>
      <c r="L1212">
        <v>0</v>
      </c>
      <c r="M1212">
        <v>15</v>
      </c>
      <c r="N1212">
        <v>9</v>
      </c>
      <c r="O1212">
        <v>23</v>
      </c>
      <c r="P1212">
        <v>488</v>
      </c>
      <c r="Q1212">
        <v>16</v>
      </c>
      <c r="R1212">
        <v>38</v>
      </c>
      <c r="S1212">
        <v>0</v>
      </c>
      <c r="T1212">
        <v>0</v>
      </c>
      <c r="U1212">
        <v>0</v>
      </c>
      <c r="V1212">
        <v>0</v>
      </c>
      <c r="W1212">
        <v>0</v>
      </c>
      <c r="X1212" t="s">
        <v>90</v>
      </c>
      <c r="Y1212" t="s">
        <v>1996</v>
      </c>
      <c r="Z1212" s="5">
        <f>E1212*10+F1212*(-10)+G1212*5+H1212*(-5)+I1212*2+J1212*(-2)+K1212*4+L1212*3+M1212*1.5+N1212*1.5+O1212*3+P1212*0.1+Q1212*2+R1212*2+S1212*5+T1212*(-8)+U1212*15+V1212+W1212*(-4)</f>
        <v>363.8</v>
      </c>
      <c r="AA1212" s="6">
        <f>Z1212/X1212</f>
        <v>13.992307692307692</v>
      </c>
      <c r="AB1212" s="7">
        <f>Z1212/Y1212*90</f>
        <v>25.070444104134761</v>
      </c>
      <c r="AC1212" s="5">
        <f>IF(B1212="n",Z1212*1.2*AF1212,Z1212*AF1212)</f>
        <v>363.8</v>
      </c>
      <c r="AD1212" s="6">
        <f>AC1212/X1212</f>
        <v>13.992307692307692</v>
      </c>
      <c r="AE1212" s="7">
        <f>AC1212/Y1212*90</f>
        <v>25.070444104134761</v>
      </c>
      <c r="AF1212" s="13">
        <f>IF(OR(D1212="Barcelona",D1212="R Madrid",D1212="Bayern",D1212="PSG",D1212="Atletico"),1.3,IF(OR(D1212="Chelsea",D1212="Juventus",D1212="Man City",D1212="Man Utd",D1212="Dortmund"),1.23,IF(OR(D1212="Roma",D1212="RB Leipzig",D1212="Monaco",D1212="Spurs",D1212="Arsenal",D1212="Sevilla",D1212="Liverpool",D1212="Nice",D1212="Napoli"),1.15,1)))</f>
        <v>1</v>
      </c>
      <c r="AG1212">
        <f>E1212*10+G1212*5+K1212*4</f>
        <v>118</v>
      </c>
      <c r="AH1212">
        <f>N1212+M1212+L1212*1.5</f>
        <v>24</v>
      </c>
    </row>
    <row r="1213" spans="1:34" x14ac:dyDescent="0.2">
      <c r="A1213" t="s">
        <v>4159</v>
      </c>
      <c r="C1213" t="s">
        <v>43</v>
      </c>
      <c r="D1213" t="s">
        <v>3549</v>
      </c>
      <c r="E1213">
        <v>3</v>
      </c>
      <c r="F1213">
        <v>1</v>
      </c>
      <c r="G1213">
        <v>2</v>
      </c>
      <c r="H1213">
        <v>5</v>
      </c>
      <c r="I1213">
        <v>32</v>
      </c>
      <c r="J1213">
        <v>13</v>
      </c>
      <c r="K1213">
        <v>16</v>
      </c>
      <c r="L1213">
        <v>0</v>
      </c>
      <c r="M1213">
        <v>4</v>
      </c>
      <c r="N1213">
        <v>20</v>
      </c>
      <c r="O1213">
        <v>18</v>
      </c>
      <c r="P1213">
        <v>321</v>
      </c>
      <c r="Q1213">
        <v>16</v>
      </c>
      <c r="R1213">
        <v>29</v>
      </c>
      <c r="S1213">
        <v>0</v>
      </c>
      <c r="T1213">
        <v>0</v>
      </c>
      <c r="U1213">
        <v>0</v>
      </c>
      <c r="V1213">
        <v>0</v>
      </c>
      <c r="W1213">
        <v>0</v>
      </c>
      <c r="X1213" t="s">
        <v>90</v>
      </c>
      <c r="Y1213" t="s">
        <v>2909</v>
      </c>
      <c r="Z1213" s="5">
        <f>E1213*10+F1213*(-10)+G1213*5+H1213*(-5)+I1213*2+J1213*(-2)+K1213*4+L1213*3+M1213*1.5+N1213*1.5+O1213*3+P1213*0.1+Q1213*2+R1213*2+S1213*5+T1213*(-8)+U1213*15+V1213+W1213*(-4)</f>
        <v>319.10000000000002</v>
      </c>
      <c r="AA1213" s="6">
        <f>Z1213/X1213</f>
        <v>12.273076923076925</v>
      </c>
      <c r="AB1213" s="7">
        <f>Z1213/Y1213*90</f>
        <v>23.367778681855171</v>
      </c>
      <c r="AC1213" s="5">
        <f>IF(B1213="n",Z1213*1.2*AF1213,Z1213*AF1213)</f>
        <v>319.10000000000002</v>
      </c>
      <c r="AD1213" s="6">
        <f>AC1213/X1213</f>
        <v>12.273076923076925</v>
      </c>
      <c r="AE1213" s="7">
        <f>AC1213/Y1213*90</f>
        <v>23.367778681855171</v>
      </c>
      <c r="AF1213" s="13">
        <f>IF(OR(D1213="Barcelona",D1213="R Madrid",D1213="Bayern",D1213="PSG",D1213="Atletico"),1.3,IF(OR(D1213="Chelsea",D1213="Juventus",D1213="Man City",D1213="Man Utd",D1213="Dortmund"),1.23,IF(OR(D1213="Roma",D1213="RB Leipzig",D1213="Monaco",D1213="Spurs",D1213="Arsenal",D1213="Sevilla",D1213="Liverpool",D1213="Nice",D1213="Napoli"),1.15,1)))</f>
        <v>1</v>
      </c>
      <c r="AG1213">
        <f>E1213*10+G1213*5+K1213*4</f>
        <v>104</v>
      </c>
      <c r="AH1213">
        <f>N1213+M1213+L1213*1.5</f>
        <v>24</v>
      </c>
    </row>
    <row r="1214" spans="1:34" x14ac:dyDescent="0.2">
      <c r="A1214" t="s">
        <v>2575</v>
      </c>
      <c r="C1214" t="s">
        <v>160</v>
      </c>
      <c r="D1214" t="s">
        <v>1905</v>
      </c>
      <c r="E1214">
        <v>2</v>
      </c>
      <c r="F1214">
        <v>0</v>
      </c>
      <c r="G1214">
        <v>5</v>
      </c>
      <c r="H1214">
        <v>5</v>
      </c>
      <c r="I1214">
        <v>10</v>
      </c>
      <c r="J1214">
        <v>44</v>
      </c>
      <c r="K1214">
        <v>11</v>
      </c>
      <c r="L1214">
        <v>4</v>
      </c>
      <c r="M1214">
        <v>8</v>
      </c>
      <c r="N1214">
        <v>10</v>
      </c>
      <c r="O1214">
        <v>29</v>
      </c>
      <c r="P1214">
        <v>654</v>
      </c>
      <c r="Q1214">
        <v>22</v>
      </c>
      <c r="R1214">
        <v>32</v>
      </c>
      <c r="S1214">
        <v>0</v>
      </c>
      <c r="T1214">
        <v>0</v>
      </c>
      <c r="U1214">
        <v>0</v>
      </c>
      <c r="V1214">
        <v>0</v>
      </c>
      <c r="W1214">
        <v>0</v>
      </c>
      <c r="X1214" t="s">
        <v>90</v>
      </c>
      <c r="Y1214" t="s">
        <v>2574</v>
      </c>
      <c r="Z1214" s="5">
        <f>E1214*10+F1214*(-10)+G1214*5+H1214*(-5)+I1214*2+J1214*(-2)+K1214*4+L1214*3+M1214*1.5+N1214*1.5+O1214*3+P1214*0.1+Q1214*2+R1214*2+S1214*5+T1214*(-8)+U1214*15+V1214+W1214*(-4)</f>
        <v>295.39999999999998</v>
      </c>
      <c r="AA1214" s="6">
        <f>Z1214/X1214</f>
        <v>11.36153846153846</v>
      </c>
      <c r="AB1214" s="7">
        <f>Z1214/Y1214*90</f>
        <v>14.262875536480687</v>
      </c>
      <c r="AC1214" s="5">
        <f>IF(B1214="n",Z1214*1.2*AF1214,Z1214*AF1214)</f>
        <v>295.39999999999998</v>
      </c>
      <c r="AD1214" s="6">
        <f>AC1214/X1214</f>
        <v>11.36153846153846</v>
      </c>
      <c r="AE1214" s="7">
        <f>AC1214/Y1214*90</f>
        <v>14.262875536480687</v>
      </c>
      <c r="AF1214" s="13">
        <f>IF(OR(D1214="Barcelona",D1214="R Madrid",D1214="Bayern",D1214="PSG",D1214="Atletico"),1.3,IF(OR(D1214="Chelsea",D1214="Juventus",D1214="Man City",D1214="Man Utd",D1214="Dortmund"),1.23,IF(OR(D1214="Roma",D1214="RB Leipzig",D1214="Monaco",D1214="Spurs",D1214="Arsenal",D1214="Sevilla",D1214="Liverpool",D1214="Nice",D1214="Napoli"),1.15,1)))</f>
        <v>1</v>
      </c>
      <c r="AG1214">
        <f>E1214*10+G1214*5+K1214*4</f>
        <v>89</v>
      </c>
      <c r="AH1214">
        <f>N1214+M1214+L1214*1.5</f>
        <v>24</v>
      </c>
    </row>
    <row r="1215" spans="1:34" x14ac:dyDescent="0.2">
      <c r="A1215" t="s">
        <v>2717</v>
      </c>
      <c r="C1215" t="s">
        <v>160</v>
      </c>
      <c r="D1215" t="s">
        <v>994</v>
      </c>
      <c r="E1215">
        <v>3</v>
      </c>
      <c r="F1215">
        <v>0</v>
      </c>
      <c r="G1215">
        <v>1</v>
      </c>
      <c r="H1215">
        <v>3</v>
      </c>
      <c r="I1215">
        <v>17</v>
      </c>
      <c r="J1215">
        <v>40</v>
      </c>
      <c r="K1215">
        <v>9</v>
      </c>
      <c r="L1215">
        <v>0</v>
      </c>
      <c r="M1215">
        <v>13</v>
      </c>
      <c r="N1215">
        <v>11</v>
      </c>
      <c r="O1215">
        <v>12</v>
      </c>
      <c r="P1215">
        <v>857</v>
      </c>
      <c r="Q1215">
        <v>25</v>
      </c>
      <c r="R1215">
        <v>17</v>
      </c>
      <c r="S1215">
        <v>0</v>
      </c>
      <c r="T1215">
        <v>0</v>
      </c>
      <c r="U1215">
        <v>0</v>
      </c>
      <c r="V1215">
        <v>0</v>
      </c>
      <c r="W1215">
        <v>0</v>
      </c>
      <c r="X1215" t="s">
        <v>110</v>
      </c>
      <c r="Y1215" t="s">
        <v>2716</v>
      </c>
      <c r="Z1215" s="5">
        <f>E1215*10+F1215*(-10)+G1215*5+H1215*(-5)+I1215*2+J1215*(-2)+K1215*4+L1215*3+M1215*1.5+N1215*1.5+O1215*3+P1215*0.1+Q1215*2+R1215*2+S1215*5+T1215*(-8)+U1215*15+V1215+W1215*(-4)</f>
        <v>251.7</v>
      </c>
      <c r="AA1215" s="6">
        <f>Z1215/X1215</f>
        <v>8.3899999999999988</v>
      </c>
      <c r="AB1215" s="7">
        <f>Z1215/Y1215*90</f>
        <v>14.175844806007509</v>
      </c>
      <c r="AC1215" s="5">
        <f>IF(B1215="n",Z1215*1.2*AF1215,Z1215*AF1215)</f>
        <v>327.20999999999998</v>
      </c>
      <c r="AD1215" s="6">
        <f>AC1215/X1215</f>
        <v>10.907</v>
      </c>
      <c r="AE1215" s="7">
        <f>AC1215/Y1215*90</f>
        <v>18.428598247809759</v>
      </c>
      <c r="AF1215" s="13">
        <f>IF(OR(D1215="Barcelona",D1215="R Madrid",D1215="Bayern",D1215="PSG",D1215="Atletico"),1.3,IF(OR(D1215="Chelsea",D1215="Juventus",D1215="Man City",D1215="Man Utd",D1215="Dortmund"),1.23,IF(OR(D1215="Roma",D1215="RB Leipzig",D1215="Monaco",D1215="Spurs",D1215="Arsenal",D1215="Sevilla",D1215="Liverpool",D1215="Nice",D1215="Napoli"),1.15,1)))</f>
        <v>1.3</v>
      </c>
      <c r="AG1215">
        <f>E1215*10+G1215*5+K1215*4</f>
        <v>71</v>
      </c>
      <c r="AH1215">
        <f>N1215+M1215+L1215*1.5</f>
        <v>24</v>
      </c>
    </row>
    <row r="1216" spans="1:34" x14ac:dyDescent="0.2">
      <c r="A1216" t="s">
        <v>354</v>
      </c>
      <c r="C1216" t="s">
        <v>26</v>
      </c>
      <c r="D1216" t="s">
        <v>31</v>
      </c>
      <c r="E1216">
        <v>0</v>
      </c>
      <c r="F1216">
        <v>0</v>
      </c>
      <c r="G1216">
        <v>2</v>
      </c>
      <c r="H1216">
        <v>1</v>
      </c>
      <c r="I1216">
        <v>22</v>
      </c>
      <c r="J1216">
        <v>9</v>
      </c>
      <c r="K1216">
        <v>7</v>
      </c>
      <c r="L1216">
        <v>2</v>
      </c>
      <c r="M1216">
        <v>13</v>
      </c>
      <c r="N1216">
        <v>8</v>
      </c>
      <c r="O1216">
        <v>9</v>
      </c>
      <c r="P1216">
        <v>128</v>
      </c>
      <c r="Q1216">
        <v>9</v>
      </c>
      <c r="R1216">
        <v>26</v>
      </c>
      <c r="S1216">
        <v>0</v>
      </c>
      <c r="T1216">
        <v>0</v>
      </c>
      <c r="U1216">
        <v>0</v>
      </c>
      <c r="V1216">
        <v>0</v>
      </c>
      <c r="W1216">
        <v>0</v>
      </c>
      <c r="X1216" t="s">
        <v>182</v>
      </c>
      <c r="Y1216" t="s">
        <v>355</v>
      </c>
      <c r="Z1216" s="5">
        <f>E1216*10+F1216*(-10)+G1216*5+H1216*(-5)+I1216*2+J1216*(-2)+K1216*4+L1216*3+M1216*1.5+N1216*1.5+O1216*3+P1216*0.1+Q1216*2+R1216*2+S1216*5+T1216*(-8)+U1216*15+V1216+W1216*(-4)</f>
        <v>206.3</v>
      </c>
      <c r="AA1216" s="6">
        <f>Z1216/X1216</f>
        <v>14.735714285714286</v>
      </c>
      <c r="AB1216" s="7">
        <f>Z1216/Y1216*90</f>
        <v>18.114146341463417</v>
      </c>
      <c r="AC1216" s="5">
        <f>IF(B1216="n",Z1216*1.2*AF1216,Z1216*AF1216)</f>
        <v>206.3</v>
      </c>
      <c r="AD1216" s="6">
        <f>AC1216/X1216</f>
        <v>14.735714285714286</v>
      </c>
      <c r="AE1216" s="7">
        <f>AC1216/Y1216*90</f>
        <v>18.114146341463417</v>
      </c>
      <c r="AF1216" s="13">
        <f>IF(OR(D1216="Barcelona",D1216="R Madrid",D1216="Bayern",D1216="PSG",D1216="Atletico"),1.3,IF(OR(D1216="Chelsea",D1216="Juventus",D1216="Man City",D1216="Man Utd",D1216="Dortmund"),1.23,IF(OR(D1216="Roma",D1216="RB Leipzig",D1216="Monaco",D1216="Spurs",D1216="Arsenal",D1216="Sevilla",D1216="Liverpool",D1216="Nice",D1216="Napoli"),1.15,1)))</f>
        <v>1</v>
      </c>
      <c r="AG1216">
        <f>E1216*10+G1216*5+K1216*4</f>
        <v>38</v>
      </c>
      <c r="AH1216">
        <f>N1216+M1216+L1216*1.5</f>
        <v>24</v>
      </c>
    </row>
    <row r="1217" spans="1:34" x14ac:dyDescent="0.2">
      <c r="A1217" t="s">
        <v>3264</v>
      </c>
      <c r="C1217" t="s">
        <v>138</v>
      </c>
      <c r="D1217" t="s">
        <v>2767</v>
      </c>
      <c r="E1217">
        <v>6</v>
      </c>
      <c r="F1217">
        <v>0</v>
      </c>
      <c r="G1217">
        <v>3</v>
      </c>
      <c r="H1217">
        <v>4</v>
      </c>
      <c r="I1217">
        <v>46</v>
      </c>
      <c r="J1217">
        <v>34</v>
      </c>
      <c r="K1217">
        <v>21</v>
      </c>
      <c r="L1217">
        <v>1</v>
      </c>
      <c r="M1217">
        <v>9</v>
      </c>
      <c r="N1217">
        <v>13</v>
      </c>
      <c r="O1217">
        <v>43</v>
      </c>
      <c r="P1217">
        <v>566</v>
      </c>
      <c r="Q1217">
        <v>25</v>
      </c>
      <c r="R1217">
        <v>51</v>
      </c>
      <c r="S1217">
        <v>0</v>
      </c>
      <c r="T1217">
        <v>0</v>
      </c>
      <c r="U1217">
        <v>0</v>
      </c>
      <c r="V1217">
        <v>0</v>
      </c>
      <c r="W1217">
        <v>0</v>
      </c>
      <c r="X1217" t="s">
        <v>96</v>
      </c>
      <c r="Y1217" t="s">
        <v>2101</v>
      </c>
      <c r="Z1217" s="5">
        <f>E1217*10+F1217*(-10)+G1217*5+H1217*(-5)+I1217*2+J1217*(-2)+K1217*4+L1217*3+M1217*1.5+N1217*1.5+O1217*3+P1217*0.1+Q1217*2+R1217*2+S1217*5+T1217*(-8)+U1217*15+V1217+W1217*(-4)</f>
        <v>536.6</v>
      </c>
      <c r="AA1217" s="6">
        <f>Z1217/X1217</f>
        <v>19.164285714285715</v>
      </c>
      <c r="AB1217" s="7">
        <f>Z1217/Y1217*90</f>
        <v>22.790939122227464</v>
      </c>
      <c r="AC1217" s="5">
        <f>IF(B1217="n",Z1217*1.2*AF1217,Z1217*AF1217)</f>
        <v>536.6</v>
      </c>
      <c r="AD1217" s="6">
        <f>AC1217/X1217</f>
        <v>19.164285714285715</v>
      </c>
      <c r="AE1217" s="7">
        <f>AC1217/Y1217*90</f>
        <v>22.790939122227464</v>
      </c>
      <c r="AF1217" s="13">
        <f>IF(OR(D1217="Barcelona",D1217="R Madrid",D1217="Bayern",D1217="PSG",D1217="Atletico"),1.3,IF(OR(D1217="Chelsea",D1217="Juventus",D1217="Man City",D1217="Man Utd",D1217="Dortmund"),1.23,IF(OR(D1217="Roma",D1217="RB Leipzig",D1217="Monaco",D1217="Spurs",D1217="Arsenal",D1217="Sevilla",D1217="Liverpool",D1217="Nice",D1217="Napoli"),1.15,1)))</f>
        <v>1</v>
      </c>
      <c r="AG1217">
        <f>E1217*10+G1217*5+K1217*4</f>
        <v>159</v>
      </c>
      <c r="AH1217">
        <f>N1217+M1217+L1217*1.5</f>
        <v>23.5</v>
      </c>
    </row>
    <row r="1218" spans="1:34" x14ac:dyDescent="0.2">
      <c r="A1218" t="s">
        <v>3360</v>
      </c>
      <c r="C1218" t="s">
        <v>138</v>
      </c>
      <c r="D1218" t="s">
        <v>2747</v>
      </c>
      <c r="E1218">
        <v>7</v>
      </c>
      <c r="F1218">
        <v>0</v>
      </c>
      <c r="G1218">
        <v>5</v>
      </c>
      <c r="H1218">
        <v>5</v>
      </c>
      <c r="I1218">
        <v>53</v>
      </c>
      <c r="J1218">
        <v>45</v>
      </c>
      <c r="K1218">
        <v>31</v>
      </c>
      <c r="L1218">
        <v>0</v>
      </c>
      <c r="M1218">
        <v>4</v>
      </c>
      <c r="N1218">
        <v>19</v>
      </c>
      <c r="O1218">
        <v>15</v>
      </c>
      <c r="P1218">
        <v>526</v>
      </c>
      <c r="Q1218">
        <v>20</v>
      </c>
      <c r="R1218">
        <v>28</v>
      </c>
      <c r="S1218">
        <v>0</v>
      </c>
      <c r="T1218">
        <v>0</v>
      </c>
      <c r="U1218">
        <v>0</v>
      </c>
      <c r="V1218">
        <v>0</v>
      </c>
      <c r="W1218">
        <v>0</v>
      </c>
      <c r="X1218" t="s">
        <v>121</v>
      </c>
      <c r="Y1218" t="s">
        <v>3359</v>
      </c>
      <c r="Z1218" s="5">
        <f>E1218*10+F1218*(-10)+G1218*5+H1218*(-5)+I1218*2+J1218*(-2)+K1218*4+L1218*3+M1218*1.5+N1218*1.5+O1218*3+P1218*0.1+Q1218*2+R1218*2+S1218*5+T1218*(-8)+U1218*15+V1218+W1218*(-4)</f>
        <v>438.1</v>
      </c>
      <c r="AA1218" s="6">
        <f>Z1218/X1218</f>
        <v>12.88529411764706</v>
      </c>
      <c r="AB1218" s="7">
        <f>Z1218/Y1218*90</f>
        <v>16.966006884681583</v>
      </c>
      <c r="AC1218" s="5">
        <f>IF(B1218="n",Z1218*1.2*AF1218,Z1218*AF1218)</f>
        <v>438.1</v>
      </c>
      <c r="AD1218" s="6">
        <f>AC1218/X1218</f>
        <v>12.88529411764706</v>
      </c>
      <c r="AE1218" s="7">
        <f>AC1218/Y1218*90</f>
        <v>16.966006884681583</v>
      </c>
      <c r="AF1218" s="13">
        <f>IF(OR(D1218="Barcelona",D1218="R Madrid",D1218="Bayern",D1218="PSG",D1218="Atletico"),1.3,IF(OR(D1218="Chelsea",D1218="Juventus",D1218="Man City",D1218="Man Utd",D1218="Dortmund"),1.23,IF(OR(D1218="Roma",D1218="RB Leipzig",D1218="Monaco",D1218="Spurs",D1218="Arsenal",D1218="Sevilla",D1218="Liverpool",D1218="Nice",D1218="Napoli"),1.15,1)))</f>
        <v>1</v>
      </c>
      <c r="AG1218">
        <f>E1218*10+G1218*5+K1218*4</f>
        <v>219</v>
      </c>
      <c r="AH1218">
        <f>N1218+M1218+L1218*1.5</f>
        <v>23</v>
      </c>
    </row>
    <row r="1219" spans="1:34" x14ac:dyDescent="0.2">
      <c r="A1219" t="s">
        <v>3877</v>
      </c>
      <c r="C1219" t="s">
        <v>43</v>
      </c>
      <c r="D1219" t="s">
        <v>3592</v>
      </c>
      <c r="E1219">
        <v>10</v>
      </c>
      <c r="F1219">
        <v>1</v>
      </c>
      <c r="G1219">
        <v>1</v>
      </c>
      <c r="H1219">
        <v>7</v>
      </c>
      <c r="I1219">
        <v>37</v>
      </c>
      <c r="J1219">
        <v>45</v>
      </c>
      <c r="K1219">
        <v>18</v>
      </c>
      <c r="L1219">
        <v>4</v>
      </c>
      <c r="M1219">
        <v>13</v>
      </c>
      <c r="N1219">
        <v>4</v>
      </c>
      <c r="O1219">
        <v>20</v>
      </c>
      <c r="P1219">
        <v>326</v>
      </c>
      <c r="Q1219">
        <v>12</v>
      </c>
      <c r="R1219">
        <v>5</v>
      </c>
      <c r="S1219">
        <v>0</v>
      </c>
      <c r="T1219">
        <v>0</v>
      </c>
      <c r="U1219">
        <v>0</v>
      </c>
      <c r="V1219">
        <v>0</v>
      </c>
      <c r="W1219">
        <v>0</v>
      </c>
      <c r="X1219" t="s">
        <v>127</v>
      </c>
      <c r="Y1219" t="s">
        <v>3876</v>
      </c>
      <c r="Z1219" s="5">
        <f>E1219*10+F1219*(-10)+G1219*5+H1219*(-5)+I1219*2+J1219*(-2)+K1219*4+L1219*3+M1219*1.5+N1219*1.5+O1219*3+P1219*0.1+Q1219*2+R1219*2+S1219*5+T1219*(-8)+U1219*15+V1219+W1219*(-4)</f>
        <v>280.10000000000002</v>
      </c>
      <c r="AA1219" s="6">
        <f>Z1219/X1219</f>
        <v>11.670833333333334</v>
      </c>
      <c r="AB1219" s="7">
        <f>Z1219/Y1219*90</f>
        <v>12.424346968950223</v>
      </c>
      <c r="AC1219" s="5">
        <f>IF(B1219="n",Z1219*1.2*AF1219,Z1219*AF1219)</f>
        <v>280.10000000000002</v>
      </c>
      <c r="AD1219" s="6">
        <f>AC1219/X1219</f>
        <v>11.670833333333334</v>
      </c>
      <c r="AE1219" s="7">
        <f>AC1219/Y1219*90</f>
        <v>12.424346968950223</v>
      </c>
      <c r="AF1219" s="13">
        <f>IF(OR(D1219="Barcelona",D1219="R Madrid",D1219="Bayern",D1219="PSG",D1219="Atletico"),1.3,IF(OR(D1219="Chelsea",D1219="Juventus",D1219="Man City",D1219="Man Utd",D1219="Dortmund"),1.23,IF(OR(D1219="Roma",D1219="RB Leipzig",D1219="Monaco",D1219="Spurs",D1219="Arsenal",D1219="Sevilla",D1219="Liverpool",D1219="Nice",D1219="Napoli"),1.15,1)))</f>
        <v>1</v>
      </c>
      <c r="AG1219">
        <f>E1219*10+G1219*5+K1219*4</f>
        <v>177</v>
      </c>
      <c r="AH1219">
        <f>N1219+M1219+L1219*1.5</f>
        <v>23</v>
      </c>
    </row>
    <row r="1220" spans="1:34" x14ac:dyDescent="0.2">
      <c r="A1220" t="s">
        <v>1297</v>
      </c>
      <c r="C1220" t="s">
        <v>876</v>
      </c>
      <c r="D1220" t="s">
        <v>1106</v>
      </c>
      <c r="E1220">
        <v>5</v>
      </c>
      <c r="F1220">
        <v>0</v>
      </c>
      <c r="G1220">
        <v>2</v>
      </c>
      <c r="H1220">
        <v>1</v>
      </c>
      <c r="I1220">
        <v>8</v>
      </c>
      <c r="J1220">
        <v>12</v>
      </c>
      <c r="K1220">
        <v>24</v>
      </c>
      <c r="L1220">
        <v>0</v>
      </c>
      <c r="M1220">
        <v>15</v>
      </c>
      <c r="N1220">
        <v>8</v>
      </c>
      <c r="O1220">
        <v>8</v>
      </c>
      <c r="P1220">
        <v>210</v>
      </c>
      <c r="Q1220">
        <v>1</v>
      </c>
      <c r="R1220">
        <v>7</v>
      </c>
      <c r="S1220">
        <v>0</v>
      </c>
      <c r="T1220">
        <v>0</v>
      </c>
      <c r="U1220">
        <v>0</v>
      </c>
      <c r="V1220">
        <v>0</v>
      </c>
      <c r="W1220">
        <v>0</v>
      </c>
      <c r="X1220" t="s">
        <v>398</v>
      </c>
      <c r="Y1220" t="s">
        <v>1296</v>
      </c>
      <c r="Z1220" s="5">
        <f>E1220*10+F1220*(-10)+G1220*5+H1220*(-5)+I1220*2+J1220*(-2)+K1220*4+L1220*3+M1220*1.5+N1220*1.5+O1220*3+P1220*0.1+Q1220*2+R1220*2+S1220*5+T1220*(-8)+U1220*15+V1220+W1220*(-4)</f>
        <v>238.5</v>
      </c>
      <c r="AA1220" s="6">
        <f>Z1220/X1220</f>
        <v>11.357142857142858</v>
      </c>
      <c r="AB1220" s="7">
        <f>Z1220/Y1220*90</f>
        <v>15.376074498567334</v>
      </c>
      <c r="AC1220" s="5">
        <f>IF(B1220="n",Z1220*1.2*AF1220,Z1220*AF1220)</f>
        <v>238.5</v>
      </c>
      <c r="AD1220" s="6">
        <f>AC1220/X1220</f>
        <v>11.357142857142858</v>
      </c>
      <c r="AE1220" s="7">
        <f>AC1220/Y1220*90</f>
        <v>15.376074498567334</v>
      </c>
      <c r="AF1220" s="13">
        <f>IF(OR(D1220="Barcelona",D1220="R Madrid",D1220="Bayern",D1220="PSG",D1220="Atletico"),1.3,IF(OR(D1220="Chelsea",D1220="Juventus",D1220="Man City",D1220="Man Utd",D1220="Dortmund"),1.23,IF(OR(D1220="Roma",D1220="RB Leipzig",D1220="Monaco",D1220="Spurs",D1220="Arsenal",D1220="Sevilla",D1220="Liverpool",D1220="Nice",D1220="Napoli"),1.15,1)))</f>
        <v>1</v>
      </c>
      <c r="AG1220">
        <f>E1220*10+G1220*5+K1220*4</f>
        <v>156</v>
      </c>
      <c r="AH1220">
        <f>N1220+M1220+L1220*1.5</f>
        <v>23</v>
      </c>
    </row>
    <row r="1221" spans="1:34" x14ac:dyDescent="0.2">
      <c r="A1221" t="s">
        <v>508</v>
      </c>
      <c r="C1221" t="s">
        <v>26</v>
      </c>
      <c r="D1221" t="s">
        <v>251</v>
      </c>
      <c r="E1221">
        <v>3</v>
      </c>
      <c r="F1221">
        <v>0</v>
      </c>
      <c r="G1221">
        <v>3</v>
      </c>
      <c r="H1221">
        <v>1</v>
      </c>
      <c r="I1221">
        <v>12</v>
      </c>
      <c r="J1221">
        <v>8</v>
      </c>
      <c r="K1221">
        <v>20</v>
      </c>
      <c r="L1221">
        <v>4</v>
      </c>
      <c r="M1221">
        <v>9</v>
      </c>
      <c r="N1221">
        <v>8</v>
      </c>
      <c r="O1221">
        <v>23</v>
      </c>
      <c r="P1221">
        <v>781</v>
      </c>
      <c r="Q1221">
        <v>16</v>
      </c>
      <c r="R1221">
        <v>29</v>
      </c>
      <c r="S1221">
        <v>0</v>
      </c>
      <c r="T1221">
        <v>0</v>
      </c>
      <c r="U1221">
        <v>0</v>
      </c>
      <c r="V1221">
        <v>0</v>
      </c>
      <c r="W1221">
        <v>0</v>
      </c>
      <c r="X1221" t="s">
        <v>90</v>
      </c>
      <c r="Y1221" t="s">
        <v>509</v>
      </c>
      <c r="Z1221" s="5">
        <f>E1221*10+F1221*(-10)+G1221*5+H1221*(-5)+I1221*2+J1221*(-2)+K1221*4+L1221*3+M1221*1.5+N1221*1.5+O1221*3+P1221*0.1+Q1221*2+R1221*2+S1221*5+T1221*(-8)+U1221*15+V1221+W1221*(-4)</f>
        <v>402.6</v>
      </c>
      <c r="AA1221" s="6">
        <f>Z1221/X1221</f>
        <v>15.484615384615385</v>
      </c>
      <c r="AB1221" s="7">
        <f>Z1221/Y1221*90</f>
        <v>24.834818368745719</v>
      </c>
      <c r="AC1221" s="5">
        <f>IF(B1221="n",Z1221*1.2*AF1221,Z1221*AF1221)</f>
        <v>462.99</v>
      </c>
      <c r="AD1221" s="6">
        <f>AC1221/X1221</f>
        <v>17.807307692307692</v>
      </c>
      <c r="AE1221" s="7">
        <f>AC1221/Y1221*90</f>
        <v>28.560041124057577</v>
      </c>
      <c r="AF1221" s="13">
        <f>IF(OR(D1221="Barcelona",D1221="R Madrid",D1221="Bayern",D1221="PSG",D1221="Atletico"),1.3,IF(OR(D1221="Chelsea",D1221="Juventus",D1221="Man City",D1221="Man Utd",D1221="Dortmund"),1.23,IF(OR(D1221="Roma",D1221="RB Leipzig",D1221="Monaco",D1221="Spurs",D1221="Arsenal",D1221="Sevilla",D1221="Liverpool",D1221="Nice",D1221="Napoli"),1.15,1)))</f>
        <v>1.1499999999999999</v>
      </c>
      <c r="AG1221">
        <f>E1221*10+G1221*5+K1221*4</f>
        <v>125</v>
      </c>
      <c r="AH1221">
        <f>N1221+M1221+L1221*1.5</f>
        <v>23</v>
      </c>
    </row>
    <row r="1222" spans="1:34" x14ac:dyDescent="0.2">
      <c r="A1222" t="s">
        <v>4279</v>
      </c>
      <c r="C1222" t="s">
        <v>43</v>
      </c>
      <c r="D1222" t="s">
        <v>3625</v>
      </c>
      <c r="E1222">
        <v>3</v>
      </c>
      <c r="F1222">
        <v>0</v>
      </c>
      <c r="G1222">
        <v>1</v>
      </c>
      <c r="H1222">
        <v>2</v>
      </c>
      <c r="I1222">
        <v>29</v>
      </c>
      <c r="J1222">
        <v>23</v>
      </c>
      <c r="K1222">
        <v>16</v>
      </c>
      <c r="L1222">
        <v>0</v>
      </c>
      <c r="M1222">
        <v>8</v>
      </c>
      <c r="N1222">
        <v>15</v>
      </c>
      <c r="O1222">
        <v>18</v>
      </c>
      <c r="P1222">
        <v>333</v>
      </c>
      <c r="Q1222">
        <v>30</v>
      </c>
      <c r="R1222">
        <v>34</v>
      </c>
      <c r="S1222">
        <v>0</v>
      </c>
      <c r="T1222">
        <v>0</v>
      </c>
      <c r="U1222">
        <v>0</v>
      </c>
      <c r="V1222">
        <v>0</v>
      </c>
      <c r="W1222">
        <v>0</v>
      </c>
      <c r="X1222" t="s">
        <v>292</v>
      </c>
      <c r="Y1222" t="s">
        <v>1392</v>
      </c>
      <c r="Z1222" s="5">
        <f>E1222*10+F1222*(-10)+G1222*5+H1222*(-5)+I1222*2+J1222*(-2)+K1222*4+L1222*3+M1222*1.5+N1222*1.5+O1222*3+P1222*0.1+Q1222*2+R1222*2+S1222*5+T1222*(-8)+U1222*15+V1222+W1222*(-4)</f>
        <v>350.8</v>
      </c>
      <c r="AA1222" s="6">
        <f>Z1222/X1222</f>
        <v>10.630303030303031</v>
      </c>
      <c r="AB1222" s="7">
        <f>Z1222/Y1222*90</f>
        <v>23.774096385542169</v>
      </c>
      <c r="AC1222" s="5">
        <f>IF(B1222="n",Z1222*1.2*AF1222,Z1222*AF1222)</f>
        <v>350.8</v>
      </c>
      <c r="AD1222" s="6">
        <f>AC1222/X1222</f>
        <v>10.630303030303031</v>
      </c>
      <c r="AE1222" s="7">
        <f>AC1222/Y1222*90</f>
        <v>23.774096385542169</v>
      </c>
      <c r="AF1222" s="13">
        <f>IF(OR(D1222="Barcelona",D1222="R Madrid",D1222="Bayern",D1222="PSG",D1222="Atletico"),1.3,IF(OR(D1222="Chelsea",D1222="Juventus",D1222="Man City",D1222="Man Utd",D1222="Dortmund"),1.23,IF(OR(D1222="Roma",D1222="RB Leipzig",D1222="Monaco",D1222="Spurs",D1222="Arsenal",D1222="Sevilla",D1222="Liverpool",D1222="Nice",D1222="Napoli"),1.15,1)))</f>
        <v>1</v>
      </c>
      <c r="AG1222">
        <f>E1222*10+G1222*5+K1222*4</f>
        <v>99</v>
      </c>
      <c r="AH1222">
        <f>N1222+M1222+L1222*1.5</f>
        <v>23</v>
      </c>
    </row>
    <row r="1223" spans="1:34" x14ac:dyDescent="0.2">
      <c r="A1223" t="s">
        <v>336</v>
      </c>
      <c r="C1223" t="s">
        <v>26</v>
      </c>
      <c r="D1223" t="s">
        <v>39</v>
      </c>
      <c r="E1223">
        <v>3</v>
      </c>
      <c r="F1223">
        <v>0</v>
      </c>
      <c r="G1223">
        <v>1</v>
      </c>
      <c r="H1223">
        <v>1</v>
      </c>
      <c r="I1223">
        <v>44</v>
      </c>
      <c r="J1223">
        <v>28</v>
      </c>
      <c r="K1223">
        <v>12</v>
      </c>
      <c r="L1223">
        <v>2</v>
      </c>
      <c r="M1223">
        <v>7</v>
      </c>
      <c r="N1223">
        <v>13</v>
      </c>
      <c r="O1223">
        <v>13</v>
      </c>
      <c r="P1223">
        <v>327</v>
      </c>
      <c r="Q1223">
        <v>25</v>
      </c>
      <c r="R1223">
        <v>13</v>
      </c>
      <c r="S1223">
        <v>0</v>
      </c>
      <c r="T1223">
        <v>0</v>
      </c>
      <c r="U1223">
        <v>0</v>
      </c>
      <c r="V1223">
        <v>0</v>
      </c>
      <c r="W1223">
        <v>0</v>
      </c>
      <c r="X1223" t="s">
        <v>110</v>
      </c>
      <c r="Y1223" t="s">
        <v>337</v>
      </c>
      <c r="Z1223" s="5">
        <f>E1223*10+F1223*(-10)+G1223*5+H1223*(-5)+I1223*2+J1223*(-2)+K1223*4+L1223*3+M1223*1.5+N1223*1.5+O1223*3+P1223*0.1+Q1223*2+R1223*2+S1223*5+T1223*(-8)+U1223*15+V1223+W1223*(-4)</f>
        <v>293.7</v>
      </c>
      <c r="AA1223" s="6">
        <f>Z1223/X1223</f>
        <v>9.7899999999999991</v>
      </c>
      <c r="AB1223" s="7">
        <f>Z1223/Y1223*90</f>
        <v>16.890095846645366</v>
      </c>
      <c r="AC1223" s="5">
        <f>IF(B1223="n",Z1223*1.2*AF1223,Z1223*AF1223)</f>
        <v>293.7</v>
      </c>
      <c r="AD1223" s="6">
        <f>AC1223/X1223</f>
        <v>9.7899999999999991</v>
      </c>
      <c r="AE1223" s="7">
        <f>AC1223/Y1223*90</f>
        <v>16.890095846645366</v>
      </c>
      <c r="AF1223" s="13">
        <f>IF(OR(D1223="Barcelona",D1223="R Madrid",D1223="Bayern",D1223="PSG",D1223="Atletico"),1.3,IF(OR(D1223="Chelsea",D1223="Juventus",D1223="Man City",D1223="Man Utd",D1223="Dortmund"),1.23,IF(OR(D1223="Roma",D1223="RB Leipzig",D1223="Monaco",D1223="Spurs",D1223="Arsenal",D1223="Sevilla",D1223="Liverpool",D1223="Nice",D1223="Napoli"),1.15,1)))</f>
        <v>1</v>
      </c>
      <c r="AG1223">
        <f>E1223*10+G1223*5+K1223*4</f>
        <v>83</v>
      </c>
      <c r="AH1223">
        <f>N1223+M1223+L1223*1.5</f>
        <v>23</v>
      </c>
    </row>
    <row r="1224" spans="1:34" x14ac:dyDescent="0.2">
      <c r="A1224" t="s">
        <v>3525</v>
      </c>
      <c r="C1224" t="s">
        <v>138</v>
      </c>
      <c r="D1224" t="s">
        <v>2770</v>
      </c>
      <c r="E1224">
        <v>5</v>
      </c>
      <c r="F1224">
        <v>0</v>
      </c>
      <c r="G1224">
        <v>7</v>
      </c>
      <c r="H1224">
        <v>2</v>
      </c>
      <c r="I1224">
        <v>69</v>
      </c>
      <c r="J1224">
        <v>57</v>
      </c>
      <c r="K1224">
        <v>39</v>
      </c>
      <c r="L1224">
        <v>3</v>
      </c>
      <c r="M1224">
        <v>17</v>
      </c>
      <c r="N1224">
        <v>1</v>
      </c>
      <c r="O1224">
        <v>48</v>
      </c>
      <c r="P1224">
        <v>636</v>
      </c>
      <c r="Q1224">
        <v>5</v>
      </c>
      <c r="R1224">
        <v>68</v>
      </c>
      <c r="S1224">
        <v>0</v>
      </c>
      <c r="T1224">
        <v>0</v>
      </c>
      <c r="U1224">
        <v>0</v>
      </c>
      <c r="V1224">
        <v>0</v>
      </c>
      <c r="W1224">
        <v>0</v>
      </c>
      <c r="X1224" t="s">
        <v>121</v>
      </c>
      <c r="Y1224" t="s">
        <v>3524</v>
      </c>
      <c r="Z1224" s="5">
        <f>E1224*10+F1224*(-10)+G1224*5+H1224*(-5)+I1224*2+J1224*(-2)+K1224*4+L1224*3+M1224*1.5+N1224*1.5+O1224*3+P1224*0.1+Q1224*2+R1224*2+S1224*5+T1224*(-8)+U1224*15+V1224+W1224*(-4)</f>
        <v>644.6</v>
      </c>
      <c r="AA1224" s="6">
        <f>Z1224/X1224</f>
        <v>18.958823529411767</v>
      </c>
      <c r="AB1224" s="7">
        <f>Z1224/Y1224*90</f>
        <v>22.151202749140893</v>
      </c>
      <c r="AC1224" s="5">
        <f>IF(B1224="n",Z1224*1.2*AF1224,Z1224*AF1224)</f>
        <v>644.6</v>
      </c>
      <c r="AD1224" s="6">
        <f>AC1224/X1224</f>
        <v>18.958823529411767</v>
      </c>
      <c r="AE1224" s="7">
        <f>AC1224/Y1224*90</f>
        <v>22.151202749140893</v>
      </c>
      <c r="AF1224" s="13">
        <f>IF(OR(D1224="Barcelona",D1224="R Madrid",D1224="Bayern",D1224="PSG",D1224="Atletico"),1.3,IF(OR(D1224="Chelsea",D1224="Juventus",D1224="Man City",D1224="Man Utd",D1224="Dortmund"),1.23,IF(OR(D1224="Roma",D1224="RB Leipzig",D1224="Monaco",D1224="Spurs",D1224="Arsenal",D1224="Sevilla",D1224="Liverpool",D1224="Nice",D1224="Napoli"),1.15,1)))</f>
        <v>1</v>
      </c>
      <c r="AG1224">
        <f>E1224*10+G1224*5+K1224*4</f>
        <v>241</v>
      </c>
      <c r="AH1224">
        <f>N1224+M1224+L1224*1.5</f>
        <v>22.5</v>
      </c>
    </row>
    <row r="1225" spans="1:34" x14ac:dyDescent="0.2">
      <c r="A1225" t="s">
        <v>4216</v>
      </c>
      <c r="C1225" t="s">
        <v>43</v>
      </c>
      <c r="D1225" t="s">
        <v>728</v>
      </c>
      <c r="E1225">
        <v>13</v>
      </c>
      <c r="F1225">
        <v>0</v>
      </c>
      <c r="G1225">
        <v>1</v>
      </c>
      <c r="H1225">
        <v>1</v>
      </c>
      <c r="I1225">
        <v>30</v>
      </c>
      <c r="J1225">
        <v>24</v>
      </c>
      <c r="K1225">
        <v>26</v>
      </c>
      <c r="L1225">
        <v>1</v>
      </c>
      <c r="M1225">
        <v>10</v>
      </c>
      <c r="N1225">
        <v>11</v>
      </c>
      <c r="O1225">
        <v>25</v>
      </c>
      <c r="P1225">
        <v>427</v>
      </c>
      <c r="Q1225">
        <v>8</v>
      </c>
      <c r="R1225">
        <v>25</v>
      </c>
      <c r="S1225">
        <v>0</v>
      </c>
      <c r="T1225">
        <v>0</v>
      </c>
      <c r="U1225">
        <v>0</v>
      </c>
      <c r="V1225">
        <v>0</v>
      </c>
      <c r="W1225">
        <v>0</v>
      </c>
      <c r="X1225" t="s">
        <v>28</v>
      </c>
      <c r="Y1225" t="s">
        <v>3882</v>
      </c>
      <c r="Z1225" s="5">
        <f>E1225*10+F1225*(-10)+G1225*5+H1225*(-5)+I1225*2+J1225*(-2)+K1225*4+L1225*3+M1225*1.5+N1225*1.5+O1225*3+P1225*0.1+Q1225*2+R1225*2+S1225*5+T1225*(-8)+U1225*15+V1225+W1225*(-4)</f>
        <v>464.2</v>
      </c>
      <c r="AA1225" s="6">
        <f>Z1225/X1225</f>
        <v>18.567999999999998</v>
      </c>
      <c r="AB1225" s="7">
        <f>Z1225/Y1225*90</f>
        <v>20.888999999999999</v>
      </c>
      <c r="AC1225" s="5">
        <f>IF(B1225="n",Z1225*1.2*AF1225,Z1225*AF1225)</f>
        <v>464.2</v>
      </c>
      <c r="AD1225" s="6">
        <f>AC1225/X1225</f>
        <v>18.567999999999998</v>
      </c>
      <c r="AE1225" s="7">
        <f>AC1225/Y1225*90</f>
        <v>20.888999999999999</v>
      </c>
      <c r="AF1225" s="13">
        <f>IF(OR(D1225="Barcelona",D1225="R Madrid",D1225="Bayern",D1225="PSG",D1225="Atletico"),1.3,IF(OR(D1225="Chelsea",D1225="Juventus",D1225="Man City",D1225="Man Utd",D1225="Dortmund"),1.23,IF(OR(D1225="Roma",D1225="RB Leipzig",D1225="Monaco",D1225="Spurs",D1225="Arsenal",D1225="Sevilla",D1225="Liverpool",D1225="Nice",D1225="Napoli"),1.15,1)))</f>
        <v>1</v>
      </c>
      <c r="AG1225">
        <f>E1225*10+G1225*5+K1225*4</f>
        <v>239</v>
      </c>
      <c r="AH1225">
        <f>N1225+M1225+L1225*1.5</f>
        <v>22.5</v>
      </c>
    </row>
    <row r="1226" spans="1:34" x14ac:dyDescent="0.2">
      <c r="A1226" t="s">
        <v>2137</v>
      </c>
      <c r="C1226" t="s">
        <v>160</v>
      </c>
      <c r="D1226" t="s">
        <v>1881</v>
      </c>
      <c r="E1226">
        <v>8</v>
      </c>
      <c r="F1226">
        <v>0</v>
      </c>
      <c r="G1226">
        <v>5</v>
      </c>
      <c r="H1226">
        <v>3</v>
      </c>
      <c r="I1226">
        <v>27</v>
      </c>
      <c r="J1226">
        <v>29</v>
      </c>
      <c r="K1226">
        <v>24</v>
      </c>
      <c r="L1226">
        <v>3</v>
      </c>
      <c r="M1226">
        <v>16</v>
      </c>
      <c r="N1226">
        <v>2</v>
      </c>
      <c r="O1226">
        <v>15</v>
      </c>
      <c r="P1226">
        <v>189</v>
      </c>
      <c r="Q1226">
        <v>6</v>
      </c>
      <c r="R1226">
        <v>11</v>
      </c>
      <c r="S1226">
        <v>0</v>
      </c>
      <c r="T1226">
        <v>0</v>
      </c>
      <c r="U1226">
        <v>0</v>
      </c>
      <c r="V1226">
        <v>0</v>
      </c>
      <c r="W1226">
        <v>0</v>
      </c>
      <c r="X1226" t="s">
        <v>36</v>
      </c>
      <c r="Y1226" t="s">
        <v>1978</v>
      </c>
      <c r="Z1226" s="5">
        <f>E1226*10+F1226*(-10)+G1226*5+H1226*(-5)+I1226*2+J1226*(-2)+K1226*4+L1226*3+M1226*1.5+N1226*1.5+O1226*3+P1226*0.1+Q1226*2+R1226*2+S1226*5+T1226*(-8)+U1226*15+V1226+W1226*(-4)</f>
        <v>315.89999999999998</v>
      </c>
      <c r="AA1226" s="6">
        <f>Z1226/X1226</f>
        <v>10.19032258064516</v>
      </c>
      <c r="AB1226" s="7">
        <f>Z1226/Y1226*90</f>
        <v>19.965589887640448</v>
      </c>
      <c r="AC1226" s="5">
        <f>IF(B1226="n",Z1226*1.2*AF1226,Z1226*AF1226)</f>
        <v>410.66999999999996</v>
      </c>
      <c r="AD1226" s="6">
        <f>AC1226/X1226</f>
        <v>13.247419354838708</v>
      </c>
      <c r="AE1226" s="7">
        <f>AC1226/Y1226*90</f>
        <v>25.955266853932585</v>
      </c>
      <c r="AF1226" s="13">
        <f>IF(OR(D1226="Barcelona",D1226="R Madrid",D1226="Bayern",D1226="PSG",D1226="Atletico"),1.3,IF(OR(D1226="Chelsea",D1226="Juventus",D1226="Man City",D1226="Man Utd",D1226="Dortmund"),1.23,IF(OR(D1226="Roma",D1226="RB Leipzig",D1226="Monaco",D1226="Spurs",D1226="Arsenal",D1226="Sevilla",D1226="Liverpool",D1226="Nice",D1226="Napoli"),1.15,1)))</f>
        <v>1.3</v>
      </c>
      <c r="AG1226">
        <f>E1226*10+G1226*5+K1226*4</f>
        <v>201</v>
      </c>
      <c r="AH1226">
        <f>N1226+M1226+L1226*1.5</f>
        <v>22.5</v>
      </c>
    </row>
    <row r="1227" spans="1:34" x14ac:dyDescent="0.2">
      <c r="A1227" t="s">
        <v>3164</v>
      </c>
      <c r="C1227" t="s">
        <v>138</v>
      </c>
      <c r="D1227" t="s">
        <v>2781</v>
      </c>
      <c r="E1227">
        <v>8</v>
      </c>
      <c r="F1227">
        <v>0</v>
      </c>
      <c r="G1227">
        <v>0</v>
      </c>
      <c r="H1227">
        <v>1</v>
      </c>
      <c r="I1227">
        <v>16</v>
      </c>
      <c r="J1227">
        <v>10</v>
      </c>
      <c r="K1227">
        <v>20</v>
      </c>
      <c r="L1227">
        <v>3</v>
      </c>
      <c r="M1227">
        <v>12</v>
      </c>
      <c r="N1227">
        <v>6</v>
      </c>
      <c r="O1227">
        <v>19</v>
      </c>
      <c r="P1227">
        <v>237</v>
      </c>
      <c r="Q1227">
        <v>1</v>
      </c>
      <c r="R1227">
        <v>10</v>
      </c>
      <c r="S1227">
        <v>0</v>
      </c>
      <c r="T1227">
        <v>0</v>
      </c>
      <c r="U1227">
        <v>0</v>
      </c>
      <c r="V1227">
        <v>0</v>
      </c>
      <c r="W1227">
        <v>0</v>
      </c>
      <c r="X1227" t="s">
        <v>36</v>
      </c>
      <c r="Y1227" t="s">
        <v>3163</v>
      </c>
      <c r="Z1227" s="5">
        <f>E1227*10+F1227*(-10)+G1227*5+H1227*(-5)+I1227*2+J1227*(-2)+K1227*4+L1227*3+M1227*1.5+N1227*1.5+O1227*3+P1227*0.1+Q1227*2+R1227*2+S1227*5+T1227*(-8)+U1227*15+V1227+W1227*(-4)</f>
        <v>305.7</v>
      </c>
      <c r="AA1227" s="6">
        <f>Z1227/X1227</f>
        <v>9.8612903225806452</v>
      </c>
      <c r="AB1227" s="7">
        <f>Z1227/Y1227*90</f>
        <v>18.883321894303364</v>
      </c>
      <c r="AC1227" s="5">
        <f>IF(B1227="n",Z1227*1.2*AF1227,Z1227*AF1227)</f>
        <v>305.7</v>
      </c>
      <c r="AD1227" s="6">
        <f>AC1227/X1227</f>
        <v>9.8612903225806452</v>
      </c>
      <c r="AE1227" s="7">
        <f>AC1227/Y1227*90</f>
        <v>18.883321894303364</v>
      </c>
      <c r="AF1227" s="13">
        <f>IF(OR(D1227="Barcelona",D1227="R Madrid",D1227="Bayern",D1227="PSG",D1227="Atletico"),1.3,IF(OR(D1227="Chelsea",D1227="Juventus",D1227="Man City",D1227="Man Utd",D1227="Dortmund"),1.23,IF(OR(D1227="Roma",D1227="RB Leipzig",D1227="Monaco",D1227="Spurs",D1227="Arsenal",D1227="Sevilla",D1227="Liverpool",D1227="Nice",D1227="Napoli"),1.15,1)))</f>
        <v>1</v>
      </c>
      <c r="AG1227">
        <f>E1227*10+G1227*5+K1227*4</f>
        <v>160</v>
      </c>
      <c r="AH1227">
        <f>N1227+M1227+L1227*1.5</f>
        <v>22.5</v>
      </c>
    </row>
    <row r="1228" spans="1:34" x14ac:dyDescent="0.2">
      <c r="A1228" t="s">
        <v>1782</v>
      </c>
      <c r="C1228" t="s">
        <v>160</v>
      </c>
      <c r="D1228" t="s">
        <v>994</v>
      </c>
      <c r="E1228">
        <v>6</v>
      </c>
      <c r="F1228">
        <v>0</v>
      </c>
      <c r="G1228">
        <v>2</v>
      </c>
      <c r="H1228">
        <v>1</v>
      </c>
      <c r="I1228">
        <v>32</v>
      </c>
      <c r="J1228">
        <v>9</v>
      </c>
      <c r="K1228">
        <v>12</v>
      </c>
      <c r="L1228">
        <v>1</v>
      </c>
      <c r="M1228">
        <v>6</v>
      </c>
      <c r="N1228">
        <v>15</v>
      </c>
      <c r="O1228">
        <v>12</v>
      </c>
      <c r="P1228">
        <v>481</v>
      </c>
      <c r="Q1228">
        <v>22</v>
      </c>
      <c r="R1228">
        <v>12</v>
      </c>
      <c r="S1228">
        <v>0</v>
      </c>
      <c r="T1228">
        <v>0</v>
      </c>
      <c r="U1228">
        <v>0</v>
      </c>
      <c r="V1228">
        <v>0</v>
      </c>
      <c r="W1228">
        <v>0</v>
      </c>
      <c r="X1228" t="s">
        <v>325</v>
      </c>
      <c r="Y1228" t="s">
        <v>1781</v>
      </c>
      <c r="Z1228" s="5">
        <f>E1228*10+F1228*(-10)+G1228*5+H1228*(-5)+I1228*2+J1228*(-2)+K1228*4+L1228*3+M1228*1.5+N1228*1.5+O1228*3+P1228*0.1+Q1228*2+R1228*2+S1228*5+T1228*(-8)+U1228*15+V1228+W1228*(-4)</f>
        <v>345.6</v>
      </c>
      <c r="AA1228" s="6">
        <f>Z1228/X1228</f>
        <v>19.200000000000003</v>
      </c>
      <c r="AB1228" s="7">
        <f>Z1228/Y1228*90</f>
        <v>28.8</v>
      </c>
      <c r="AC1228" s="5">
        <f>IF(B1228="n",Z1228*1.2*AF1228,Z1228*AF1228)</f>
        <v>449.28000000000003</v>
      </c>
      <c r="AD1228" s="6">
        <f>AC1228/X1228</f>
        <v>24.96</v>
      </c>
      <c r="AE1228" s="7">
        <f>AC1228/Y1228*90</f>
        <v>37.440000000000005</v>
      </c>
      <c r="AF1228" s="13">
        <f>IF(OR(D1228="Barcelona",D1228="R Madrid",D1228="Bayern",D1228="PSG",D1228="Atletico"),1.3,IF(OR(D1228="Chelsea",D1228="Juventus",D1228="Man City",D1228="Man Utd",D1228="Dortmund"),1.23,IF(OR(D1228="Roma",D1228="RB Leipzig",D1228="Monaco",D1228="Spurs",D1228="Arsenal",D1228="Sevilla",D1228="Liverpool",D1228="Nice",D1228="Napoli"),1.15,1)))</f>
        <v>1.3</v>
      </c>
      <c r="AG1228">
        <f>E1228*10+G1228*5+K1228*4</f>
        <v>118</v>
      </c>
      <c r="AH1228">
        <f>N1228+M1228+L1228*1.5</f>
        <v>22.5</v>
      </c>
    </row>
    <row r="1229" spans="1:34" x14ac:dyDescent="0.2">
      <c r="A1229" t="s">
        <v>4093</v>
      </c>
      <c r="C1229" t="s">
        <v>43</v>
      </c>
      <c r="D1229" t="s">
        <v>133</v>
      </c>
      <c r="E1229">
        <v>2</v>
      </c>
      <c r="F1229">
        <v>0</v>
      </c>
      <c r="G1229">
        <v>4</v>
      </c>
      <c r="H1229">
        <v>4</v>
      </c>
      <c r="I1229">
        <v>27</v>
      </c>
      <c r="J1229">
        <v>24</v>
      </c>
      <c r="K1229">
        <v>13</v>
      </c>
      <c r="L1229">
        <v>1</v>
      </c>
      <c r="M1229">
        <v>5</v>
      </c>
      <c r="N1229">
        <v>16</v>
      </c>
      <c r="O1229">
        <v>22</v>
      </c>
      <c r="P1229">
        <v>752</v>
      </c>
      <c r="Q1229">
        <v>27</v>
      </c>
      <c r="R1229">
        <v>21</v>
      </c>
      <c r="S1229">
        <v>0</v>
      </c>
      <c r="T1229">
        <v>0</v>
      </c>
      <c r="U1229">
        <v>0</v>
      </c>
      <c r="V1229">
        <v>0</v>
      </c>
      <c r="W1229">
        <v>0</v>
      </c>
      <c r="X1229" t="s">
        <v>105</v>
      </c>
      <c r="Y1229" t="s">
        <v>4092</v>
      </c>
      <c r="Z1229" s="5">
        <f>E1229*10+F1229*(-10)+G1229*5+H1229*(-5)+I1229*2+J1229*(-2)+K1229*4+L1229*3+M1229*1.5+N1229*1.5+O1229*3+P1229*0.1+Q1229*2+R1229*2+S1229*5+T1229*(-8)+U1229*15+V1229+W1229*(-4)</f>
        <v>349.7</v>
      </c>
      <c r="AA1229" s="6">
        <f>Z1229/X1229</f>
        <v>12.058620689655172</v>
      </c>
      <c r="AB1229" s="7">
        <f>Z1229/Y1229*90</f>
        <v>19.944866920152091</v>
      </c>
      <c r="AC1229" s="5">
        <f>IF(B1229="n",Z1229*1.2*AF1229,Z1229*AF1229)</f>
        <v>349.7</v>
      </c>
      <c r="AD1229" s="6">
        <f>AC1229/X1229</f>
        <v>12.058620689655172</v>
      </c>
      <c r="AE1229" s="7">
        <f>AC1229/Y1229*90</f>
        <v>19.944866920152091</v>
      </c>
      <c r="AF1229" s="13">
        <f>IF(OR(D1229="Barcelona",D1229="R Madrid",D1229="Bayern",D1229="PSG",D1229="Atletico"),1.3,IF(OR(D1229="Chelsea",D1229="Juventus",D1229="Man City",D1229="Man Utd",D1229="Dortmund"),1.23,IF(OR(D1229="Roma",D1229="RB Leipzig",D1229="Monaco",D1229="Spurs",D1229="Arsenal",D1229="Sevilla",D1229="Liverpool",D1229="Nice",D1229="Napoli"),1.15,1)))</f>
        <v>1</v>
      </c>
      <c r="AG1229">
        <f>E1229*10+G1229*5+K1229*4</f>
        <v>92</v>
      </c>
      <c r="AH1229">
        <f>N1229+M1229+L1229*1.5</f>
        <v>22.5</v>
      </c>
    </row>
    <row r="1230" spans="1:34" x14ac:dyDescent="0.2">
      <c r="A1230" t="s">
        <v>2508</v>
      </c>
      <c r="C1230" t="s">
        <v>160</v>
      </c>
      <c r="D1230" t="s">
        <v>1881</v>
      </c>
      <c r="E1230">
        <v>3</v>
      </c>
      <c r="F1230">
        <v>0</v>
      </c>
      <c r="G1230">
        <v>2</v>
      </c>
      <c r="H1230">
        <v>1</v>
      </c>
      <c r="I1230">
        <v>27</v>
      </c>
      <c r="J1230">
        <v>21</v>
      </c>
      <c r="K1230">
        <v>6</v>
      </c>
      <c r="L1230">
        <v>1</v>
      </c>
      <c r="M1230">
        <v>6</v>
      </c>
      <c r="N1230">
        <v>15</v>
      </c>
      <c r="O1230">
        <v>19</v>
      </c>
      <c r="P1230">
        <v>438</v>
      </c>
      <c r="Q1230">
        <v>14</v>
      </c>
      <c r="R1230">
        <v>19</v>
      </c>
      <c r="S1230">
        <v>0</v>
      </c>
      <c r="T1230">
        <v>0</v>
      </c>
      <c r="U1230">
        <v>0</v>
      </c>
      <c r="V1230">
        <v>0</v>
      </c>
      <c r="W1230">
        <v>0</v>
      </c>
      <c r="X1230" t="s">
        <v>93</v>
      </c>
      <c r="Y1230" t="s">
        <v>2032</v>
      </c>
      <c r="Z1230" s="5">
        <f>E1230*10+F1230*(-10)+G1230*5+H1230*(-5)+I1230*2+J1230*(-2)+K1230*4+L1230*3+M1230*1.5+N1230*1.5+O1230*3+P1230*0.1+Q1230*2+R1230*2+S1230*5+T1230*(-8)+U1230*15+V1230+W1230*(-4)</f>
        <v>272.3</v>
      </c>
      <c r="AA1230" s="6">
        <f>Z1230/X1230</f>
        <v>11.839130434782609</v>
      </c>
      <c r="AB1230" s="7">
        <f>Z1230/Y1230*90</f>
        <v>23.678260869565218</v>
      </c>
      <c r="AC1230" s="5">
        <f>IF(B1230="n",Z1230*1.2*AF1230,Z1230*AF1230)</f>
        <v>353.99</v>
      </c>
      <c r="AD1230" s="6">
        <f>AC1230/X1230</f>
        <v>15.390869565217391</v>
      </c>
      <c r="AE1230" s="7">
        <f>AC1230/Y1230*90</f>
        <v>30.781739130434779</v>
      </c>
      <c r="AF1230" s="13">
        <f>IF(OR(D1230="Barcelona",D1230="R Madrid",D1230="Bayern",D1230="PSG",D1230="Atletico"),1.3,IF(OR(D1230="Chelsea",D1230="Juventus",D1230="Man City",D1230="Man Utd",D1230="Dortmund"),1.23,IF(OR(D1230="Roma",D1230="RB Leipzig",D1230="Monaco",D1230="Spurs",D1230="Arsenal",D1230="Sevilla",D1230="Liverpool",D1230="Nice",D1230="Napoli"),1.15,1)))</f>
        <v>1.3</v>
      </c>
      <c r="AG1230">
        <f>E1230*10+G1230*5+K1230*4</f>
        <v>64</v>
      </c>
      <c r="AH1230">
        <f>N1230+M1230+L1230*1.5</f>
        <v>22.5</v>
      </c>
    </row>
    <row r="1231" spans="1:34" x14ac:dyDescent="0.2">
      <c r="A1231" t="s">
        <v>3329</v>
      </c>
      <c r="C1231" t="s">
        <v>138</v>
      </c>
      <c r="D1231" t="s">
        <v>2764</v>
      </c>
      <c r="E1231">
        <v>0</v>
      </c>
      <c r="F1231">
        <v>0</v>
      </c>
      <c r="G1231">
        <v>0</v>
      </c>
      <c r="H1231">
        <v>1</v>
      </c>
      <c r="I1231">
        <v>6</v>
      </c>
      <c r="J1231">
        <v>13</v>
      </c>
      <c r="K1231">
        <v>4</v>
      </c>
      <c r="L1231">
        <v>1</v>
      </c>
      <c r="M1231">
        <v>9</v>
      </c>
      <c r="N1231">
        <v>12</v>
      </c>
      <c r="O1231">
        <v>12</v>
      </c>
      <c r="P1231">
        <v>480</v>
      </c>
      <c r="Q1231">
        <v>11</v>
      </c>
      <c r="R1231">
        <v>11</v>
      </c>
      <c r="S1231">
        <v>0</v>
      </c>
      <c r="T1231">
        <v>0</v>
      </c>
      <c r="U1231">
        <v>0</v>
      </c>
      <c r="V1231">
        <v>0</v>
      </c>
      <c r="W1231">
        <v>0</v>
      </c>
      <c r="X1231" t="s">
        <v>73</v>
      </c>
      <c r="Y1231" t="s">
        <v>3328</v>
      </c>
      <c r="Z1231" s="5">
        <f>E1231*10+F1231*(-10)+G1231*5+H1231*(-5)+I1231*2+J1231*(-2)+K1231*4+L1231*3+M1231*1.5+N1231*1.5+O1231*3+P1231*0.1+Q1231*2+R1231*2+S1231*5+T1231*(-8)+U1231*15+V1231+W1231*(-4)</f>
        <v>159.5</v>
      </c>
      <c r="AA1231" s="6">
        <f>Z1231/X1231</f>
        <v>10.633333333333333</v>
      </c>
      <c r="AB1231" s="7">
        <f>Z1231/Y1231*90</f>
        <v>13.658420551855375</v>
      </c>
      <c r="AC1231" s="5">
        <f>IF(B1231="n",Z1231*1.2*AF1231,Z1231*AF1231)</f>
        <v>159.5</v>
      </c>
      <c r="AD1231" s="6">
        <f>AC1231/X1231</f>
        <v>10.633333333333333</v>
      </c>
      <c r="AE1231" s="7">
        <f>AC1231/Y1231*90</f>
        <v>13.658420551855375</v>
      </c>
      <c r="AF1231" s="13">
        <f>IF(OR(D1231="Barcelona",D1231="R Madrid",D1231="Bayern",D1231="PSG",D1231="Atletico"),1.3,IF(OR(D1231="Chelsea",D1231="Juventus",D1231="Man City",D1231="Man Utd",D1231="Dortmund"),1.23,IF(OR(D1231="Roma",D1231="RB Leipzig",D1231="Monaco",D1231="Spurs",D1231="Arsenal",D1231="Sevilla",D1231="Liverpool",D1231="Nice",D1231="Napoli"),1.15,1)))</f>
        <v>1</v>
      </c>
      <c r="AG1231">
        <f>E1231*10+G1231*5+K1231*4</f>
        <v>16</v>
      </c>
      <c r="AH1231">
        <f>N1231+M1231+L1231*1.5</f>
        <v>22.5</v>
      </c>
    </row>
    <row r="1232" spans="1:34" x14ac:dyDescent="0.2">
      <c r="A1232" t="s">
        <v>3885</v>
      </c>
      <c r="C1232" t="s">
        <v>43</v>
      </c>
      <c r="D1232" t="s">
        <v>3625</v>
      </c>
      <c r="E1232">
        <v>8</v>
      </c>
      <c r="F1232">
        <v>0</v>
      </c>
      <c r="G1232">
        <v>1</v>
      </c>
      <c r="H1232">
        <v>6</v>
      </c>
      <c r="I1232">
        <v>33</v>
      </c>
      <c r="J1232">
        <v>45</v>
      </c>
      <c r="K1232">
        <v>30</v>
      </c>
      <c r="L1232">
        <v>2</v>
      </c>
      <c r="M1232">
        <v>10</v>
      </c>
      <c r="N1232">
        <v>9</v>
      </c>
      <c r="O1232">
        <v>28</v>
      </c>
      <c r="P1232">
        <v>448</v>
      </c>
      <c r="Q1232">
        <v>10</v>
      </c>
      <c r="R1232">
        <v>29</v>
      </c>
      <c r="S1232">
        <v>0</v>
      </c>
      <c r="T1232">
        <v>0</v>
      </c>
      <c r="U1232">
        <v>0</v>
      </c>
      <c r="V1232">
        <v>0</v>
      </c>
      <c r="W1232">
        <v>0</v>
      </c>
      <c r="X1232" t="s">
        <v>36</v>
      </c>
      <c r="Y1232" t="s">
        <v>3884</v>
      </c>
      <c r="Z1232" s="5">
        <f>E1232*10+F1232*(-10)+G1232*5+H1232*(-5)+I1232*2+J1232*(-2)+K1232*4+L1232*3+M1232*1.5+N1232*1.5+O1232*3+P1232*0.1+Q1232*2+R1232*2+S1232*5+T1232*(-8)+U1232*15+V1232+W1232*(-4)</f>
        <v>392.3</v>
      </c>
      <c r="AA1232" s="6">
        <f>Z1232/X1232</f>
        <v>12.654838709677419</v>
      </c>
      <c r="AB1232" s="7">
        <f>Z1232/Y1232*90</f>
        <v>15.560599382988102</v>
      </c>
      <c r="AC1232" s="5">
        <f>IF(B1232="n",Z1232*1.2*AF1232,Z1232*AF1232)</f>
        <v>392.3</v>
      </c>
      <c r="AD1232" s="6">
        <f>AC1232/X1232</f>
        <v>12.654838709677419</v>
      </c>
      <c r="AE1232" s="7">
        <f>AC1232/Y1232*90</f>
        <v>15.560599382988102</v>
      </c>
      <c r="AF1232" s="13">
        <f>IF(OR(D1232="Barcelona",D1232="R Madrid",D1232="Bayern",D1232="PSG",D1232="Atletico"),1.3,IF(OR(D1232="Chelsea",D1232="Juventus",D1232="Man City",D1232="Man Utd",D1232="Dortmund"),1.23,IF(OR(D1232="Roma",D1232="RB Leipzig",D1232="Monaco",D1232="Spurs",D1232="Arsenal",D1232="Sevilla",D1232="Liverpool",D1232="Nice",D1232="Napoli"),1.15,1)))</f>
        <v>1</v>
      </c>
      <c r="AG1232">
        <f>E1232*10+G1232*5+K1232*4</f>
        <v>205</v>
      </c>
      <c r="AH1232">
        <f>N1232+M1232+L1232*1.5</f>
        <v>22</v>
      </c>
    </row>
    <row r="1233" spans="1:34" x14ac:dyDescent="0.2">
      <c r="A1233" t="s">
        <v>1975</v>
      </c>
      <c r="C1233" t="s">
        <v>160</v>
      </c>
      <c r="D1233" t="s">
        <v>1899</v>
      </c>
      <c r="E1233">
        <v>5</v>
      </c>
      <c r="F1233">
        <v>0</v>
      </c>
      <c r="G1233">
        <v>2</v>
      </c>
      <c r="H1233">
        <v>2</v>
      </c>
      <c r="I1233">
        <v>14</v>
      </c>
      <c r="J1233">
        <v>17</v>
      </c>
      <c r="K1233">
        <v>24</v>
      </c>
      <c r="L1233">
        <v>0</v>
      </c>
      <c r="M1233">
        <v>12</v>
      </c>
      <c r="N1233">
        <v>10</v>
      </c>
      <c r="O1233">
        <v>34</v>
      </c>
      <c r="P1233">
        <v>464</v>
      </c>
      <c r="Q1233">
        <v>19</v>
      </c>
      <c r="R1233">
        <v>28</v>
      </c>
      <c r="S1233">
        <v>0</v>
      </c>
      <c r="T1233">
        <v>0</v>
      </c>
      <c r="U1233">
        <v>0</v>
      </c>
      <c r="V1233">
        <v>0</v>
      </c>
      <c r="W1233">
        <v>0</v>
      </c>
      <c r="X1233" t="s">
        <v>105</v>
      </c>
      <c r="Y1233" t="s">
        <v>415</v>
      </c>
      <c r="Z1233" s="5">
        <f>E1233*10+F1233*(-10)+G1233*5+H1233*(-5)+I1233*2+J1233*(-2)+K1233*4+L1233*3+M1233*1.5+N1233*1.5+O1233*3+P1233*0.1+Q1233*2+R1233*2+S1233*5+T1233*(-8)+U1233*15+V1233+W1233*(-4)</f>
        <v>415.4</v>
      </c>
      <c r="AA1233" s="6">
        <f>Z1233/X1233</f>
        <v>14.324137931034482</v>
      </c>
      <c r="AB1233" s="7">
        <f>Z1233/Y1233*90</f>
        <v>20.541758241758242</v>
      </c>
      <c r="AC1233" s="5">
        <f>IF(B1233="n",Z1233*1.2*AF1233,Z1233*AF1233)</f>
        <v>415.4</v>
      </c>
      <c r="AD1233" s="6">
        <f>AC1233/X1233</f>
        <v>14.324137931034482</v>
      </c>
      <c r="AE1233" s="7">
        <f>AC1233/Y1233*90</f>
        <v>20.541758241758242</v>
      </c>
      <c r="AF1233" s="13">
        <f>IF(OR(D1233="Barcelona",D1233="R Madrid",D1233="Bayern",D1233="PSG",D1233="Atletico"),1.3,IF(OR(D1233="Chelsea",D1233="Juventus",D1233="Man City",D1233="Man Utd",D1233="Dortmund"),1.23,IF(OR(D1233="Roma",D1233="RB Leipzig",D1233="Monaco",D1233="Spurs",D1233="Arsenal",D1233="Sevilla",D1233="Liverpool",D1233="Nice",D1233="Napoli"),1.15,1)))</f>
        <v>1</v>
      </c>
      <c r="AG1233">
        <f>E1233*10+G1233*5+K1233*4</f>
        <v>156</v>
      </c>
      <c r="AH1233">
        <f>N1233+M1233+L1233*1.5</f>
        <v>22</v>
      </c>
    </row>
    <row r="1234" spans="1:34" x14ac:dyDescent="0.2">
      <c r="A1234" t="s">
        <v>1988</v>
      </c>
      <c r="C1234" t="s">
        <v>160</v>
      </c>
      <c r="D1234" t="s">
        <v>791</v>
      </c>
      <c r="E1234">
        <v>6</v>
      </c>
      <c r="F1234">
        <v>0</v>
      </c>
      <c r="G1234">
        <v>2</v>
      </c>
      <c r="H1234">
        <v>2</v>
      </c>
      <c r="I1234">
        <v>38</v>
      </c>
      <c r="J1234">
        <v>29</v>
      </c>
      <c r="K1234">
        <v>18</v>
      </c>
      <c r="L1234">
        <v>4</v>
      </c>
      <c r="M1234">
        <v>9</v>
      </c>
      <c r="N1234">
        <v>7</v>
      </c>
      <c r="O1234">
        <v>16</v>
      </c>
      <c r="P1234">
        <v>371</v>
      </c>
      <c r="Q1234">
        <v>23</v>
      </c>
      <c r="R1234">
        <v>16</v>
      </c>
      <c r="S1234">
        <v>0</v>
      </c>
      <c r="T1234">
        <v>0</v>
      </c>
      <c r="U1234">
        <v>0</v>
      </c>
      <c r="V1234">
        <v>0</v>
      </c>
      <c r="W1234">
        <v>0</v>
      </c>
      <c r="X1234" t="s">
        <v>105</v>
      </c>
      <c r="Y1234" t="s">
        <v>1987</v>
      </c>
      <c r="Z1234" s="5">
        <f>E1234*10+F1234*(-10)+G1234*5+H1234*(-5)+I1234*2+J1234*(-2)+K1234*4+L1234*3+M1234*1.5+N1234*1.5+O1234*3+P1234*0.1+Q1234*2+R1234*2+S1234*5+T1234*(-8)+U1234*15+V1234+W1234*(-4)</f>
        <v>349.1</v>
      </c>
      <c r="AA1234" s="6">
        <f>Z1234/X1234</f>
        <v>12.03793103448276</v>
      </c>
      <c r="AB1234" s="7">
        <f>Z1234/Y1234*90</f>
        <v>22.157263751763047</v>
      </c>
      <c r="AC1234" s="5">
        <f>IF(B1234="n",Z1234*1.2*AF1234,Z1234*AF1234)</f>
        <v>349.1</v>
      </c>
      <c r="AD1234" s="6">
        <f>AC1234/X1234</f>
        <v>12.03793103448276</v>
      </c>
      <c r="AE1234" s="7">
        <f>AC1234/Y1234*90</f>
        <v>22.157263751763047</v>
      </c>
      <c r="AF1234" s="13">
        <f>IF(OR(D1234="Barcelona",D1234="R Madrid",D1234="Bayern",D1234="PSG",D1234="Atletico"),1.3,IF(OR(D1234="Chelsea",D1234="Juventus",D1234="Man City",D1234="Man Utd",D1234="Dortmund"),1.23,IF(OR(D1234="Roma",D1234="RB Leipzig",D1234="Monaco",D1234="Spurs",D1234="Arsenal",D1234="Sevilla",D1234="Liverpool",D1234="Nice",D1234="Napoli"),1.15,1)))</f>
        <v>1</v>
      </c>
      <c r="AG1234">
        <f>E1234*10+G1234*5+K1234*4</f>
        <v>142</v>
      </c>
      <c r="AH1234">
        <f>N1234+M1234+L1234*1.5</f>
        <v>22</v>
      </c>
    </row>
    <row r="1235" spans="1:34" x14ac:dyDescent="0.2">
      <c r="A1235" t="s">
        <v>1574</v>
      </c>
      <c r="C1235" t="s">
        <v>876</v>
      </c>
      <c r="D1235" t="s">
        <v>1131</v>
      </c>
      <c r="E1235">
        <v>3</v>
      </c>
      <c r="F1235">
        <v>0</v>
      </c>
      <c r="G1235">
        <v>6</v>
      </c>
      <c r="H1235">
        <v>1</v>
      </c>
      <c r="I1235">
        <v>33</v>
      </c>
      <c r="J1235">
        <v>22</v>
      </c>
      <c r="K1235">
        <v>17</v>
      </c>
      <c r="L1235">
        <v>0</v>
      </c>
      <c r="M1235">
        <v>6</v>
      </c>
      <c r="N1235">
        <v>16</v>
      </c>
      <c r="O1235">
        <v>20</v>
      </c>
      <c r="P1235">
        <v>381</v>
      </c>
      <c r="Q1235">
        <v>21</v>
      </c>
      <c r="R1235">
        <v>49</v>
      </c>
      <c r="S1235">
        <v>0</v>
      </c>
      <c r="T1235">
        <v>0</v>
      </c>
      <c r="U1235">
        <v>0</v>
      </c>
      <c r="V1235">
        <v>0</v>
      </c>
      <c r="W1235">
        <v>0</v>
      </c>
      <c r="X1235" t="s">
        <v>105</v>
      </c>
      <c r="Y1235" t="s">
        <v>1573</v>
      </c>
      <c r="Z1235" s="5">
        <f>E1235*10+F1235*(-10)+G1235*5+H1235*(-5)+I1235*2+J1235*(-2)+K1235*4+L1235*3+M1235*1.5+N1235*1.5+O1235*3+P1235*0.1+Q1235*2+R1235*2+S1235*5+T1235*(-8)+U1235*15+V1235+W1235*(-4)</f>
        <v>416.1</v>
      </c>
      <c r="AA1235" s="6">
        <f>Z1235/X1235</f>
        <v>14.348275862068967</v>
      </c>
      <c r="AB1235" s="7">
        <f>Z1235/Y1235*90</f>
        <v>24.412646675358545</v>
      </c>
      <c r="AC1235" s="5">
        <f>IF(B1235="n",Z1235*1.2*AF1235,Z1235*AF1235)</f>
        <v>511.803</v>
      </c>
      <c r="AD1235" s="6">
        <f>AC1235/X1235</f>
        <v>17.648379310344829</v>
      </c>
      <c r="AE1235" s="7">
        <f>AC1235/Y1235*90</f>
        <v>30.027555410691004</v>
      </c>
      <c r="AF1235" s="13">
        <f>IF(OR(D1235="Barcelona",D1235="R Madrid",D1235="Bayern",D1235="PSG",D1235="Atletico"),1.3,IF(OR(D1235="Chelsea",D1235="Juventus",D1235="Man City",D1235="Man Utd",D1235="Dortmund"),1.23,IF(OR(D1235="Roma",D1235="RB Leipzig",D1235="Monaco",D1235="Spurs",D1235="Arsenal",D1235="Sevilla",D1235="Liverpool",D1235="Nice",D1235="Napoli"),1.15,1)))</f>
        <v>1.23</v>
      </c>
      <c r="AG1235">
        <f>E1235*10+G1235*5+K1235*4</f>
        <v>128</v>
      </c>
      <c r="AH1235">
        <f>N1235+M1235+L1235*1.5</f>
        <v>22</v>
      </c>
    </row>
    <row r="1236" spans="1:34" x14ac:dyDescent="0.2">
      <c r="A1236" t="s">
        <v>1966</v>
      </c>
      <c r="C1236" t="s">
        <v>160</v>
      </c>
      <c r="D1236" t="s">
        <v>1281</v>
      </c>
      <c r="E1236">
        <v>4</v>
      </c>
      <c r="F1236">
        <v>0</v>
      </c>
      <c r="G1236">
        <v>4</v>
      </c>
      <c r="H1236">
        <v>4</v>
      </c>
      <c r="I1236">
        <v>38</v>
      </c>
      <c r="J1236">
        <v>16</v>
      </c>
      <c r="K1236">
        <v>12</v>
      </c>
      <c r="L1236">
        <v>2</v>
      </c>
      <c r="M1236">
        <v>4</v>
      </c>
      <c r="N1236">
        <v>15</v>
      </c>
      <c r="O1236">
        <v>40</v>
      </c>
      <c r="P1236">
        <v>1011</v>
      </c>
      <c r="Q1236">
        <v>18</v>
      </c>
      <c r="R1236">
        <v>30</v>
      </c>
      <c r="S1236">
        <v>0</v>
      </c>
      <c r="T1236">
        <v>0</v>
      </c>
      <c r="U1236">
        <v>0</v>
      </c>
      <c r="V1236">
        <v>0</v>
      </c>
      <c r="W1236">
        <v>0</v>
      </c>
      <c r="X1236" t="s">
        <v>184</v>
      </c>
      <c r="Y1236" t="s">
        <v>1229</v>
      </c>
      <c r="Z1236" s="5">
        <f>E1236*10+F1236*(-10)+G1236*5+H1236*(-5)+I1236*2+J1236*(-2)+K1236*4+L1236*3+M1236*1.5+N1236*1.5+O1236*3+P1236*0.1+Q1236*2+R1236*2+S1236*5+T1236*(-8)+U1236*15+V1236+W1236*(-4)</f>
        <v>483.6</v>
      </c>
      <c r="AA1236" s="6">
        <f>Z1236/X1236</f>
        <v>15.112500000000001</v>
      </c>
      <c r="AB1236" s="7">
        <f>Z1236/Y1236*90</f>
        <v>19.658536585365855</v>
      </c>
      <c r="AC1236" s="5">
        <f>IF(B1236="n",Z1236*1.2*AF1236,Z1236*AF1236)</f>
        <v>483.6</v>
      </c>
      <c r="AD1236" s="6">
        <f>AC1236/X1236</f>
        <v>15.112500000000001</v>
      </c>
      <c r="AE1236" s="7">
        <f>AC1236/Y1236*90</f>
        <v>19.658536585365855</v>
      </c>
      <c r="AF1236" s="13">
        <f>IF(OR(D1236="Barcelona",D1236="R Madrid",D1236="Bayern",D1236="PSG",D1236="Atletico"),1.3,IF(OR(D1236="Chelsea",D1236="Juventus",D1236="Man City",D1236="Man Utd",D1236="Dortmund"),1.23,IF(OR(D1236="Roma",D1236="RB Leipzig",D1236="Monaco",D1236="Spurs",D1236="Arsenal",D1236="Sevilla",D1236="Liverpool",D1236="Nice",D1236="Napoli"),1.15,1)))</f>
        <v>1</v>
      </c>
      <c r="AG1236">
        <f>E1236*10+G1236*5+K1236*4</f>
        <v>108</v>
      </c>
      <c r="AH1236">
        <f>N1236+M1236+L1236*1.5</f>
        <v>22</v>
      </c>
    </row>
    <row r="1237" spans="1:34" x14ac:dyDescent="0.2">
      <c r="A1237" t="s">
        <v>2301</v>
      </c>
      <c r="C1237" t="s">
        <v>160</v>
      </c>
      <c r="D1237" t="s">
        <v>548</v>
      </c>
      <c r="E1237">
        <v>0</v>
      </c>
      <c r="F1237">
        <v>1</v>
      </c>
      <c r="G1237">
        <v>2</v>
      </c>
      <c r="H1237">
        <v>3</v>
      </c>
      <c r="I1237">
        <v>22</v>
      </c>
      <c r="J1237">
        <v>19</v>
      </c>
      <c r="K1237">
        <v>11</v>
      </c>
      <c r="L1237">
        <v>0</v>
      </c>
      <c r="M1237">
        <v>15</v>
      </c>
      <c r="N1237">
        <v>7</v>
      </c>
      <c r="O1237">
        <v>23</v>
      </c>
      <c r="P1237">
        <v>466</v>
      </c>
      <c r="Q1237">
        <v>22</v>
      </c>
      <c r="R1237">
        <v>6</v>
      </c>
      <c r="S1237">
        <v>0</v>
      </c>
      <c r="T1237">
        <v>0</v>
      </c>
      <c r="U1237">
        <v>0</v>
      </c>
      <c r="V1237">
        <v>0</v>
      </c>
      <c r="W1237">
        <v>0</v>
      </c>
      <c r="X1237" t="s">
        <v>127</v>
      </c>
      <c r="Y1237" t="s">
        <v>2300</v>
      </c>
      <c r="Z1237" s="5">
        <f>E1237*10+F1237*(-10)+G1237*5+H1237*(-5)+I1237*2+J1237*(-2)+K1237*4+L1237*3+M1237*1.5+N1237*1.5+O1237*3+P1237*0.1+Q1237*2+R1237*2+S1237*5+T1237*(-8)+U1237*15+V1237+W1237*(-4)</f>
        <v>239.6</v>
      </c>
      <c r="AA1237" s="6">
        <f>Z1237/X1237</f>
        <v>9.9833333333333325</v>
      </c>
      <c r="AB1237" s="7">
        <f>Z1237/Y1237*90</f>
        <v>17.474878444084279</v>
      </c>
      <c r="AC1237" s="5">
        <f>IF(B1237="n",Z1237*1.2*AF1237,Z1237*AF1237)</f>
        <v>239.6</v>
      </c>
      <c r="AD1237" s="6">
        <f>AC1237/X1237</f>
        <v>9.9833333333333325</v>
      </c>
      <c r="AE1237" s="7">
        <f>AC1237/Y1237*90</f>
        <v>17.474878444084279</v>
      </c>
      <c r="AF1237" s="13">
        <f>IF(OR(D1237="Barcelona",D1237="R Madrid",D1237="Bayern",D1237="PSG",D1237="Atletico"),1.3,IF(OR(D1237="Chelsea",D1237="Juventus",D1237="Man City",D1237="Man Utd",D1237="Dortmund"),1.23,IF(OR(D1237="Roma",D1237="RB Leipzig",D1237="Monaco",D1237="Spurs",D1237="Arsenal",D1237="Sevilla",D1237="Liverpool",D1237="Nice",D1237="Napoli"),1.15,1)))</f>
        <v>1</v>
      </c>
      <c r="AG1237">
        <f>E1237*10+G1237*5+K1237*4</f>
        <v>54</v>
      </c>
      <c r="AH1237">
        <f>N1237+M1237+L1237*1.5</f>
        <v>22</v>
      </c>
    </row>
    <row r="1238" spans="1:34" x14ac:dyDescent="0.2">
      <c r="A1238" t="s">
        <v>928</v>
      </c>
      <c r="C1238" t="s">
        <v>26</v>
      </c>
      <c r="D1238" t="s">
        <v>39</v>
      </c>
      <c r="E1238">
        <v>1</v>
      </c>
      <c r="F1238">
        <v>0</v>
      </c>
      <c r="G1238">
        <v>3</v>
      </c>
      <c r="H1238">
        <v>2</v>
      </c>
      <c r="I1238">
        <v>13</v>
      </c>
      <c r="J1238">
        <v>10</v>
      </c>
      <c r="K1238">
        <v>11</v>
      </c>
      <c r="L1238">
        <v>1</v>
      </c>
      <c r="M1238">
        <v>12</v>
      </c>
      <c r="N1238">
        <v>8</v>
      </c>
      <c r="O1238">
        <v>13</v>
      </c>
      <c r="P1238">
        <v>240</v>
      </c>
      <c r="Q1238">
        <v>13</v>
      </c>
      <c r="R1238">
        <v>35</v>
      </c>
      <c r="S1238">
        <v>0</v>
      </c>
      <c r="T1238">
        <v>0</v>
      </c>
      <c r="U1238">
        <v>0</v>
      </c>
      <c r="V1238">
        <v>0</v>
      </c>
      <c r="W1238">
        <v>0</v>
      </c>
      <c r="X1238" t="s">
        <v>110</v>
      </c>
      <c r="Y1238" t="s">
        <v>929</v>
      </c>
      <c r="Z1238" s="5">
        <f>E1238*10+F1238*(-10)+G1238*5+H1238*(-5)+I1238*2+J1238*(-2)+K1238*4+L1238*3+M1238*1.5+N1238*1.5+O1238*3+P1238*0.1+Q1238*2+R1238*2+S1238*5+T1238*(-8)+U1238*15+V1238+W1238*(-4)</f>
        <v>257</v>
      </c>
      <c r="AA1238" s="6">
        <f>Z1238/X1238</f>
        <v>8.5666666666666664</v>
      </c>
      <c r="AB1238" s="7">
        <f>Z1238/Y1238*90</f>
        <v>21.759172154280339</v>
      </c>
      <c r="AC1238" s="5">
        <f>IF(B1238="n",Z1238*1.2*AF1238,Z1238*AF1238)</f>
        <v>257</v>
      </c>
      <c r="AD1238" s="6">
        <f>AC1238/X1238</f>
        <v>8.5666666666666664</v>
      </c>
      <c r="AE1238" s="7">
        <f>AC1238/Y1238*90</f>
        <v>21.759172154280339</v>
      </c>
      <c r="AF1238" s="13">
        <f>IF(OR(D1238="Barcelona",D1238="R Madrid",D1238="Bayern",D1238="PSG",D1238="Atletico"),1.3,IF(OR(D1238="Chelsea",D1238="Juventus",D1238="Man City",D1238="Man Utd",D1238="Dortmund"),1.23,IF(OR(D1238="Roma",D1238="RB Leipzig",D1238="Monaco",D1238="Spurs",D1238="Arsenal",D1238="Sevilla",D1238="Liverpool",D1238="Nice",D1238="Napoli"),1.15,1)))</f>
        <v>1</v>
      </c>
      <c r="AG1238">
        <f>E1238*10+G1238*5+K1238*4</f>
        <v>69</v>
      </c>
      <c r="AH1238">
        <f>N1238+M1238+L1238*1.5</f>
        <v>21.5</v>
      </c>
    </row>
    <row r="1239" spans="1:34" x14ac:dyDescent="0.2">
      <c r="A1239" t="s">
        <v>4103</v>
      </c>
      <c r="C1239" t="s">
        <v>43</v>
      </c>
      <c r="D1239" t="s">
        <v>3570</v>
      </c>
      <c r="E1239">
        <v>11</v>
      </c>
      <c r="F1239">
        <v>0</v>
      </c>
      <c r="G1239">
        <v>2</v>
      </c>
      <c r="H1239">
        <v>1</v>
      </c>
      <c r="I1239">
        <v>36</v>
      </c>
      <c r="J1239">
        <v>34</v>
      </c>
      <c r="K1239">
        <v>39</v>
      </c>
      <c r="L1239">
        <v>0</v>
      </c>
      <c r="M1239">
        <v>15</v>
      </c>
      <c r="N1239">
        <v>6</v>
      </c>
      <c r="O1239">
        <v>21</v>
      </c>
      <c r="P1239">
        <v>476</v>
      </c>
      <c r="Q1239">
        <v>10</v>
      </c>
      <c r="R1239">
        <v>22</v>
      </c>
      <c r="S1239">
        <v>0</v>
      </c>
      <c r="T1239">
        <v>0</v>
      </c>
      <c r="U1239">
        <v>0</v>
      </c>
      <c r="V1239">
        <v>0</v>
      </c>
      <c r="W1239">
        <v>0</v>
      </c>
      <c r="X1239" t="s">
        <v>28</v>
      </c>
      <c r="Y1239" t="s">
        <v>4102</v>
      </c>
      <c r="Z1239" s="5">
        <f>E1239*10+F1239*(-10)+G1239*5+H1239*(-5)+I1239*2+J1239*(-2)+K1239*4+L1239*3+M1239*1.5+N1239*1.5+O1239*3+P1239*0.1+Q1239*2+R1239*2+S1239*5+T1239*(-8)+U1239*15+V1239+W1239*(-4)</f>
        <v>481.1</v>
      </c>
      <c r="AA1239" s="6">
        <f>Z1239/X1239</f>
        <v>19.244</v>
      </c>
      <c r="AB1239" s="7">
        <f>Z1239/Y1239*90</f>
        <v>23.417522985397511</v>
      </c>
      <c r="AC1239" s="5">
        <f>IF(B1239="n",Z1239*1.2*AF1239,Z1239*AF1239)</f>
        <v>553.26499999999999</v>
      </c>
      <c r="AD1239" s="6">
        <f>AC1239/X1239</f>
        <v>22.130600000000001</v>
      </c>
      <c r="AE1239" s="7">
        <f>AC1239/Y1239*90</f>
        <v>26.93015143320714</v>
      </c>
      <c r="AF1239" s="13">
        <f>IF(OR(D1239="Barcelona",D1239="R Madrid",D1239="Bayern",D1239="PSG",D1239="Atletico"),1.3,IF(OR(D1239="Chelsea",D1239="Juventus",D1239="Man City",D1239="Man Utd",D1239="Dortmund"),1.23,IF(OR(D1239="Roma",D1239="RB Leipzig",D1239="Monaco",D1239="Spurs",D1239="Arsenal",D1239="Sevilla",D1239="Liverpool",D1239="Nice",D1239="Napoli"),1.15,1)))</f>
        <v>1.1499999999999999</v>
      </c>
      <c r="AG1239">
        <f>E1239*10+G1239*5+K1239*4</f>
        <v>276</v>
      </c>
      <c r="AH1239">
        <f>N1239+M1239+L1239*1.5</f>
        <v>21</v>
      </c>
    </row>
    <row r="1240" spans="1:34" x14ac:dyDescent="0.2">
      <c r="A1240" t="s">
        <v>754</v>
      </c>
      <c r="C1240" t="s">
        <v>26</v>
      </c>
      <c r="D1240" t="s">
        <v>76</v>
      </c>
      <c r="E1240">
        <v>4</v>
      </c>
      <c r="F1240">
        <v>0</v>
      </c>
      <c r="G1240">
        <v>6</v>
      </c>
      <c r="H1240">
        <v>2</v>
      </c>
      <c r="I1240">
        <v>23</v>
      </c>
      <c r="J1240">
        <v>27</v>
      </c>
      <c r="K1240">
        <v>35</v>
      </c>
      <c r="L1240">
        <v>0</v>
      </c>
      <c r="M1240">
        <v>13</v>
      </c>
      <c r="N1240">
        <v>8</v>
      </c>
      <c r="O1240">
        <v>38</v>
      </c>
      <c r="P1240">
        <v>597</v>
      </c>
      <c r="Q1240">
        <v>13</v>
      </c>
      <c r="R1240">
        <v>50</v>
      </c>
      <c r="S1240">
        <v>0</v>
      </c>
      <c r="T1240">
        <v>0</v>
      </c>
      <c r="U1240">
        <v>0</v>
      </c>
      <c r="V1240">
        <v>0</v>
      </c>
      <c r="W1240">
        <v>0</v>
      </c>
      <c r="X1240" t="s">
        <v>101</v>
      </c>
      <c r="Y1240" t="s">
        <v>755</v>
      </c>
      <c r="Z1240" s="5">
        <f>E1240*10+F1240*(-10)+G1240*5+H1240*(-5)+I1240*2+J1240*(-2)+K1240*4+L1240*3+M1240*1.5+N1240*1.5+O1240*3+P1240*0.1+Q1240*2+R1240*2+S1240*5+T1240*(-8)+U1240*15+V1240+W1240*(-4)</f>
        <v>523.20000000000005</v>
      </c>
      <c r="AA1240" s="6">
        <f>Z1240/X1240</f>
        <v>14.94857142857143</v>
      </c>
      <c r="AB1240" s="7">
        <f>Z1240/Y1240*90</f>
        <v>22.584172661870507</v>
      </c>
      <c r="AC1240" s="5">
        <f>IF(B1240="n",Z1240*1.2*AF1240,Z1240*AF1240)</f>
        <v>523.20000000000005</v>
      </c>
      <c r="AD1240" s="6">
        <f>AC1240/X1240</f>
        <v>14.94857142857143</v>
      </c>
      <c r="AE1240" s="7">
        <f>AC1240/Y1240*90</f>
        <v>22.584172661870507</v>
      </c>
      <c r="AF1240" s="13">
        <f>IF(OR(D1240="Barcelona",D1240="R Madrid",D1240="Bayern",D1240="PSG",D1240="Atletico"),1.3,IF(OR(D1240="Chelsea",D1240="Juventus",D1240="Man City",D1240="Man Utd",D1240="Dortmund"),1.23,IF(OR(D1240="Roma",D1240="RB Leipzig",D1240="Monaco",D1240="Spurs",D1240="Arsenal",D1240="Sevilla",D1240="Liverpool",D1240="Nice",D1240="Napoli"),1.15,1)))</f>
        <v>1</v>
      </c>
      <c r="AG1240">
        <f>E1240*10+G1240*5+K1240*4</f>
        <v>210</v>
      </c>
      <c r="AH1240">
        <f>N1240+M1240+L1240*1.5</f>
        <v>21</v>
      </c>
    </row>
    <row r="1241" spans="1:34" x14ac:dyDescent="0.2">
      <c r="A1241" t="s">
        <v>3883</v>
      </c>
      <c r="C1241" t="s">
        <v>43</v>
      </c>
      <c r="D1241" t="s">
        <v>2271</v>
      </c>
      <c r="E1241">
        <v>8</v>
      </c>
      <c r="F1241">
        <v>0</v>
      </c>
      <c r="G1241">
        <v>3</v>
      </c>
      <c r="H1241">
        <v>3</v>
      </c>
      <c r="I1241">
        <v>48</v>
      </c>
      <c r="J1241">
        <v>23</v>
      </c>
      <c r="K1241">
        <v>17</v>
      </c>
      <c r="L1241">
        <v>0</v>
      </c>
      <c r="M1241">
        <v>7</v>
      </c>
      <c r="N1241">
        <v>14</v>
      </c>
      <c r="O1241">
        <v>11</v>
      </c>
      <c r="P1241">
        <v>306</v>
      </c>
      <c r="Q1241">
        <v>10</v>
      </c>
      <c r="R1241">
        <v>46</v>
      </c>
      <c r="S1241">
        <v>0</v>
      </c>
      <c r="T1241">
        <v>0</v>
      </c>
      <c r="U1241">
        <v>0</v>
      </c>
      <c r="V1241">
        <v>0</v>
      </c>
      <c r="W1241">
        <v>0</v>
      </c>
      <c r="X1241" t="s">
        <v>36</v>
      </c>
      <c r="Y1241" t="s">
        <v>3882</v>
      </c>
      <c r="Z1241" s="5">
        <f>E1241*10+F1241*(-10)+G1241*5+H1241*(-5)+I1241*2+J1241*(-2)+K1241*4+L1241*3+M1241*1.5+N1241*1.5+O1241*3+P1241*0.1+Q1241*2+R1241*2+S1241*5+T1241*(-8)+U1241*15+V1241+W1241*(-4)</f>
        <v>405.1</v>
      </c>
      <c r="AA1241" s="6">
        <f>Z1241/X1241</f>
        <v>13.067741935483872</v>
      </c>
      <c r="AB1241" s="7">
        <f>Z1241/Y1241*90</f>
        <v>18.229500000000002</v>
      </c>
      <c r="AC1241" s="5">
        <f>IF(B1241="n",Z1241*1.2*AF1241,Z1241*AF1241)</f>
        <v>405.1</v>
      </c>
      <c r="AD1241" s="6">
        <f>AC1241/X1241</f>
        <v>13.067741935483872</v>
      </c>
      <c r="AE1241" s="7">
        <f>AC1241/Y1241*90</f>
        <v>18.229500000000002</v>
      </c>
      <c r="AF1241" s="13">
        <f>IF(OR(D1241="Barcelona",D1241="R Madrid",D1241="Bayern",D1241="PSG",D1241="Atletico"),1.3,IF(OR(D1241="Chelsea",D1241="Juventus",D1241="Man City",D1241="Man Utd",D1241="Dortmund"),1.23,IF(OR(D1241="Roma",D1241="RB Leipzig",D1241="Monaco",D1241="Spurs",D1241="Arsenal",D1241="Sevilla",D1241="Liverpool",D1241="Nice",D1241="Napoli"),1.15,1)))</f>
        <v>1</v>
      </c>
      <c r="AG1241">
        <f>E1241*10+G1241*5+K1241*4</f>
        <v>163</v>
      </c>
      <c r="AH1241">
        <f>N1241+M1241+L1241*1.5</f>
        <v>21</v>
      </c>
    </row>
    <row r="1242" spans="1:34" x14ac:dyDescent="0.2">
      <c r="A1242" t="s">
        <v>481</v>
      </c>
      <c r="C1242" t="s">
        <v>26</v>
      </c>
      <c r="D1242" t="s">
        <v>65</v>
      </c>
      <c r="E1242">
        <v>6</v>
      </c>
      <c r="F1242">
        <v>0</v>
      </c>
      <c r="G1242">
        <v>3</v>
      </c>
      <c r="H1242">
        <v>1</v>
      </c>
      <c r="I1242">
        <v>27</v>
      </c>
      <c r="J1242">
        <v>12</v>
      </c>
      <c r="K1242">
        <v>17</v>
      </c>
      <c r="L1242">
        <v>0</v>
      </c>
      <c r="M1242">
        <v>10</v>
      </c>
      <c r="N1242">
        <v>11</v>
      </c>
      <c r="O1242">
        <v>12</v>
      </c>
      <c r="P1242">
        <v>334</v>
      </c>
      <c r="Q1242">
        <v>12</v>
      </c>
      <c r="R1242">
        <v>13</v>
      </c>
      <c r="S1242">
        <v>0</v>
      </c>
      <c r="T1242">
        <v>0</v>
      </c>
      <c r="U1242">
        <v>0</v>
      </c>
      <c r="V1242">
        <v>0</v>
      </c>
      <c r="W1242">
        <v>0</v>
      </c>
      <c r="X1242" t="s">
        <v>28</v>
      </c>
      <c r="Y1242" t="s">
        <v>482</v>
      </c>
      <c r="Z1242" s="5">
        <f>E1242*10+F1242*(-10)+G1242*5+H1242*(-5)+I1242*2+J1242*(-2)+K1242*4+L1242*3+M1242*1.5+N1242*1.5+O1242*3+P1242*0.1+Q1242*2+R1242*2+S1242*5+T1242*(-8)+U1242*15+V1242+W1242*(-4)</f>
        <v>318.89999999999998</v>
      </c>
      <c r="AA1242" s="6">
        <f>Z1242/X1242</f>
        <v>12.755999999999998</v>
      </c>
      <c r="AB1242" s="7">
        <f>Z1242/Y1242*90</f>
        <v>19.903606102635226</v>
      </c>
      <c r="AC1242" s="5">
        <f>IF(B1242="n",Z1242*1.2*AF1242,Z1242*AF1242)</f>
        <v>318.89999999999998</v>
      </c>
      <c r="AD1242" s="6">
        <f>AC1242/X1242</f>
        <v>12.755999999999998</v>
      </c>
      <c r="AE1242" s="7">
        <f>AC1242/Y1242*90</f>
        <v>19.903606102635226</v>
      </c>
      <c r="AF1242" s="13">
        <f>IF(OR(D1242="Barcelona",D1242="R Madrid",D1242="Bayern",D1242="PSG",D1242="Atletico"),1.3,IF(OR(D1242="Chelsea",D1242="Juventus",D1242="Man City",D1242="Man Utd",D1242="Dortmund"),1.23,IF(OR(D1242="Roma",D1242="RB Leipzig",D1242="Monaco",D1242="Spurs",D1242="Arsenal",D1242="Sevilla",D1242="Liverpool",D1242="Nice",D1242="Napoli"),1.15,1)))</f>
        <v>1</v>
      </c>
      <c r="AG1242">
        <f>E1242*10+G1242*5+K1242*4</f>
        <v>143</v>
      </c>
      <c r="AH1242">
        <f>N1242+M1242+L1242*1.5</f>
        <v>21</v>
      </c>
    </row>
    <row r="1243" spans="1:34" x14ac:dyDescent="0.2">
      <c r="A1243" t="s">
        <v>2603</v>
      </c>
      <c r="C1243" t="s">
        <v>160</v>
      </c>
      <c r="D1243" t="s">
        <v>1912</v>
      </c>
      <c r="E1243">
        <v>4</v>
      </c>
      <c r="F1243">
        <v>0</v>
      </c>
      <c r="G1243">
        <v>2</v>
      </c>
      <c r="H1243">
        <v>3</v>
      </c>
      <c r="I1243">
        <v>13</v>
      </c>
      <c r="J1243">
        <v>23</v>
      </c>
      <c r="K1243">
        <v>10</v>
      </c>
      <c r="L1243">
        <v>2</v>
      </c>
      <c r="M1243">
        <v>12</v>
      </c>
      <c r="N1243">
        <v>6</v>
      </c>
      <c r="O1243">
        <v>9</v>
      </c>
      <c r="P1243">
        <v>266</v>
      </c>
      <c r="Q1243">
        <v>14</v>
      </c>
      <c r="R1243">
        <v>5</v>
      </c>
      <c r="S1243">
        <v>0</v>
      </c>
      <c r="T1243">
        <v>0</v>
      </c>
      <c r="U1243">
        <v>0</v>
      </c>
      <c r="V1243">
        <v>0</v>
      </c>
      <c r="W1243">
        <v>0</v>
      </c>
      <c r="X1243" t="s">
        <v>28</v>
      </c>
      <c r="Y1243" t="s">
        <v>2602</v>
      </c>
      <c r="Z1243" s="5">
        <f>E1243*10+F1243*(-10)+G1243*5+H1243*(-5)+I1243*2+J1243*(-2)+K1243*4+L1243*3+M1243*1.5+N1243*1.5+O1243*3+P1243*0.1+Q1243*2+R1243*2+S1243*5+T1243*(-8)+U1243*15+V1243+W1243*(-4)</f>
        <v>179.6</v>
      </c>
      <c r="AA1243" s="6">
        <f>Z1243/X1243</f>
        <v>7.1840000000000002</v>
      </c>
      <c r="AB1243" s="7">
        <f>Z1243/Y1243*90</f>
        <v>13.709923664122137</v>
      </c>
      <c r="AC1243" s="5">
        <f>IF(B1243="n",Z1243*1.2*AF1243,Z1243*AF1243)</f>
        <v>179.6</v>
      </c>
      <c r="AD1243" s="6">
        <f>AC1243/X1243</f>
        <v>7.1840000000000002</v>
      </c>
      <c r="AE1243" s="7">
        <f>AC1243/Y1243*90</f>
        <v>13.709923664122137</v>
      </c>
      <c r="AF1243" s="13">
        <f>IF(OR(D1243="Barcelona",D1243="R Madrid",D1243="Bayern",D1243="PSG",D1243="Atletico"),1.3,IF(OR(D1243="Chelsea",D1243="Juventus",D1243="Man City",D1243="Man Utd",D1243="Dortmund"),1.23,IF(OR(D1243="Roma",D1243="RB Leipzig",D1243="Monaco",D1243="Spurs",D1243="Arsenal",D1243="Sevilla",D1243="Liverpool",D1243="Nice",D1243="Napoli"),1.15,1)))</f>
        <v>1</v>
      </c>
      <c r="AG1243">
        <f>E1243*10+G1243*5+K1243*4</f>
        <v>90</v>
      </c>
      <c r="AH1243">
        <f>N1243+M1243+L1243*1.5</f>
        <v>21</v>
      </c>
    </row>
    <row r="1244" spans="1:34" x14ac:dyDescent="0.2">
      <c r="A1244" t="s">
        <v>2784</v>
      </c>
      <c r="C1244" t="s">
        <v>138</v>
      </c>
      <c r="D1244" t="s">
        <v>2738</v>
      </c>
      <c r="E1244">
        <v>0</v>
      </c>
      <c r="F1244">
        <v>0</v>
      </c>
      <c r="G1244">
        <v>1</v>
      </c>
      <c r="H1244">
        <v>5</v>
      </c>
      <c r="I1244">
        <v>27</v>
      </c>
      <c r="J1244">
        <v>26</v>
      </c>
      <c r="K1244">
        <v>9</v>
      </c>
      <c r="L1244">
        <v>2</v>
      </c>
      <c r="M1244">
        <v>13</v>
      </c>
      <c r="N1244">
        <v>5</v>
      </c>
      <c r="O1244">
        <v>11</v>
      </c>
      <c r="P1244">
        <v>279</v>
      </c>
      <c r="Q1244">
        <v>26</v>
      </c>
      <c r="R1244">
        <v>9</v>
      </c>
      <c r="S1244">
        <v>0</v>
      </c>
      <c r="T1244">
        <v>0</v>
      </c>
      <c r="U1244">
        <v>0</v>
      </c>
      <c r="V1244">
        <v>0</v>
      </c>
      <c r="W1244">
        <v>0</v>
      </c>
      <c r="X1244" t="s">
        <v>398</v>
      </c>
      <c r="Y1244" t="s">
        <v>2783</v>
      </c>
      <c r="Z1244" s="5">
        <f>E1244*10+F1244*(-10)+G1244*5+H1244*(-5)+I1244*2+J1244*(-2)+K1244*4+L1244*3+M1244*1.5+N1244*1.5+O1244*3+P1244*0.1+Q1244*2+R1244*2+S1244*5+T1244*(-8)+U1244*15+V1244+W1244*(-4)</f>
        <v>181.9</v>
      </c>
      <c r="AA1244" s="6">
        <f>Z1244/X1244</f>
        <v>8.6619047619047613</v>
      </c>
      <c r="AB1244" s="7">
        <f>Z1244/Y1244*90</f>
        <v>15.517535545023696</v>
      </c>
      <c r="AC1244" s="5">
        <f>IF(B1244="n",Z1244*1.2*AF1244,Z1244*AF1244)</f>
        <v>223.73699999999999</v>
      </c>
      <c r="AD1244" s="6">
        <f>AC1244/X1244</f>
        <v>10.654142857142856</v>
      </c>
      <c r="AE1244" s="7">
        <f>AC1244/Y1244*90</f>
        <v>19.086568720379148</v>
      </c>
      <c r="AF1244" s="13">
        <f>IF(OR(D1244="Barcelona",D1244="R Madrid",D1244="Bayern",D1244="PSG",D1244="Atletico"),1.3,IF(OR(D1244="Chelsea",D1244="Juventus",D1244="Man City",D1244="Man Utd",D1244="Dortmund"),1.23,IF(OR(D1244="Roma",D1244="RB Leipzig",D1244="Monaco",D1244="Spurs",D1244="Arsenal",D1244="Sevilla",D1244="Liverpool",D1244="Nice",D1244="Napoli"),1.15,1)))</f>
        <v>1.23</v>
      </c>
      <c r="AG1244">
        <f>E1244*10+G1244*5+K1244*4</f>
        <v>41</v>
      </c>
      <c r="AH1244">
        <f>N1244+M1244+L1244*1.5</f>
        <v>21</v>
      </c>
    </row>
    <row r="1245" spans="1:34" x14ac:dyDescent="0.2">
      <c r="A1245" t="s">
        <v>2741</v>
      </c>
      <c r="C1245" t="s">
        <v>138</v>
      </c>
      <c r="D1245" t="s">
        <v>2740</v>
      </c>
      <c r="E1245">
        <v>11</v>
      </c>
      <c r="F1245">
        <v>0</v>
      </c>
      <c r="G1245">
        <v>3</v>
      </c>
      <c r="H1245">
        <v>2</v>
      </c>
      <c r="I1245">
        <v>32</v>
      </c>
      <c r="J1245">
        <v>28</v>
      </c>
      <c r="K1245">
        <v>26</v>
      </c>
      <c r="L1245">
        <v>1</v>
      </c>
      <c r="M1245">
        <v>11</v>
      </c>
      <c r="N1245">
        <v>8</v>
      </c>
      <c r="O1245">
        <v>17</v>
      </c>
      <c r="P1245">
        <v>357</v>
      </c>
      <c r="Q1245">
        <v>8</v>
      </c>
      <c r="R1245">
        <v>28</v>
      </c>
      <c r="S1245">
        <v>0</v>
      </c>
      <c r="T1245">
        <v>0</v>
      </c>
      <c r="U1245">
        <v>0</v>
      </c>
      <c r="V1245">
        <v>0</v>
      </c>
      <c r="W1245">
        <v>0</v>
      </c>
      <c r="X1245" t="s">
        <v>184</v>
      </c>
      <c r="Y1245" t="s">
        <v>1577</v>
      </c>
      <c r="Z1245" s="5">
        <f>E1245*10+F1245*(-10)+G1245*5+H1245*(-5)+I1245*2+J1245*(-2)+K1245*4+L1245*3+M1245*1.5+N1245*1.5+O1245*3+P1245*0.1+Q1245*2+R1245*2+S1245*5+T1245*(-8)+U1245*15+V1245+W1245*(-4)</f>
        <v>417.2</v>
      </c>
      <c r="AA1245" s="6">
        <f>Z1245/X1245</f>
        <v>13.0375</v>
      </c>
      <c r="AB1245" s="7">
        <f>Z1245/Y1245*90</f>
        <v>24.461237785016284</v>
      </c>
      <c r="AC1245" s="5">
        <f>IF(B1245="n",Z1245*1.2*AF1245,Z1245*AF1245)</f>
        <v>417.2</v>
      </c>
      <c r="AD1245" s="6">
        <f>AC1245/X1245</f>
        <v>13.0375</v>
      </c>
      <c r="AE1245" s="7">
        <f>AC1245/Y1245*90</f>
        <v>24.461237785016284</v>
      </c>
      <c r="AF1245" s="13">
        <f>IF(OR(D1245="Barcelona",D1245="R Madrid",D1245="Bayern",D1245="PSG",D1245="Atletico"),1.3,IF(OR(D1245="Chelsea",D1245="Juventus",D1245="Man City",D1245="Man Utd",D1245="Dortmund"),1.23,IF(OR(D1245="Roma",D1245="RB Leipzig",D1245="Monaco",D1245="Spurs",D1245="Arsenal",D1245="Sevilla",D1245="Liverpool",D1245="Nice",D1245="Napoli"),1.15,1)))</f>
        <v>1</v>
      </c>
      <c r="AG1245">
        <f>E1245*10+G1245*5+K1245*4</f>
        <v>229</v>
      </c>
      <c r="AH1245">
        <f>N1245+M1245+L1245*1.5</f>
        <v>20.5</v>
      </c>
    </row>
    <row r="1246" spans="1:34" x14ac:dyDescent="0.2">
      <c r="A1246" t="s">
        <v>2601</v>
      </c>
      <c r="C1246" t="s">
        <v>160</v>
      </c>
      <c r="D1246" t="s">
        <v>989</v>
      </c>
      <c r="E1246">
        <v>10</v>
      </c>
      <c r="F1246">
        <v>0</v>
      </c>
      <c r="G1246">
        <v>1</v>
      </c>
      <c r="H1246">
        <v>5</v>
      </c>
      <c r="I1246">
        <v>28</v>
      </c>
      <c r="J1246">
        <v>42</v>
      </c>
      <c r="K1246">
        <v>28</v>
      </c>
      <c r="L1246">
        <v>1</v>
      </c>
      <c r="M1246">
        <v>16</v>
      </c>
      <c r="N1246">
        <v>3</v>
      </c>
      <c r="O1246">
        <v>11</v>
      </c>
      <c r="P1246">
        <v>284</v>
      </c>
      <c r="Q1246">
        <v>9</v>
      </c>
      <c r="R1246">
        <v>13</v>
      </c>
      <c r="S1246">
        <v>0</v>
      </c>
      <c r="T1246">
        <v>0</v>
      </c>
      <c r="U1246">
        <v>0</v>
      </c>
      <c r="V1246">
        <v>0</v>
      </c>
      <c r="W1246">
        <v>0</v>
      </c>
      <c r="X1246" t="s">
        <v>90</v>
      </c>
      <c r="Y1246" t="s">
        <v>435</v>
      </c>
      <c r="Z1246" s="5">
        <f>E1246*10+F1246*(-10)+G1246*5+H1246*(-5)+I1246*2+J1246*(-2)+K1246*4+L1246*3+M1246*1.5+N1246*1.5+O1246*3+P1246*0.1+Q1246*2+R1246*2+S1246*5+T1246*(-8)+U1246*15+V1246+W1246*(-4)</f>
        <v>300.89999999999998</v>
      </c>
      <c r="AA1246" s="6">
        <f>Z1246/X1246</f>
        <v>11.573076923076922</v>
      </c>
      <c r="AB1246" s="7">
        <f>Z1246/Y1246*90</f>
        <v>17.216147488874761</v>
      </c>
      <c r="AC1246" s="5">
        <f>IF(B1246="n",Z1246*1.2*AF1246,Z1246*AF1246)</f>
        <v>300.89999999999998</v>
      </c>
      <c r="AD1246" s="6">
        <f>AC1246/X1246</f>
        <v>11.573076923076922</v>
      </c>
      <c r="AE1246" s="7">
        <f>AC1246/Y1246*90</f>
        <v>17.216147488874761</v>
      </c>
      <c r="AF1246" s="13">
        <f>IF(OR(D1246="Barcelona",D1246="R Madrid",D1246="Bayern",D1246="PSG",D1246="Atletico"),1.3,IF(OR(D1246="Chelsea",D1246="Juventus",D1246="Man City",D1246="Man Utd",D1246="Dortmund"),1.23,IF(OR(D1246="Roma",D1246="RB Leipzig",D1246="Monaco",D1246="Spurs",D1246="Arsenal",D1246="Sevilla",D1246="Liverpool",D1246="Nice",D1246="Napoli"),1.15,1)))</f>
        <v>1</v>
      </c>
      <c r="AG1246">
        <f>E1246*10+G1246*5+K1246*4</f>
        <v>217</v>
      </c>
      <c r="AH1246">
        <f>N1246+M1246+L1246*1.5</f>
        <v>20.5</v>
      </c>
    </row>
    <row r="1247" spans="1:34" x14ac:dyDescent="0.2">
      <c r="A1247" t="s">
        <v>25</v>
      </c>
      <c r="B1247" t="s">
        <v>4305</v>
      </c>
      <c r="C1247" t="s">
        <v>26</v>
      </c>
      <c r="D1247" t="s">
        <v>27</v>
      </c>
      <c r="E1247">
        <v>4</v>
      </c>
      <c r="F1247">
        <v>0</v>
      </c>
      <c r="G1247">
        <v>6</v>
      </c>
      <c r="H1247">
        <v>2</v>
      </c>
      <c r="I1247">
        <v>28</v>
      </c>
      <c r="J1247">
        <v>26</v>
      </c>
      <c r="K1247">
        <v>24</v>
      </c>
      <c r="L1247">
        <v>1</v>
      </c>
      <c r="M1247">
        <v>11</v>
      </c>
      <c r="N1247">
        <v>8</v>
      </c>
      <c r="O1247">
        <v>18</v>
      </c>
      <c r="P1247">
        <v>492</v>
      </c>
      <c r="Q1247">
        <v>15</v>
      </c>
      <c r="R1247">
        <v>45</v>
      </c>
      <c r="S1247">
        <v>0</v>
      </c>
      <c r="T1247">
        <v>0</v>
      </c>
      <c r="U1247">
        <v>0</v>
      </c>
      <c r="V1247">
        <v>0</v>
      </c>
      <c r="W1247">
        <v>0</v>
      </c>
      <c r="X1247" t="s">
        <v>28</v>
      </c>
      <c r="Y1247" t="s">
        <v>29</v>
      </c>
      <c r="Z1247" s="5">
        <f>E1247*10+F1247*(-10)+G1247*5+H1247*(-5)+I1247*2+J1247*(-2)+K1247*4+L1247*3+M1247*1.5+N1247*1.5+O1247*3+P1247*0.1+Q1247*2+R1247*2+S1247*5+T1247*(-8)+U1247*15+V1247+W1247*(-4)</f>
        <v>414.7</v>
      </c>
      <c r="AA1247" s="6">
        <f>Z1247/X1247</f>
        <v>16.588000000000001</v>
      </c>
      <c r="AB1247" s="7">
        <f>Z1247/Y1247*90</f>
        <v>24.01737451737452</v>
      </c>
      <c r="AC1247" s="5">
        <f>IF(B1247="n",Z1247*1.2*AF1247,Z1247*AF1247)</f>
        <v>612.09719999999993</v>
      </c>
      <c r="AD1247" s="6">
        <f>AC1247/X1247</f>
        <v>24.483887999999997</v>
      </c>
      <c r="AE1247" s="7">
        <f>AC1247/Y1247*90</f>
        <v>35.449644787644779</v>
      </c>
      <c r="AF1247" s="13">
        <f>IF(OR(D1247="Barcelona",D1247="R Madrid",D1247="Bayern",D1247="PSG",D1247="Atletico"),1.3,IF(OR(D1247="Chelsea",D1247="Juventus",D1247="Man City",D1247="Man Utd",D1247="Dortmund"),1.23,IF(OR(D1247="Roma",D1247="RB Leipzig",D1247="Monaco",D1247="Spurs",D1247="Arsenal",D1247="Sevilla",D1247="Liverpool",D1247="Nice",D1247="Napoli"),1.15,1)))</f>
        <v>1.23</v>
      </c>
      <c r="AG1247">
        <f>E1247*10+G1247*5+K1247*4</f>
        <v>166</v>
      </c>
      <c r="AH1247">
        <f>N1247+M1247+L1247*1.5</f>
        <v>20.5</v>
      </c>
    </row>
    <row r="1248" spans="1:34" x14ac:dyDescent="0.2">
      <c r="A1248" t="s">
        <v>2257</v>
      </c>
      <c r="C1248" t="s">
        <v>160</v>
      </c>
      <c r="D1248" t="s">
        <v>1054</v>
      </c>
      <c r="E1248">
        <v>3</v>
      </c>
      <c r="F1248">
        <v>0</v>
      </c>
      <c r="G1248">
        <v>1</v>
      </c>
      <c r="H1248">
        <v>5</v>
      </c>
      <c r="I1248">
        <v>24</v>
      </c>
      <c r="J1248">
        <v>16</v>
      </c>
      <c r="K1248">
        <v>17</v>
      </c>
      <c r="L1248">
        <v>3</v>
      </c>
      <c r="M1248">
        <v>13</v>
      </c>
      <c r="N1248">
        <v>3</v>
      </c>
      <c r="O1248">
        <v>6</v>
      </c>
      <c r="P1248">
        <v>187</v>
      </c>
      <c r="Q1248">
        <v>4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 t="s">
        <v>398</v>
      </c>
      <c r="Y1248" t="s">
        <v>2256</v>
      </c>
      <c r="Z1248" s="5">
        <f>E1248*10+F1248*(-10)+G1248*5+H1248*(-5)+I1248*2+J1248*(-2)+K1248*4+L1248*3+M1248*1.5+N1248*1.5+O1248*3+P1248*0.1+Q1248*2+R1248*2+S1248*5+T1248*(-8)+U1248*15+V1248+W1248*(-4)</f>
        <v>173.7</v>
      </c>
      <c r="AA1248" s="6">
        <f>Z1248/X1248</f>
        <v>8.2714285714285705</v>
      </c>
      <c r="AB1248" s="7">
        <f>Z1248/Y1248*90</f>
        <v>13.605744125326371</v>
      </c>
      <c r="AC1248" s="5">
        <f>IF(B1248="n",Z1248*1.2*AF1248,Z1248*AF1248)</f>
        <v>173.7</v>
      </c>
      <c r="AD1248" s="6">
        <f>AC1248/X1248</f>
        <v>8.2714285714285705</v>
      </c>
      <c r="AE1248" s="7">
        <f>AC1248/Y1248*90</f>
        <v>13.605744125326371</v>
      </c>
      <c r="AF1248" s="13">
        <f>IF(OR(D1248="Barcelona",D1248="R Madrid",D1248="Bayern",D1248="PSG",D1248="Atletico"),1.3,IF(OR(D1248="Chelsea",D1248="Juventus",D1248="Man City",D1248="Man Utd",D1248="Dortmund"),1.23,IF(OR(D1248="Roma",D1248="RB Leipzig",D1248="Monaco",D1248="Spurs",D1248="Arsenal",D1248="Sevilla",D1248="Liverpool",D1248="Nice",D1248="Napoli"),1.15,1)))</f>
        <v>1</v>
      </c>
      <c r="AG1248">
        <f>E1248*10+G1248*5+K1248*4</f>
        <v>103</v>
      </c>
      <c r="AH1248">
        <f>N1248+M1248+L1248*1.5</f>
        <v>20.5</v>
      </c>
    </row>
    <row r="1249" spans="1:34" x14ac:dyDescent="0.2">
      <c r="A1249" t="s">
        <v>1270</v>
      </c>
      <c r="C1249" t="s">
        <v>876</v>
      </c>
      <c r="D1249" t="s">
        <v>1116</v>
      </c>
      <c r="E1249">
        <v>2</v>
      </c>
      <c r="F1249">
        <v>0</v>
      </c>
      <c r="G1249">
        <v>0</v>
      </c>
      <c r="H1249">
        <v>3</v>
      </c>
      <c r="I1249">
        <v>19</v>
      </c>
      <c r="J1249">
        <v>36</v>
      </c>
      <c r="K1249">
        <v>6</v>
      </c>
      <c r="L1249">
        <v>1</v>
      </c>
      <c r="M1249">
        <v>6</v>
      </c>
      <c r="N1249">
        <v>13</v>
      </c>
      <c r="O1249">
        <v>7</v>
      </c>
      <c r="P1249">
        <v>140</v>
      </c>
      <c r="Q1249">
        <v>9</v>
      </c>
      <c r="R1249">
        <v>5</v>
      </c>
      <c r="S1249">
        <v>0</v>
      </c>
      <c r="T1249">
        <v>0</v>
      </c>
      <c r="U1249">
        <v>0</v>
      </c>
      <c r="V1249">
        <v>0</v>
      </c>
      <c r="W1249">
        <v>0</v>
      </c>
      <c r="X1249" t="s">
        <v>93</v>
      </c>
      <c r="Y1249" t="s">
        <v>1269</v>
      </c>
      <c r="Z1249" s="5">
        <f>E1249*10+F1249*(-10)+G1249*5+H1249*(-5)+I1249*2+J1249*(-2)+K1249*4+L1249*3+M1249*1.5+N1249*1.5+O1249*3+P1249*0.1+Q1249*2+R1249*2+S1249*5+T1249*(-8)+U1249*15+V1249+W1249*(-4)</f>
        <v>89.5</v>
      </c>
      <c r="AA1249" s="6">
        <f>Z1249/X1249</f>
        <v>3.8913043478260869</v>
      </c>
      <c r="AB1249" s="7">
        <f>Z1249/Y1249*90</f>
        <v>7.2437050359712227</v>
      </c>
      <c r="AC1249" s="5">
        <f>IF(B1249="n",Z1249*1.2*AF1249,Z1249*AF1249)</f>
        <v>89.5</v>
      </c>
      <c r="AD1249" s="6">
        <f>AC1249/X1249</f>
        <v>3.8913043478260869</v>
      </c>
      <c r="AE1249" s="7">
        <f>AC1249/Y1249*90</f>
        <v>7.2437050359712227</v>
      </c>
      <c r="AF1249" s="13">
        <f>IF(OR(D1249="Barcelona",D1249="R Madrid",D1249="Bayern",D1249="PSG",D1249="Atletico"),1.3,IF(OR(D1249="Chelsea",D1249="Juventus",D1249="Man City",D1249="Man Utd",D1249="Dortmund"),1.23,IF(OR(D1249="Roma",D1249="RB Leipzig",D1249="Monaco",D1249="Spurs",D1249="Arsenal",D1249="Sevilla",D1249="Liverpool",D1249="Nice",D1249="Napoli"),1.15,1)))</f>
        <v>1</v>
      </c>
      <c r="AG1249">
        <f>E1249*10+G1249*5+K1249*4</f>
        <v>44</v>
      </c>
      <c r="AH1249">
        <f>N1249+M1249+L1249*1.5</f>
        <v>20.5</v>
      </c>
    </row>
    <row r="1250" spans="1:34" x14ac:dyDescent="0.2">
      <c r="A1250" t="s">
        <v>4105</v>
      </c>
      <c r="C1250" t="s">
        <v>43</v>
      </c>
      <c r="D1250" t="s">
        <v>620</v>
      </c>
      <c r="E1250">
        <v>0</v>
      </c>
      <c r="F1250">
        <v>0</v>
      </c>
      <c r="G1250">
        <v>2</v>
      </c>
      <c r="H1250">
        <v>4</v>
      </c>
      <c r="I1250">
        <v>15</v>
      </c>
      <c r="J1250">
        <v>24</v>
      </c>
      <c r="K1250">
        <v>3</v>
      </c>
      <c r="L1250">
        <v>1</v>
      </c>
      <c r="M1250">
        <v>12</v>
      </c>
      <c r="N1250">
        <v>7</v>
      </c>
      <c r="O1250">
        <v>17</v>
      </c>
      <c r="P1250">
        <v>590</v>
      </c>
      <c r="Q1250">
        <v>9</v>
      </c>
      <c r="R1250">
        <v>18</v>
      </c>
      <c r="S1250">
        <v>0</v>
      </c>
      <c r="T1250">
        <v>0</v>
      </c>
      <c r="U1250">
        <v>0</v>
      </c>
      <c r="V1250">
        <v>0</v>
      </c>
      <c r="W1250">
        <v>0</v>
      </c>
      <c r="X1250" t="s">
        <v>96</v>
      </c>
      <c r="Y1250" t="s">
        <v>4104</v>
      </c>
      <c r="Z1250" s="5">
        <f>E1250*10+F1250*(-10)+G1250*5+H1250*(-5)+I1250*2+J1250*(-2)+K1250*4+L1250*3+M1250*1.5+N1250*1.5+O1250*3+P1250*0.1+Q1250*2+R1250*2+S1250*5+T1250*(-8)+U1250*15+V1250+W1250*(-4)</f>
        <v>179.5</v>
      </c>
      <c r="AA1250" s="6">
        <f>Z1250/X1250</f>
        <v>6.4107142857142856</v>
      </c>
      <c r="AB1250" s="7">
        <f>Z1250/Y1250*90</f>
        <v>15.14058106841612</v>
      </c>
      <c r="AC1250" s="5">
        <f>IF(B1250="n",Z1250*1.2*AF1250,Z1250*AF1250)</f>
        <v>179.5</v>
      </c>
      <c r="AD1250" s="6">
        <f>AC1250/X1250</f>
        <v>6.4107142857142856</v>
      </c>
      <c r="AE1250" s="7">
        <f>AC1250/Y1250*90</f>
        <v>15.14058106841612</v>
      </c>
      <c r="AF1250" s="13">
        <f>IF(OR(D1250="Barcelona",D1250="R Madrid",D1250="Bayern",D1250="PSG",D1250="Atletico"),1.3,IF(OR(D1250="Chelsea",D1250="Juventus",D1250="Man City",D1250="Man Utd",D1250="Dortmund"),1.23,IF(OR(D1250="Roma",D1250="RB Leipzig",D1250="Monaco",D1250="Spurs",D1250="Arsenal",D1250="Sevilla",D1250="Liverpool",D1250="Nice",D1250="Napoli"),1.15,1)))</f>
        <v>1</v>
      </c>
      <c r="AG1250">
        <f>E1250*10+G1250*5+K1250*4</f>
        <v>22</v>
      </c>
      <c r="AH1250">
        <f>N1250+M1250+L1250*1.5</f>
        <v>20.5</v>
      </c>
    </row>
    <row r="1251" spans="1:34" x14ac:dyDescent="0.2">
      <c r="A1251" t="s">
        <v>4010</v>
      </c>
      <c r="C1251" t="s">
        <v>43</v>
      </c>
      <c r="D1251" t="s">
        <v>3549</v>
      </c>
      <c r="E1251">
        <v>6</v>
      </c>
      <c r="F1251">
        <v>0</v>
      </c>
      <c r="G1251">
        <v>4</v>
      </c>
      <c r="H1251">
        <v>4</v>
      </c>
      <c r="I1251">
        <v>34</v>
      </c>
      <c r="J1251">
        <v>34</v>
      </c>
      <c r="K1251">
        <v>31</v>
      </c>
      <c r="L1251">
        <v>2</v>
      </c>
      <c r="M1251">
        <v>7</v>
      </c>
      <c r="N1251">
        <v>10</v>
      </c>
      <c r="O1251">
        <v>15</v>
      </c>
      <c r="P1251">
        <v>369</v>
      </c>
      <c r="Q1251">
        <v>13</v>
      </c>
      <c r="R1251">
        <v>37</v>
      </c>
      <c r="S1251">
        <v>0</v>
      </c>
      <c r="T1251">
        <v>0</v>
      </c>
      <c r="U1251">
        <v>0</v>
      </c>
      <c r="V1251">
        <v>0</v>
      </c>
      <c r="W1251">
        <v>0</v>
      </c>
      <c r="X1251" t="s">
        <v>110</v>
      </c>
      <c r="Y1251" t="s">
        <v>1641</v>
      </c>
      <c r="Z1251" s="5">
        <f>E1251*10+F1251*(-10)+G1251*5+H1251*(-5)+I1251*2+J1251*(-2)+K1251*4+L1251*3+M1251*1.5+N1251*1.5+O1251*3+P1251*0.1+Q1251*2+R1251*2+S1251*5+T1251*(-8)+U1251*15+V1251+W1251*(-4)</f>
        <v>397.4</v>
      </c>
      <c r="AA1251" s="6">
        <f>Z1251/X1251</f>
        <v>13.246666666666666</v>
      </c>
      <c r="AB1251" s="7">
        <f>Z1251/Y1251*90</f>
        <v>21.076016499705361</v>
      </c>
      <c r="AC1251" s="5">
        <f>IF(B1251="n",Z1251*1.2*AF1251,Z1251*AF1251)</f>
        <v>397.4</v>
      </c>
      <c r="AD1251" s="6">
        <f>AC1251/X1251</f>
        <v>13.246666666666666</v>
      </c>
      <c r="AE1251" s="7">
        <f>AC1251/Y1251*90</f>
        <v>21.076016499705361</v>
      </c>
      <c r="AF1251" s="13">
        <f>IF(OR(D1251="Barcelona",D1251="R Madrid",D1251="Bayern",D1251="PSG",D1251="Atletico"),1.3,IF(OR(D1251="Chelsea",D1251="Juventus",D1251="Man City",D1251="Man Utd",D1251="Dortmund"),1.23,IF(OR(D1251="Roma",D1251="RB Leipzig",D1251="Monaco",D1251="Spurs",D1251="Arsenal",D1251="Sevilla",D1251="Liverpool",D1251="Nice",D1251="Napoli"),1.15,1)))</f>
        <v>1</v>
      </c>
      <c r="AG1251">
        <f>E1251*10+G1251*5+K1251*4</f>
        <v>204</v>
      </c>
      <c r="AH1251">
        <f>N1251+M1251+L1251*1.5</f>
        <v>20</v>
      </c>
    </row>
    <row r="1252" spans="1:34" x14ac:dyDescent="0.2">
      <c r="A1252" t="s">
        <v>842</v>
      </c>
      <c r="C1252" t="s">
        <v>26</v>
      </c>
      <c r="D1252" t="s">
        <v>27</v>
      </c>
      <c r="E1252">
        <v>5</v>
      </c>
      <c r="F1252">
        <v>0</v>
      </c>
      <c r="G1252">
        <v>1</v>
      </c>
      <c r="H1252">
        <v>3</v>
      </c>
      <c r="I1252">
        <v>32</v>
      </c>
      <c r="J1252">
        <v>16</v>
      </c>
      <c r="K1252">
        <v>23</v>
      </c>
      <c r="L1252">
        <v>0</v>
      </c>
      <c r="M1252">
        <v>7</v>
      </c>
      <c r="N1252">
        <v>13</v>
      </c>
      <c r="O1252">
        <v>18</v>
      </c>
      <c r="P1252">
        <v>426</v>
      </c>
      <c r="Q1252">
        <v>13</v>
      </c>
      <c r="R1252">
        <v>39</v>
      </c>
      <c r="S1252">
        <v>0</v>
      </c>
      <c r="T1252">
        <v>0</v>
      </c>
      <c r="U1252">
        <v>0</v>
      </c>
      <c r="V1252">
        <v>0</v>
      </c>
      <c r="W1252">
        <v>0</v>
      </c>
      <c r="X1252" t="s">
        <v>184</v>
      </c>
      <c r="Y1252" t="s">
        <v>843</v>
      </c>
      <c r="Z1252" s="5">
        <f>E1252*10+F1252*(-10)+G1252*5+H1252*(-5)+I1252*2+J1252*(-2)+K1252*4+L1252*3+M1252*1.5+N1252*1.5+O1252*3+P1252*0.1+Q1252*2+R1252*2+S1252*5+T1252*(-8)+U1252*15+V1252+W1252*(-4)</f>
        <v>394.6</v>
      </c>
      <c r="AA1252" s="6">
        <f>Z1252/X1252</f>
        <v>12.331250000000001</v>
      </c>
      <c r="AB1252" s="7">
        <f>Z1252/Y1252*90</f>
        <v>20.68375072801398</v>
      </c>
      <c r="AC1252" s="5">
        <f>IF(B1252="n",Z1252*1.2*AF1252,Z1252*AF1252)</f>
        <v>485.358</v>
      </c>
      <c r="AD1252" s="6">
        <f>AC1252/X1252</f>
        <v>15.1674375</v>
      </c>
      <c r="AE1252" s="7">
        <f>AC1252/Y1252*90</f>
        <v>25.44101339545719</v>
      </c>
      <c r="AF1252" s="13">
        <f>IF(OR(D1252="Barcelona",D1252="R Madrid",D1252="Bayern",D1252="PSG",D1252="Atletico"),1.3,IF(OR(D1252="Chelsea",D1252="Juventus",D1252="Man City",D1252="Man Utd",D1252="Dortmund"),1.23,IF(OR(D1252="Roma",D1252="RB Leipzig",D1252="Monaco",D1252="Spurs",D1252="Arsenal",D1252="Sevilla",D1252="Liverpool",D1252="Nice",D1252="Napoli"),1.15,1)))</f>
        <v>1.23</v>
      </c>
      <c r="AG1252">
        <f>E1252*10+G1252*5+K1252*4</f>
        <v>147</v>
      </c>
      <c r="AH1252">
        <f>N1252+M1252+L1252*1.5</f>
        <v>20</v>
      </c>
    </row>
    <row r="1253" spans="1:34" x14ac:dyDescent="0.2">
      <c r="A1253" t="s">
        <v>1308</v>
      </c>
      <c r="C1253" t="s">
        <v>876</v>
      </c>
      <c r="D1253" t="s">
        <v>1070</v>
      </c>
      <c r="E1253">
        <v>2</v>
      </c>
      <c r="F1253">
        <v>0</v>
      </c>
      <c r="G1253">
        <v>6</v>
      </c>
      <c r="H1253">
        <v>4</v>
      </c>
      <c r="I1253">
        <v>16</v>
      </c>
      <c r="J1253">
        <v>27</v>
      </c>
      <c r="K1253">
        <v>18</v>
      </c>
      <c r="L1253">
        <v>0</v>
      </c>
      <c r="M1253">
        <v>8</v>
      </c>
      <c r="N1253">
        <v>12</v>
      </c>
      <c r="O1253">
        <v>12</v>
      </c>
      <c r="P1253">
        <v>287</v>
      </c>
      <c r="Q1253">
        <v>16</v>
      </c>
      <c r="R1253">
        <v>26</v>
      </c>
      <c r="S1253">
        <v>0</v>
      </c>
      <c r="T1253">
        <v>0</v>
      </c>
      <c r="U1253">
        <v>0</v>
      </c>
      <c r="V1253">
        <v>0</v>
      </c>
      <c r="W1253">
        <v>0</v>
      </c>
      <c r="X1253" t="s">
        <v>40</v>
      </c>
      <c r="Y1253" t="s">
        <v>1307</v>
      </c>
      <c r="Z1253" s="5">
        <f>E1253*10+F1253*(-10)+G1253*5+H1253*(-5)+I1253*2+J1253*(-2)+K1253*4+L1253*3+M1253*1.5+N1253*1.5+O1253*3+P1253*0.1+Q1253*2+R1253*2+S1253*5+T1253*(-8)+U1253*15+V1253+W1253*(-4)</f>
        <v>258.7</v>
      </c>
      <c r="AA1253" s="6">
        <f>Z1253/X1253</f>
        <v>16.168749999999999</v>
      </c>
      <c r="AB1253" s="7">
        <f>Z1253/Y1253*90</f>
        <v>20.900359066427288</v>
      </c>
      <c r="AC1253" s="5">
        <f>IF(B1253="n",Z1253*1.2*AF1253,Z1253*AF1253)</f>
        <v>258.7</v>
      </c>
      <c r="AD1253" s="6">
        <f>AC1253/X1253</f>
        <v>16.168749999999999</v>
      </c>
      <c r="AE1253" s="7">
        <f>AC1253/Y1253*90</f>
        <v>20.900359066427288</v>
      </c>
      <c r="AF1253" s="13">
        <f>IF(OR(D1253="Barcelona",D1253="R Madrid",D1253="Bayern",D1253="PSG",D1253="Atletico"),1.3,IF(OR(D1253="Chelsea",D1253="Juventus",D1253="Man City",D1253="Man Utd",D1253="Dortmund"),1.23,IF(OR(D1253="Roma",D1253="RB Leipzig",D1253="Monaco",D1253="Spurs",D1253="Arsenal",D1253="Sevilla",D1253="Liverpool",D1253="Nice",D1253="Napoli"),1.15,1)))</f>
        <v>1</v>
      </c>
      <c r="AG1253">
        <f>E1253*10+G1253*5+K1253*4</f>
        <v>122</v>
      </c>
      <c r="AH1253">
        <f>N1253+M1253+L1253*1.5</f>
        <v>20</v>
      </c>
    </row>
    <row r="1254" spans="1:34" x14ac:dyDescent="0.2">
      <c r="A1254" t="s">
        <v>389</v>
      </c>
      <c r="C1254" t="s">
        <v>138</v>
      </c>
      <c r="D1254" t="s">
        <v>386</v>
      </c>
      <c r="E1254">
        <v>3</v>
      </c>
      <c r="F1254">
        <v>1</v>
      </c>
      <c r="G1254">
        <v>2</v>
      </c>
      <c r="H1254">
        <v>1</v>
      </c>
      <c r="I1254">
        <v>34</v>
      </c>
      <c r="J1254">
        <v>30</v>
      </c>
      <c r="K1254">
        <v>12</v>
      </c>
      <c r="L1254">
        <v>2</v>
      </c>
      <c r="M1254">
        <v>14</v>
      </c>
      <c r="N1254">
        <v>3</v>
      </c>
      <c r="O1254">
        <v>13</v>
      </c>
      <c r="P1254">
        <v>240</v>
      </c>
      <c r="Q1254">
        <v>11</v>
      </c>
      <c r="R1254">
        <v>20</v>
      </c>
      <c r="S1254">
        <v>0</v>
      </c>
      <c r="T1254">
        <v>0</v>
      </c>
      <c r="U1254">
        <v>0</v>
      </c>
      <c r="V1254">
        <v>0</v>
      </c>
      <c r="W1254">
        <v>0</v>
      </c>
      <c r="X1254" t="s">
        <v>325</v>
      </c>
      <c r="Y1254" t="s">
        <v>390</v>
      </c>
      <c r="Z1254" s="5">
        <f>E1254*10+F1254*(-10)+G1254*5+H1254*(-5)+I1254*2+J1254*(-2)+K1254*4+L1254*3+M1254*1.5+N1254*1.5+O1254*3+P1254*0.1+Q1254*2+R1254*2+S1254*5+T1254*(-8)+U1254*15+V1254+W1254*(-4)</f>
        <v>237.5</v>
      </c>
      <c r="AA1254" s="6">
        <f>Z1254/X1254</f>
        <v>13.194444444444445</v>
      </c>
      <c r="AB1254" s="7">
        <f>Z1254/Y1254*90</f>
        <v>18.865842894969109</v>
      </c>
      <c r="AC1254" s="5">
        <f>IF(B1254="n",Z1254*1.2*AF1254,Z1254*AF1254)</f>
        <v>237.5</v>
      </c>
      <c r="AD1254" s="6">
        <f>AC1254/X1254</f>
        <v>13.194444444444445</v>
      </c>
      <c r="AE1254" s="7">
        <f>AC1254/Y1254*90</f>
        <v>18.865842894969109</v>
      </c>
      <c r="AF1254" s="13">
        <f>IF(OR(D1254="Barcelona",D1254="R Madrid",D1254="Bayern",D1254="PSG",D1254="Atletico"),1.3,IF(OR(D1254="Chelsea",D1254="Juventus",D1254="Man City",D1254="Man Utd",D1254="Dortmund"),1.23,IF(OR(D1254="Roma",D1254="RB Leipzig",D1254="Monaco",D1254="Spurs",D1254="Arsenal",D1254="Sevilla",D1254="Liverpool",D1254="Nice",D1254="Napoli"),1.15,1)))</f>
        <v>1</v>
      </c>
      <c r="AG1254">
        <f>E1254*10+G1254*5+K1254*4</f>
        <v>88</v>
      </c>
      <c r="AH1254">
        <f>N1254+M1254+L1254*1.5</f>
        <v>20</v>
      </c>
    </row>
    <row r="1255" spans="1:34" x14ac:dyDescent="0.2">
      <c r="A1255" t="s">
        <v>389</v>
      </c>
      <c r="C1255" t="s">
        <v>138</v>
      </c>
      <c r="D1255" t="s">
        <v>386</v>
      </c>
      <c r="E1255">
        <v>3</v>
      </c>
      <c r="F1255">
        <v>1</v>
      </c>
      <c r="G1255">
        <v>2</v>
      </c>
      <c r="H1255">
        <v>1</v>
      </c>
      <c r="I1255">
        <v>34</v>
      </c>
      <c r="J1255">
        <v>30</v>
      </c>
      <c r="K1255">
        <v>12</v>
      </c>
      <c r="L1255">
        <v>2</v>
      </c>
      <c r="M1255">
        <v>14</v>
      </c>
      <c r="N1255">
        <v>3</v>
      </c>
      <c r="O1255">
        <v>13</v>
      </c>
      <c r="P1255">
        <v>240</v>
      </c>
      <c r="Q1255">
        <v>11</v>
      </c>
      <c r="R1255">
        <v>20</v>
      </c>
      <c r="S1255">
        <v>0</v>
      </c>
      <c r="T1255">
        <v>0</v>
      </c>
      <c r="U1255">
        <v>0</v>
      </c>
      <c r="V1255">
        <v>0</v>
      </c>
      <c r="W1255">
        <v>0</v>
      </c>
      <c r="X1255" t="s">
        <v>325</v>
      </c>
      <c r="Y1255" t="s">
        <v>390</v>
      </c>
      <c r="Z1255" s="5">
        <f>E1255*10+F1255*(-10)+G1255*5+H1255*(-5)+I1255*2+J1255*(-2)+K1255*4+L1255*3+M1255*1.5+N1255*1.5+O1255*3+P1255*0.1+Q1255*2+R1255*2+S1255*5+T1255*(-8)+U1255*15+V1255+W1255*(-4)</f>
        <v>237.5</v>
      </c>
      <c r="AA1255" s="6">
        <f>Z1255/X1255</f>
        <v>13.194444444444445</v>
      </c>
      <c r="AB1255" s="7">
        <f>Z1255/Y1255*90</f>
        <v>18.865842894969109</v>
      </c>
      <c r="AC1255" s="5">
        <f>IF(B1255="n",Z1255*1.2*AF1255,Z1255*AF1255)</f>
        <v>237.5</v>
      </c>
      <c r="AD1255" s="6">
        <f>AC1255/X1255</f>
        <v>13.194444444444445</v>
      </c>
      <c r="AE1255" s="7">
        <f>AC1255/Y1255*90</f>
        <v>18.865842894969109</v>
      </c>
      <c r="AF1255" s="13">
        <f>IF(OR(D1255="Barcelona",D1255="R Madrid",D1255="Bayern",D1255="PSG",D1255="Atletico"),1.3,IF(OR(D1255="Chelsea",D1255="Juventus",D1255="Man City",D1255="Man Utd",D1255="Dortmund"),1.23,IF(OR(D1255="Roma",D1255="RB Leipzig",D1255="Monaco",D1255="Spurs",D1255="Arsenal",D1255="Sevilla",D1255="Liverpool",D1255="Nice",D1255="Napoli"),1.15,1)))</f>
        <v>1</v>
      </c>
      <c r="AG1255">
        <f>E1255*10+G1255*5+K1255*4</f>
        <v>88</v>
      </c>
      <c r="AH1255">
        <f>N1255+M1255+L1255*1.5</f>
        <v>20</v>
      </c>
    </row>
    <row r="1256" spans="1:34" x14ac:dyDescent="0.2">
      <c r="A1256" t="s">
        <v>2526</v>
      </c>
      <c r="C1256" t="s">
        <v>160</v>
      </c>
      <c r="D1256" t="s">
        <v>548</v>
      </c>
      <c r="E1256">
        <v>0</v>
      </c>
      <c r="F1256">
        <v>0</v>
      </c>
      <c r="G1256">
        <v>0</v>
      </c>
      <c r="H1256">
        <v>3</v>
      </c>
      <c r="I1256">
        <v>53</v>
      </c>
      <c r="J1256">
        <v>26</v>
      </c>
      <c r="K1256">
        <v>11</v>
      </c>
      <c r="L1256">
        <v>2</v>
      </c>
      <c r="M1256">
        <v>6</v>
      </c>
      <c r="N1256">
        <v>11</v>
      </c>
      <c r="O1256">
        <v>20</v>
      </c>
      <c r="P1256">
        <v>333</v>
      </c>
      <c r="Q1256">
        <v>27</v>
      </c>
      <c r="R1256">
        <v>18</v>
      </c>
      <c r="S1256">
        <v>0</v>
      </c>
      <c r="T1256">
        <v>0</v>
      </c>
      <c r="U1256">
        <v>0</v>
      </c>
      <c r="V1256">
        <v>0</v>
      </c>
      <c r="W1256">
        <v>0</v>
      </c>
      <c r="X1256" t="s">
        <v>187</v>
      </c>
      <c r="Y1256" t="s">
        <v>1832</v>
      </c>
      <c r="Z1256" s="5">
        <f>E1256*10+F1256*(-10)+G1256*5+H1256*(-5)+I1256*2+J1256*(-2)+K1256*4+L1256*3+M1256*1.5+N1256*1.5+O1256*3+P1256*0.1+Q1256*2+R1256*2+S1256*5+T1256*(-8)+U1256*15+V1256+W1256*(-4)</f>
        <v>297.8</v>
      </c>
      <c r="AA1256" s="6">
        <f>Z1256/X1256</f>
        <v>13.536363636363637</v>
      </c>
      <c r="AB1256" s="7">
        <f>Z1256/Y1256*90</f>
        <v>18.522460262612302</v>
      </c>
      <c r="AC1256" s="5">
        <f>IF(B1256="n",Z1256*1.2*AF1256,Z1256*AF1256)</f>
        <v>297.8</v>
      </c>
      <c r="AD1256" s="6">
        <f>AC1256/X1256</f>
        <v>13.536363636363637</v>
      </c>
      <c r="AE1256" s="7">
        <f>AC1256/Y1256*90</f>
        <v>18.522460262612302</v>
      </c>
      <c r="AF1256" s="13">
        <f>IF(OR(D1256="Barcelona",D1256="R Madrid",D1256="Bayern",D1256="PSG",D1256="Atletico"),1.3,IF(OR(D1256="Chelsea",D1256="Juventus",D1256="Man City",D1256="Man Utd",D1256="Dortmund"),1.23,IF(OR(D1256="Roma",D1256="RB Leipzig",D1256="Monaco",D1256="Spurs",D1256="Arsenal",D1256="Sevilla",D1256="Liverpool",D1256="Nice",D1256="Napoli"),1.15,1)))</f>
        <v>1</v>
      </c>
      <c r="AG1256">
        <f>E1256*10+G1256*5+K1256*4</f>
        <v>44</v>
      </c>
      <c r="AH1256">
        <f>N1256+M1256+L1256*1.5</f>
        <v>20</v>
      </c>
    </row>
    <row r="1257" spans="1:34" x14ac:dyDescent="0.2">
      <c r="A1257" t="s">
        <v>1433</v>
      </c>
      <c r="C1257" t="s">
        <v>876</v>
      </c>
      <c r="D1257" t="s">
        <v>1070</v>
      </c>
      <c r="E1257">
        <v>6</v>
      </c>
      <c r="F1257">
        <v>1</v>
      </c>
      <c r="G1257">
        <v>2</v>
      </c>
      <c r="H1257">
        <v>3</v>
      </c>
      <c r="I1257">
        <v>20</v>
      </c>
      <c r="J1257">
        <v>36</v>
      </c>
      <c r="K1257">
        <v>19</v>
      </c>
      <c r="L1257">
        <v>1</v>
      </c>
      <c r="M1257">
        <v>13</v>
      </c>
      <c r="N1257">
        <v>5</v>
      </c>
      <c r="O1257">
        <v>23</v>
      </c>
      <c r="P1257">
        <v>294</v>
      </c>
      <c r="Q1257">
        <v>12</v>
      </c>
      <c r="R1257">
        <v>27</v>
      </c>
      <c r="S1257">
        <v>0</v>
      </c>
      <c r="T1257">
        <v>0</v>
      </c>
      <c r="U1257">
        <v>0</v>
      </c>
      <c r="V1257">
        <v>0</v>
      </c>
      <c r="W1257">
        <v>0</v>
      </c>
      <c r="X1257" t="s">
        <v>93</v>
      </c>
      <c r="Y1257" t="s">
        <v>1432</v>
      </c>
      <c r="Z1257" s="5">
        <f>E1257*10+F1257*(-10)+G1257*5+H1257*(-5)+I1257*2+J1257*(-2)+K1257*4+L1257*3+M1257*1.5+N1257*1.5+O1257*3+P1257*0.1+Q1257*2+R1257*2+S1257*5+T1257*(-8)+U1257*15+V1257+W1257*(-4)</f>
        <v>295.39999999999998</v>
      </c>
      <c r="AA1257" s="6">
        <f>Z1257/X1257</f>
        <v>12.843478260869563</v>
      </c>
      <c r="AB1257" s="7">
        <f>Z1257/Y1257*90</f>
        <v>18.048879837067208</v>
      </c>
      <c r="AC1257" s="5">
        <f>IF(B1257="n",Z1257*1.2*AF1257,Z1257*AF1257)</f>
        <v>295.39999999999998</v>
      </c>
      <c r="AD1257" s="6">
        <f>AC1257/X1257</f>
        <v>12.843478260869563</v>
      </c>
      <c r="AE1257" s="7">
        <f>AC1257/Y1257*90</f>
        <v>18.048879837067208</v>
      </c>
      <c r="AF1257" s="13">
        <f>IF(OR(D1257="Barcelona",D1257="R Madrid",D1257="Bayern",D1257="PSG",D1257="Atletico"),1.3,IF(OR(D1257="Chelsea",D1257="Juventus",D1257="Man City",D1257="Man Utd",D1257="Dortmund"),1.23,IF(OR(D1257="Roma",D1257="RB Leipzig",D1257="Monaco",D1257="Spurs",D1257="Arsenal",D1257="Sevilla",D1257="Liverpool",D1257="Nice",D1257="Napoli"),1.15,1)))</f>
        <v>1</v>
      </c>
      <c r="AG1257">
        <f>E1257*10+G1257*5+K1257*4</f>
        <v>146</v>
      </c>
      <c r="AH1257">
        <f>N1257+M1257+L1257*1.5</f>
        <v>19.5</v>
      </c>
    </row>
    <row r="1258" spans="1:34" x14ac:dyDescent="0.2">
      <c r="A1258" t="s">
        <v>2703</v>
      </c>
      <c r="C1258" t="s">
        <v>160</v>
      </c>
      <c r="D1258" t="s">
        <v>1912</v>
      </c>
      <c r="E1258">
        <v>1</v>
      </c>
      <c r="F1258">
        <v>0</v>
      </c>
      <c r="G1258">
        <v>3</v>
      </c>
      <c r="H1258">
        <v>1</v>
      </c>
      <c r="I1258">
        <v>36</v>
      </c>
      <c r="J1258">
        <v>14</v>
      </c>
      <c r="K1258">
        <v>19</v>
      </c>
      <c r="L1258">
        <v>1</v>
      </c>
      <c r="M1258">
        <v>6</v>
      </c>
      <c r="N1258">
        <v>12</v>
      </c>
      <c r="O1258">
        <v>8</v>
      </c>
      <c r="P1258">
        <v>160</v>
      </c>
      <c r="Q1258">
        <v>8</v>
      </c>
      <c r="R1258">
        <v>21</v>
      </c>
      <c r="S1258">
        <v>0</v>
      </c>
      <c r="T1258">
        <v>0</v>
      </c>
      <c r="U1258">
        <v>0</v>
      </c>
      <c r="V1258">
        <v>0</v>
      </c>
      <c r="W1258">
        <v>0</v>
      </c>
      <c r="X1258" t="s">
        <v>56</v>
      </c>
      <c r="Y1258" t="s">
        <v>2506</v>
      </c>
      <c r="Z1258" s="5">
        <f>E1258*10+F1258*(-10)+G1258*5+H1258*(-5)+I1258*2+J1258*(-2)+K1258*4+L1258*3+M1258*1.5+N1258*1.5+O1258*3+P1258*0.1+Q1258*2+R1258*2+S1258*5+T1258*(-8)+U1258*15+V1258+W1258*(-4)</f>
        <v>268</v>
      </c>
      <c r="AA1258" s="6">
        <f>Z1258/X1258</f>
        <v>9.9259259259259256</v>
      </c>
      <c r="AB1258" s="7">
        <f>Z1258/Y1258*90</f>
        <v>22.479030754892825</v>
      </c>
      <c r="AC1258" s="5">
        <f>IF(B1258="n",Z1258*1.2*AF1258,Z1258*AF1258)</f>
        <v>268</v>
      </c>
      <c r="AD1258" s="6">
        <f>AC1258/X1258</f>
        <v>9.9259259259259256</v>
      </c>
      <c r="AE1258" s="7">
        <f>AC1258/Y1258*90</f>
        <v>22.479030754892825</v>
      </c>
      <c r="AF1258" s="13">
        <f>IF(OR(D1258="Barcelona",D1258="R Madrid",D1258="Bayern",D1258="PSG",D1258="Atletico"),1.3,IF(OR(D1258="Chelsea",D1258="Juventus",D1258="Man City",D1258="Man Utd",D1258="Dortmund"),1.23,IF(OR(D1258="Roma",D1258="RB Leipzig",D1258="Monaco",D1258="Spurs",D1258="Arsenal",D1258="Sevilla",D1258="Liverpool",D1258="Nice",D1258="Napoli"),1.15,1)))</f>
        <v>1</v>
      </c>
      <c r="AG1258">
        <f>E1258*10+G1258*5+K1258*4</f>
        <v>101</v>
      </c>
      <c r="AH1258">
        <f>N1258+M1258+L1258*1.5</f>
        <v>19.5</v>
      </c>
    </row>
    <row r="1259" spans="1:34" x14ac:dyDescent="0.2">
      <c r="A1259" t="s">
        <v>2081</v>
      </c>
      <c r="C1259" t="s">
        <v>160</v>
      </c>
      <c r="D1259" t="s">
        <v>994</v>
      </c>
      <c r="E1259">
        <v>1</v>
      </c>
      <c r="F1259">
        <v>0</v>
      </c>
      <c r="G1259">
        <v>3</v>
      </c>
      <c r="H1259">
        <v>1</v>
      </c>
      <c r="I1259">
        <v>21</v>
      </c>
      <c r="J1259">
        <v>15</v>
      </c>
      <c r="K1259">
        <v>10</v>
      </c>
      <c r="L1259">
        <v>1</v>
      </c>
      <c r="M1259">
        <v>8</v>
      </c>
      <c r="N1259">
        <v>10</v>
      </c>
      <c r="O1259">
        <v>11</v>
      </c>
      <c r="P1259">
        <v>609</v>
      </c>
      <c r="Q1259">
        <v>14</v>
      </c>
      <c r="R1259">
        <v>13</v>
      </c>
      <c r="S1259">
        <v>0</v>
      </c>
      <c r="T1259">
        <v>0</v>
      </c>
      <c r="U1259">
        <v>0</v>
      </c>
      <c r="V1259">
        <v>0</v>
      </c>
      <c r="W1259">
        <v>0</v>
      </c>
      <c r="X1259" t="s">
        <v>90</v>
      </c>
      <c r="Y1259" t="s">
        <v>2080</v>
      </c>
      <c r="Z1259" s="5">
        <f>E1259*10+F1259*(-10)+G1259*5+H1259*(-5)+I1259*2+J1259*(-2)+K1259*4+L1259*3+M1259*1.5+N1259*1.5+O1259*3+P1259*0.1+Q1259*2+R1259*2+S1259*5+T1259*(-8)+U1259*15+V1259+W1259*(-4)</f>
        <v>249.9</v>
      </c>
      <c r="AA1259" s="6">
        <f>Z1259/X1259</f>
        <v>9.611538461538462</v>
      </c>
      <c r="AB1259" s="7">
        <f>Z1259/Y1259*90</f>
        <v>18.93181818181818</v>
      </c>
      <c r="AC1259" s="5">
        <f>IF(B1259="n",Z1259*1.2*AF1259,Z1259*AF1259)</f>
        <v>324.87</v>
      </c>
      <c r="AD1259" s="6">
        <f>AC1259/X1259</f>
        <v>12.495000000000001</v>
      </c>
      <c r="AE1259" s="7">
        <f>AC1259/Y1259*90</f>
        <v>24.611363636363635</v>
      </c>
      <c r="AF1259" s="13">
        <f>IF(OR(D1259="Barcelona",D1259="R Madrid",D1259="Bayern",D1259="PSG",D1259="Atletico"),1.3,IF(OR(D1259="Chelsea",D1259="Juventus",D1259="Man City",D1259="Man Utd",D1259="Dortmund"),1.23,IF(OR(D1259="Roma",D1259="RB Leipzig",D1259="Monaco",D1259="Spurs",D1259="Arsenal",D1259="Sevilla",D1259="Liverpool",D1259="Nice",D1259="Napoli"),1.15,1)))</f>
        <v>1.3</v>
      </c>
      <c r="AG1259">
        <f>E1259*10+G1259*5+K1259*4</f>
        <v>65</v>
      </c>
      <c r="AH1259">
        <f>N1259+M1259+L1259*1.5</f>
        <v>19.5</v>
      </c>
    </row>
    <row r="1260" spans="1:34" x14ac:dyDescent="0.2">
      <c r="A1260" t="s">
        <v>1829</v>
      </c>
      <c r="C1260" t="s">
        <v>876</v>
      </c>
      <c r="D1260" t="s">
        <v>1139</v>
      </c>
      <c r="E1260">
        <v>5</v>
      </c>
      <c r="F1260">
        <v>1</v>
      </c>
      <c r="G1260">
        <v>2</v>
      </c>
      <c r="H1260">
        <v>1</v>
      </c>
      <c r="I1260">
        <v>30</v>
      </c>
      <c r="J1260">
        <v>38</v>
      </c>
      <c r="K1260">
        <v>23</v>
      </c>
      <c r="L1260">
        <v>0</v>
      </c>
      <c r="M1260">
        <v>9</v>
      </c>
      <c r="N1260">
        <v>10</v>
      </c>
      <c r="O1260">
        <v>22</v>
      </c>
      <c r="P1260">
        <v>308</v>
      </c>
      <c r="Q1260">
        <v>13</v>
      </c>
      <c r="R1260">
        <v>28</v>
      </c>
      <c r="S1260">
        <v>0</v>
      </c>
      <c r="T1260">
        <v>0</v>
      </c>
      <c r="U1260">
        <v>0</v>
      </c>
      <c r="V1260">
        <v>0</v>
      </c>
      <c r="W1260">
        <v>0</v>
      </c>
      <c r="X1260" t="s">
        <v>96</v>
      </c>
      <c r="Y1260" t="s">
        <v>1828</v>
      </c>
      <c r="Z1260" s="5">
        <f>E1260*10+F1260*(-10)+G1260*5+H1260*(-5)+I1260*2+J1260*(-2)+K1260*4+L1260*3+M1260*1.5+N1260*1.5+O1260*3+P1260*0.1+Q1260*2+R1260*2+S1260*5+T1260*(-8)+U1260*15+V1260+W1260*(-4)</f>
        <v>328.3</v>
      </c>
      <c r="AA1260" s="6">
        <f>Z1260/X1260</f>
        <v>11.725</v>
      </c>
      <c r="AB1260" s="7">
        <f>Z1260/Y1260*90</f>
        <v>14.198462277751082</v>
      </c>
      <c r="AC1260" s="5">
        <f>IF(B1260="n",Z1260*1.2*AF1260,Z1260*AF1260)</f>
        <v>328.3</v>
      </c>
      <c r="AD1260" s="6">
        <f>AC1260/X1260</f>
        <v>11.725</v>
      </c>
      <c r="AE1260" s="7">
        <f>AC1260/Y1260*90</f>
        <v>14.198462277751082</v>
      </c>
      <c r="AF1260" s="13">
        <f>IF(OR(D1260="Barcelona",D1260="R Madrid",D1260="Bayern",D1260="PSG",D1260="Atletico"),1.3,IF(OR(D1260="Chelsea",D1260="Juventus",D1260="Man City",D1260="Man Utd",D1260="Dortmund"),1.23,IF(OR(D1260="Roma",D1260="RB Leipzig",D1260="Monaco",D1260="Spurs",D1260="Arsenal",D1260="Sevilla",D1260="Liverpool",D1260="Nice",D1260="Napoli"),1.15,1)))</f>
        <v>1</v>
      </c>
      <c r="AG1260">
        <f>E1260*10+G1260*5+K1260*4</f>
        <v>152</v>
      </c>
      <c r="AH1260">
        <f>N1260+M1260+L1260*1.5</f>
        <v>19</v>
      </c>
    </row>
    <row r="1261" spans="1:34" x14ac:dyDescent="0.2">
      <c r="A1261" t="s">
        <v>2333</v>
      </c>
      <c r="C1261" t="s">
        <v>160</v>
      </c>
      <c r="D1261" t="s">
        <v>994</v>
      </c>
      <c r="E1261">
        <v>3</v>
      </c>
      <c r="F1261">
        <v>0</v>
      </c>
      <c r="G1261">
        <v>3</v>
      </c>
      <c r="H1261">
        <v>1</v>
      </c>
      <c r="I1261">
        <v>20</v>
      </c>
      <c r="J1261">
        <v>28</v>
      </c>
      <c r="K1261">
        <v>5</v>
      </c>
      <c r="L1261">
        <v>0</v>
      </c>
      <c r="M1261">
        <v>6</v>
      </c>
      <c r="N1261">
        <v>13</v>
      </c>
      <c r="O1261">
        <v>24</v>
      </c>
      <c r="P1261">
        <v>609</v>
      </c>
      <c r="Q1261">
        <v>23</v>
      </c>
      <c r="R1261">
        <v>21</v>
      </c>
      <c r="S1261">
        <v>0</v>
      </c>
      <c r="T1261">
        <v>0</v>
      </c>
      <c r="U1261">
        <v>0</v>
      </c>
      <c r="V1261">
        <v>0</v>
      </c>
      <c r="W1261">
        <v>0</v>
      </c>
      <c r="X1261" t="s">
        <v>325</v>
      </c>
      <c r="Y1261" t="s">
        <v>2332</v>
      </c>
      <c r="Z1261" s="5">
        <f>E1261*10+F1261*(-10)+G1261*5+H1261*(-5)+I1261*2+J1261*(-2)+K1261*4+L1261*3+M1261*1.5+N1261*1.5+O1261*3+P1261*0.1+Q1261*2+R1261*2+S1261*5+T1261*(-8)+U1261*15+V1261+W1261*(-4)</f>
        <v>293.39999999999998</v>
      </c>
      <c r="AA1261" s="6">
        <f>Z1261/X1261</f>
        <v>16.299999999999997</v>
      </c>
      <c r="AB1261" s="7">
        <f>Z1261/Y1261*90</f>
        <v>21.243765084473047</v>
      </c>
      <c r="AC1261" s="5">
        <f>IF(B1261="n",Z1261*1.2*AF1261,Z1261*AF1261)</f>
        <v>381.41999999999996</v>
      </c>
      <c r="AD1261" s="6">
        <f>AC1261/X1261</f>
        <v>21.189999999999998</v>
      </c>
      <c r="AE1261" s="7">
        <f>AC1261/Y1261*90</f>
        <v>27.61689460981496</v>
      </c>
      <c r="AF1261" s="13">
        <f>IF(OR(D1261="Barcelona",D1261="R Madrid",D1261="Bayern",D1261="PSG",D1261="Atletico"),1.3,IF(OR(D1261="Chelsea",D1261="Juventus",D1261="Man City",D1261="Man Utd",D1261="Dortmund"),1.23,IF(OR(D1261="Roma",D1261="RB Leipzig",D1261="Monaco",D1261="Spurs",D1261="Arsenal",D1261="Sevilla",D1261="Liverpool",D1261="Nice",D1261="Napoli"),1.15,1)))</f>
        <v>1.3</v>
      </c>
      <c r="AG1261">
        <f>E1261*10+G1261*5+K1261*4</f>
        <v>65</v>
      </c>
      <c r="AH1261">
        <f>N1261+M1261+L1261*1.5</f>
        <v>19</v>
      </c>
    </row>
    <row r="1262" spans="1:34" x14ac:dyDescent="0.2">
      <c r="A1262" t="s">
        <v>2208</v>
      </c>
      <c r="C1262" t="s">
        <v>160</v>
      </c>
      <c r="D1262" t="s">
        <v>548</v>
      </c>
      <c r="E1262">
        <v>1</v>
      </c>
      <c r="F1262">
        <v>0</v>
      </c>
      <c r="G1262">
        <v>4</v>
      </c>
      <c r="H1262">
        <v>7</v>
      </c>
      <c r="I1262">
        <v>34</v>
      </c>
      <c r="J1262">
        <v>20</v>
      </c>
      <c r="K1262">
        <v>8</v>
      </c>
      <c r="L1262">
        <v>0</v>
      </c>
      <c r="M1262">
        <v>7</v>
      </c>
      <c r="N1262">
        <v>12</v>
      </c>
      <c r="O1262">
        <v>19</v>
      </c>
      <c r="P1262">
        <v>519</v>
      </c>
      <c r="Q1262">
        <v>10</v>
      </c>
      <c r="R1262">
        <v>24</v>
      </c>
      <c r="S1262">
        <v>0</v>
      </c>
      <c r="T1262">
        <v>0</v>
      </c>
      <c r="U1262">
        <v>0</v>
      </c>
      <c r="V1262">
        <v>0</v>
      </c>
      <c r="W1262">
        <v>0</v>
      </c>
      <c r="X1262" t="s">
        <v>93</v>
      </c>
      <c r="Y1262" t="s">
        <v>2207</v>
      </c>
      <c r="Z1262" s="5">
        <f>E1262*10+F1262*(-10)+G1262*5+H1262*(-5)+I1262*2+J1262*(-2)+K1262*4+L1262*3+M1262*1.5+N1262*1.5+O1262*3+P1262*0.1+Q1262*2+R1262*2+S1262*5+T1262*(-8)+U1262*15+V1262+W1262*(-4)</f>
        <v>260.39999999999998</v>
      </c>
      <c r="AA1262" s="6">
        <f>Z1262/X1262</f>
        <v>11.321739130434782</v>
      </c>
      <c r="AB1262" s="7">
        <f>Z1262/Y1262*90</f>
        <v>16.680427046263343</v>
      </c>
      <c r="AC1262" s="5">
        <f>IF(B1262="n",Z1262*1.2*AF1262,Z1262*AF1262)</f>
        <v>260.39999999999998</v>
      </c>
      <c r="AD1262" s="6">
        <f>AC1262/X1262</f>
        <v>11.321739130434782</v>
      </c>
      <c r="AE1262" s="7">
        <f>AC1262/Y1262*90</f>
        <v>16.680427046263343</v>
      </c>
      <c r="AF1262" s="13">
        <f>IF(OR(D1262="Barcelona",D1262="R Madrid",D1262="Bayern",D1262="PSG",D1262="Atletico"),1.3,IF(OR(D1262="Chelsea",D1262="Juventus",D1262="Man City",D1262="Man Utd",D1262="Dortmund"),1.23,IF(OR(D1262="Roma",D1262="RB Leipzig",D1262="Monaco",D1262="Spurs",D1262="Arsenal",D1262="Sevilla",D1262="Liverpool",D1262="Nice",D1262="Napoli"),1.15,1)))</f>
        <v>1</v>
      </c>
      <c r="AG1262">
        <f>E1262*10+G1262*5+K1262*4</f>
        <v>62</v>
      </c>
      <c r="AH1262">
        <f>N1262+M1262+L1262*1.5</f>
        <v>19</v>
      </c>
    </row>
    <row r="1263" spans="1:34" x14ac:dyDescent="0.2">
      <c r="A1263" t="s">
        <v>3270</v>
      </c>
      <c r="C1263" t="s">
        <v>138</v>
      </c>
      <c r="D1263" t="s">
        <v>2781</v>
      </c>
      <c r="E1263">
        <v>12</v>
      </c>
      <c r="F1263">
        <v>0</v>
      </c>
      <c r="G1263">
        <v>2</v>
      </c>
      <c r="H1263">
        <v>1</v>
      </c>
      <c r="I1263">
        <v>29</v>
      </c>
      <c r="J1263">
        <v>35</v>
      </c>
      <c r="K1263">
        <v>25</v>
      </c>
      <c r="L1263">
        <v>3</v>
      </c>
      <c r="M1263">
        <v>7</v>
      </c>
      <c r="N1263">
        <v>7</v>
      </c>
      <c r="O1263">
        <v>28</v>
      </c>
      <c r="P1263">
        <v>431</v>
      </c>
      <c r="Q1263">
        <v>15</v>
      </c>
      <c r="R1263">
        <v>27</v>
      </c>
      <c r="S1263">
        <v>0</v>
      </c>
      <c r="T1263">
        <v>0</v>
      </c>
      <c r="U1263">
        <v>0</v>
      </c>
      <c r="V1263">
        <v>0</v>
      </c>
      <c r="W1263">
        <v>0</v>
      </c>
      <c r="X1263" t="s">
        <v>105</v>
      </c>
      <c r="Y1263" t="s">
        <v>3269</v>
      </c>
      <c r="Z1263" s="5">
        <f>E1263*10+F1263*(-10)+G1263*5+H1263*(-5)+I1263*2+J1263*(-2)+K1263*4+L1263*3+M1263*1.5+N1263*1.5+O1263*3+P1263*0.1+Q1263*2+R1263*2+S1263*5+T1263*(-8)+U1263*15+V1263+W1263*(-4)</f>
        <v>454.1</v>
      </c>
      <c r="AA1263" s="6">
        <f>Z1263/X1263</f>
        <v>15.658620689655173</v>
      </c>
      <c r="AB1263" s="7">
        <f>Z1263/Y1263*90</f>
        <v>20.904859335038363</v>
      </c>
      <c r="AC1263" s="5">
        <f>IF(B1263="n",Z1263*1.2*AF1263,Z1263*AF1263)</f>
        <v>454.1</v>
      </c>
      <c r="AD1263" s="6">
        <f>AC1263/X1263</f>
        <v>15.658620689655173</v>
      </c>
      <c r="AE1263" s="7">
        <f>AC1263/Y1263*90</f>
        <v>20.904859335038363</v>
      </c>
      <c r="AF1263" s="13">
        <f>IF(OR(D1263="Barcelona",D1263="R Madrid",D1263="Bayern",D1263="PSG",D1263="Atletico"),1.3,IF(OR(D1263="Chelsea",D1263="Juventus",D1263="Man City",D1263="Man Utd",D1263="Dortmund"),1.23,IF(OR(D1263="Roma",D1263="RB Leipzig",D1263="Monaco",D1263="Spurs",D1263="Arsenal",D1263="Sevilla",D1263="Liverpool",D1263="Nice",D1263="Napoli"),1.15,1)))</f>
        <v>1</v>
      </c>
      <c r="AG1263">
        <f>E1263*10+G1263*5+K1263*4</f>
        <v>230</v>
      </c>
      <c r="AH1263">
        <f>N1263+M1263+L1263*1.5</f>
        <v>18.5</v>
      </c>
    </row>
    <row r="1264" spans="1:34" x14ac:dyDescent="0.2">
      <c r="A1264" t="s">
        <v>3715</v>
      </c>
      <c r="C1264" t="s">
        <v>43</v>
      </c>
      <c r="D1264" t="s">
        <v>2756</v>
      </c>
      <c r="E1264">
        <v>0</v>
      </c>
      <c r="F1264">
        <v>1</v>
      </c>
      <c r="G1264">
        <v>0</v>
      </c>
      <c r="H1264">
        <v>4</v>
      </c>
      <c r="I1264">
        <v>20</v>
      </c>
      <c r="J1264">
        <v>17</v>
      </c>
      <c r="K1264">
        <v>1</v>
      </c>
      <c r="L1264">
        <v>3</v>
      </c>
      <c r="M1264">
        <v>5</v>
      </c>
      <c r="N1264">
        <v>9</v>
      </c>
      <c r="O1264">
        <v>4</v>
      </c>
      <c r="P1264">
        <v>575</v>
      </c>
      <c r="Q1264">
        <v>15</v>
      </c>
      <c r="R1264">
        <v>7</v>
      </c>
      <c r="S1264">
        <v>0</v>
      </c>
      <c r="T1264">
        <v>0</v>
      </c>
      <c r="U1264">
        <v>0</v>
      </c>
      <c r="V1264">
        <v>0</v>
      </c>
      <c r="W1264">
        <v>0</v>
      </c>
      <c r="X1264" t="s">
        <v>325</v>
      </c>
      <c r="Y1264" t="s">
        <v>3714</v>
      </c>
      <c r="Z1264" s="5">
        <f>E1264*10+F1264*(-10)+G1264*5+H1264*(-5)+I1264*2+J1264*(-2)+K1264*4+L1264*3+M1264*1.5+N1264*1.5+O1264*3+P1264*0.1+Q1264*2+R1264*2+S1264*5+T1264*(-8)+U1264*15+V1264+W1264*(-4)</f>
        <v>123.5</v>
      </c>
      <c r="AA1264" s="6">
        <f>Z1264/X1264</f>
        <v>6.8611111111111107</v>
      </c>
      <c r="AB1264" s="7">
        <f>Z1264/Y1264*90</f>
        <v>9.9596774193548399</v>
      </c>
      <c r="AC1264" s="5">
        <f>IF(B1264="n",Z1264*1.2*AF1264,Z1264*AF1264)</f>
        <v>123.5</v>
      </c>
      <c r="AD1264" s="6">
        <f>AC1264/X1264</f>
        <v>6.8611111111111107</v>
      </c>
      <c r="AE1264" s="7">
        <f>AC1264/Y1264*90</f>
        <v>9.9596774193548399</v>
      </c>
      <c r="AF1264" s="13">
        <f>IF(OR(D1264="Barcelona",D1264="R Madrid",D1264="Bayern",D1264="PSG",D1264="Atletico"),1.3,IF(OR(D1264="Chelsea",D1264="Juventus",D1264="Man City",D1264="Man Utd",D1264="Dortmund"),1.23,IF(OR(D1264="Roma",D1264="RB Leipzig",D1264="Monaco",D1264="Spurs",D1264="Arsenal",D1264="Sevilla",D1264="Liverpool",D1264="Nice",D1264="Napoli"),1.15,1)))</f>
        <v>1</v>
      </c>
      <c r="AG1264">
        <f>E1264*10+G1264*5+K1264*4</f>
        <v>4</v>
      </c>
      <c r="AH1264">
        <f>N1264+M1264+L1264*1.5</f>
        <v>18.5</v>
      </c>
    </row>
    <row r="1265" spans="1:34" x14ac:dyDescent="0.2">
      <c r="A1265" t="s">
        <v>536</v>
      </c>
      <c r="C1265" t="s">
        <v>26</v>
      </c>
      <c r="D1265" t="s">
        <v>147</v>
      </c>
      <c r="E1265">
        <v>13</v>
      </c>
      <c r="F1265">
        <v>0</v>
      </c>
      <c r="G1265">
        <v>5</v>
      </c>
      <c r="H1265">
        <v>4</v>
      </c>
      <c r="I1265">
        <v>55</v>
      </c>
      <c r="J1265">
        <v>31</v>
      </c>
      <c r="K1265">
        <v>36</v>
      </c>
      <c r="L1265">
        <v>0</v>
      </c>
      <c r="M1265">
        <v>9</v>
      </c>
      <c r="N1265">
        <v>9</v>
      </c>
      <c r="O1265">
        <v>38</v>
      </c>
      <c r="P1265">
        <v>791</v>
      </c>
      <c r="Q1265">
        <v>18</v>
      </c>
      <c r="R1265">
        <v>67</v>
      </c>
      <c r="S1265">
        <v>0</v>
      </c>
      <c r="T1265">
        <v>0</v>
      </c>
      <c r="U1265">
        <v>0</v>
      </c>
      <c r="V1265">
        <v>0</v>
      </c>
      <c r="W1265">
        <v>0</v>
      </c>
      <c r="X1265" t="s">
        <v>56</v>
      </c>
      <c r="Y1265" t="s">
        <v>537</v>
      </c>
      <c r="Z1265" s="5">
        <f>E1265*10+F1265*(-10)+G1265*5+H1265*(-5)+I1265*2+J1265*(-2)+K1265*4+L1265*3+M1265*1.5+N1265*1.5+O1265*3+P1265*0.1+Q1265*2+R1265*2+S1265*5+T1265*(-8)+U1265*15+V1265+W1265*(-4)</f>
        <v>717.1</v>
      </c>
      <c r="AA1265" s="6">
        <f>Z1265/X1265</f>
        <v>26.55925925925926</v>
      </c>
      <c r="AB1265" s="7">
        <f>Z1265/Y1265*90</f>
        <v>28.786351471900087</v>
      </c>
      <c r="AC1265" s="5">
        <f>IF(B1265="n",Z1265*1.2*AF1265,Z1265*AF1265)</f>
        <v>824.66499999999996</v>
      </c>
      <c r="AD1265" s="6">
        <f>AC1265/X1265</f>
        <v>30.543148148148148</v>
      </c>
      <c r="AE1265" s="7">
        <f>AC1265/Y1265*90</f>
        <v>33.104304192685099</v>
      </c>
      <c r="AF1265" s="13">
        <f>IF(OR(D1265="Barcelona",D1265="R Madrid",D1265="Bayern",D1265="PSG",D1265="Atletico"),1.3,IF(OR(D1265="Chelsea",D1265="Juventus",D1265="Man City",D1265="Man Utd",D1265="Dortmund"),1.23,IF(OR(D1265="Roma",D1265="RB Leipzig",D1265="Monaco",D1265="Spurs",D1265="Arsenal",D1265="Sevilla",D1265="Liverpool",D1265="Nice",D1265="Napoli"),1.15,1)))</f>
        <v>1.1499999999999999</v>
      </c>
      <c r="AG1265">
        <f>E1265*10+G1265*5+K1265*4</f>
        <v>299</v>
      </c>
      <c r="AH1265">
        <f>N1265+M1265+L1265*1.5</f>
        <v>18</v>
      </c>
    </row>
    <row r="1266" spans="1:34" x14ac:dyDescent="0.2">
      <c r="A1266" t="s">
        <v>3862</v>
      </c>
      <c r="C1266" t="s">
        <v>43</v>
      </c>
      <c r="D1266" t="s">
        <v>728</v>
      </c>
      <c r="E1266">
        <v>9</v>
      </c>
      <c r="F1266">
        <v>0</v>
      </c>
      <c r="G1266">
        <v>5</v>
      </c>
      <c r="H1266">
        <v>5</v>
      </c>
      <c r="I1266">
        <v>66</v>
      </c>
      <c r="J1266">
        <v>41</v>
      </c>
      <c r="K1266">
        <v>40</v>
      </c>
      <c r="L1266">
        <v>0</v>
      </c>
      <c r="M1266">
        <v>7</v>
      </c>
      <c r="N1266">
        <v>11</v>
      </c>
      <c r="O1266">
        <v>24</v>
      </c>
      <c r="P1266">
        <v>582</v>
      </c>
      <c r="Q1266">
        <v>28</v>
      </c>
      <c r="R1266">
        <v>42</v>
      </c>
      <c r="S1266">
        <v>0</v>
      </c>
      <c r="T1266">
        <v>0</v>
      </c>
      <c r="U1266">
        <v>0</v>
      </c>
      <c r="V1266">
        <v>0</v>
      </c>
      <c r="W1266">
        <v>0</v>
      </c>
      <c r="X1266" t="s">
        <v>101</v>
      </c>
      <c r="Y1266" t="s">
        <v>3861</v>
      </c>
      <c r="Z1266" s="5">
        <f>E1266*10+F1266*(-10)+G1266*5+H1266*(-5)+I1266*2+J1266*(-2)+K1266*4+L1266*3+M1266*1.5+N1266*1.5+O1266*3+P1266*0.1+Q1266*2+R1266*2+S1266*5+T1266*(-8)+U1266*15+V1266+W1266*(-4)</f>
        <v>597.20000000000005</v>
      </c>
      <c r="AA1266" s="6">
        <f>Z1266/X1266</f>
        <v>17.062857142857144</v>
      </c>
      <c r="AB1266" s="7">
        <f>Z1266/Y1266*90</f>
        <v>18.925352112676059</v>
      </c>
      <c r="AC1266" s="5">
        <f>IF(B1266="n",Z1266*1.2*AF1266,Z1266*AF1266)</f>
        <v>597.20000000000005</v>
      </c>
      <c r="AD1266" s="6">
        <f>AC1266/X1266</f>
        <v>17.062857142857144</v>
      </c>
      <c r="AE1266" s="7">
        <f>AC1266/Y1266*90</f>
        <v>18.925352112676059</v>
      </c>
      <c r="AF1266" s="13">
        <f>IF(OR(D1266="Barcelona",D1266="R Madrid",D1266="Bayern",D1266="PSG",D1266="Atletico"),1.3,IF(OR(D1266="Chelsea",D1266="Juventus",D1266="Man City",D1266="Man Utd",D1266="Dortmund"),1.23,IF(OR(D1266="Roma",D1266="RB Leipzig",D1266="Monaco",D1266="Spurs",D1266="Arsenal",D1266="Sevilla",D1266="Liverpool",D1266="Nice",D1266="Napoli"),1.15,1)))</f>
        <v>1</v>
      </c>
      <c r="AG1266">
        <f>E1266*10+G1266*5+K1266*4</f>
        <v>275</v>
      </c>
      <c r="AH1266">
        <f>N1266+M1266+L1266*1.5</f>
        <v>18</v>
      </c>
    </row>
    <row r="1267" spans="1:34" x14ac:dyDescent="0.2">
      <c r="A1267" t="s">
        <v>4001</v>
      </c>
      <c r="C1267" t="s">
        <v>43</v>
      </c>
      <c r="D1267" t="s">
        <v>2756</v>
      </c>
      <c r="E1267">
        <v>4</v>
      </c>
      <c r="F1267">
        <v>0</v>
      </c>
      <c r="G1267">
        <v>4</v>
      </c>
      <c r="H1267">
        <v>2</v>
      </c>
      <c r="I1267">
        <v>32</v>
      </c>
      <c r="J1267">
        <v>25</v>
      </c>
      <c r="K1267">
        <v>31</v>
      </c>
      <c r="L1267">
        <v>0</v>
      </c>
      <c r="M1267">
        <v>9</v>
      </c>
      <c r="N1267">
        <v>9</v>
      </c>
      <c r="O1267">
        <v>28</v>
      </c>
      <c r="P1267">
        <v>491</v>
      </c>
      <c r="Q1267">
        <v>21</v>
      </c>
      <c r="R1267">
        <v>44</v>
      </c>
      <c r="S1267">
        <v>0</v>
      </c>
      <c r="T1267">
        <v>0</v>
      </c>
      <c r="U1267">
        <v>0</v>
      </c>
      <c r="V1267">
        <v>0</v>
      </c>
      <c r="W1267">
        <v>0</v>
      </c>
      <c r="X1267" t="s">
        <v>28</v>
      </c>
      <c r="Y1267" t="s">
        <v>4000</v>
      </c>
      <c r="Z1267" s="5">
        <f>E1267*10+F1267*(-10)+G1267*5+H1267*(-5)+I1267*2+J1267*(-2)+K1267*4+L1267*3+M1267*1.5+N1267*1.5+O1267*3+P1267*0.1+Q1267*2+R1267*2+S1267*5+T1267*(-8)+U1267*15+V1267+W1267*(-4)</f>
        <v>478.1</v>
      </c>
      <c r="AA1267" s="6">
        <f>Z1267/X1267</f>
        <v>19.124000000000002</v>
      </c>
      <c r="AB1267" s="7">
        <f>Z1267/Y1267*90</f>
        <v>23.109022556390979</v>
      </c>
      <c r="AC1267" s="5">
        <f>IF(B1267="n",Z1267*1.2*AF1267,Z1267*AF1267)</f>
        <v>478.1</v>
      </c>
      <c r="AD1267" s="6">
        <f>AC1267/X1267</f>
        <v>19.124000000000002</v>
      </c>
      <c r="AE1267" s="7">
        <f>AC1267/Y1267*90</f>
        <v>23.109022556390979</v>
      </c>
      <c r="AF1267" s="13">
        <f>IF(OR(D1267="Barcelona",D1267="R Madrid",D1267="Bayern",D1267="PSG",D1267="Atletico"),1.3,IF(OR(D1267="Chelsea",D1267="Juventus",D1267="Man City",D1267="Man Utd",D1267="Dortmund"),1.23,IF(OR(D1267="Roma",D1267="RB Leipzig",D1267="Monaco",D1267="Spurs",D1267="Arsenal",D1267="Sevilla",D1267="Liverpool",D1267="Nice",D1267="Napoli"),1.15,1)))</f>
        <v>1</v>
      </c>
      <c r="AG1267">
        <f>E1267*10+G1267*5+K1267*4</f>
        <v>184</v>
      </c>
      <c r="AH1267">
        <f>N1267+M1267+L1267*1.5</f>
        <v>18</v>
      </c>
    </row>
    <row r="1268" spans="1:34" x14ac:dyDescent="0.2">
      <c r="A1268" t="s">
        <v>2311</v>
      </c>
      <c r="C1268" t="s">
        <v>160</v>
      </c>
      <c r="D1268" t="s">
        <v>1905</v>
      </c>
      <c r="E1268">
        <v>2</v>
      </c>
      <c r="F1268">
        <v>0</v>
      </c>
      <c r="G1268">
        <v>4</v>
      </c>
      <c r="H1268">
        <v>6</v>
      </c>
      <c r="I1268">
        <v>54</v>
      </c>
      <c r="J1268">
        <v>21</v>
      </c>
      <c r="K1268">
        <v>31</v>
      </c>
      <c r="L1268">
        <v>0</v>
      </c>
      <c r="M1268">
        <v>5</v>
      </c>
      <c r="N1268">
        <v>13</v>
      </c>
      <c r="O1268">
        <v>28</v>
      </c>
      <c r="P1268">
        <v>459</v>
      </c>
      <c r="Q1268">
        <v>25</v>
      </c>
      <c r="R1268">
        <v>52</v>
      </c>
      <c r="S1268">
        <v>0</v>
      </c>
      <c r="T1268">
        <v>0</v>
      </c>
      <c r="U1268">
        <v>0</v>
      </c>
      <c r="V1268">
        <v>0</v>
      </c>
      <c r="W1268">
        <v>0</v>
      </c>
      <c r="X1268" t="s">
        <v>184</v>
      </c>
      <c r="Y1268" t="s">
        <v>2310</v>
      </c>
      <c r="Z1268" s="5">
        <f>E1268*10+F1268*(-10)+G1268*5+H1268*(-5)+I1268*2+J1268*(-2)+K1268*4+L1268*3+M1268*1.5+N1268*1.5+O1268*3+P1268*0.1+Q1268*2+R1268*2+S1268*5+T1268*(-8)+U1268*15+V1268+W1268*(-4)</f>
        <v>510.9</v>
      </c>
      <c r="AA1268" s="6">
        <f>Z1268/X1268</f>
        <v>15.965624999999999</v>
      </c>
      <c r="AB1268" s="7">
        <f>Z1268/Y1268*90</f>
        <v>23.036573146292586</v>
      </c>
      <c r="AC1268" s="5">
        <f>IF(B1268="n",Z1268*1.2*AF1268,Z1268*AF1268)</f>
        <v>510.9</v>
      </c>
      <c r="AD1268" s="6">
        <f>AC1268/X1268</f>
        <v>15.965624999999999</v>
      </c>
      <c r="AE1268" s="7">
        <f>AC1268/Y1268*90</f>
        <v>23.036573146292586</v>
      </c>
      <c r="AF1268" s="13">
        <f>IF(OR(D1268="Barcelona",D1268="R Madrid",D1268="Bayern",D1268="PSG",D1268="Atletico"),1.3,IF(OR(D1268="Chelsea",D1268="Juventus",D1268="Man City",D1268="Man Utd",D1268="Dortmund"),1.23,IF(OR(D1268="Roma",D1268="RB Leipzig",D1268="Monaco",D1268="Spurs",D1268="Arsenal",D1268="Sevilla",D1268="Liverpool",D1268="Nice",D1268="Napoli"),1.15,1)))</f>
        <v>1</v>
      </c>
      <c r="AG1268">
        <f>E1268*10+G1268*5+K1268*4</f>
        <v>164</v>
      </c>
      <c r="AH1268">
        <f>N1268+M1268+L1268*1.5</f>
        <v>18</v>
      </c>
    </row>
    <row r="1269" spans="1:34" x14ac:dyDescent="0.2">
      <c r="A1269" t="s">
        <v>3102</v>
      </c>
      <c r="C1269" t="s">
        <v>138</v>
      </c>
      <c r="D1269" t="s">
        <v>2754</v>
      </c>
      <c r="E1269">
        <v>5</v>
      </c>
      <c r="F1269">
        <v>1</v>
      </c>
      <c r="G1269">
        <v>2</v>
      </c>
      <c r="H1269">
        <v>3</v>
      </c>
      <c r="I1269">
        <v>43</v>
      </c>
      <c r="J1269">
        <v>25</v>
      </c>
      <c r="K1269">
        <v>23</v>
      </c>
      <c r="L1269">
        <v>2</v>
      </c>
      <c r="M1269">
        <v>13</v>
      </c>
      <c r="N1269">
        <v>2</v>
      </c>
      <c r="O1269">
        <v>6</v>
      </c>
      <c r="P1269">
        <v>236</v>
      </c>
      <c r="Q1269">
        <v>9</v>
      </c>
      <c r="R1269">
        <v>11</v>
      </c>
      <c r="S1269">
        <v>0</v>
      </c>
      <c r="T1269">
        <v>0</v>
      </c>
      <c r="U1269">
        <v>0</v>
      </c>
      <c r="V1269">
        <v>0</v>
      </c>
      <c r="W1269">
        <v>0</v>
      </c>
      <c r="X1269" t="s">
        <v>96</v>
      </c>
      <c r="Y1269" t="s">
        <v>3101</v>
      </c>
      <c r="Z1269" s="5">
        <f>E1269*10+F1269*(-10)+G1269*5+H1269*(-5)+I1269*2+J1269*(-2)+K1269*4+L1269*3+M1269*1.5+N1269*1.5+O1269*3+P1269*0.1+Q1269*2+R1269*2+S1269*5+T1269*(-8)+U1269*15+V1269+W1269*(-4)</f>
        <v>273.10000000000002</v>
      </c>
      <c r="AA1269" s="6">
        <f>Z1269/X1269</f>
        <v>9.7535714285714299</v>
      </c>
      <c r="AB1269" s="7">
        <f>Z1269/Y1269*90</f>
        <v>16.277483443708611</v>
      </c>
      <c r="AC1269" s="5">
        <f>IF(B1269="n",Z1269*1.2*AF1269,Z1269*AF1269)</f>
        <v>273.10000000000002</v>
      </c>
      <c r="AD1269" s="6">
        <f>AC1269/X1269</f>
        <v>9.7535714285714299</v>
      </c>
      <c r="AE1269" s="7">
        <f>AC1269/Y1269*90</f>
        <v>16.277483443708611</v>
      </c>
      <c r="AF1269" s="13">
        <f>IF(OR(D1269="Barcelona",D1269="R Madrid",D1269="Bayern",D1269="PSG",D1269="Atletico"),1.3,IF(OR(D1269="Chelsea",D1269="Juventus",D1269="Man City",D1269="Man Utd",D1269="Dortmund"),1.23,IF(OR(D1269="Roma",D1269="RB Leipzig",D1269="Monaco",D1269="Spurs",D1269="Arsenal",D1269="Sevilla",D1269="Liverpool",D1269="Nice",D1269="Napoli"),1.15,1)))</f>
        <v>1</v>
      </c>
      <c r="AG1269">
        <f>E1269*10+G1269*5+K1269*4</f>
        <v>152</v>
      </c>
      <c r="AH1269">
        <f>N1269+M1269+L1269*1.5</f>
        <v>18</v>
      </c>
    </row>
    <row r="1270" spans="1:34" x14ac:dyDescent="0.2">
      <c r="A1270" t="s">
        <v>4286</v>
      </c>
      <c r="C1270" t="s">
        <v>43</v>
      </c>
      <c r="D1270" t="s">
        <v>728</v>
      </c>
      <c r="E1270">
        <v>5</v>
      </c>
      <c r="F1270">
        <v>0</v>
      </c>
      <c r="G1270">
        <v>4</v>
      </c>
      <c r="H1270">
        <v>1</v>
      </c>
      <c r="I1270">
        <v>16</v>
      </c>
      <c r="J1270">
        <v>13</v>
      </c>
      <c r="K1270">
        <v>14</v>
      </c>
      <c r="L1270">
        <v>0</v>
      </c>
      <c r="M1270">
        <v>5</v>
      </c>
      <c r="N1270">
        <v>13</v>
      </c>
      <c r="O1270">
        <v>24</v>
      </c>
      <c r="P1270">
        <v>383</v>
      </c>
      <c r="Q1270">
        <v>26</v>
      </c>
      <c r="R1270">
        <v>37</v>
      </c>
      <c r="S1270">
        <v>0</v>
      </c>
      <c r="T1270">
        <v>0</v>
      </c>
      <c r="U1270">
        <v>0</v>
      </c>
      <c r="V1270">
        <v>0</v>
      </c>
      <c r="W1270">
        <v>0</v>
      </c>
      <c r="X1270" t="s">
        <v>28</v>
      </c>
      <c r="Y1270" t="s">
        <v>4285</v>
      </c>
      <c r="Z1270" s="5">
        <f>E1270*10+F1270*(-10)+G1270*5+H1270*(-5)+I1270*2+J1270*(-2)+K1270*4+L1270*3+M1270*1.5+N1270*1.5+O1270*3+P1270*0.1+Q1270*2+R1270*2+S1270*5+T1270*(-8)+U1270*15+V1270+W1270*(-4)</f>
        <v>390.3</v>
      </c>
      <c r="AA1270" s="6">
        <f>Z1270/X1270</f>
        <v>15.612</v>
      </c>
      <c r="AB1270" s="7">
        <f>Z1270/Y1270*90</f>
        <v>27.336186770428014</v>
      </c>
      <c r="AC1270" s="5">
        <f>IF(B1270="n",Z1270*1.2*AF1270,Z1270*AF1270)</f>
        <v>390.3</v>
      </c>
      <c r="AD1270" s="6">
        <f>AC1270/X1270</f>
        <v>15.612</v>
      </c>
      <c r="AE1270" s="7">
        <f>AC1270/Y1270*90</f>
        <v>27.336186770428014</v>
      </c>
      <c r="AF1270" s="13">
        <f>IF(OR(D1270="Barcelona",D1270="R Madrid",D1270="Bayern",D1270="PSG",D1270="Atletico"),1.3,IF(OR(D1270="Chelsea",D1270="Juventus",D1270="Man City",D1270="Man Utd",D1270="Dortmund"),1.23,IF(OR(D1270="Roma",D1270="RB Leipzig",D1270="Monaco",D1270="Spurs",D1270="Arsenal",D1270="Sevilla",D1270="Liverpool",D1270="Nice",D1270="Napoli"),1.15,1)))</f>
        <v>1</v>
      </c>
      <c r="AG1270">
        <f>E1270*10+G1270*5+K1270*4</f>
        <v>126</v>
      </c>
      <c r="AH1270">
        <f>N1270+M1270+L1270*1.5</f>
        <v>18</v>
      </c>
    </row>
    <row r="1271" spans="1:34" x14ac:dyDescent="0.2">
      <c r="A1271" t="s">
        <v>2833</v>
      </c>
      <c r="C1271" t="s">
        <v>138</v>
      </c>
      <c r="D1271" t="s">
        <v>2764</v>
      </c>
      <c r="E1271">
        <v>1</v>
      </c>
      <c r="F1271">
        <v>1</v>
      </c>
      <c r="G1271">
        <v>5</v>
      </c>
      <c r="H1271">
        <v>8</v>
      </c>
      <c r="I1271">
        <v>76</v>
      </c>
      <c r="J1271">
        <v>39</v>
      </c>
      <c r="K1271">
        <v>15</v>
      </c>
      <c r="L1271">
        <v>0</v>
      </c>
      <c r="M1271">
        <v>13</v>
      </c>
      <c r="N1271">
        <v>5</v>
      </c>
      <c r="O1271">
        <v>37</v>
      </c>
      <c r="P1271">
        <v>625</v>
      </c>
      <c r="Q1271">
        <v>25</v>
      </c>
      <c r="R1271">
        <v>28</v>
      </c>
      <c r="S1271">
        <v>0</v>
      </c>
      <c r="T1271">
        <v>0</v>
      </c>
      <c r="U1271">
        <v>0</v>
      </c>
      <c r="V1271">
        <v>0</v>
      </c>
      <c r="W1271">
        <v>0</v>
      </c>
      <c r="X1271" t="s">
        <v>36</v>
      </c>
      <c r="Y1271" t="s">
        <v>2832</v>
      </c>
      <c r="Z1271" s="5">
        <f>E1271*10+F1271*(-10)+G1271*5+H1271*(-5)+I1271*2+J1271*(-2)+K1271*4+L1271*3+M1271*1.5+N1271*1.5+O1271*3+P1271*0.1+Q1271*2+R1271*2+S1271*5+T1271*(-8)+U1271*15+V1271+W1271*(-4)</f>
        <v>425.5</v>
      </c>
      <c r="AA1271" s="6">
        <f>Z1271/X1271</f>
        <v>13.725806451612904</v>
      </c>
      <c r="AB1271" s="7">
        <f>Z1271/Y1271*90</f>
        <v>22.434094903339194</v>
      </c>
      <c r="AC1271" s="5">
        <f>IF(B1271="n",Z1271*1.2*AF1271,Z1271*AF1271)</f>
        <v>425.5</v>
      </c>
      <c r="AD1271" s="6">
        <f>AC1271/X1271</f>
        <v>13.725806451612904</v>
      </c>
      <c r="AE1271" s="7">
        <f>AC1271/Y1271*90</f>
        <v>22.434094903339194</v>
      </c>
      <c r="AF1271" s="13">
        <f>IF(OR(D1271="Barcelona",D1271="R Madrid",D1271="Bayern",D1271="PSG",D1271="Atletico"),1.3,IF(OR(D1271="Chelsea",D1271="Juventus",D1271="Man City",D1271="Man Utd",D1271="Dortmund"),1.23,IF(OR(D1271="Roma",D1271="RB Leipzig",D1271="Monaco",D1271="Spurs",D1271="Arsenal",D1271="Sevilla",D1271="Liverpool",D1271="Nice",D1271="Napoli"),1.15,1)))</f>
        <v>1</v>
      </c>
      <c r="AG1271">
        <f>E1271*10+G1271*5+K1271*4</f>
        <v>95</v>
      </c>
      <c r="AH1271">
        <f>N1271+M1271+L1271*1.5</f>
        <v>18</v>
      </c>
    </row>
    <row r="1272" spans="1:34" x14ac:dyDescent="0.2">
      <c r="A1272" t="s">
        <v>4024</v>
      </c>
      <c r="C1272" t="s">
        <v>43</v>
      </c>
      <c r="D1272" t="s">
        <v>620</v>
      </c>
      <c r="E1272">
        <v>1</v>
      </c>
      <c r="F1272">
        <v>0</v>
      </c>
      <c r="G1272">
        <v>2</v>
      </c>
      <c r="H1272">
        <v>3</v>
      </c>
      <c r="I1272">
        <v>17</v>
      </c>
      <c r="J1272">
        <v>14</v>
      </c>
      <c r="K1272">
        <v>17</v>
      </c>
      <c r="L1272">
        <v>0</v>
      </c>
      <c r="M1272">
        <v>2</v>
      </c>
      <c r="N1272">
        <v>16</v>
      </c>
      <c r="O1272">
        <v>21</v>
      </c>
      <c r="P1272">
        <v>664</v>
      </c>
      <c r="Q1272">
        <v>9</v>
      </c>
      <c r="R1272">
        <v>15</v>
      </c>
      <c r="S1272">
        <v>0</v>
      </c>
      <c r="T1272">
        <v>0</v>
      </c>
      <c r="U1272">
        <v>0</v>
      </c>
      <c r="V1272">
        <v>0</v>
      </c>
      <c r="W1272">
        <v>0</v>
      </c>
      <c r="X1272" t="s">
        <v>127</v>
      </c>
      <c r="Y1272" t="s">
        <v>4023</v>
      </c>
      <c r="Z1272" s="5">
        <f>E1272*10+F1272*(-10)+G1272*5+H1272*(-5)+I1272*2+J1272*(-2)+K1272*4+L1272*3+M1272*1.5+N1272*1.5+O1272*3+P1272*0.1+Q1272*2+R1272*2+S1272*5+T1272*(-8)+U1272*15+V1272+W1272*(-4)</f>
        <v>283.39999999999998</v>
      </c>
      <c r="AA1272" s="6">
        <f>Z1272/X1272</f>
        <v>11.808333333333332</v>
      </c>
      <c r="AB1272" s="7">
        <f>Z1272/Y1272*90</f>
        <v>18.025441696113074</v>
      </c>
      <c r="AC1272" s="5">
        <f>IF(B1272="n",Z1272*1.2*AF1272,Z1272*AF1272)</f>
        <v>283.39999999999998</v>
      </c>
      <c r="AD1272" s="6">
        <f>AC1272/X1272</f>
        <v>11.808333333333332</v>
      </c>
      <c r="AE1272" s="7">
        <f>AC1272/Y1272*90</f>
        <v>18.025441696113074</v>
      </c>
      <c r="AF1272" s="13">
        <f>IF(OR(D1272="Barcelona",D1272="R Madrid",D1272="Bayern",D1272="PSG",D1272="Atletico"),1.3,IF(OR(D1272="Chelsea",D1272="Juventus",D1272="Man City",D1272="Man Utd",D1272="Dortmund"),1.23,IF(OR(D1272="Roma",D1272="RB Leipzig",D1272="Monaco",D1272="Spurs",D1272="Arsenal",D1272="Sevilla",D1272="Liverpool",D1272="Nice",D1272="Napoli"),1.15,1)))</f>
        <v>1</v>
      </c>
      <c r="AG1272">
        <f>E1272*10+G1272*5+K1272*4</f>
        <v>88</v>
      </c>
      <c r="AH1272">
        <f>N1272+M1272+L1272*1.5</f>
        <v>18</v>
      </c>
    </row>
    <row r="1273" spans="1:34" x14ac:dyDescent="0.2">
      <c r="A1273" t="s">
        <v>4035</v>
      </c>
      <c r="C1273" t="s">
        <v>43</v>
      </c>
      <c r="D1273" t="s">
        <v>800</v>
      </c>
      <c r="E1273">
        <v>9</v>
      </c>
      <c r="F1273">
        <v>0</v>
      </c>
      <c r="G1273">
        <v>1</v>
      </c>
      <c r="H1273">
        <v>6</v>
      </c>
      <c r="I1273">
        <v>35</v>
      </c>
      <c r="J1273">
        <v>66</v>
      </c>
      <c r="K1273">
        <v>38</v>
      </c>
      <c r="L1273">
        <v>1</v>
      </c>
      <c r="M1273">
        <v>12</v>
      </c>
      <c r="N1273">
        <v>4</v>
      </c>
      <c r="O1273">
        <v>26</v>
      </c>
      <c r="P1273">
        <v>746</v>
      </c>
      <c r="Q1273">
        <v>11</v>
      </c>
      <c r="R1273">
        <v>31</v>
      </c>
      <c r="S1273">
        <v>0</v>
      </c>
      <c r="T1273">
        <v>0</v>
      </c>
      <c r="U1273">
        <v>0</v>
      </c>
      <c r="V1273">
        <v>0</v>
      </c>
      <c r="W1273">
        <v>0</v>
      </c>
      <c r="X1273" t="s">
        <v>121</v>
      </c>
      <c r="Y1273" t="s">
        <v>1360</v>
      </c>
      <c r="Z1273" s="5">
        <f>E1273*10+F1273*(-10)+G1273*5+H1273*(-5)+I1273*2+J1273*(-2)+K1273*4+L1273*3+M1273*1.5+N1273*1.5+O1273*3+P1273*0.1+Q1273*2+R1273*2+S1273*5+T1273*(-8)+U1273*15+V1273+W1273*(-4)</f>
        <v>418.6</v>
      </c>
      <c r="AA1273" s="6">
        <f>Z1273/X1273</f>
        <v>12.311764705882354</v>
      </c>
      <c r="AB1273" s="7">
        <f>Z1273/Y1273*90</f>
        <v>14.057462686567167</v>
      </c>
      <c r="AC1273" s="5">
        <f>IF(B1273="n",Z1273*1.2*AF1273,Z1273*AF1273)</f>
        <v>418.6</v>
      </c>
      <c r="AD1273" s="6">
        <f>AC1273/X1273</f>
        <v>12.311764705882354</v>
      </c>
      <c r="AE1273" s="7">
        <f>AC1273/Y1273*90</f>
        <v>14.057462686567167</v>
      </c>
      <c r="AF1273" s="13">
        <f>IF(OR(D1273="Barcelona",D1273="R Madrid",D1273="Bayern",D1273="PSG",D1273="Atletico"),1.3,IF(OR(D1273="Chelsea",D1273="Juventus",D1273="Man City",D1273="Man Utd",D1273="Dortmund"),1.23,IF(OR(D1273="Roma",D1273="RB Leipzig",D1273="Monaco",D1273="Spurs",D1273="Arsenal",D1273="Sevilla",D1273="Liverpool",D1273="Nice",D1273="Napoli"),1.15,1)))</f>
        <v>1</v>
      </c>
      <c r="AG1273">
        <f>E1273*10+G1273*5+K1273*4</f>
        <v>247</v>
      </c>
      <c r="AH1273">
        <f>N1273+M1273+L1273*1.5</f>
        <v>17.5</v>
      </c>
    </row>
    <row r="1274" spans="1:34" x14ac:dyDescent="0.2">
      <c r="A1274" t="s">
        <v>3532</v>
      </c>
      <c r="C1274" t="s">
        <v>138</v>
      </c>
      <c r="D1274" t="s">
        <v>1033</v>
      </c>
      <c r="E1274">
        <v>6</v>
      </c>
      <c r="F1274">
        <v>1</v>
      </c>
      <c r="G1274">
        <v>6</v>
      </c>
      <c r="H1274">
        <v>3</v>
      </c>
      <c r="I1274">
        <v>23</v>
      </c>
      <c r="J1274">
        <v>18</v>
      </c>
      <c r="K1274">
        <v>26</v>
      </c>
      <c r="L1274">
        <v>1</v>
      </c>
      <c r="M1274">
        <v>3</v>
      </c>
      <c r="N1274">
        <v>13</v>
      </c>
      <c r="O1274">
        <v>53</v>
      </c>
      <c r="P1274">
        <v>957</v>
      </c>
      <c r="Q1274">
        <v>29</v>
      </c>
      <c r="R1274">
        <v>41</v>
      </c>
      <c r="S1274">
        <v>0</v>
      </c>
      <c r="T1274">
        <v>0</v>
      </c>
      <c r="U1274">
        <v>0</v>
      </c>
      <c r="V1274">
        <v>0</v>
      </c>
      <c r="W1274">
        <v>0</v>
      </c>
      <c r="X1274" t="s">
        <v>96</v>
      </c>
      <c r="Y1274" t="s">
        <v>3531</v>
      </c>
      <c r="Z1274" s="5">
        <f>E1274*10+F1274*(-10)+G1274*5+H1274*(-5)+I1274*2+J1274*(-2)+K1274*4+L1274*3+M1274*1.5+N1274*1.5+O1274*3+P1274*0.1+Q1274*2+R1274*2+S1274*5+T1274*(-8)+U1274*15+V1274+W1274*(-4)</f>
        <v>600.70000000000005</v>
      </c>
      <c r="AA1274" s="6">
        <f>Z1274/X1274</f>
        <v>21.453571428571429</v>
      </c>
      <c r="AB1274" s="7">
        <f>Z1274/Y1274*90</f>
        <v>34.700256739409504</v>
      </c>
      <c r="AC1274" s="5">
        <f>IF(B1274="n",Z1274*1.2*AF1274,Z1274*AF1274)</f>
        <v>600.70000000000005</v>
      </c>
      <c r="AD1274" s="6">
        <f>AC1274/X1274</f>
        <v>21.453571428571429</v>
      </c>
      <c r="AE1274" s="7">
        <f>AC1274/Y1274*90</f>
        <v>34.700256739409504</v>
      </c>
      <c r="AF1274" s="13">
        <f>IF(OR(D1274="Barcelona",D1274="R Madrid",D1274="Bayern",D1274="PSG",D1274="Atletico"),1.3,IF(OR(D1274="Chelsea",D1274="Juventus",D1274="Man City",D1274="Man Utd",D1274="Dortmund"),1.23,IF(OR(D1274="Roma",D1274="RB Leipzig",D1274="Monaco",D1274="Spurs",D1274="Arsenal",D1274="Sevilla",D1274="Liverpool",D1274="Nice",D1274="Napoli"),1.15,1)))</f>
        <v>1</v>
      </c>
      <c r="AG1274">
        <f>E1274*10+G1274*5+K1274*4</f>
        <v>194</v>
      </c>
      <c r="AH1274">
        <f>N1274+M1274+L1274*1.5</f>
        <v>17.5</v>
      </c>
    </row>
    <row r="1275" spans="1:34" x14ac:dyDescent="0.2">
      <c r="A1275" t="s">
        <v>3908</v>
      </c>
      <c r="C1275" t="s">
        <v>43</v>
      </c>
      <c r="D1275" t="s">
        <v>1481</v>
      </c>
      <c r="E1275">
        <v>6</v>
      </c>
      <c r="F1275">
        <v>0</v>
      </c>
      <c r="G1275">
        <v>0</v>
      </c>
      <c r="H1275">
        <v>1</v>
      </c>
      <c r="I1275">
        <v>10</v>
      </c>
      <c r="J1275">
        <v>10</v>
      </c>
      <c r="K1275">
        <v>20</v>
      </c>
      <c r="L1275">
        <v>1</v>
      </c>
      <c r="M1275">
        <v>14</v>
      </c>
      <c r="N1275">
        <v>2</v>
      </c>
      <c r="O1275">
        <v>8</v>
      </c>
      <c r="P1275">
        <v>173</v>
      </c>
      <c r="Q1275">
        <v>5</v>
      </c>
      <c r="R1275">
        <v>11</v>
      </c>
      <c r="S1275">
        <v>0</v>
      </c>
      <c r="T1275">
        <v>0</v>
      </c>
      <c r="U1275">
        <v>0</v>
      </c>
      <c r="V1275">
        <v>0</v>
      </c>
      <c r="W1275">
        <v>0</v>
      </c>
      <c r="X1275" t="s">
        <v>127</v>
      </c>
      <c r="Y1275" t="s">
        <v>2130</v>
      </c>
      <c r="Z1275" s="5">
        <f>E1275*10+F1275*(-10)+G1275*5+H1275*(-5)+I1275*2+J1275*(-2)+K1275*4+L1275*3+M1275*1.5+N1275*1.5+O1275*3+P1275*0.1+Q1275*2+R1275*2+S1275*5+T1275*(-8)+U1275*15+V1275+W1275*(-4)</f>
        <v>235.3</v>
      </c>
      <c r="AA1275" s="6">
        <f>Z1275/X1275</f>
        <v>9.8041666666666671</v>
      </c>
      <c r="AB1275" s="7">
        <f>Z1275/Y1275*90</f>
        <v>14.923890063424947</v>
      </c>
      <c r="AC1275" s="5">
        <f>IF(B1275="n",Z1275*1.2*AF1275,Z1275*AF1275)</f>
        <v>235.3</v>
      </c>
      <c r="AD1275" s="6">
        <f>AC1275/X1275</f>
        <v>9.8041666666666671</v>
      </c>
      <c r="AE1275" s="7">
        <f>AC1275/Y1275*90</f>
        <v>14.923890063424947</v>
      </c>
      <c r="AF1275" s="13">
        <f>IF(OR(D1275="Barcelona",D1275="R Madrid",D1275="Bayern",D1275="PSG",D1275="Atletico"),1.3,IF(OR(D1275="Chelsea",D1275="Juventus",D1275="Man City",D1275="Man Utd",D1275="Dortmund"),1.23,IF(OR(D1275="Roma",D1275="RB Leipzig",D1275="Monaco",D1275="Spurs",D1275="Arsenal",D1275="Sevilla",D1275="Liverpool",D1275="Nice",D1275="Napoli"),1.15,1)))</f>
        <v>1</v>
      </c>
      <c r="AG1275">
        <f>E1275*10+G1275*5+K1275*4</f>
        <v>140</v>
      </c>
      <c r="AH1275">
        <f>N1275+M1275+L1275*1.5</f>
        <v>17.5</v>
      </c>
    </row>
    <row r="1276" spans="1:34" x14ac:dyDescent="0.2">
      <c r="A1276" t="s">
        <v>1610</v>
      </c>
      <c r="C1276" t="s">
        <v>876</v>
      </c>
      <c r="D1276" t="s">
        <v>1076</v>
      </c>
      <c r="E1276">
        <v>3</v>
      </c>
      <c r="F1276">
        <v>1</v>
      </c>
      <c r="G1276">
        <v>1</v>
      </c>
      <c r="H1276">
        <v>1</v>
      </c>
      <c r="I1276">
        <v>14</v>
      </c>
      <c r="J1276">
        <v>26</v>
      </c>
      <c r="K1276">
        <v>14</v>
      </c>
      <c r="L1276">
        <v>1</v>
      </c>
      <c r="M1276">
        <v>4</v>
      </c>
      <c r="N1276">
        <v>12</v>
      </c>
      <c r="O1276">
        <v>12</v>
      </c>
      <c r="P1276">
        <v>189</v>
      </c>
      <c r="Q1276">
        <v>7</v>
      </c>
      <c r="R1276">
        <v>5</v>
      </c>
      <c r="S1276">
        <v>0</v>
      </c>
      <c r="T1276">
        <v>0</v>
      </c>
      <c r="U1276">
        <v>0</v>
      </c>
      <c r="V1276">
        <v>0</v>
      </c>
      <c r="W1276">
        <v>0</v>
      </c>
      <c r="X1276" t="s">
        <v>140</v>
      </c>
      <c r="Y1276" t="s">
        <v>1609</v>
      </c>
      <c r="Z1276" s="5">
        <f>E1276*10+F1276*(-10)+G1276*5+H1276*(-5)+I1276*2+J1276*(-2)+K1276*4+L1276*3+M1276*1.5+N1276*1.5+O1276*3+P1276*0.1+Q1276*2+R1276*2+S1276*5+T1276*(-8)+U1276*15+V1276+W1276*(-4)</f>
        <v>157.9</v>
      </c>
      <c r="AA1276" s="6">
        <f>Z1276/X1276</f>
        <v>12.146153846153847</v>
      </c>
      <c r="AB1276" s="7">
        <f>Z1276/Y1276*90</f>
        <v>12.587245349867139</v>
      </c>
      <c r="AC1276" s="5">
        <f>IF(B1276="n",Z1276*1.2*AF1276,Z1276*AF1276)</f>
        <v>157.9</v>
      </c>
      <c r="AD1276" s="6">
        <f>AC1276/X1276</f>
        <v>12.146153846153847</v>
      </c>
      <c r="AE1276" s="7">
        <f>AC1276/Y1276*90</f>
        <v>12.587245349867139</v>
      </c>
      <c r="AF1276" s="13">
        <f>IF(OR(D1276="Barcelona",D1276="R Madrid",D1276="Bayern",D1276="PSG",D1276="Atletico"),1.3,IF(OR(D1276="Chelsea",D1276="Juventus",D1276="Man City",D1276="Man Utd",D1276="Dortmund"),1.23,IF(OR(D1276="Roma",D1276="RB Leipzig",D1276="Monaco",D1276="Spurs",D1276="Arsenal",D1276="Sevilla",D1276="Liverpool",D1276="Nice",D1276="Napoli"),1.15,1)))</f>
        <v>1</v>
      </c>
      <c r="AG1276">
        <f>E1276*10+G1276*5+K1276*4</f>
        <v>91</v>
      </c>
      <c r="AH1276">
        <f>N1276+M1276+L1276*1.5</f>
        <v>17.5</v>
      </c>
    </row>
    <row r="1277" spans="1:34" x14ac:dyDescent="0.2">
      <c r="A1277" t="s">
        <v>1582</v>
      </c>
      <c r="C1277" t="s">
        <v>876</v>
      </c>
      <c r="D1277" t="s">
        <v>877</v>
      </c>
      <c r="E1277">
        <v>1</v>
      </c>
      <c r="F1277">
        <v>0</v>
      </c>
      <c r="G1277">
        <v>1</v>
      </c>
      <c r="H1277">
        <v>1</v>
      </c>
      <c r="I1277">
        <v>25</v>
      </c>
      <c r="J1277">
        <v>10</v>
      </c>
      <c r="K1277">
        <v>10</v>
      </c>
      <c r="L1277">
        <v>1</v>
      </c>
      <c r="M1277">
        <v>6</v>
      </c>
      <c r="N1277">
        <v>10</v>
      </c>
      <c r="O1277">
        <v>16</v>
      </c>
      <c r="P1277">
        <v>311</v>
      </c>
      <c r="Q1277">
        <v>11</v>
      </c>
      <c r="R1277">
        <v>22</v>
      </c>
      <c r="S1277">
        <v>0</v>
      </c>
      <c r="T1277">
        <v>0</v>
      </c>
      <c r="U1277">
        <v>0</v>
      </c>
      <c r="V1277">
        <v>0</v>
      </c>
      <c r="W1277">
        <v>0</v>
      </c>
      <c r="X1277" t="s">
        <v>40</v>
      </c>
      <c r="Y1277" t="s">
        <v>1581</v>
      </c>
      <c r="Z1277" s="5">
        <f>E1277*10+F1277*(-10)+G1277*5+H1277*(-5)+I1277*2+J1277*(-2)+K1277*4+L1277*3+M1277*1.5+N1277*1.5+O1277*3+P1277*0.1+Q1277*2+R1277*2+S1277*5+T1277*(-8)+U1277*15+V1277+W1277*(-4)</f>
        <v>252.1</v>
      </c>
      <c r="AA1277" s="6">
        <f>Z1277/X1277</f>
        <v>15.75625</v>
      </c>
      <c r="AB1277" s="7">
        <f>Z1277/Y1277*90</f>
        <v>19.309787234042552</v>
      </c>
      <c r="AC1277" s="5">
        <f>IF(B1277="n",Z1277*1.2*AF1277,Z1277*AF1277)</f>
        <v>252.1</v>
      </c>
      <c r="AD1277" s="6">
        <f>AC1277/X1277</f>
        <v>15.75625</v>
      </c>
      <c r="AE1277" s="7">
        <f>AC1277/Y1277*90</f>
        <v>19.309787234042552</v>
      </c>
      <c r="AF1277" s="13">
        <f>IF(OR(D1277="Barcelona",D1277="R Madrid",D1277="Bayern",D1277="PSG",D1277="Atletico"),1.3,IF(OR(D1277="Chelsea",D1277="Juventus",D1277="Man City",D1277="Man Utd",D1277="Dortmund"),1.23,IF(OR(D1277="Roma",D1277="RB Leipzig",D1277="Monaco",D1277="Spurs",D1277="Arsenal",D1277="Sevilla",D1277="Liverpool",D1277="Nice",D1277="Napoli"),1.15,1)))</f>
        <v>1</v>
      </c>
      <c r="AG1277">
        <f>E1277*10+G1277*5+K1277*4</f>
        <v>55</v>
      </c>
      <c r="AH1277">
        <f>N1277+M1277+L1277*1.5</f>
        <v>17.5</v>
      </c>
    </row>
    <row r="1278" spans="1:34" x14ac:dyDescent="0.2">
      <c r="A1278" t="s">
        <v>811</v>
      </c>
      <c r="C1278" t="s">
        <v>26</v>
      </c>
      <c r="D1278" t="s">
        <v>89</v>
      </c>
      <c r="E1278">
        <v>2</v>
      </c>
      <c r="F1278">
        <v>0</v>
      </c>
      <c r="G1278">
        <v>0</v>
      </c>
      <c r="H1278">
        <v>1</v>
      </c>
      <c r="I1278">
        <v>16</v>
      </c>
      <c r="J1278">
        <v>19</v>
      </c>
      <c r="K1278">
        <v>7</v>
      </c>
      <c r="L1278">
        <v>1</v>
      </c>
      <c r="M1278">
        <v>9</v>
      </c>
      <c r="N1278">
        <v>7</v>
      </c>
      <c r="O1278">
        <v>13</v>
      </c>
      <c r="P1278">
        <v>252</v>
      </c>
      <c r="Q1278">
        <v>20</v>
      </c>
      <c r="R1278">
        <v>22</v>
      </c>
      <c r="S1278">
        <v>0</v>
      </c>
      <c r="T1278">
        <v>0</v>
      </c>
      <c r="U1278">
        <v>0</v>
      </c>
      <c r="V1278">
        <v>0</v>
      </c>
      <c r="W1278">
        <v>0</v>
      </c>
      <c r="X1278" t="s">
        <v>187</v>
      </c>
      <c r="Y1278" t="s">
        <v>812</v>
      </c>
      <c r="Z1278" s="5">
        <f>E1278*10+F1278*(-10)+G1278*5+H1278*(-5)+I1278*2+J1278*(-2)+K1278*4+L1278*3+M1278*1.5+N1278*1.5+O1278*3+P1278*0.1+Q1278*2+R1278*2+S1278*5+T1278*(-8)+U1278*15+V1278+W1278*(-4)</f>
        <v>212.2</v>
      </c>
      <c r="AA1278" s="6">
        <f>Z1278/X1278</f>
        <v>9.6454545454545446</v>
      </c>
      <c r="AB1278" s="7">
        <f>Z1278/Y1278*90</f>
        <v>16.239795918367346</v>
      </c>
      <c r="AC1278" s="5">
        <f>IF(B1278="n",Z1278*1.2*AF1278,Z1278*AF1278)</f>
        <v>212.2</v>
      </c>
      <c r="AD1278" s="6">
        <f>AC1278/X1278</f>
        <v>9.6454545454545446</v>
      </c>
      <c r="AE1278" s="7">
        <f>AC1278/Y1278*90</f>
        <v>16.239795918367346</v>
      </c>
      <c r="AF1278" s="13">
        <f>IF(OR(D1278="Barcelona",D1278="R Madrid",D1278="Bayern",D1278="PSG",D1278="Atletico"),1.3,IF(OR(D1278="Chelsea",D1278="Juventus",D1278="Man City",D1278="Man Utd",D1278="Dortmund"),1.23,IF(OR(D1278="Roma",D1278="RB Leipzig",D1278="Monaco",D1278="Spurs",D1278="Arsenal",D1278="Sevilla",D1278="Liverpool",D1278="Nice",D1278="Napoli"),1.15,1)))</f>
        <v>1</v>
      </c>
      <c r="AG1278">
        <f>E1278*10+G1278*5+K1278*4</f>
        <v>48</v>
      </c>
      <c r="AH1278">
        <f>N1278+M1278+L1278*1.5</f>
        <v>17.5</v>
      </c>
    </row>
    <row r="1279" spans="1:34" x14ac:dyDescent="0.2">
      <c r="A1279" t="s">
        <v>153</v>
      </c>
      <c r="C1279" t="s">
        <v>26</v>
      </c>
      <c r="D1279" t="s">
        <v>39</v>
      </c>
      <c r="E1279">
        <v>13</v>
      </c>
      <c r="F1279">
        <v>1</v>
      </c>
      <c r="G1279">
        <v>5</v>
      </c>
      <c r="H1279">
        <v>2</v>
      </c>
      <c r="I1279">
        <v>27</v>
      </c>
      <c r="J1279">
        <v>26</v>
      </c>
      <c r="K1279">
        <v>32</v>
      </c>
      <c r="L1279">
        <v>0</v>
      </c>
      <c r="M1279">
        <v>9</v>
      </c>
      <c r="N1279">
        <v>8</v>
      </c>
      <c r="O1279">
        <v>25</v>
      </c>
      <c r="P1279">
        <v>334</v>
      </c>
      <c r="Q1279">
        <v>13</v>
      </c>
      <c r="R1279">
        <v>16</v>
      </c>
      <c r="S1279">
        <v>0</v>
      </c>
      <c r="T1279">
        <v>0</v>
      </c>
      <c r="U1279">
        <v>0</v>
      </c>
      <c r="V1279">
        <v>0</v>
      </c>
      <c r="W1279">
        <v>0</v>
      </c>
      <c r="X1279" t="s">
        <v>101</v>
      </c>
      <c r="Y1279" t="s">
        <v>154</v>
      </c>
      <c r="Z1279" s="5">
        <f>E1279*10+F1279*(-10)+G1279*5+H1279*(-5)+I1279*2+J1279*(-2)+K1279*4+L1279*3+M1279*1.5+N1279*1.5+O1279*3+P1279*0.1+Q1279*2+R1279*2+S1279*5+T1279*(-8)+U1279*15+V1279+W1279*(-4)</f>
        <v>456.9</v>
      </c>
      <c r="AA1279" s="6">
        <f>Z1279/X1279</f>
        <v>13.054285714285713</v>
      </c>
      <c r="AB1279" s="7">
        <f>Z1279/Y1279*90</f>
        <v>14.68082827561585</v>
      </c>
      <c r="AC1279" s="5">
        <f>IF(B1279="n",Z1279*1.2*AF1279,Z1279*AF1279)</f>
        <v>456.9</v>
      </c>
      <c r="AD1279" s="6">
        <f>AC1279/X1279</f>
        <v>13.054285714285713</v>
      </c>
      <c r="AE1279" s="7">
        <f>AC1279/Y1279*90</f>
        <v>14.68082827561585</v>
      </c>
      <c r="AF1279" s="13">
        <f>IF(OR(D1279="Barcelona",D1279="R Madrid",D1279="Bayern",D1279="PSG",D1279="Atletico"),1.3,IF(OR(D1279="Chelsea",D1279="Juventus",D1279="Man City",D1279="Man Utd",D1279="Dortmund"),1.23,IF(OR(D1279="Roma",D1279="RB Leipzig",D1279="Monaco",D1279="Spurs",D1279="Arsenal",D1279="Sevilla",D1279="Liverpool",D1279="Nice",D1279="Napoli"),1.15,1)))</f>
        <v>1</v>
      </c>
      <c r="AG1279">
        <f>E1279*10+G1279*5+K1279*4</f>
        <v>283</v>
      </c>
      <c r="AH1279">
        <f>N1279+M1279+L1279*1.5</f>
        <v>17</v>
      </c>
    </row>
    <row r="1280" spans="1:34" x14ac:dyDescent="0.2">
      <c r="A1280" t="s">
        <v>3580</v>
      </c>
      <c r="C1280" t="s">
        <v>43</v>
      </c>
      <c r="D1280" t="s">
        <v>728</v>
      </c>
      <c r="E1280">
        <v>0</v>
      </c>
      <c r="F1280">
        <v>1</v>
      </c>
      <c r="G1280">
        <v>1</v>
      </c>
      <c r="H1280">
        <v>2</v>
      </c>
      <c r="I1280">
        <v>26</v>
      </c>
      <c r="J1280">
        <v>14</v>
      </c>
      <c r="K1280">
        <v>7</v>
      </c>
      <c r="L1280">
        <v>0</v>
      </c>
      <c r="M1280">
        <v>6</v>
      </c>
      <c r="N1280">
        <v>11</v>
      </c>
      <c r="O1280">
        <v>18</v>
      </c>
      <c r="P1280">
        <v>659</v>
      </c>
      <c r="Q1280">
        <v>13</v>
      </c>
      <c r="R1280">
        <v>12</v>
      </c>
      <c r="S1280">
        <v>0</v>
      </c>
      <c r="T1280">
        <v>0</v>
      </c>
      <c r="U1280">
        <v>0</v>
      </c>
      <c r="V1280">
        <v>0</v>
      </c>
      <c r="W1280">
        <v>0</v>
      </c>
      <c r="X1280" t="s">
        <v>398</v>
      </c>
      <c r="Y1280" t="s">
        <v>2808</v>
      </c>
      <c r="Z1280" s="5">
        <f>E1280*10+F1280*(-10)+G1280*5+H1280*(-5)+I1280*2+J1280*(-2)+K1280*4+L1280*3+M1280*1.5+N1280*1.5+O1280*3+P1280*0.1+Q1280*2+R1280*2+S1280*5+T1280*(-8)+U1280*15+V1280+W1280*(-4)</f>
        <v>232.4</v>
      </c>
      <c r="AA1280" s="6">
        <f>Z1280/X1280</f>
        <v>11.066666666666666</v>
      </c>
      <c r="AB1280" s="7">
        <f>Z1280/Y1280*90</f>
        <v>17.650632911392407</v>
      </c>
      <c r="AC1280" s="5">
        <f>IF(B1280="n",Z1280*1.2*AF1280,Z1280*AF1280)</f>
        <v>232.4</v>
      </c>
      <c r="AD1280" s="6">
        <f>AC1280/X1280</f>
        <v>11.066666666666666</v>
      </c>
      <c r="AE1280" s="7">
        <f>AC1280/Y1280*90</f>
        <v>17.650632911392407</v>
      </c>
      <c r="AF1280" s="13">
        <f>IF(OR(D1280="Barcelona",D1280="R Madrid",D1280="Bayern",D1280="PSG",D1280="Atletico"),1.3,IF(OR(D1280="Chelsea",D1280="Juventus",D1280="Man City",D1280="Man Utd",D1280="Dortmund"),1.23,IF(OR(D1280="Roma",D1280="RB Leipzig",D1280="Monaco",D1280="Spurs",D1280="Arsenal",D1280="Sevilla",D1280="Liverpool",D1280="Nice",D1280="Napoli"),1.15,1)))</f>
        <v>1</v>
      </c>
      <c r="AG1280">
        <f>E1280*10+G1280*5+K1280*4</f>
        <v>33</v>
      </c>
      <c r="AH1280">
        <f>N1280+M1280+L1280*1.5</f>
        <v>17</v>
      </c>
    </row>
    <row r="1281" spans="1:34" x14ac:dyDescent="0.2">
      <c r="A1281" t="s">
        <v>1022</v>
      </c>
      <c r="C1281" t="s">
        <v>26</v>
      </c>
      <c r="D1281" t="s">
        <v>124</v>
      </c>
      <c r="E1281">
        <v>0</v>
      </c>
      <c r="F1281">
        <v>0</v>
      </c>
      <c r="G1281">
        <v>0</v>
      </c>
      <c r="H1281">
        <v>0</v>
      </c>
      <c r="I1281">
        <v>13</v>
      </c>
      <c r="J1281">
        <v>7</v>
      </c>
      <c r="K1281">
        <v>3</v>
      </c>
      <c r="L1281">
        <v>2</v>
      </c>
      <c r="M1281">
        <v>4</v>
      </c>
      <c r="N1281">
        <v>10</v>
      </c>
      <c r="O1281">
        <v>18</v>
      </c>
      <c r="P1281">
        <v>310</v>
      </c>
      <c r="Q1281">
        <v>10</v>
      </c>
      <c r="R1281">
        <v>41</v>
      </c>
      <c r="S1281">
        <v>0</v>
      </c>
      <c r="T1281">
        <v>0</v>
      </c>
      <c r="U1281">
        <v>0</v>
      </c>
      <c r="V1281">
        <v>0</v>
      </c>
      <c r="W1281">
        <v>0</v>
      </c>
      <c r="X1281" t="s">
        <v>28</v>
      </c>
      <c r="Y1281" t="s">
        <v>929</v>
      </c>
      <c r="Z1281" s="5">
        <f>E1281*10+F1281*(-10)+G1281*5+H1281*(-5)+I1281*2+J1281*(-2)+K1281*4+L1281*3+M1281*1.5+N1281*1.5+O1281*3+P1281*0.1+Q1281*2+R1281*2+S1281*5+T1281*(-8)+U1281*15+V1281+W1281*(-4)</f>
        <v>238</v>
      </c>
      <c r="AA1281" s="6">
        <f>Z1281/X1281</f>
        <v>9.52</v>
      </c>
      <c r="AB1281" s="7">
        <f>Z1281/Y1281*90</f>
        <v>20.150517403574788</v>
      </c>
      <c r="AC1281" s="5">
        <f>IF(B1281="n",Z1281*1.2*AF1281,Z1281*AF1281)</f>
        <v>238</v>
      </c>
      <c r="AD1281" s="6">
        <f>AC1281/X1281</f>
        <v>9.52</v>
      </c>
      <c r="AE1281" s="7">
        <f>AC1281/Y1281*90</f>
        <v>20.150517403574788</v>
      </c>
      <c r="AF1281" s="13">
        <f>IF(OR(D1281="Barcelona",D1281="R Madrid",D1281="Bayern",D1281="PSG",D1281="Atletico"),1.3,IF(OR(D1281="Chelsea",D1281="Juventus",D1281="Man City",D1281="Man Utd",D1281="Dortmund"),1.23,IF(OR(D1281="Roma",D1281="RB Leipzig",D1281="Monaco",D1281="Spurs",D1281="Arsenal",D1281="Sevilla",D1281="Liverpool",D1281="Nice",D1281="Napoli"),1.15,1)))</f>
        <v>1</v>
      </c>
      <c r="AG1281">
        <f>E1281*10+G1281*5+K1281*4</f>
        <v>12</v>
      </c>
      <c r="AH1281">
        <f>N1281+M1281+L1281*1.5</f>
        <v>17</v>
      </c>
    </row>
    <row r="1282" spans="1:34" x14ac:dyDescent="0.2">
      <c r="A1282" t="s">
        <v>2468</v>
      </c>
      <c r="C1282" t="s">
        <v>160</v>
      </c>
      <c r="D1282" t="s">
        <v>1881</v>
      </c>
      <c r="E1282">
        <v>12</v>
      </c>
      <c r="F1282">
        <v>0</v>
      </c>
      <c r="G1282">
        <v>5</v>
      </c>
      <c r="H1282">
        <v>0</v>
      </c>
      <c r="I1282">
        <v>8</v>
      </c>
      <c r="J1282">
        <v>9</v>
      </c>
      <c r="K1282">
        <v>28</v>
      </c>
      <c r="L1282">
        <v>1</v>
      </c>
      <c r="M1282">
        <v>8</v>
      </c>
      <c r="N1282">
        <v>7</v>
      </c>
      <c r="O1282">
        <v>16</v>
      </c>
      <c r="P1282">
        <v>271</v>
      </c>
      <c r="Q1282">
        <v>12</v>
      </c>
      <c r="R1282">
        <v>22</v>
      </c>
      <c r="S1282">
        <v>0</v>
      </c>
      <c r="T1282">
        <v>0</v>
      </c>
      <c r="U1282">
        <v>0</v>
      </c>
      <c r="V1282">
        <v>0</v>
      </c>
      <c r="W1282">
        <v>0</v>
      </c>
      <c r="X1282" t="s">
        <v>36</v>
      </c>
      <c r="Y1282" t="s">
        <v>2467</v>
      </c>
      <c r="Z1282" s="5">
        <f>E1282*10+F1282*(-10)+G1282*5+H1282*(-5)+I1282*2+J1282*(-2)+K1282*4+L1282*3+M1282*1.5+N1282*1.5+O1282*3+P1282*0.1+Q1282*2+R1282*2+S1282*5+T1282*(-8)+U1282*15+V1282+W1282*(-4)</f>
        <v>423.6</v>
      </c>
      <c r="AA1282" s="6">
        <f>Z1282/X1282</f>
        <v>13.664516129032259</v>
      </c>
      <c r="AB1282" s="7">
        <f>Z1282/Y1282*90</f>
        <v>22.320843091334897</v>
      </c>
      <c r="AC1282" s="5">
        <f>IF(B1282="n",Z1282*1.2*AF1282,Z1282*AF1282)</f>
        <v>550.68000000000006</v>
      </c>
      <c r="AD1282" s="6">
        <f>AC1282/X1282</f>
        <v>17.763870967741937</v>
      </c>
      <c r="AE1282" s="7">
        <f>AC1282/Y1282*90</f>
        <v>29.017096018735366</v>
      </c>
      <c r="AF1282" s="13">
        <f>IF(OR(D1282="Barcelona",D1282="R Madrid",D1282="Bayern",D1282="PSG",D1282="Atletico"),1.3,IF(OR(D1282="Chelsea",D1282="Juventus",D1282="Man City",D1282="Man Utd",D1282="Dortmund"),1.23,IF(OR(D1282="Roma",D1282="RB Leipzig",D1282="Monaco",D1282="Spurs",D1282="Arsenal",D1282="Sevilla",D1282="Liverpool",D1282="Nice",D1282="Napoli"),1.15,1)))</f>
        <v>1.3</v>
      </c>
      <c r="AG1282">
        <f>E1282*10+G1282*5+K1282*4</f>
        <v>257</v>
      </c>
      <c r="AH1282">
        <f>N1282+M1282+L1282*1.5</f>
        <v>16.5</v>
      </c>
    </row>
    <row r="1283" spans="1:34" x14ac:dyDescent="0.2">
      <c r="A1283" t="s">
        <v>2743</v>
      </c>
      <c r="C1283" t="s">
        <v>138</v>
      </c>
      <c r="D1283" t="s">
        <v>386</v>
      </c>
      <c r="E1283">
        <v>8</v>
      </c>
      <c r="F1283">
        <v>0</v>
      </c>
      <c r="G1283">
        <v>3</v>
      </c>
      <c r="H1283">
        <v>3</v>
      </c>
      <c r="I1283">
        <v>31</v>
      </c>
      <c r="J1283">
        <v>49</v>
      </c>
      <c r="K1283">
        <v>29</v>
      </c>
      <c r="L1283">
        <v>1</v>
      </c>
      <c r="M1283">
        <v>13</v>
      </c>
      <c r="N1283">
        <v>2</v>
      </c>
      <c r="O1283">
        <v>15</v>
      </c>
      <c r="P1283">
        <v>248</v>
      </c>
      <c r="Q1283">
        <v>12</v>
      </c>
      <c r="R1283">
        <v>5</v>
      </c>
      <c r="S1283">
        <v>0</v>
      </c>
      <c r="T1283">
        <v>0</v>
      </c>
      <c r="U1283">
        <v>0</v>
      </c>
      <c r="V1283">
        <v>0</v>
      </c>
      <c r="W1283">
        <v>0</v>
      </c>
      <c r="X1283" t="s">
        <v>56</v>
      </c>
      <c r="Y1283" t="s">
        <v>2742</v>
      </c>
      <c r="Z1283" s="5">
        <f>E1283*10+F1283*(-10)+G1283*5+H1283*(-5)+I1283*2+J1283*(-2)+K1283*4+L1283*3+M1283*1.5+N1283*1.5+O1283*3+P1283*0.1+Q1283*2+R1283*2+S1283*5+T1283*(-8)+U1283*15+V1283+W1283*(-4)</f>
        <v>289.3</v>
      </c>
      <c r="AA1283" s="6">
        <f>Z1283/X1283</f>
        <v>10.714814814814815</v>
      </c>
      <c r="AB1283" s="7">
        <f>Z1283/Y1283*90</f>
        <v>20.405172413793103</v>
      </c>
      <c r="AC1283" s="5">
        <f>IF(B1283="n",Z1283*1.2*AF1283,Z1283*AF1283)</f>
        <v>289.3</v>
      </c>
      <c r="AD1283" s="6">
        <f>AC1283/X1283</f>
        <v>10.714814814814815</v>
      </c>
      <c r="AE1283" s="7">
        <f>AC1283/Y1283*90</f>
        <v>20.405172413793103</v>
      </c>
      <c r="AF1283" s="13">
        <f>IF(OR(D1283="Barcelona",D1283="R Madrid",D1283="Bayern",D1283="PSG",D1283="Atletico"),1.3,IF(OR(D1283="Chelsea",D1283="Juventus",D1283="Man City",D1283="Man Utd",D1283="Dortmund"),1.23,IF(OR(D1283="Roma",D1283="RB Leipzig",D1283="Monaco",D1283="Spurs",D1283="Arsenal",D1283="Sevilla",D1283="Liverpool",D1283="Nice",D1283="Napoli"),1.15,1)))</f>
        <v>1</v>
      </c>
      <c r="AG1283">
        <f>E1283*10+G1283*5+K1283*4</f>
        <v>211</v>
      </c>
      <c r="AH1283">
        <f>N1283+M1283+L1283*1.5</f>
        <v>16.5</v>
      </c>
    </row>
    <row r="1284" spans="1:34" x14ac:dyDescent="0.2">
      <c r="A1284" t="s">
        <v>2718</v>
      </c>
      <c r="C1284" t="s">
        <v>160</v>
      </c>
      <c r="D1284" t="s">
        <v>791</v>
      </c>
      <c r="E1284">
        <v>5</v>
      </c>
      <c r="F1284">
        <v>0</v>
      </c>
      <c r="G1284">
        <v>3</v>
      </c>
      <c r="H1284">
        <v>1</v>
      </c>
      <c r="I1284">
        <v>26</v>
      </c>
      <c r="J1284">
        <v>23</v>
      </c>
      <c r="K1284">
        <v>13</v>
      </c>
      <c r="L1284">
        <v>1</v>
      </c>
      <c r="M1284">
        <v>11</v>
      </c>
      <c r="N1284">
        <v>4</v>
      </c>
      <c r="O1284">
        <v>19</v>
      </c>
      <c r="P1284">
        <v>302</v>
      </c>
      <c r="Q1284">
        <v>10</v>
      </c>
      <c r="R1284">
        <v>10</v>
      </c>
      <c r="S1284">
        <v>0</v>
      </c>
      <c r="T1284">
        <v>0</v>
      </c>
      <c r="U1284">
        <v>0</v>
      </c>
      <c r="V1284">
        <v>0</v>
      </c>
      <c r="W1284">
        <v>0</v>
      </c>
      <c r="X1284" t="s">
        <v>86</v>
      </c>
      <c r="Y1284" t="s">
        <v>937</v>
      </c>
      <c r="Z1284" s="5">
        <f>E1284*10+F1284*(-10)+G1284*5+H1284*(-5)+I1284*2+J1284*(-2)+K1284*4+L1284*3+M1284*1.5+N1284*1.5+O1284*3+P1284*0.1+Q1284*2+R1284*2+S1284*5+T1284*(-8)+U1284*15+V1284+W1284*(-4)</f>
        <v>270.7</v>
      </c>
      <c r="AA1284" s="6">
        <f>Z1284/X1284</f>
        <v>14.247368421052631</v>
      </c>
      <c r="AB1284" s="7">
        <f>Z1284/Y1284*90</f>
        <v>17.55259365994236</v>
      </c>
      <c r="AC1284" s="5">
        <f>IF(B1284="n",Z1284*1.2*AF1284,Z1284*AF1284)</f>
        <v>270.7</v>
      </c>
      <c r="AD1284" s="6">
        <f>AC1284/X1284</f>
        <v>14.247368421052631</v>
      </c>
      <c r="AE1284" s="7">
        <f>AC1284/Y1284*90</f>
        <v>17.55259365994236</v>
      </c>
      <c r="AF1284" s="13">
        <f>IF(OR(D1284="Barcelona",D1284="R Madrid",D1284="Bayern",D1284="PSG",D1284="Atletico"),1.3,IF(OR(D1284="Chelsea",D1284="Juventus",D1284="Man City",D1284="Man Utd",D1284="Dortmund"),1.23,IF(OR(D1284="Roma",D1284="RB Leipzig",D1284="Monaco",D1284="Spurs",D1284="Arsenal",D1284="Sevilla",D1284="Liverpool",D1284="Nice",D1284="Napoli"),1.15,1)))</f>
        <v>1</v>
      </c>
      <c r="AG1284">
        <f>E1284*10+G1284*5+K1284*4</f>
        <v>117</v>
      </c>
      <c r="AH1284">
        <f>N1284+M1284+L1284*1.5</f>
        <v>16.5</v>
      </c>
    </row>
    <row r="1285" spans="1:34" x14ac:dyDescent="0.2">
      <c r="A1285" t="s">
        <v>2533</v>
      </c>
      <c r="C1285" t="s">
        <v>160</v>
      </c>
      <c r="D1285" t="s">
        <v>1054</v>
      </c>
      <c r="E1285">
        <v>2</v>
      </c>
      <c r="F1285">
        <v>1</v>
      </c>
      <c r="G1285">
        <v>0</v>
      </c>
      <c r="H1285">
        <v>5</v>
      </c>
      <c r="I1285">
        <v>43</v>
      </c>
      <c r="J1285">
        <v>19</v>
      </c>
      <c r="K1285">
        <v>14</v>
      </c>
      <c r="L1285">
        <v>1</v>
      </c>
      <c r="M1285">
        <v>4</v>
      </c>
      <c r="N1285">
        <v>11</v>
      </c>
      <c r="O1285">
        <v>33</v>
      </c>
      <c r="P1285">
        <v>497</v>
      </c>
      <c r="Q1285">
        <v>23</v>
      </c>
      <c r="R1285">
        <v>39</v>
      </c>
      <c r="S1285">
        <v>0</v>
      </c>
      <c r="T1285">
        <v>0</v>
      </c>
      <c r="U1285">
        <v>0</v>
      </c>
      <c r="V1285">
        <v>0</v>
      </c>
      <c r="W1285">
        <v>0</v>
      </c>
      <c r="X1285" t="s">
        <v>187</v>
      </c>
      <c r="Y1285" t="s">
        <v>1432</v>
      </c>
      <c r="Z1285" s="5">
        <f>E1285*10+F1285*(-10)+G1285*5+H1285*(-5)+I1285*2+J1285*(-2)+K1285*4+L1285*3+M1285*1.5+N1285*1.5+O1285*3+P1285*0.1+Q1285*2+R1285*2+S1285*5+T1285*(-8)+U1285*15+V1285+W1285*(-4)</f>
        <v>387.2</v>
      </c>
      <c r="AA1285" s="6">
        <f>Z1285/X1285</f>
        <v>17.599999999999998</v>
      </c>
      <c r="AB1285" s="7">
        <f>Z1285/Y1285*90</f>
        <v>23.657841140529531</v>
      </c>
      <c r="AC1285" s="5">
        <f>IF(B1285="n",Z1285*1.2*AF1285,Z1285*AF1285)</f>
        <v>387.2</v>
      </c>
      <c r="AD1285" s="6">
        <f>AC1285/X1285</f>
        <v>17.599999999999998</v>
      </c>
      <c r="AE1285" s="7">
        <f>AC1285/Y1285*90</f>
        <v>23.657841140529531</v>
      </c>
      <c r="AF1285" s="13">
        <f>IF(OR(D1285="Barcelona",D1285="R Madrid",D1285="Bayern",D1285="PSG",D1285="Atletico"),1.3,IF(OR(D1285="Chelsea",D1285="Juventus",D1285="Man City",D1285="Man Utd",D1285="Dortmund"),1.23,IF(OR(D1285="Roma",D1285="RB Leipzig",D1285="Monaco",D1285="Spurs",D1285="Arsenal",D1285="Sevilla",D1285="Liverpool",D1285="Nice",D1285="Napoli"),1.15,1)))</f>
        <v>1</v>
      </c>
      <c r="AG1285">
        <f>E1285*10+G1285*5+K1285*4</f>
        <v>76</v>
      </c>
      <c r="AH1285">
        <f>N1285+M1285+L1285*1.5</f>
        <v>16.5</v>
      </c>
    </row>
    <row r="1286" spans="1:34" x14ac:dyDescent="0.2">
      <c r="A1286" t="s">
        <v>3380</v>
      </c>
      <c r="C1286" t="s">
        <v>138</v>
      </c>
      <c r="D1286" t="s">
        <v>2801</v>
      </c>
      <c r="E1286">
        <v>10</v>
      </c>
      <c r="F1286">
        <v>0</v>
      </c>
      <c r="G1286">
        <v>4</v>
      </c>
      <c r="H1286">
        <v>0</v>
      </c>
      <c r="I1286">
        <v>38</v>
      </c>
      <c r="J1286">
        <v>42</v>
      </c>
      <c r="K1286">
        <v>24</v>
      </c>
      <c r="L1286">
        <v>4</v>
      </c>
      <c r="M1286">
        <v>8</v>
      </c>
      <c r="N1286">
        <v>2</v>
      </c>
      <c r="O1286">
        <v>15</v>
      </c>
      <c r="P1286">
        <v>257</v>
      </c>
      <c r="Q1286">
        <v>19</v>
      </c>
      <c r="R1286">
        <v>17</v>
      </c>
      <c r="S1286">
        <v>0</v>
      </c>
      <c r="T1286">
        <v>0</v>
      </c>
      <c r="U1286">
        <v>0</v>
      </c>
      <c r="V1286">
        <v>0</v>
      </c>
      <c r="W1286">
        <v>0</v>
      </c>
      <c r="X1286" t="s">
        <v>121</v>
      </c>
      <c r="Y1286" t="s">
        <v>3379</v>
      </c>
      <c r="Z1286" s="5">
        <f>E1286*10+F1286*(-10)+G1286*5+H1286*(-5)+I1286*2+J1286*(-2)+K1286*4+L1286*3+M1286*1.5+N1286*1.5+O1286*3+P1286*0.1+Q1286*2+R1286*2+S1286*5+T1286*(-8)+U1286*15+V1286+W1286*(-4)</f>
        <v>377.7</v>
      </c>
      <c r="AA1286" s="6">
        <f>Z1286/X1286</f>
        <v>11.108823529411765</v>
      </c>
      <c r="AB1286" s="7">
        <f>Z1286/Y1286*90</f>
        <v>17.202935222672064</v>
      </c>
      <c r="AC1286" s="5">
        <f>IF(B1286="n",Z1286*1.2*AF1286,Z1286*AF1286)</f>
        <v>377.7</v>
      </c>
      <c r="AD1286" s="6">
        <f>AC1286/X1286</f>
        <v>11.108823529411765</v>
      </c>
      <c r="AE1286" s="7">
        <f>AC1286/Y1286*90</f>
        <v>17.202935222672064</v>
      </c>
      <c r="AF1286" s="13">
        <f>IF(OR(D1286="Barcelona",D1286="R Madrid",D1286="Bayern",D1286="PSG",D1286="Atletico"),1.3,IF(OR(D1286="Chelsea",D1286="Juventus",D1286="Man City",D1286="Man Utd",D1286="Dortmund"),1.23,IF(OR(D1286="Roma",D1286="RB Leipzig",D1286="Monaco",D1286="Spurs",D1286="Arsenal",D1286="Sevilla",D1286="Liverpool",D1286="Nice",D1286="Napoli"),1.15,1)))</f>
        <v>1</v>
      </c>
      <c r="AG1286">
        <f>E1286*10+G1286*5+K1286*4</f>
        <v>216</v>
      </c>
      <c r="AH1286">
        <f>N1286+M1286+L1286*1.5</f>
        <v>16</v>
      </c>
    </row>
    <row r="1287" spans="1:34" x14ac:dyDescent="0.2">
      <c r="A1287" t="s">
        <v>1859</v>
      </c>
      <c r="C1287" t="s">
        <v>160</v>
      </c>
      <c r="D1287" t="s">
        <v>1858</v>
      </c>
      <c r="E1287">
        <v>4</v>
      </c>
      <c r="F1287">
        <v>0</v>
      </c>
      <c r="G1287">
        <v>1</v>
      </c>
      <c r="H1287">
        <v>4</v>
      </c>
      <c r="I1287">
        <v>19</v>
      </c>
      <c r="J1287">
        <v>19</v>
      </c>
      <c r="K1287">
        <v>18</v>
      </c>
      <c r="L1287">
        <v>0</v>
      </c>
      <c r="M1287">
        <v>14</v>
      </c>
      <c r="N1287">
        <v>2</v>
      </c>
      <c r="O1287">
        <v>15</v>
      </c>
      <c r="P1287">
        <v>214</v>
      </c>
      <c r="Q1287">
        <v>4</v>
      </c>
      <c r="R1287">
        <v>8</v>
      </c>
      <c r="S1287">
        <v>0</v>
      </c>
      <c r="T1287">
        <v>0</v>
      </c>
      <c r="U1287">
        <v>0</v>
      </c>
      <c r="V1287">
        <v>0</v>
      </c>
      <c r="W1287">
        <v>0</v>
      </c>
      <c r="X1287" t="s">
        <v>182</v>
      </c>
      <c r="Y1287" t="s">
        <v>1609</v>
      </c>
      <c r="Z1287" s="5">
        <f>E1287*10+F1287*(-10)+G1287*5+H1287*(-5)+I1287*2+J1287*(-2)+K1287*4+L1287*3+M1287*1.5+N1287*1.5+O1287*3+P1287*0.1+Q1287*2+R1287*2+S1287*5+T1287*(-8)+U1287*15+V1287+W1287*(-4)</f>
        <v>211.4</v>
      </c>
      <c r="AA1287" s="6">
        <f>Z1287/X1287</f>
        <v>15.1</v>
      </c>
      <c r="AB1287" s="7">
        <f>Z1287/Y1287*90</f>
        <v>16.852081488042515</v>
      </c>
      <c r="AC1287" s="5">
        <f>IF(B1287="n",Z1287*1.2*AF1287,Z1287*AF1287)</f>
        <v>211.4</v>
      </c>
      <c r="AD1287" s="6">
        <f>AC1287/X1287</f>
        <v>15.1</v>
      </c>
      <c r="AE1287" s="7">
        <f>AC1287/Y1287*90</f>
        <v>16.852081488042515</v>
      </c>
      <c r="AF1287" s="13">
        <f>IF(OR(D1287="Barcelona",D1287="R Madrid",D1287="Bayern",D1287="PSG",D1287="Atletico"),1.3,IF(OR(D1287="Chelsea",D1287="Juventus",D1287="Man City",D1287="Man Utd",D1287="Dortmund"),1.23,IF(OR(D1287="Roma",D1287="RB Leipzig",D1287="Monaco",D1287="Spurs",D1287="Arsenal",D1287="Sevilla",D1287="Liverpool",D1287="Nice",D1287="Napoli"),1.15,1)))</f>
        <v>1</v>
      </c>
      <c r="AG1287">
        <f>E1287*10+G1287*5+K1287*4</f>
        <v>117</v>
      </c>
      <c r="AH1287">
        <f>N1287+M1287+L1287*1.5</f>
        <v>16</v>
      </c>
    </row>
    <row r="1288" spans="1:34" x14ac:dyDescent="0.2">
      <c r="A1288" t="s">
        <v>1859</v>
      </c>
      <c r="C1288" t="s">
        <v>160</v>
      </c>
      <c r="D1288" t="s">
        <v>1858</v>
      </c>
      <c r="E1288">
        <v>4</v>
      </c>
      <c r="F1288">
        <v>0</v>
      </c>
      <c r="G1288">
        <v>1</v>
      </c>
      <c r="H1288">
        <v>4</v>
      </c>
      <c r="I1288">
        <v>19</v>
      </c>
      <c r="J1288">
        <v>19</v>
      </c>
      <c r="K1288">
        <v>18</v>
      </c>
      <c r="L1288">
        <v>0</v>
      </c>
      <c r="M1288">
        <v>14</v>
      </c>
      <c r="N1288">
        <v>2</v>
      </c>
      <c r="O1288">
        <v>15</v>
      </c>
      <c r="P1288">
        <v>214</v>
      </c>
      <c r="Q1288">
        <v>4</v>
      </c>
      <c r="R1288">
        <v>8</v>
      </c>
      <c r="S1288">
        <v>0</v>
      </c>
      <c r="T1288">
        <v>0</v>
      </c>
      <c r="U1288">
        <v>0</v>
      </c>
      <c r="V1288">
        <v>0</v>
      </c>
      <c r="W1288">
        <v>0</v>
      </c>
      <c r="X1288" t="s">
        <v>182</v>
      </c>
      <c r="Y1288" t="s">
        <v>1609</v>
      </c>
      <c r="Z1288" s="5">
        <f>E1288*10+F1288*(-10)+G1288*5+H1288*(-5)+I1288*2+J1288*(-2)+K1288*4+L1288*3+M1288*1.5+N1288*1.5+O1288*3+P1288*0.1+Q1288*2+R1288*2+S1288*5+T1288*(-8)+U1288*15+V1288+W1288*(-4)</f>
        <v>211.4</v>
      </c>
      <c r="AA1288" s="6">
        <f>Z1288/X1288</f>
        <v>15.1</v>
      </c>
      <c r="AB1288" s="7">
        <f>Z1288/Y1288*90</f>
        <v>16.852081488042515</v>
      </c>
      <c r="AC1288" s="5">
        <f>IF(B1288="n",Z1288*1.2*AF1288,Z1288*AF1288)</f>
        <v>211.4</v>
      </c>
      <c r="AD1288" s="6">
        <f>AC1288/X1288</f>
        <v>15.1</v>
      </c>
      <c r="AE1288" s="7">
        <f>AC1288/Y1288*90</f>
        <v>16.852081488042515</v>
      </c>
      <c r="AF1288" s="13">
        <f>IF(OR(D1288="Barcelona",D1288="R Madrid",D1288="Bayern",D1288="PSG",D1288="Atletico"),1.3,IF(OR(D1288="Chelsea",D1288="Juventus",D1288="Man City",D1288="Man Utd",D1288="Dortmund"),1.23,IF(OR(D1288="Roma",D1288="RB Leipzig",D1288="Monaco",D1288="Spurs",D1288="Arsenal",D1288="Sevilla",D1288="Liverpool",D1288="Nice",D1288="Napoli"),1.15,1)))</f>
        <v>1</v>
      </c>
      <c r="AG1288">
        <f>E1288*10+G1288*5+K1288*4</f>
        <v>117</v>
      </c>
      <c r="AH1288">
        <f>N1288+M1288+L1288*1.5</f>
        <v>16</v>
      </c>
    </row>
    <row r="1289" spans="1:34" x14ac:dyDescent="0.2">
      <c r="A1289" t="s">
        <v>2627</v>
      </c>
      <c r="C1289" t="s">
        <v>160</v>
      </c>
      <c r="D1289" t="s">
        <v>161</v>
      </c>
      <c r="E1289">
        <v>4</v>
      </c>
      <c r="F1289">
        <v>0</v>
      </c>
      <c r="G1289">
        <v>0</v>
      </c>
      <c r="H1289">
        <v>6</v>
      </c>
      <c r="I1289">
        <v>43</v>
      </c>
      <c r="J1289">
        <v>28</v>
      </c>
      <c r="K1289">
        <v>18</v>
      </c>
      <c r="L1289">
        <v>0</v>
      </c>
      <c r="M1289">
        <v>4</v>
      </c>
      <c r="N1289">
        <v>12</v>
      </c>
      <c r="O1289">
        <v>12</v>
      </c>
      <c r="P1289">
        <v>386</v>
      </c>
      <c r="Q1289">
        <v>20</v>
      </c>
      <c r="R1289">
        <v>35</v>
      </c>
      <c r="S1289">
        <v>0</v>
      </c>
      <c r="T1289">
        <v>0</v>
      </c>
      <c r="U1289">
        <v>0</v>
      </c>
      <c r="V1289">
        <v>0</v>
      </c>
      <c r="W1289">
        <v>0</v>
      </c>
      <c r="X1289" t="s">
        <v>90</v>
      </c>
      <c r="Y1289" t="s">
        <v>2446</v>
      </c>
      <c r="Z1289" s="5">
        <f>E1289*10+F1289*(-10)+G1289*5+H1289*(-5)+I1289*2+J1289*(-2)+K1289*4+L1289*3+M1289*1.5+N1289*1.5+O1289*3+P1289*0.1+Q1289*2+R1289*2+S1289*5+T1289*(-8)+U1289*15+V1289+W1289*(-4)</f>
        <v>320.60000000000002</v>
      </c>
      <c r="AA1289" s="6">
        <f>Z1289/X1289</f>
        <v>12.330769230769231</v>
      </c>
      <c r="AB1289" s="7">
        <f>Z1289/Y1289*90</f>
        <v>21.678437265214125</v>
      </c>
      <c r="AC1289" s="5">
        <f>IF(B1289="n",Z1289*1.2*AF1289,Z1289*AF1289)</f>
        <v>368.69</v>
      </c>
      <c r="AD1289" s="6">
        <f>AC1289/X1289</f>
        <v>14.180384615384614</v>
      </c>
      <c r="AE1289" s="7">
        <f>AC1289/Y1289*90</f>
        <v>24.930202854996242</v>
      </c>
      <c r="AF1289" s="13">
        <f>IF(OR(D1289="Barcelona",D1289="R Madrid",D1289="Bayern",D1289="PSG",D1289="Atletico"),1.3,IF(OR(D1289="Chelsea",D1289="Juventus",D1289="Man City",D1289="Man Utd",D1289="Dortmund"),1.23,IF(OR(D1289="Roma",D1289="RB Leipzig",D1289="Monaco",D1289="Spurs",D1289="Arsenal",D1289="Sevilla",D1289="Liverpool",D1289="Nice",D1289="Napoli"),1.15,1)))</f>
        <v>1.1499999999999999</v>
      </c>
      <c r="AG1289">
        <f>E1289*10+G1289*5+K1289*4</f>
        <v>112</v>
      </c>
      <c r="AH1289">
        <f>N1289+M1289+L1289*1.5</f>
        <v>16</v>
      </c>
    </row>
    <row r="1290" spans="1:34" x14ac:dyDescent="0.2">
      <c r="A1290" t="s">
        <v>1188</v>
      </c>
      <c r="C1290" t="s">
        <v>43</v>
      </c>
      <c r="D1290" t="s">
        <v>534</v>
      </c>
      <c r="E1290">
        <v>4</v>
      </c>
      <c r="F1290">
        <v>0</v>
      </c>
      <c r="G1290">
        <v>1</v>
      </c>
      <c r="H1290">
        <v>2</v>
      </c>
      <c r="I1290">
        <v>12</v>
      </c>
      <c r="J1290">
        <v>9</v>
      </c>
      <c r="K1290">
        <v>15</v>
      </c>
      <c r="L1290">
        <v>0</v>
      </c>
      <c r="M1290">
        <v>4</v>
      </c>
      <c r="N1290">
        <v>12</v>
      </c>
      <c r="O1290">
        <v>20</v>
      </c>
      <c r="P1290">
        <v>449</v>
      </c>
      <c r="Q1290">
        <v>7</v>
      </c>
      <c r="R1290">
        <v>30</v>
      </c>
      <c r="S1290">
        <v>0</v>
      </c>
      <c r="T1290">
        <v>0</v>
      </c>
      <c r="U1290">
        <v>0</v>
      </c>
      <c r="V1290">
        <v>0</v>
      </c>
      <c r="W1290">
        <v>0</v>
      </c>
      <c r="X1290" t="s">
        <v>395</v>
      </c>
      <c r="Y1290" t="s">
        <v>1187</v>
      </c>
      <c r="Z1290" s="5">
        <f>E1290*10+F1290*(-10)+G1290*5+H1290*(-5)+I1290*2+J1290*(-2)+K1290*4+L1290*3+M1290*1.5+N1290*1.5+O1290*3+P1290*0.1+Q1290*2+R1290*2+S1290*5+T1290*(-8)+U1290*15+V1290+W1290*(-4)</f>
        <v>303.89999999999998</v>
      </c>
      <c r="AA1290" s="6">
        <f>Z1290/X1290</f>
        <v>17.876470588235293</v>
      </c>
      <c r="AB1290" s="7">
        <f>Z1290/Y1290*90</f>
        <v>27.05341246290801</v>
      </c>
      <c r="AC1290" s="5">
        <f>IF(B1290="n",Z1290*1.2*AF1290,Z1290*AF1290)</f>
        <v>395.07</v>
      </c>
      <c r="AD1290" s="6">
        <f>AC1290/X1290</f>
        <v>23.239411764705881</v>
      </c>
      <c r="AE1290" s="7">
        <f>AC1290/Y1290*90</f>
        <v>35.169436201780414</v>
      </c>
      <c r="AF1290" s="13">
        <f>IF(OR(D1290="Barcelona",D1290="R Madrid",D1290="Bayern",D1290="PSG",D1290="Atletico"),1.3,IF(OR(D1290="Chelsea",D1290="Juventus",D1290="Man City",D1290="Man Utd",D1290="Dortmund"),1.23,IF(OR(D1290="Roma",D1290="RB Leipzig",D1290="Monaco",D1290="Spurs",D1290="Arsenal",D1290="Sevilla",D1290="Liverpool",D1290="Nice",D1290="Napoli"),1.15,1)))</f>
        <v>1.3</v>
      </c>
      <c r="AG1290">
        <f>E1290*10+G1290*5+K1290*4</f>
        <v>105</v>
      </c>
      <c r="AH1290">
        <f>N1290+M1290+L1290*1.5</f>
        <v>16</v>
      </c>
    </row>
    <row r="1291" spans="1:34" x14ac:dyDescent="0.2">
      <c r="A1291" t="s">
        <v>159</v>
      </c>
      <c r="C1291" t="s">
        <v>160</v>
      </c>
      <c r="D1291" t="s">
        <v>161</v>
      </c>
      <c r="E1291">
        <v>2</v>
      </c>
      <c r="F1291">
        <v>0</v>
      </c>
      <c r="G1291">
        <v>3</v>
      </c>
      <c r="H1291">
        <v>7</v>
      </c>
      <c r="I1291">
        <v>14</v>
      </c>
      <c r="J1291">
        <v>27</v>
      </c>
      <c r="K1291">
        <v>15</v>
      </c>
      <c r="L1291">
        <v>0</v>
      </c>
      <c r="M1291">
        <v>2</v>
      </c>
      <c r="N1291">
        <v>14</v>
      </c>
      <c r="O1291">
        <v>34</v>
      </c>
      <c r="P1291">
        <v>1248</v>
      </c>
      <c r="Q1291">
        <v>20</v>
      </c>
      <c r="R1291">
        <v>39</v>
      </c>
      <c r="S1291">
        <v>0</v>
      </c>
      <c r="T1291">
        <v>0</v>
      </c>
      <c r="U1291">
        <v>0</v>
      </c>
      <c r="V1291">
        <v>0</v>
      </c>
      <c r="W1291">
        <v>0</v>
      </c>
      <c r="X1291" t="s">
        <v>93</v>
      </c>
      <c r="Y1291" t="s">
        <v>162</v>
      </c>
      <c r="Z1291" s="5">
        <f>E1291*10+F1291*(-10)+G1291*5+H1291*(-5)+I1291*2+J1291*(-2)+K1291*4+L1291*3+M1291*1.5+N1291*1.5+O1291*3+P1291*0.1+Q1291*2+R1291*2+S1291*5+T1291*(-8)+U1291*15+V1291+W1291*(-4)</f>
        <v>402.8</v>
      </c>
      <c r="AA1291" s="6">
        <f>Z1291/X1291</f>
        <v>17.513043478260869</v>
      </c>
      <c r="AB1291" s="7">
        <f>Z1291/Y1291*90</f>
        <v>19.702173913043477</v>
      </c>
      <c r="AC1291" s="5">
        <f>IF(B1291="n",Z1291*1.2*AF1291,Z1291*AF1291)</f>
        <v>463.21999999999997</v>
      </c>
      <c r="AD1291" s="6">
        <f>AC1291/X1291</f>
        <v>20.139999999999997</v>
      </c>
      <c r="AE1291" s="7">
        <f>AC1291/Y1291*90</f>
        <v>22.657499999999999</v>
      </c>
      <c r="AF1291" s="13">
        <f>IF(OR(D1291="Barcelona",D1291="R Madrid",D1291="Bayern",D1291="PSG",D1291="Atletico"),1.3,IF(OR(D1291="Chelsea",D1291="Juventus",D1291="Man City",D1291="Man Utd",D1291="Dortmund"),1.23,IF(OR(D1291="Roma",D1291="RB Leipzig",D1291="Monaco",D1291="Spurs",D1291="Arsenal",D1291="Sevilla",D1291="Liverpool",D1291="Nice",D1291="Napoli"),1.15,1)))</f>
        <v>1.1499999999999999</v>
      </c>
      <c r="AG1291">
        <f>E1291*10+G1291*5+K1291*4</f>
        <v>95</v>
      </c>
      <c r="AH1291">
        <f>N1291+M1291+L1291*1.5</f>
        <v>16</v>
      </c>
    </row>
    <row r="1292" spans="1:34" x14ac:dyDescent="0.2">
      <c r="A1292" t="s">
        <v>159</v>
      </c>
      <c r="C1292" t="s">
        <v>160</v>
      </c>
      <c r="D1292" t="s">
        <v>161</v>
      </c>
      <c r="E1292">
        <v>2</v>
      </c>
      <c r="F1292">
        <v>0</v>
      </c>
      <c r="G1292">
        <v>3</v>
      </c>
      <c r="H1292">
        <v>7</v>
      </c>
      <c r="I1292">
        <v>14</v>
      </c>
      <c r="J1292">
        <v>27</v>
      </c>
      <c r="K1292">
        <v>15</v>
      </c>
      <c r="L1292">
        <v>0</v>
      </c>
      <c r="M1292">
        <v>2</v>
      </c>
      <c r="N1292">
        <v>14</v>
      </c>
      <c r="O1292">
        <v>34</v>
      </c>
      <c r="P1292">
        <v>1248</v>
      </c>
      <c r="Q1292">
        <v>20</v>
      </c>
      <c r="R1292">
        <v>39</v>
      </c>
      <c r="S1292">
        <v>0</v>
      </c>
      <c r="T1292">
        <v>0</v>
      </c>
      <c r="U1292">
        <v>0</v>
      </c>
      <c r="V1292">
        <v>0</v>
      </c>
      <c r="W1292">
        <v>0</v>
      </c>
      <c r="X1292" t="s">
        <v>93</v>
      </c>
      <c r="Y1292" t="s">
        <v>162</v>
      </c>
      <c r="Z1292" s="5">
        <f>E1292*10+F1292*(-10)+G1292*5+H1292*(-5)+I1292*2+J1292*(-2)+K1292*4+L1292*3+M1292*1.5+N1292*1.5+O1292*3+P1292*0.1+Q1292*2+R1292*2+S1292*5+T1292*(-8)+U1292*15+V1292+W1292*(-4)</f>
        <v>402.8</v>
      </c>
      <c r="AA1292" s="6">
        <f>Z1292/X1292</f>
        <v>17.513043478260869</v>
      </c>
      <c r="AB1292" s="7">
        <f>Z1292/Y1292*90</f>
        <v>19.702173913043477</v>
      </c>
      <c r="AC1292" s="5">
        <f>IF(B1292="n",Z1292*1.2*AF1292,Z1292*AF1292)</f>
        <v>463.21999999999997</v>
      </c>
      <c r="AD1292" s="6">
        <f>AC1292/X1292</f>
        <v>20.139999999999997</v>
      </c>
      <c r="AE1292" s="7">
        <f>AC1292/Y1292*90</f>
        <v>22.657499999999999</v>
      </c>
      <c r="AF1292" s="13">
        <f>IF(OR(D1292="Barcelona",D1292="R Madrid",D1292="Bayern",D1292="PSG",D1292="Atletico"),1.3,IF(OR(D1292="Chelsea",D1292="Juventus",D1292="Man City",D1292="Man Utd",D1292="Dortmund"),1.23,IF(OR(D1292="Roma",D1292="RB Leipzig",D1292="Monaco",D1292="Spurs",D1292="Arsenal",D1292="Sevilla",D1292="Liverpool",D1292="Nice",D1292="Napoli"),1.15,1)))</f>
        <v>1.1499999999999999</v>
      </c>
      <c r="AG1292">
        <f>E1292*10+G1292*5+K1292*4</f>
        <v>95</v>
      </c>
      <c r="AH1292">
        <f>N1292+M1292+L1292*1.5</f>
        <v>16</v>
      </c>
    </row>
    <row r="1293" spans="1:34" x14ac:dyDescent="0.2">
      <c r="A1293" t="s">
        <v>1284</v>
      </c>
      <c r="C1293" t="s">
        <v>876</v>
      </c>
      <c r="D1293" t="s">
        <v>1085</v>
      </c>
      <c r="E1293">
        <v>1</v>
      </c>
      <c r="F1293">
        <v>0</v>
      </c>
      <c r="G1293">
        <v>1</v>
      </c>
      <c r="H1293">
        <v>4</v>
      </c>
      <c r="I1293">
        <v>30</v>
      </c>
      <c r="J1293">
        <v>13</v>
      </c>
      <c r="K1293">
        <v>15</v>
      </c>
      <c r="L1293">
        <v>0</v>
      </c>
      <c r="M1293">
        <v>7</v>
      </c>
      <c r="N1293">
        <v>9</v>
      </c>
      <c r="O1293">
        <v>28</v>
      </c>
      <c r="P1293">
        <v>620</v>
      </c>
      <c r="Q1293">
        <v>14</v>
      </c>
      <c r="R1293">
        <v>13</v>
      </c>
      <c r="S1293">
        <v>0</v>
      </c>
      <c r="T1293">
        <v>0</v>
      </c>
      <c r="U1293">
        <v>0</v>
      </c>
      <c r="V1293">
        <v>0</v>
      </c>
      <c r="W1293">
        <v>0</v>
      </c>
      <c r="X1293" t="s">
        <v>56</v>
      </c>
      <c r="Y1293" t="s">
        <v>1283</v>
      </c>
      <c r="Z1293" s="5">
        <f>E1293*10+F1293*(-10)+G1293*5+H1293*(-5)+I1293*2+J1293*(-2)+K1293*4+L1293*3+M1293*1.5+N1293*1.5+O1293*3+P1293*0.1+Q1293*2+R1293*2+S1293*5+T1293*(-8)+U1293*15+V1293+W1293*(-4)</f>
        <v>313</v>
      </c>
      <c r="AA1293" s="6">
        <f>Z1293/X1293</f>
        <v>11.592592592592593</v>
      </c>
      <c r="AB1293" s="7">
        <f>Z1293/Y1293*90</f>
        <v>16.838015540944411</v>
      </c>
      <c r="AC1293" s="5">
        <f>IF(B1293="n",Z1293*1.2*AF1293,Z1293*AF1293)</f>
        <v>313</v>
      </c>
      <c r="AD1293" s="6">
        <f>AC1293/X1293</f>
        <v>11.592592592592593</v>
      </c>
      <c r="AE1293" s="7">
        <f>AC1293/Y1293*90</f>
        <v>16.838015540944411</v>
      </c>
      <c r="AF1293" s="13">
        <f>IF(OR(D1293="Barcelona",D1293="R Madrid",D1293="Bayern",D1293="PSG",D1293="Atletico"),1.3,IF(OR(D1293="Chelsea",D1293="Juventus",D1293="Man City",D1293="Man Utd",D1293="Dortmund"),1.23,IF(OR(D1293="Roma",D1293="RB Leipzig",D1293="Monaco",D1293="Spurs",D1293="Arsenal",D1293="Sevilla",D1293="Liverpool",D1293="Nice",D1293="Napoli"),1.15,1)))</f>
        <v>1</v>
      </c>
      <c r="AG1293">
        <f>E1293*10+G1293*5+K1293*4</f>
        <v>75</v>
      </c>
      <c r="AH1293">
        <f>N1293+M1293+L1293*1.5</f>
        <v>16</v>
      </c>
    </row>
    <row r="1294" spans="1:34" x14ac:dyDescent="0.2">
      <c r="A1294" t="s">
        <v>3875</v>
      </c>
      <c r="C1294" t="s">
        <v>43</v>
      </c>
      <c r="D1294" t="s">
        <v>3559</v>
      </c>
      <c r="E1294">
        <v>1</v>
      </c>
      <c r="F1294">
        <v>0</v>
      </c>
      <c r="G1294">
        <v>4</v>
      </c>
      <c r="H1294">
        <v>3</v>
      </c>
      <c r="I1294">
        <v>8</v>
      </c>
      <c r="J1294">
        <v>21</v>
      </c>
      <c r="K1294">
        <v>8</v>
      </c>
      <c r="L1294">
        <v>0</v>
      </c>
      <c r="M1294">
        <v>4</v>
      </c>
      <c r="N1294">
        <v>12</v>
      </c>
      <c r="O1294">
        <v>12</v>
      </c>
      <c r="P1294">
        <v>311</v>
      </c>
      <c r="Q1294">
        <v>15</v>
      </c>
      <c r="R1294">
        <v>6</v>
      </c>
      <c r="S1294">
        <v>0</v>
      </c>
      <c r="T1294">
        <v>0</v>
      </c>
      <c r="U1294">
        <v>0</v>
      </c>
      <c r="V1294">
        <v>0</v>
      </c>
      <c r="W1294">
        <v>0</v>
      </c>
      <c r="X1294" t="s">
        <v>93</v>
      </c>
      <c r="Y1294" t="s">
        <v>3874</v>
      </c>
      <c r="Z1294" s="5">
        <f>E1294*10+F1294*(-10)+G1294*5+H1294*(-5)+I1294*2+J1294*(-2)+K1294*4+L1294*3+M1294*1.5+N1294*1.5+O1294*3+P1294*0.1+Q1294*2+R1294*2+S1294*5+T1294*(-8)+U1294*15+V1294+W1294*(-4)</f>
        <v>154.1</v>
      </c>
      <c r="AA1294" s="6">
        <f>Z1294/X1294</f>
        <v>6.7</v>
      </c>
      <c r="AB1294" s="7">
        <f>Z1294/Y1294*90</f>
        <v>11.396055875102713</v>
      </c>
      <c r="AC1294" s="5">
        <f>IF(B1294="n",Z1294*1.2*AF1294,Z1294*AF1294)</f>
        <v>154.1</v>
      </c>
      <c r="AD1294" s="6">
        <f>AC1294/X1294</f>
        <v>6.7</v>
      </c>
      <c r="AE1294" s="7">
        <f>AC1294/Y1294*90</f>
        <v>11.396055875102713</v>
      </c>
      <c r="AF1294" s="13">
        <f>IF(OR(D1294="Barcelona",D1294="R Madrid",D1294="Bayern",D1294="PSG",D1294="Atletico"),1.3,IF(OR(D1294="Chelsea",D1294="Juventus",D1294="Man City",D1294="Man Utd",D1294="Dortmund"),1.23,IF(OR(D1294="Roma",D1294="RB Leipzig",D1294="Monaco",D1294="Spurs",D1294="Arsenal",D1294="Sevilla",D1294="Liverpool",D1294="Nice",D1294="Napoli"),1.15,1)))</f>
        <v>1</v>
      </c>
      <c r="AG1294">
        <f>E1294*10+G1294*5+K1294*4</f>
        <v>62</v>
      </c>
      <c r="AH1294">
        <f>N1294+M1294+L1294*1.5</f>
        <v>16</v>
      </c>
    </row>
    <row r="1295" spans="1:34" x14ac:dyDescent="0.2">
      <c r="A1295" t="s">
        <v>2619</v>
      </c>
      <c r="C1295" t="s">
        <v>160</v>
      </c>
      <c r="D1295" t="s">
        <v>1858</v>
      </c>
      <c r="E1295">
        <v>2</v>
      </c>
      <c r="F1295">
        <v>1</v>
      </c>
      <c r="G1295">
        <v>0</v>
      </c>
      <c r="H1295">
        <v>5</v>
      </c>
      <c r="I1295">
        <v>17</v>
      </c>
      <c r="J1295">
        <v>31</v>
      </c>
      <c r="K1295">
        <v>9</v>
      </c>
      <c r="L1295">
        <v>0</v>
      </c>
      <c r="M1295">
        <v>12</v>
      </c>
      <c r="N1295">
        <v>4</v>
      </c>
      <c r="O1295">
        <v>9</v>
      </c>
      <c r="P1295">
        <v>179</v>
      </c>
      <c r="Q1295">
        <v>5</v>
      </c>
      <c r="R1295">
        <v>12</v>
      </c>
      <c r="S1295">
        <v>0</v>
      </c>
      <c r="T1295">
        <v>0</v>
      </c>
      <c r="U1295">
        <v>0</v>
      </c>
      <c r="V1295">
        <v>0</v>
      </c>
      <c r="W1295">
        <v>0</v>
      </c>
      <c r="X1295" t="s">
        <v>28</v>
      </c>
      <c r="Y1295" t="s">
        <v>2618</v>
      </c>
      <c r="Z1295" s="5">
        <f>E1295*10+F1295*(-10)+G1295*5+H1295*(-5)+I1295*2+J1295*(-2)+K1295*4+L1295*3+M1295*1.5+N1295*1.5+O1295*3+P1295*0.1+Q1295*2+R1295*2+S1295*5+T1295*(-8)+U1295*15+V1295+W1295*(-4)</f>
        <v>95.9</v>
      </c>
      <c r="AA1295" s="6">
        <f>Z1295/X1295</f>
        <v>3.8360000000000003</v>
      </c>
      <c r="AB1295" s="7">
        <f>Z1295/Y1295*90</f>
        <v>7.54458041958042</v>
      </c>
      <c r="AC1295" s="5">
        <f>IF(B1295="n",Z1295*1.2*AF1295,Z1295*AF1295)</f>
        <v>95.9</v>
      </c>
      <c r="AD1295" s="6">
        <f>AC1295/X1295</f>
        <v>3.8360000000000003</v>
      </c>
      <c r="AE1295" s="7">
        <f>AC1295/Y1295*90</f>
        <v>7.54458041958042</v>
      </c>
      <c r="AF1295" s="13">
        <f>IF(OR(D1295="Barcelona",D1295="R Madrid",D1295="Bayern",D1295="PSG",D1295="Atletico"),1.3,IF(OR(D1295="Chelsea",D1295="Juventus",D1295="Man City",D1295="Man Utd",D1295="Dortmund"),1.23,IF(OR(D1295="Roma",D1295="RB Leipzig",D1295="Monaco",D1295="Spurs",D1295="Arsenal",D1295="Sevilla",D1295="Liverpool",D1295="Nice",D1295="Napoli"),1.15,1)))</f>
        <v>1</v>
      </c>
      <c r="AG1295">
        <f>E1295*10+G1295*5+K1295*4</f>
        <v>56</v>
      </c>
      <c r="AH1295">
        <f>N1295+M1295+L1295*1.5</f>
        <v>16</v>
      </c>
    </row>
    <row r="1296" spans="1:34" x14ac:dyDescent="0.2">
      <c r="A1296" t="s">
        <v>3931</v>
      </c>
      <c r="C1296" t="s">
        <v>43</v>
      </c>
      <c r="D1296" t="s">
        <v>3538</v>
      </c>
      <c r="E1296">
        <v>1</v>
      </c>
      <c r="F1296">
        <v>0</v>
      </c>
      <c r="G1296">
        <v>2</v>
      </c>
      <c r="H1296">
        <v>0</v>
      </c>
      <c r="I1296">
        <v>19</v>
      </c>
      <c r="J1296">
        <v>16</v>
      </c>
      <c r="K1296">
        <v>5</v>
      </c>
      <c r="L1296">
        <v>0</v>
      </c>
      <c r="M1296">
        <v>11</v>
      </c>
      <c r="N1296">
        <v>5</v>
      </c>
      <c r="O1296">
        <v>13</v>
      </c>
      <c r="P1296">
        <v>273</v>
      </c>
      <c r="Q1296">
        <v>10</v>
      </c>
      <c r="R1296">
        <v>15</v>
      </c>
      <c r="S1296">
        <v>0</v>
      </c>
      <c r="T1296">
        <v>0</v>
      </c>
      <c r="U1296">
        <v>0</v>
      </c>
      <c r="V1296">
        <v>0</v>
      </c>
      <c r="W1296">
        <v>0</v>
      </c>
      <c r="X1296" t="s">
        <v>96</v>
      </c>
      <c r="Y1296" t="s">
        <v>1269</v>
      </c>
      <c r="Z1296" s="5">
        <f>E1296*10+F1296*(-10)+G1296*5+H1296*(-5)+I1296*2+J1296*(-2)+K1296*4+L1296*3+M1296*1.5+N1296*1.5+O1296*3+P1296*0.1+Q1296*2+R1296*2+S1296*5+T1296*(-8)+U1296*15+V1296+W1296*(-4)</f>
        <v>186.3</v>
      </c>
      <c r="AA1296" s="6">
        <f>Z1296/X1296</f>
        <v>6.6535714285714294</v>
      </c>
      <c r="AB1296" s="7">
        <f>Z1296/Y1296*90</f>
        <v>15.078237410071942</v>
      </c>
      <c r="AC1296" s="5">
        <f>IF(B1296="n",Z1296*1.2*AF1296,Z1296*AF1296)</f>
        <v>186.3</v>
      </c>
      <c r="AD1296" s="6">
        <f>AC1296/X1296</f>
        <v>6.6535714285714294</v>
      </c>
      <c r="AE1296" s="7">
        <f>AC1296/Y1296*90</f>
        <v>15.078237410071942</v>
      </c>
      <c r="AF1296" s="13">
        <f>IF(OR(D1296="Barcelona",D1296="R Madrid",D1296="Bayern",D1296="PSG",D1296="Atletico"),1.3,IF(OR(D1296="Chelsea",D1296="Juventus",D1296="Man City",D1296="Man Utd",D1296="Dortmund"),1.23,IF(OR(D1296="Roma",D1296="RB Leipzig",D1296="Monaco",D1296="Spurs",D1296="Arsenal",D1296="Sevilla",D1296="Liverpool",D1296="Nice",D1296="Napoli"),1.15,1)))</f>
        <v>1</v>
      </c>
      <c r="AG1296">
        <f>E1296*10+G1296*5+K1296*4</f>
        <v>40</v>
      </c>
      <c r="AH1296">
        <f>N1296+M1296+L1296*1.5</f>
        <v>16</v>
      </c>
    </row>
    <row r="1297" spans="1:34" x14ac:dyDescent="0.2">
      <c r="A1297" t="s">
        <v>2339</v>
      </c>
      <c r="C1297" t="s">
        <v>160</v>
      </c>
      <c r="D1297" t="s">
        <v>989</v>
      </c>
      <c r="E1297">
        <v>8</v>
      </c>
      <c r="F1297">
        <v>0</v>
      </c>
      <c r="G1297">
        <v>3</v>
      </c>
      <c r="H1297">
        <v>7</v>
      </c>
      <c r="I1297">
        <v>41</v>
      </c>
      <c r="J1297">
        <v>28</v>
      </c>
      <c r="K1297">
        <v>26</v>
      </c>
      <c r="L1297">
        <v>3</v>
      </c>
      <c r="M1297">
        <v>3</v>
      </c>
      <c r="N1297">
        <v>8</v>
      </c>
      <c r="O1297">
        <v>17</v>
      </c>
      <c r="P1297">
        <v>400</v>
      </c>
      <c r="Q1297">
        <v>13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 t="s">
        <v>184</v>
      </c>
      <c r="Y1297" t="s">
        <v>2338</v>
      </c>
      <c r="Z1297" s="5">
        <f>E1297*10+F1297*(-10)+G1297*5+H1297*(-5)+I1297*2+J1297*(-2)+K1297*4+L1297*3+M1297*1.5+N1297*1.5+O1297*3+P1297*0.1+Q1297*2+R1297*2+S1297*5+T1297*(-8)+U1297*15+V1297+W1297*(-4)</f>
        <v>370.5</v>
      </c>
      <c r="AA1297" s="6">
        <f>Z1297/X1297</f>
        <v>11.578125</v>
      </c>
      <c r="AB1297" s="7">
        <f>Z1297/Y1297*90</f>
        <v>15.773415326395458</v>
      </c>
      <c r="AC1297" s="5">
        <f>IF(B1297="n",Z1297*1.2*AF1297,Z1297*AF1297)</f>
        <v>370.5</v>
      </c>
      <c r="AD1297" s="6">
        <f>AC1297/X1297</f>
        <v>11.578125</v>
      </c>
      <c r="AE1297" s="7">
        <f>AC1297/Y1297*90</f>
        <v>15.773415326395458</v>
      </c>
      <c r="AF1297" s="13">
        <f>IF(OR(D1297="Barcelona",D1297="R Madrid",D1297="Bayern",D1297="PSG",D1297="Atletico"),1.3,IF(OR(D1297="Chelsea",D1297="Juventus",D1297="Man City",D1297="Man Utd",D1297="Dortmund"),1.23,IF(OR(D1297="Roma",D1297="RB Leipzig",D1297="Monaco",D1297="Spurs",D1297="Arsenal",D1297="Sevilla",D1297="Liverpool",D1297="Nice",D1297="Napoli"),1.15,1)))</f>
        <v>1</v>
      </c>
      <c r="AG1297">
        <f>E1297*10+G1297*5+K1297*4</f>
        <v>199</v>
      </c>
      <c r="AH1297">
        <f>N1297+M1297+L1297*1.5</f>
        <v>15.5</v>
      </c>
    </row>
    <row r="1298" spans="1:34" x14ac:dyDescent="0.2">
      <c r="A1298" t="s">
        <v>3237</v>
      </c>
      <c r="C1298" t="s">
        <v>138</v>
      </c>
      <c r="D1298" t="s">
        <v>2767</v>
      </c>
      <c r="E1298">
        <v>4</v>
      </c>
      <c r="F1298">
        <v>1</v>
      </c>
      <c r="G1298">
        <v>3</v>
      </c>
      <c r="H1298">
        <v>3</v>
      </c>
      <c r="I1298">
        <v>27</v>
      </c>
      <c r="J1298">
        <v>25</v>
      </c>
      <c r="K1298">
        <v>13</v>
      </c>
      <c r="L1298">
        <v>1</v>
      </c>
      <c r="M1298">
        <v>8</v>
      </c>
      <c r="N1298">
        <v>6</v>
      </c>
      <c r="O1298">
        <v>15</v>
      </c>
      <c r="P1298">
        <v>213</v>
      </c>
      <c r="Q1298">
        <v>7</v>
      </c>
      <c r="R1298">
        <v>15</v>
      </c>
      <c r="S1298">
        <v>0</v>
      </c>
      <c r="T1298">
        <v>0</v>
      </c>
      <c r="U1298">
        <v>0</v>
      </c>
      <c r="V1298">
        <v>0</v>
      </c>
      <c r="W1298">
        <v>0</v>
      </c>
      <c r="X1298" t="s">
        <v>127</v>
      </c>
      <c r="Y1298" t="s">
        <v>1052</v>
      </c>
      <c r="Z1298" s="5">
        <f>E1298*10+F1298*(-10)+G1298*5+H1298*(-5)+I1298*2+J1298*(-2)+K1298*4+L1298*3+M1298*1.5+N1298*1.5+O1298*3+P1298*0.1+Q1298*2+R1298*2+S1298*5+T1298*(-8)+U1298*15+V1298+W1298*(-4)</f>
        <v>220.3</v>
      </c>
      <c r="AA1298" s="6">
        <f>Z1298/X1298</f>
        <v>9.1791666666666671</v>
      </c>
      <c r="AB1298" s="7">
        <f>Z1298/Y1298*90</f>
        <v>18.008174386920981</v>
      </c>
      <c r="AC1298" s="5">
        <f>IF(B1298="n",Z1298*1.2*AF1298,Z1298*AF1298)</f>
        <v>220.3</v>
      </c>
      <c r="AD1298" s="6">
        <f>AC1298/X1298</f>
        <v>9.1791666666666671</v>
      </c>
      <c r="AE1298" s="7">
        <f>AC1298/Y1298*90</f>
        <v>18.008174386920981</v>
      </c>
      <c r="AF1298" s="13">
        <f>IF(OR(D1298="Barcelona",D1298="R Madrid",D1298="Bayern",D1298="PSG",D1298="Atletico"),1.3,IF(OR(D1298="Chelsea",D1298="Juventus",D1298="Man City",D1298="Man Utd",D1298="Dortmund"),1.23,IF(OR(D1298="Roma",D1298="RB Leipzig",D1298="Monaco",D1298="Spurs",D1298="Arsenal",D1298="Sevilla",D1298="Liverpool",D1298="Nice",D1298="Napoli"),1.15,1)))</f>
        <v>1</v>
      </c>
      <c r="AG1298">
        <f>E1298*10+G1298*5+K1298*4</f>
        <v>107</v>
      </c>
      <c r="AH1298">
        <f>N1298+M1298+L1298*1.5</f>
        <v>15.5</v>
      </c>
    </row>
    <row r="1299" spans="1:34" x14ac:dyDescent="0.2">
      <c r="A1299" t="s">
        <v>2178</v>
      </c>
      <c r="C1299" t="s">
        <v>160</v>
      </c>
      <c r="D1299" t="s">
        <v>1054</v>
      </c>
      <c r="E1299">
        <v>14</v>
      </c>
      <c r="F1299">
        <v>0</v>
      </c>
      <c r="G1299">
        <v>3</v>
      </c>
      <c r="H1299">
        <v>4</v>
      </c>
      <c r="I1299">
        <v>56</v>
      </c>
      <c r="J1299">
        <v>19</v>
      </c>
      <c r="K1299">
        <v>49</v>
      </c>
      <c r="L1299">
        <v>0</v>
      </c>
      <c r="M1299">
        <v>2</v>
      </c>
      <c r="N1299">
        <v>13</v>
      </c>
      <c r="O1299">
        <v>29</v>
      </c>
      <c r="P1299">
        <v>485</v>
      </c>
      <c r="Q1299">
        <v>11</v>
      </c>
      <c r="R1299">
        <v>24</v>
      </c>
      <c r="S1299">
        <v>0</v>
      </c>
      <c r="T1299">
        <v>0</v>
      </c>
      <c r="U1299">
        <v>0</v>
      </c>
      <c r="V1299">
        <v>0</v>
      </c>
      <c r="W1299">
        <v>0</v>
      </c>
      <c r="X1299" t="s">
        <v>110</v>
      </c>
      <c r="Y1299" t="s">
        <v>2177</v>
      </c>
      <c r="Z1299" s="5">
        <f>E1299*10+F1299*(-10)+G1299*5+H1299*(-5)+I1299*2+J1299*(-2)+K1299*4+L1299*3+M1299*1.5+N1299*1.5+O1299*3+P1299*0.1+Q1299*2+R1299*2+S1299*5+T1299*(-8)+U1299*15+V1299+W1299*(-4)</f>
        <v>633</v>
      </c>
      <c r="AA1299" s="6">
        <f>Z1299/X1299</f>
        <v>21.1</v>
      </c>
      <c r="AB1299" s="7">
        <f>Z1299/Y1299*90</f>
        <v>24.63035019455253</v>
      </c>
      <c r="AC1299" s="5">
        <f>IF(B1299="n",Z1299*1.2*AF1299,Z1299*AF1299)</f>
        <v>633</v>
      </c>
      <c r="AD1299" s="6">
        <f>AC1299/X1299</f>
        <v>21.1</v>
      </c>
      <c r="AE1299" s="7">
        <f>AC1299/Y1299*90</f>
        <v>24.63035019455253</v>
      </c>
      <c r="AF1299" s="13">
        <f>IF(OR(D1299="Barcelona",D1299="R Madrid",D1299="Bayern",D1299="PSG",D1299="Atletico"),1.3,IF(OR(D1299="Chelsea",D1299="Juventus",D1299="Man City",D1299="Man Utd",D1299="Dortmund"),1.23,IF(OR(D1299="Roma",D1299="RB Leipzig",D1299="Monaco",D1299="Spurs",D1299="Arsenal",D1299="Sevilla",D1299="Liverpool",D1299="Nice",D1299="Napoli"),1.15,1)))</f>
        <v>1</v>
      </c>
      <c r="AG1299">
        <f>E1299*10+G1299*5+K1299*4</f>
        <v>351</v>
      </c>
      <c r="AH1299">
        <f>N1299+M1299+L1299*1.5</f>
        <v>15</v>
      </c>
    </row>
    <row r="1300" spans="1:34" x14ac:dyDescent="0.2">
      <c r="A1300" t="s">
        <v>2206</v>
      </c>
      <c r="C1300" t="s">
        <v>160</v>
      </c>
      <c r="D1300" t="s">
        <v>1908</v>
      </c>
      <c r="E1300">
        <v>9</v>
      </c>
      <c r="F1300">
        <v>0</v>
      </c>
      <c r="G1300">
        <v>2</v>
      </c>
      <c r="H1300">
        <v>6</v>
      </c>
      <c r="I1300">
        <v>90</v>
      </c>
      <c r="J1300">
        <v>46</v>
      </c>
      <c r="K1300">
        <v>35</v>
      </c>
      <c r="L1300">
        <v>0</v>
      </c>
      <c r="M1300">
        <v>4</v>
      </c>
      <c r="N1300">
        <v>11</v>
      </c>
      <c r="O1300">
        <v>61</v>
      </c>
      <c r="P1300">
        <v>800</v>
      </c>
      <c r="Q1300">
        <v>21</v>
      </c>
      <c r="R1300">
        <v>57</v>
      </c>
      <c r="S1300">
        <v>0</v>
      </c>
      <c r="T1300">
        <v>0</v>
      </c>
      <c r="U1300">
        <v>0</v>
      </c>
      <c r="V1300">
        <v>0</v>
      </c>
      <c r="W1300">
        <v>0</v>
      </c>
      <c r="X1300" t="s">
        <v>101</v>
      </c>
      <c r="Y1300" t="s">
        <v>1652</v>
      </c>
      <c r="Z1300" s="5">
        <f>E1300*10+F1300*(-10)+G1300*5+H1300*(-5)+I1300*2+J1300*(-2)+K1300*4+L1300*3+M1300*1.5+N1300*1.5+O1300*3+P1300*0.1+Q1300*2+R1300*2+S1300*5+T1300*(-8)+U1300*15+V1300+W1300*(-4)</f>
        <v>739.5</v>
      </c>
      <c r="AA1300" s="6">
        <f>Z1300/X1300</f>
        <v>21.12857142857143</v>
      </c>
      <c r="AB1300" s="7">
        <f>Z1300/Y1300*90</f>
        <v>26.130742049469966</v>
      </c>
      <c r="AC1300" s="5">
        <f>IF(B1300="n",Z1300*1.2*AF1300,Z1300*AF1300)</f>
        <v>739.5</v>
      </c>
      <c r="AD1300" s="6">
        <f>AC1300/X1300</f>
        <v>21.12857142857143</v>
      </c>
      <c r="AE1300" s="7">
        <f>AC1300/Y1300*90</f>
        <v>26.130742049469966</v>
      </c>
      <c r="AF1300" s="13">
        <f>IF(OR(D1300="Barcelona",D1300="R Madrid",D1300="Bayern",D1300="PSG",D1300="Atletico"),1.3,IF(OR(D1300="Chelsea",D1300="Juventus",D1300="Man City",D1300="Man Utd",D1300="Dortmund"),1.23,IF(OR(D1300="Roma",D1300="RB Leipzig",D1300="Monaco",D1300="Spurs",D1300="Arsenal",D1300="Sevilla",D1300="Liverpool",D1300="Nice",D1300="Napoli"),1.15,1)))</f>
        <v>1</v>
      </c>
      <c r="AG1300">
        <f>E1300*10+G1300*5+K1300*4</f>
        <v>240</v>
      </c>
      <c r="AH1300">
        <f>N1300+M1300+L1300*1.5</f>
        <v>15</v>
      </c>
    </row>
    <row r="1301" spans="1:34" x14ac:dyDescent="0.2">
      <c r="A1301" t="s">
        <v>2866</v>
      </c>
      <c r="C1301" t="s">
        <v>138</v>
      </c>
      <c r="D1301" t="s">
        <v>368</v>
      </c>
      <c r="E1301">
        <v>5</v>
      </c>
      <c r="F1301">
        <v>0</v>
      </c>
      <c r="G1301">
        <v>4</v>
      </c>
      <c r="H1301">
        <v>2</v>
      </c>
      <c r="I1301">
        <v>59</v>
      </c>
      <c r="J1301">
        <v>21</v>
      </c>
      <c r="K1301">
        <v>37</v>
      </c>
      <c r="L1301">
        <v>0</v>
      </c>
      <c r="M1301">
        <v>3</v>
      </c>
      <c r="N1301">
        <v>12</v>
      </c>
      <c r="O1301">
        <v>52</v>
      </c>
      <c r="P1301">
        <v>713</v>
      </c>
      <c r="Q1301">
        <v>12</v>
      </c>
      <c r="R1301">
        <v>40</v>
      </c>
      <c r="S1301">
        <v>0</v>
      </c>
      <c r="T1301">
        <v>0</v>
      </c>
      <c r="U1301">
        <v>0</v>
      </c>
      <c r="V1301">
        <v>0</v>
      </c>
      <c r="W1301">
        <v>0</v>
      </c>
      <c r="X1301" t="s">
        <v>105</v>
      </c>
      <c r="Y1301" t="s">
        <v>896</v>
      </c>
      <c r="Z1301" s="5">
        <f>E1301*10+F1301*(-10)+G1301*5+H1301*(-5)+I1301*2+J1301*(-2)+K1301*4+L1301*3+M1301*1.5+N1301*1.5+O1301*3+P1301*0.1+Q1301*2+R1301*2+S1301*5+T1301*(-8)+U1301*15+V1301+W1301*(-4)</f>
        <v>637.79999999999995</v>
      </c>
      <c r="AA1301" s="6">
        <f>Z1301/X1301</f>
        <v>21.993103448275861</v>
      </c>
      <c r="AB1301" s="7">
        <f>Z1301/Y1301*90</f>
        <v>30.56549520766773</v>
      </c>
      <c r="AC1301" s="5">
        <f>IF(B1301="n",Z1301*1.2*AF1301,Z1301*AF1301)</f>
        <v>637.79999999999995</v>
      </c>
      <c r="AD1301" s="6">
        <f>AC1301/X1301</f>
        <v>21.993103448275861</v>
      </c>
      <c r="AE1301" s="7">
        <f>AC1301/Y1301*90</f>
        <v>30.56549520766773</v>
      </c>
      <c r="AF1301" s="13">
        <f>IF(OR(D1301="Barcelona",D1301="R Madrid",D1301="Bayern",D1301="PSG",D1301="Atletico"),1.3,IF(OR(D1301="Chelsea",D1301="Juventus",D1301="Man City",D1301="Man Utd",D1301="Dortmund"),1.23,IF(OR(D1301="Roma",D1301="RB Leipzig",D1301="Monaco",D1301="Spurs",D1301="Arsenal",D1301="Sevilla",D1301="Liverpool",D1301="Nice",D1301="Napoli"),1.15,1)))</f>
        <v>1</v>
      </c>
      <c r="AG1301">
        <f>E1301*10+G1301*5+K1301*4</f>
        <v>218</v>
      </c>
      <c r="AH1301">
        <f>N1301+M1301+L1301*1.5</f>
        <v>15</v>
      </c>
    </row>
    <row r="1302" spans="1:34" x14ac:dyDescent="0.2">
      <c r="A1302" t="s">
        <v>1051</v>
      </c>
      <c r="C1302" t="s">
        <v>26</v>
      </c>
      <c r="D1302" t="s">
        <v>89</v>
      </c>
      <c r="E1302">
        <v>4</v>
      </c>
      <c r="F1302">
        <v>1</v>
      </c>
      <c r="G1302">
        <v>1</v>
      </c>
      <c r="H1302">
        <v>3</v>
      </c>
      <c r="I1302">
        <v>18</v>
      </c>
      <c r="J1302">
        <v>17</v>
      </c>
      <c r="K1302">
        <v>10</v>
      </c>
      <c r="L1302">
        <v>0</v>
      </c>
      <c r="M1302">
        <v>14</v>
      </c>
      <c r="N1302">
        <v>1</v>
      </c>
      <c r="O1302">
        <v>8</v>
      </c>
      <c r="P1302">
        <v>159</v>
      </c>
      <c r="Q1302">
        <v>10</v>
      </c>
      <c r="R1302">
        <v>9</v>
      </c>
      <c r="S1302">
        <v>0</v>
      </c>
      <c r="T1302">
        <v>0</v>
      </c>
      <c r="U1302">
        <v>0</v>
      </c>
      <c r="V1302">
        <v>0</v>
      </c>
      <c r="W1302">
        <v>0</v>
      </c>
      <c r="X1302" t="s">
        <v>395</v>
      </c>
      <c r="Y1302" t="s">
        <v>1052</v>
      </c>
      <c r="Z1302" s="5">
        <f>E1302*10+F1302*(-10)+G1302*5+H1302*(-5)+I1302*2+J1302*(-2)+K1302*4+L1302*3+M1302*1.5+N1302*1.5+O1302*3+P1302*0.1+Q1302*2+R1302*2+S1302*5+T1302*(-8)+U1302*15+V1302+W1302*(-4)</f>
        <v>162.4</v>
      </c>
      <c r="AA1302" s="6">
        <f>Z1302/X1302</f>
        <v>9.552941176470588</v>
      </c>
      <c r="AB1302" s="7">
        <f>Z1302/Y1302*90</f>
        <v>13.275204359673026</v>
      </c>
      <c r="AC1302" s="5">
        <f>IF(B1302="n",Z1302*1.2*AF1302,Z1302*AF1302)</f>
        <v>162.4</v>
      </c>
      <c r="AD1302" s="6">
        <f>AC1302/X1302</f>
        <v>9.552941176470588</v>
      </c>
      <c r="AE1302" s="7">
        <f>AC1302/Y1302*90</f>
        <v>13.275204359673026</v>
      </c>
      <c r="AF1302" s="13">
        <f>IF(OR(D1302="Barcelona",D1302="R Madrid",D1302="Bayern",D1302="PSG",D1302="Atletico"),1.3,IF(OR(D1302="Chelsea",D1302="Juventus",D1302="Man City",D1302="Man Utd",D1302="Dortmund"),1.23,IF(OR(D1302="Roma",D1302="RB Leipzig",D1302="Monaco",D1302="Spurs",D1302="Arsenal",D1302="Sevilla",D1302="Liverpool",D1302="Nice",D1302="Napoli"),1.15,1)))</f>
        <v>1</v>
      </c>
      <c r="AG1302">
        <f>E1302*10+G1302*5+K1302*4</f>
        <v>85</v>
      </c>
      <c r="AH1302">
        <f>N1302+M1302+L1302*1.5</f>
        <v>15</v>
      </c>
    </row>
    <row r="1303" spans="1:34" x14ac:dyDescent="0.2">
      <c r="A1303" t="s">
        <v>444</v>
      </c>
      <c r="C1303" t="s">
        <v>26</v>
      </c>
      <c r="D1303" t="s">
        <v>76</v>
      </c>
      <c r="E1303">
        <v>1</v>
      </c>
      <c r="F1303">
        <v>0</v>
      </c>
      <c r="G1303">
        <v>4</v>
      </c>
      <c r="H1303">
        <v>2</v>
      </c>
      <c r="I1303">
        <v>15</v>
      </c>
      <c r="J1303">
        <v>23</v>
      </c>
      <c r="K1303">
        <v>8</v>
      </c>
      <c r="L1303">
        <v>2</v>
      </c>
      <c r="M1303">
        <v>9</v>
      </c>
      <c r="N1303">
        <v>3</v>
      </c>
      <c r="O1303">
        <v>16</v>
      </c>
      <c r="P1303">
        <v>204</v>
      </c>
      <c r="Q1303">
        <v>13</v>
      </c>
      <c r="R1303">
        <v>38</v>
      </c>
      <c r="S1303">
        <v>0</v>
      </c>
      <c r="T1303">
        <v>0</v>
      </c>
      <c r="U1303">
        <v>0</v>
      </c>
      <c r="V1303">
        <v>0</v>
      </c>
      <c r="W1303">
        <v>0</v>
      </c>
      <c r="X1303" t="s">
        <v>140</v>
      </c>
      <c r="Y1303" t="s">
        <v>445</v>
      </c>
      <c r="Z1303" s="5">
        <f>E1303*10+F1303*(-10)+G1303*5+H1303*(-5)+I1303*2+J1303*(-2)+K1303*4+L1303*3+M1303*1.5+N1303*1.5+O1303*3+P1303*0.1+Q1303*2+R1303*2+S1303*5+T1303*(-8)+U1303*15+V1303+W1303*(-4)</f>
        <v>230.4</v>
      </c>
      <c r="AA1303" s="6">
        <f>Z1303/X1303</f>
        <v>17.723076923076924</v>
      </c>
      <c r="AB1303" s="7">
        <f>Z1303/Y1303*90</f>
        <v>20.269794721407624</v>
      </c>
      <c r="AC1303" s="5">
        <f>IF(B1303="n",Z1303*1.2*AF1303,Z1303*AF1303)</f>
        <v>230.4</v>
      </c>
      <c r="AD1303" s="6">
        <f>AC1303/X1303</f>
        <v>17.723076923076924</v>
      </c>
      <c r="AE1303" s="7">
        <f>AC1303/Y1303*90</f>
        <v>20.269794721407624</v>
      </c>
      <c r="AF1303" s="13">
        <f>IF(OR(D1303="Barcelona",D1303="R Madrid",D1303="Bayern",D1303="PSG",D1303="Atletico"),1.3,IF(OR(D1303="Chelsea",D1303="Juventus",D1303="Man City",D1303="Man Utd",D1303="Dortmund"),1.23,IF(OR(D1303="Roma",D1303="RB Leipzig",D1303="Monaco",D1303="Spurs",D1303="Arsenal",D1303="Sevilla",D1303="Liverpool",D1303="Nice",D1303="Napoli"),1.15,1)))</f>
        <v>1</v>
      </c>
      <c r="AG1303">
        <f>E1303*10+G1303*5+K1303*4</f>
        <v>62</v>
      </c>
      <c r="AH1303">
        <f>N1303+M1303+L1303*1.5</f>
        <v>15</v>
      </c>
    </row>
    <row r="1304" spans="1:34" x14ac:dyDescent="0.2">
      <c r="A1304" t="s">
        <v>4052</v>
      </c>
      <c r="C1304" t="s">
        <v>43</v>
      </c>
      <c r="D1304" t="s">
        <v>800</v>
      </c>
      <c r="E1304">
        <v>1</v>
      </c>
      <c r="F1304">
        <v>0</v>
      </c>
      <c r="G1304">
        <v>0</v>
      </c>
      <c r="H1304">
        <v>2</v>
      </c>
      <c r="I1304">
        <v>20</v>
      </c>
      <c r="J1304">
        <v>9</v>
      </c>
      <c r="K1304">
        <v>8</v>
      </c>
      <c r="L1304">
        <v>0</v>
      </c>
      <c r="M1304">
        <v>6</v>
      </c>
      <c r="N1304">
        <v>9</v>
      </c>
      <c r="O1304">
        <v>11</v>
      </c>
      <c r="P1304">
        <v>387</v>
      </c>
      <c r="Q1304">
        <v>19</v>
      </c>
      <c r="R1304">
        <v>12</v>
      </c>
      <c r="S1304">
        <v>0</v>
      </c>
      <c r="T1304">
        <v>0</v>
      </c>
      <c r="U1304">
        <v>0</v>
      </c>
      <c r="V1304">
        <v>0</v>
      </c>
      <c r="W1304">
        <v>0</v>
      </c>
      <c r="X1304" t="s">
        <v>187</v>
      </c>
      <c r="Y1304" t="s">
        <v>2256</v>
      </c>
      <c r="Z1304" s="5">
        <f>E1304*10+F1304*(-10)+G1304*5+H1304*(-5)+I1304*2+J1304*(-2)+K1304*4+L1304*3+M1304*1.5+N1304*1.5+O1304*3+P1304*0.1+Q1304*2+R1304*2+S1304*5+T1304*(-8)+U1304*15+V1304+W1304*(-4)</f>
        <v>210.2</v>
      </c>
      <c r="AA1304" s="6">
        <f>Z1304/X1304</f>
        <v>9.5545454545454547</v>
      </c>
      <c r="AB1304" s="7">
        <f>Z1304/Y1304*90</f>
        <v>16.464751958224543</v>
      </c>
      <c r="AC1304" s="5">
        <f>IF(B1304="n",Z1304*1.2*AF1304,Z1304*AF1304)</f>
        <v>210.2</v>
      </c>
      <c r="AD1304" s="6">
        <f>AC1304/X1304</f>
        <v>9.5545454545454547</v>
      </c>
      <c r="AE1304" s="7">
        <f>AC1304/Y1304*90</f>
        <v>16.464751958224543</v>
      </c>
      <c r="AF1304" s="13">
        <f>IF(OR(D1304="Barcelona",D1304="R Madrid",D1304="Bayern",D1304="PSG",D1304="Atletico"),1.3,IF(OR(D1304="Chelsea",D1304="Juventus",D1304="Man City",D1304="Man Utd",D1304="Dortmund"),1.23,IF(OR(D1304="Roma",D1304="RB Leipzig",D1304="Monaco",D1304="Spurs",D1304="Arsenal",D1304="Sevilla",D1304="Liverpool",D1304="Nice",D1304="Napoli"),1.15,1)))</f>
        <v>1</v>
      </c>
      <c r="AG1304">
        <f>E1304*10+G1304*5+K1304*4</f>
        <v>42</v>
      </c>
      <c r="AH1304">
        <f>N1304+M1304+L1304*1.5</f>
        <v>15</v>
      </c>
    </row>
    <row r="1305" spans="1:34" x14ac:dyDescent="0.2">
      <c r="A1305" t="s">
        <v>400</v>
      </c>
      <c r="C1305" t="s">
        <v>26</v>
      </c>
      <c r="D1305" t="s">
        <v>72</v>
      </c>
      <c r="E1305">
        <v>0</v>
      </c>
      <c r="F1305">
        <v>0</v>
      </c>
      <c r="G1305">
        <v>2</v>
      </c>
      <c r="H1305">
        <v>1</v>
      </c>
      <c r="I1305">
        <v>36</v>
      </c>
      <c r="J1305">
        <v>15</v>
      </c>
      <c r="K1305">
        <v>4</v>
      </c>
      <c r="L1305">
        <v>0</v>
      </c>
      <c r="M1305">
        <v>10</v>
      </c>
      <c r="N1305">
        <v>5</v>
      </c>
      <c r="O1305">
        <v>19</v>
      </c>
      <c r="P1305">
        <v>222</v>
      </c>
      <c r="Q1305">
        <v>18</v>
      </c>
      <c r="R1305">
        <v>24</v>
      </c>
      <c r="S1305">
        <v>0</v>
      </c>
      <c r="T1305">
        <v>0</v>
      </c>
      <c r="U1305">
        <v>0</v>
      </c>
      <c r="V1305">
        <v>0</v>
      </c>
      <c r="W1305">
        <v>0</v>
      </c>
      <c r="X1305" t="s">
        <v>325</v>
      </c>
      <c r="Y1305" t="s">
        <v>401</v>
      </c>
      <c r="Z1305" s="5">
        <f>E1305*10+F1305*(-10)+G1305*5+H1305*(-5)+I1305*2+J1305*(-2)+K1305*4+L1305*3+M1305*1.5+N1305*1.5+O1305*3+P1305*0.1+Q1305*2+R1305*2+S1305*5+T1305*(-8)+U1305*15+V1305+W1305*(-4)</f>
        <v>248.7</v>
      </c>
      <c r="AA1305" s="6">
        <f>Z1305/X1305</f>
        <v>13.816666666666666</v>
      </c>
      <c r="AB1305" s="7">
        <f>Z1305/Y1305*90</f>
        <v>19.548471615720523</v>
      </c>
      <c r="AC1305" s="5">
        <f>IF(B1305="n",Z1305*1.2*AF1305,Z1305*AF1305)</f>
        <v>248.7</v>
      </c>
      <c r="AD1305" s="6">
        <f>AC1305/X1305</f>
        <v>13.816666666666666</v>
      </c>
      <c r="AE1305" s="7">
        <f>AC1305/Y1305*90</f>
        <v>19.548471615720523</v>
      </c>
      <c r="AF1305" s="13">
        <f>IF(OR(D1305="Barcelona",D1305="R Madrid",D1305="Bayern",D1305="PSG",D1305="Atletico"),1.3,IF(OR(D1305="Chelsea",D1305="Juventus",D1305="Man City",D1305="Man Utd",D1305="Dortmund"),1.23,IF(OR(D1305="Roma",D1305="RB Leipzig",D1305="Monaco",D1305="Spurs",D1305="Arsenal",D1305="Sevilla",D1305="Liverpool",D1305="Nice",D1305="Napoli"),1.15,1)))</f>
        <v>1</v>
      </c>
      <c r="AG1305">
        <f>E1305*10+G1305*5+K1305*4</f>
        <v>26</v>
      </c>
      <c r="AH1305">
        <f>N1305+M1305+L1305*1.5</f>
        <v>15</v>
      </c>
    </row>
    <row r="1306" spans="1:34" x14ac:dyDescent="0.2">
      <c r="A1306" t="s">
        <v>3677</v>
      </c>
      <c r="C1306" t="s">
        <v>43</v>
      </c>
      <c r="D1306" t="s">
        <v>728</v>
      </c>
      <c r="E1306">
        <v>5</v>
      </c>
      <c r="F1306">
        <v>0</v>
      </c>
      <c r="G1306">
        <v>6</v>
      </c>
      <c r="H1306">
        <v>1</v>
      </c>
      <c r="I1306">
        <v>22</v>
      </c>
      <c r="J1306">
        <v>10</v>
      </c>
      <c r="K1306">
        <v>22</v>
      </c>
      <c r="L1306">
        <v>1</v>
      </c>
      <c r="M1306">
        <v>6</v>
      </c>
      <c r="N1306">
        <v>7</v>
      </c>
      <c r="O1306">
        <v>43</v>
      </c>
      <c r="P1306">
        <v>743</v>
      </c>
      <c r="Q1306">
        <v>10</v>
      </c>
      <c r="R1306">
        <v>36</v>
      </c>
      <c r="S1306">
        <v>0</v>
      </c>
      <c r="T1306">
        <v>0</v>
      </c>
      <c r="U1306">
        <v>0</v>
      </c>
      <c r="V1306">
        <v>0</v>
      </c>
      <c r="W1306">
        <v>0</v>
      </c>
      <c r="X1306" t="s">
        <v>127</v>
      </c>
      <c r="Y1306" t="s">
        <v>3387</v>
      </c>
      <c r="Z1306" s="5">
        <f>E1306*10+F1306*(-10)+G1306*5+H1306*(-5)+I1306*2+J1306*(-2)+K1306*4+L1306*3+M1306*1.5+N1306*1.5+O1306*3+P1306*0.1+Q1306*2+R1306*2+S1306*5+T1306*(-8)+U1306*15+V1306+W1306*(-4)</f>
        <v>504.8</v>
      </c>
      <c r="AA1306" s="6">
        <f>Z1306/X1306</f>
        <v>21.033333333333335</v>
      </c>
      <c r="AB1306" s="7">
        <f>Z1306/Y1306*90</f>
        <v>23.798847564169723</v>
      </c>
      <c r="AC1306" s="5">
        <f>IF(B1306="n",Z1306*1.2*AF1306,Z1306*AF1306)</f>
        <v>504.8</v>
      </c>
      <c r="AD1306" s="6">
        <f>AC1306/X1306</f>
        <v>21.033333333333335</v>
      </c>
      <c r="AE1306" s="7">
        <f>AC1306/Y1306*90</f>
        <v>23.798847564169723</v>
      </c>
      <c r="AF1306" s="13">
        <f>IF(OR(D1306="Barcelona",D1306="R Madrid",D1306="Bayern",D1306="PSG",D1306="Atletico"),1.3,IF(OR(D1306="Chelsea",D1306="Juventus",D1306="Man City",D1306="Man Utd",D1306="Dortmund"),1.23,IF(OR(D1306="Roma",D1306="RB Leipzig",D1306="Monaco",D1306="Spurs",D1306="Arsenal",D1306="Sevilla",D1306="Liverpool",D1306="Nice",D1306="Napoli"),1.15,1)))</f>
        <v>1</v>
      </c>
      <c r="AG1306">
        <f>E1306*10+G1306*5+K1306*4</f>
        <v>168</v>
      </c>
      <c r="AH1306">
        <f>N1306+M1306+L1306*1.5</f>
        <v>14.5</v>
      </c>
    </row>
    <row r="1307" spans="1:34" x14ac:dyDescent="0.2">
      <c r="A1307" t="s">
        <v>3369</v>
      </c>
      <c r="C1307" t="s">
        <v>138</v>
      </c>
      <c r="D1307" t="s">
        <v>2801</v>
      </c>
      <c r="E1307">
        <v>9</v>
      </c>
      <c r="F1307">
        <v>0</v>
      </c>
      <c r="G1307">
        <v>2</v>
      </c>
      <c r="H1307">
        <v>1</v>
      </c>
      <c r="I1307">
        <v>37</v>
      </c>
      <c r="J1307">
        <v>16</v>
      </c>
      <c r="K1307">
        <v>19</v>
      </c>
      <c r="L1307">
        <v>0</v>
      </c>
      <c r="M1307">
        <v>9</v>
      </c>
      <c r="N1307">
        <v>5</v>
      </c>
      <c r="O1307">
        <v>8</v>
      </c>
      <c r="P1307">
        <v>242</v>
      </c>
      <c r="Q1307">
        <v>7</v>
      </c>
      <c r="R1307">
        <v>6</v>
      </c>
      <c r="S1307">
        <v>0</v>
      </c>
      <c r="T1307">
        <v>0</v>
      </c>
      <c r="U1307">
        <v>0</v>
      </c>
      <c r="V1307">
        <v>0</v>
      </c>
      <c r="W1307">
        <v>0</v>
      </c>
      <c r="X1307" t="s">
        <v>110</v>
      </c>
      <c r="Y1307" t="s">
        <v>3368</v>
      </c>
      <c r="Z1307" s="5">
        <f>E1307*10+F1307*(-10)+G1307*5+H1307*(-5)+I1307*2+J1307*(-2)+K1307*4+L1307*3+M1307*1.5+N1307*1.5+O1307*3+P1307*0.1+Q1307*2+R1307*2+S1307*5+T1307*(-8)+U1307*15+V1307+W1307*(-4)</f>
        <v>308.2</v>
      </c>
      <c r="AA1307" s="6">
        <f>Z1307/X1307</f>
        <v>10.273333333333333</v>
      </c>
      <c r="AB1307" s="7">
        <f>Z1307/Y1307*90</f>
        <v>16.024263431542462</v>
      </c>
      <c r="AC1307" s="5">
        <f>IF(B1307="n",Z1307*1.2*AF1307,Z1307*AF1307)</f>
        <v>308.2</v>
      </c>
      <c r="AD1307" s="6">
        <f>AC1307/X1307</f>
        <v>10.273333333333333</v>
      </c>
      <c r="AE1307" s="7">
        <f>AC1307/Y1307*90</f>
        <v>16.024263431542462</v>
      </c>
      <c r="AF1307" s="13">
        <f>IF(OR(D1307="Barcelona",D1307="R Madrid",D1307="Bayern",D1307="PSG",D1307="Atletico"),1.3,IF(OR(D1307="Chelsea",D1307="Juventus",D1307="Man City",D1307="Man Utd",D1307="Dortmund"),1.23,IF(OR(D1307="Roma",D1307="RB Leipzig",D1307="Monaco",D1307="Spurs",D1307="Arsenal",D1307="Sevilla",D1307="Liverpool",D1307="Nice",D1307="Napoli"),1.15,1)))</f>
        <v>1</v>
      </c>
      <c r="AG1307">
        <f>E1307*10+G1307*5+K1307*4</f>
        <v>176</v>
      </c>
      <c r="AH1307">
        <f>N1307+M1307+L1307*1.5</f>
        <v>14</v>
      </c>
    </row>
    <row r="1308" spans="1:34" x14ac:dyDescent="0.2">
      <c r="A1308" t="s">
        <v>394</v>
      </c>
      <c r="C1308" t="s">
        <v>138</v>
      </c>
      <c r="D1308" t="s">
        <v>386</v>
      </c>
      <c r="E1308">
        <v>4</v>
      </c>
      <c r="F1308">
        <v>0</v>
      </c>
      <c r="G1308">
        <v>3</v>
      </c>
      <c r="H1308">
        <v>4</v>
      </c>
      <c r="I1308">
        <v>21</v>
      </c>
      <c r="J1308">
        <v>12</v>
      </c>
      <c r="K1308">
        <v>21</v>
      </c>
      <c r="L1308">
        <v>0</v>
      </c>
      <c r="M1308">
        <v>3</v>
      </c>
      <c r="N1308">
        <v>11</v>
      </c>
      <c r="O1308">
        <v>40</v>
      </c>
      <c r="P1308">
        <v>490</v>
      </c>
      <c r="Q1308">
        <v>12</v>
      </c>
      <c r="R1308">
        <v>49</v>
      </c>
      <c r="S1308">
        <v>0</v>
      </c>
      <c r="T1308">
        <v>0</v>
      </c>
      <c r="U1308">
        <v>0</v>
      </c>
      <c r="V1308">
        <v>0</v>
      </c>
      <c r="W1308">
        <v>0</v>
      </c>
      <c r="X1308" t="s">
        <v>395</v>
      </c>
      <c r="Y1308" t="s">
        <v>396</v>
      </c>
      <c r="Z1308" s="5">
        <f>E1308*10+F1308*(-10)+G1308*5+H1308*(-5)+I1308*2+J1308*(-2)+K1308*4+L1308*3+M1308*1.5+N1308*1.5+O1308*3+P1308*0.1+Q1308*2+R1308*2+S1308*5+T1308*(-8)+U1308*15+V1308+W1308*(-4)</f>
        <v>449</v>
      </c>
      <c r="AA1308" s="6">
        <f>Z1308/X1308</f>
        <v>26.411764705882351</v>
      </c>
      <c r="AB1308" s="7">
        <f>Z1308/Y1308*90</f>
        <v>27.67808219178082</v>
      </c>
      <c r="AC1308" s="5">
        <f>IF(B1308="n",Z1308*1.2*AF1308,Z1308*AF1308)</f>
        <v>449</v>
      </c>
      <c r="AD1308" s="6">
        <f>AC1308/X1308</f>
        <v>26.411764705882351</v>
      </c>
      <c r="AE1308" s="7">
        <f>AC1308/Y1308*90</f>
        <v>27.67808219178082</v>
      </c>
      <c r="AF1308" s="13">
        <f>IF(OR(D1308="Barcelona",D1308="R Madrid",D1308="Bayern",D1308="PSG",D1308="Atletico"),1.3,IF(OR(D1308="Chelsea",D1308="Juventus",D1308="Man City",D1308="Man Utd",D1308="Dortmund"),1.23,IF(OR(D1308="Roma",D1308="RB Leipzig",D1308="Monaco",D1308="Spurs",D1308="Arsenal",D1308="Sevilla",D1308="Liverpool",D1308="Nice",D1308="Napoli"),1.15,1)))</f>
        <v>1</v>
      </c>
      <c r="AG1308">
        <f>E1308*10+G1308*5+K1308*4</f>
        <v>139</v>
      </c>
      <c r="AH1308">
        <f>N1308+M1308+L1308*1.5</f>
        <v>14</v>
      </c>
    </row>
    <row r="1309" spans="1:34" x14ac:dyDescent="0.2">
      <c r="A1309" t="s">
        <v>394</v>
      </c>
      <c r="C1309" t="s">
        <v>138</v>
      </c>
      <c r="D1309" t="s">
        <v>386</v>
      </c>
      <c r="E1309">
        <v>4</v>
      </c>
      <c r="F1309">
        <v>0</v>
      </c>
      <c r="G1309">
        <v>3</v>
      </c>
      <c r="H1309">
        <v>4</v>
      </c>
      <c r="I1309">
        <v>21</v>
      </c>
      <c r="J1309">
        <v>12</v>
      </c>
      <c r="K1309">
        <v>21</v>
      </c>
      <c r="L1309">
        <v>0</v>
      </c>
      <c r="M1309">
        <v>3</v>
      </c>
      <c r="N1309">
        <v>11</v>
      </c>
      <c r="O1309">
        <v>40</v>
      </c>
      <c r="P1309">
        <v>490</v>
      </c>
      <c r="Q1309">
        <v>12</v>
      </c>
      <c r="R1309">
        <v>49</v>
      </c>
      <c r="S1309">
        <v>0</v>
      </c>
      <c r="T1309">
        <v>0</v>
      </c>
      <c r="U1309">
        <v>0</v>
      </c>
      <c r="V1309">
        <v>0</v>
      </c>
      <c r="W1309">
        <v>0</v>
      </c>
      <c r="X1309" t="s">
        <v>395</v>
      </c>
      <c r="Y1309" t="s">
        <v>396</v>
      </c>
      <c r="Z1309" s="5">
        <f>E1309*10+F1309*(-10)+G1309*5+H1309*(-5)+I1309*2+J1309*(-2)+K1309*4+L1309*3+M1309*1.5+N1309*1.5+O1309*3+P1309*0.1+Q1309*2+R1309*2+S1309*5+T1309*(-8)+U1309*15+V1309+W1309*(-4)</f>
        <v>449</v>
      </c>
      <c r="AA1309" s="6">
        <f>Z1309/X1309</f>
        <v>26.411764705882351</v>
      </c>
      <c r="AB1309" s="7">
        <f>Z1309/Y1309*90</f>
        <v>27.67808219178082</v>
      </c>
      <c r="AC1309" s="5">
        <f>IF(B1309="n",Z1309*1.2*AF1309,Z1309*AF1309)</f>
        <v>449</v>
      </c>
      <c r="AD1309" s="6">
        <f>AC1309/X1309</f>
        <v>26.411764705882351</v>
      </c>
      <c r="AE1309" s="7">
        <f>AC1309/Y1309*90</f>
        <v>27.67808219178082</v>
      </c>
      <c r="AF1309" s="13">
        <f>IF(OR(D1309="Barcelona",D1309="R Madrid",D1309="Bayern",D1309="PSG",D1309="Atletico"),1.3,IF(OR(D1309="Chelsea",D1309="Juventus",D1309="Man City",D1309="Man Utd",D1309="Dortmund"),1.23,IF(OR(D1309="Roma",D1309="RB Leipzig",D1309="Monaco",D1309="Spurs",D1309="Arsenal",D1309="Sevilla",D1309="Liverpool",D1309="Nice",D1309="Napoli"),1.15,1)))</f>
        <v>1</v>
      </c>
      <c r="AG1309">
        <f>E1309*10+G1309*5+K1309*4</f>
        <v>139</v>
      </c>
      <c r="AH1309">
        <f>N1309+M1309+L1309*1.5</f>
        <v>14</v>
      </c>
    </row>
    <row r="1310" spans="1:34" x14ac:dyDescent="0.2">
      <c r="A1310" t="s">
        <v>997</v>
      </c>
      <c r="C1310" t="s">
        <v>26</v>
      </c>
      <c r="D1310" t="s">
        <v>59</v>
      </c>
      <c r="E1310">
        <v>4</v>
      </c>
      <c r="F1310">
        <v>0</v>
      </c>
      <c r="G1310">
        <v>2</v>
      </c>
      <c r="H1310">
        <v>2</v>
      </c>
      <c r="I1310">
        <v>28</v>
      </c>
      <c r="J1310">
        <v>16</v>
      </c>
      <c r="K1310">
        <v>16</v>
      </c>
      <c r="L1310">
        <v>0</v>
      </c>
      <c r="M1310">
        <v>4</v>
      </c>
      <c r="N1310">
        <v>10</v>
      </c>
      <c r="O1310">
        <v>40</v>
      </c>
      <c r="P1310">
        <v>473</v>
      </c>
      <c r="Q1310">
        <v>6</v>
      </c>
      <c r="R1310">
        <v>39</v>
      </c>
      <c r="S1310">
        <v>0</v>
      </c>
      <c r="T1310">
        <v>0</v>
      </c>
      <c r="U1310">
        <v>0</v>
      </c>
      <c r="V1310">
        <v>0</v>
      </c>
      <c r="W1310">
        <v>0</v>
      </c>
      <c r="X1310" t="s">
        <v>398</v>
      </c>
      <c r="Y1310" t="s">
        <v>998</v>
      </c>
      <c r="Z1310" s="5">
        <f>E1310*10+F1310*(-10)+G1310*5+H1310*(-5)+I1310*2+J1310*(-2)+K1310*4+L1310*3+M1310*1.5+N1310*1.5+O1310*3+P1310*0.1+Q1310*2+R1310*2+S1310*5+T1310*(-8)+U1310*15+V1310+W1310*(-4)</f>
        <v>406.3</v>
      </c>
      <c r="AA1310" s="6">
        <f>Z1310/X1310</f>
        <v>19.347619047619048</v>
      </c>
      <c r="AB1310" s="7">
        <f>Z1310/Y1310*90</f>
        <v>21.522660388463805</v>
      </c>
      <c r="AC1310" s="5">
        <f>IF(B1310="n",Z1310*1.2*AF1310,Z1310*AF1310)</f>
        <v>406.3</v>
      </c>
      <c r="AD1310" s="6">
        <f>AC1310/X1310</f>
        <v>19.347619047619048</v>
      </c>
      <c r="AE1310" s="7">
        <f>AC1310/Y1310*90</f>
        <v>21.522660388463805</v>
      </c>
      <c r="AF1310" s="13">
        <f>IF(OR(D1310="Barcelona",D1310="R Madrid",D1310="Bayern",D1310="PSG",D1310="Atletico"),1.3,IF(OR(D1310="Chelsea",D1310="Juventus",D1310="Man City",D1310="Man Utd",D1310="Dortmund"),1.23,IF(OR(D1310="Roma",D1310="RB Leipzig",D1310="Monaco",D1310="Spurs",D1310="Arsenal",D1310="Sevilla",D1310="Liverpool",D1310="Nice",D1310="Napoli"),1.15,1)))</f>
        <v>1</v>
      </c>
      <c r="AG1310">
        <f>E1310*10+G1310*5+K1310*4</f>
        <v>114</v>
      </c>
      <c r="AH1310">
        <f>N1310+M1310+L1310*1.5</f>
        <v>14</v>
      </c>
    </row>
    <row r="1311" spans="1:34" x14ac:dyDescent="0.2">
      <c r="A1311" t="s">
        <v>2507</v>
      </c>
      <c r="C1311" t="s">
        <v>160</v>
      </c>
      <c r="D1311" t="s">
        <v>1946</v>
      </c>
      <c r="E1311">
        <v>4</v>
      </c>
      <c r="F1311">
        <v>0</v>
      </c>
      <c r="G1311">
        <v>1</v>
      </c>
      <c r="H1311">
        <v>8</v>
      </c>
      <c r="I1311">
        <v>17</v>
      </c>
      <c r="J1311">
        <v>27</v>
      </c>
      <c r="K1311">
        <v>11</v>
      </c>
      <c r="L1311">
        <v>2</v>
      </c>
      <c r="M1311">
        <v>7</v>
      </c>
      <c r="N1311">
        <v>4</v>
      </c>
      <c r="O1311">
        <v>12</v>
      </c>
      <c r="P1311">
        <v>198</v>
      </c>
      <c r="Q1311">
        <v>6</v>
      </c>
      <c r="R1311">
        <v>2</v>
      </c>
      <c r="S1311">
        <v>0</v>
      </c>
      <c r="T1311">
        <v>0</v>
      </c>
      <c r="U1311">
        <v>0</v>
      </c>
      <c r="V1311">
        <v>0</v>
      </c>
      <c r="W1311">
        <v>0</v>
      </c>
      <c r="X1311" t="s">
        <v>93</v>
      </c>
      <c r="Y1311" t="s">
        <v>2506</v>
      </c>
      <c r="Z1311" s="5">
        <f>E1311*10+F1311*(-10)+G1311*5+H1311*(-5)+I1311*2+J1311*(-2)+K1311*4+L1311*3+M1311*1.5+N1311*1.5+O1311*3+P1311*0.1+Q1311*2+R1311*2+S1311*5+T1311*(-8)+U1311*15+V1311+W1311*(-4)</f>
        <v>123.3</v>
      </c>
      <c r="AA1311" s="6">
        <f>Z1311/X1311</f>
        <v>5.3608695652173912</v>
      </c>
      <c r="AB1311" s="7">
        <f>Z1311/Y1311*90</f>
        <v>10.342031686859274</v>
      </c>
      <c r="AC1311" s="5">
        <f>IF(B1311="n",Z1311*1.2*AF1311,Z1311*AF1311)</f>
        <v>123.3</v>
      </c>
      <c r="AD1311" s="6">
        <f>AC1311/X1311</f>
        <v>5.3608695652173912</v>
      </c>
      <c r="AE1311" s="7">
        <f>AC1311/Y1311*90</f>
        <v>10.342031686859274</v>
      </c>
      <c r="AF1311" s="13">
        <f>IF(OR(D1311="Barcelona",D1311="R Madrid",D1311="Bayern",D1311="PSG",D1311="Atletico"),1.3,IF(OR(D1311="Chelsea",D1311="Juventus",D1311="Man City",D1311="Man Utd",D1311="Dortmund"),1.23,IF(OR(D1311="Roma",D1311="RB Leipzig",D1311="Monaco",D1311="Spurs",D1311="Arsenal",D1311="Sevilla",D1311="Liverpool",D1311="Nice",D1311="Napoli"),1.15,1)))</f>
        <v>1</v>
      </c>
      <c r="AG1311">
        <f>E1311*10+G1311*5+K1311*4</f>
        <v>89</v>
      </c>
      <c r="AH1311">
        <f>N1311+M1311+L1311*1.5</f>
        <v>14</v>
      </c>
    </row>
    <row r="1312" spans="1:34" x14ac:dyDescent="0.2">
      <c r="A1312" t="s">
        <v>4057</v>
      </c>
      <c r="C1312" t="s">
        <v>43</v>
      </c>
      <c r="D1312" t="s">
        <v>3142</v>
      </c>
      <c r="E1312">
        <v>1</v>
      </c>
      <c r="F1312">
        <v>1</v>
      </c>
      <c r="G1312">
        <v>1</v>
      </c>
      <c r="H1312">
        <v>3</v>
      </c>
      <c r="I1312">
        <v>35</v>
      </c>
      <c r="J1312">
        <v>37</v>
      </c>
      <c r="K1312">
        <v>15</v>
      </c>
      <c r="L1312">
        <v>0</v>
      </c>
      <c r="M1312">
        <v>4</v>
      </c>
      <c r="N1312">
        <v>10</v>
      </c>
      <c r="O1312">
        <v>17</v>
      </c>
      <c r="P1312">
        <v>319</v>
      </c>
      <c r="Q1312">
        <v>24</v>
      </c>
      <c r="R1312">
        <v>28</v>
      </c>
      <c r="S1312">
        <v>0</v>
      </c>
      <c r="T1312">
        <v>0</v>
      </c>
      <c r="U1312">
        <v>0</v>
      </c>
      <c r="V1312">
        <v>0</v>
      </c>
      <c r="W1312">
        <v>0</v>
      </c>
      <c r="X1312" t="s">
        <v>395</v>
      </c>
      <c r="Y1312" t="s">
        <v>4056</v>
      </c>
      <c r="Z1312" s="5">
        <f>E1312*10+F1312*(-10)+G1312*5+H1312*(-5)+I1312*2+J1312*(-2)+K1312*4+L1312*3+M1312*1.5+N1312*1.5+O1312*3+P1312*0.1+Q1312*2+R1312*2+S1312*5+T1312*(-8)+U1312*15+V1312+W1312*(-4)</f>
        <v>253.9</v>
      </c>
      <c r="AA1312" s="6">
        <f>Z1312/X1312</f>
        <v>14.935294117647059</v>
      </c>
      <c r="AB1312" s="7">
        <f>Z1312/Y1312*90</f>
        <v>17.852343749999999</v>
      </c>
      <c r="AC1312" s="5">
        <f>IF(B1312="n",Z1312*1.2*AF1312,Z1312*AF1312)</f>
        <v>253.9</v>
      </c>
      <c r="AD1312" s="6">
        <f>AC1312/X1312</f>
        <v>14.935294117647059</v>
      </c>
      <c r="AE1312" s="7">
        <f>AC1312/Y1312*90</f>
        <v>17.852343749999999</v>
      </c>
      <c r="AF1312" s="13">
        <f>IF(OR(D1312="Barcelona",D1312="R Madrid",D1312="Bayern",D1312="PSG",D1312="Atletico"),1.3,IF(OR(D1312="Chelsea",D1312="Juventus",D1312="Man City",D1312="Man Utd",D1312="Dortmund"),1.23,IF(OR(D1312="Roma",D1312="RB Leipzig",D1312="Monaco",D1312="Spurs",D1312="Arsenal",D1312="Sevilla",D1312="Liverpool",D1312="Nice",D1312="Napoli"),1.15,1)))</f>
        <v>1</v>
      </c>
      <c r="AG1312">
        <f>E1312*10+G1312*5+K1312*4</f>
        <v>75</v>
      </c>
      <c r="AH1312">
        <f>N1312+M1312+L1312*1.5</f>
        <v>14</v>
      </c>
    </row>
    <row r="1313" spans="1:34" x14ac:dyDescent="0.2">
      <c r="A1313" t="s">
        <v>3132</v>
      </c>
      <c r="C1313" t="s">
        <v>138</v>
      </c>
      <c r="D1313" t="s">
        <v>2781</v>
      </c>
      <c r="E1313">
        <v>2</v>
      </c>
      <c r="F1313">
        <v>0</v>
      </c>
      <c r="G1313">
        <v>0</v>
      </c>
      <c r="H1313">
        <v>4</v>
      </c>
      <c r="I1313">
        <v>27</v>
      </c>
      <c r="J1313">
        <v>20</v>
      </c>
      <c r="K1313">
        <v>12</v>
      </c>
      <c r="L1313">
        <v>0</v>
      </c>
      <c r="M1313">
        <v>6</v>
      </c>
      <c r="N1313">
        <v>8</v>
      </c>
      <c r="O1313">
        <v>17</v>
      </c>
      <c r="P1313">
        <v>259</v>
      </c>
      <c r="Q1313">
        <v>29</v>
      </c>
      <c r="R1313">
        <v>20</v>
      </c>
      <c r="S1313">
        <v>0</v>
      </c>
      <c r="T1313">
        <v>0</v>
      </c>
      <c r="U1313">
        <v>0</v>
      </c>
      <c r="V1313">
        <v>0</v>
      </c>
      <c r="W1313">
        <v>0</v>
      </c>
      <c r="X1313" t="s">
        <v>127</v>
      </c>
      <c r="Y1313" t="s">
        <v>3131</v>
      </c>
      <c r="Z1313" s="5">
        <f>E1313*10+F1313*(-10)+G1313*5+H1313*(-5)+I1313*2+J1313*(-2)+K1313*4+L1313*3+M1313*1.5+N1313*1.5+O1313*3+P1313*0.1+Q1313*2+R1313*2+S1313*5+T1313*(-8)+U1313*15+V1313+W1313*(-4)</f>
        <v>257.89999999999998</v>
      </c>
      <c r="AA1313" s="6">
        <f>Z1313/X1313</f>
        <v>10.745833333333332</v>
      </c>
      <c r="AB1313" s="7">
        <f>Z1313/Y1313*90</f>
        <v>21.531539888682744</v>
      </c>
      <c r="AC1313" s="5">
        <f>IF(B1313="n",Z1313*1.2*AF1313,Z1313*AF1313)</f>
        <v>257.89999999999998</v>
      </c>
      <c r="AD1313" s="6">
        <f>AC1313/X1313</f>
        <v>10.745833333333332</v>
      </c>
      <c r="AE1313" s="7">
        <f>AC1313/Y1313*90</f>
        <v>21.531539888682744</v>
      </c>
      <c r="AF1313" s="13">
        <f>IF(OR(D1313="Barcelona",D1313="R Madrid",D1313="Bayern",D1313="PSG",D1313="Atletico"),1.3,IF(OR(D1313="Chelsea",D1313="Juventus",D1313="Man City",D1313="Man Utd",D1313="Dortmund"),1.23,IF(OR(D1313="Roma",D1313="RB Leipzig",D1313="Monaco",D1313="Spurs",D1313="Arsenal",D1313="Sevilla",D1313="Liverpool",D1313="Nice",D1313="Napoli"),1.15,1)))</f>
        <v>1</v>
      </c>
      <c r="AG1313">
        <f>E1313*10+G1313*5+K1313*4</f>
        <v>68</v>
      </c>
      <c r="AH1313">
        <f>N1313+M1313+L1313*1.5</f>
        <v>14</v>
      </c>
    </row>
    <row r="1314" spans="1:34" x14ac:dyDescent="0.2">
      <c r="A1314" t="s">
        <v>2064</v>
      </c>
      <c r="C1314" t="s">
        <v>160</v>
      </c>
      <c r="D1314" t="s">
        <v>1933</v>
      </c>
      <c r="E1314">
        <v>2</v>
      </c>
      <c r="F1314">
        <v>1</v>
      </c>
      <c r="G1314">
        <v>1</v>
      </c>
      <c r="H1314">
        <v>4</v>
      </c>
      <c r="I1314">
        <v>17</v>
      </c>
      <c r="J1314">
        <v>54</v>
      </c>
      <c r="K1314">
        <v>10</v>
      </c>
      <c r="L1314">
        <v>2</v>
      </c>
      <c r="M1314">
        <v>9</v>
      </c>
      <c r="N1314">
        <v>2</v>
      </c>
      <c r="O1314">
        <v>4</v>
      </c>
      <c r="P1314">
        <v>179</v>
      </c>
      <c r="Q1314">
        <v>16</v>
      </c>
      <c r="R1314">
        <v>10</v>
      </c>
      <c r="S1314">
        <v>0</v>
      </c>
      <c r="T1314">
        <v>0</v>
      </c>
      <c r="U1314">
        <v>0</v>
      </c>
      <c r="V1314">
        <v>0</v>
      </c>
      <c r="W1314">
        <v>0</v>
      </c>
      <c r="X1314" t="s">
        <v>56</v>
      </c>
      <c r="Y1314" t="s">
        <v>2063</v>
      </c>
      <c r="Z1314" s="5">
        <f>E1314*10+F1314*(-10)+G1314*5+H1314*(-5)+I1314*2+J1314*(-2)+K1314*4+L1314*3+M1314*1.5+N1314*1.5+O1314*3+P1314*0.1+Q1314*2+R1314*2+S1314*5+T1314*(-8)+U1314*15+V1314+W1314*(-4)</f>
        <v>65.400000000000006</v>
      </c>
      <c r="AA1314" s="6">
        <f>Z1314/X1314</f>
        <v>2.4222222222222225</v>
      </c>
      <c r="AB1314" s="7">
        <f>Z1314/Y1314*90</f>
        <v>4.5698757763975157</v>
      </c>
      <c r="AC1314" s="5">
        <f>IF(B1314="n",Z1314*1.2*AF1314,Z1314*AF1314)</f>
        <v>65.400000000000006</v>
      </c>
      <c r="AD1314" s="6">
        <f>AC1314/X1314</f>
        <v>2.4222222222222225</v>
      </c>
      <c r="AE1314" s="7">
        <f>AC1314/Y1314*90</f>
        <v>4.5698757763975157</v>
      </c>
      <c r="AF1314" s="13">
        <f>IF(OR(D1314="Barcelona",D1314="R Madrid",D1314="Bayern",D1314="PSG",D1314="Atletico"),1.3,IF(OR(D1314="Chelsea",D1314="Juventus",D1314="Man City",D1314="Man Utd",D1314="Dortmund"),1.23,IF(OR(D1314="Roma",D1314="RB Leipzig",D1314="Monaco",D1314="Spurs",D1314="Arsenal",D1314="Sevilla",D1314="Liverpool",D1314="Nice",D1314="Napoli"),1.15,1)))</f>
        <v>1</v>
      </c>
      <c r="AG1314">
        <f>E1314*10+G1314*5+K1314*4</f>
        <v>65</v>
      </c>
      <c r="AH1314">
        <f>N1314+M1314+L1314*1.5</f>
        <v>14</v>
      </c>
    </row>
    <row r="1315" spans="1:34" x14ac:dyDescent="0.2">
      <c r="A1315" t="s">
        <v>802</v>
      </c>
      <c r="C1315" t="s">
        <v>26</v>
      </c>
      <c r="D1315" t="s">
        <v>85</v>
      </c>
      <c r="E1315">
        <v>2</v>
      </c>
      <c r="F1315">
        <v>1</v>
      </c>
      <c r="G1315">
        <v>2</v>
      </c>
      <c r="H1315">
        <v>2</v>
      </c>
      <c r="I1315">
        <v>18</v>
      </c>
      <c r="J1315">
        <v>8</v>
      </c>
      <c r="K1315">
        <v>4</v>
      </c>
      <c r="L1315">
        <v>0</v>
      </c>
      <c r="M1315">
        <v>5</v>
      </c>
      <c r="N1315">
        <v>9</v>
      </c>
      <c r="O1315">
        <v>13</v>
      </c>
      <c r="P1315">
        <v>341</v>
      </c>
      <c r="Q1315">
        <v>6</v>
      </c>
      <c r="R1315">
        <v>12</v>
      </c>
      <c r="S1315">
        <v>0</v>
      </c>
      <c r="T1315">
        <v>0</v>
      </c>
      <c r="U1315">
        <v>0</v>
      </c>
      <c r="V1315">
        <v>0</v>
      </c>
      <c r="W1315">
        <v>0</v>
      </c>
      <c r="X1315" t="s">
        <v>140</v>
      </c>
      <c r="Y1315" t="s">
        <v>803</v>
      </c>
      <c r="Z1315" s="5">
        <f>E1315*10+F1315*(-10)+G1315*5+H1315*(-5)+I1315*2+J1315*(-2)+K1315*4+L1315*3+M1315*1.5+N1315*1.5+O1315*3+P1315*0.1+Q1315*2+R1315*2+S1315*5+T1315*(-8)+U1315*15+V1315+W1315*(-4)</f>
        <v>176.1</v>
      </c>
      <c r="AA1315" s="6">
        <f>Z1315/X1315</f>
        <v>13.546153846153846</v>
      </c>
      <c r="AB1315" s="7">
        <f>Z1315/Y1315*90</f>
        <v>15.298262548262549</v>
      </c>
      <c r="AC1315" s="5">
        <f>IF(B1315="n",Z1315*1.2*AF1315,Z1315*AF1315)</f>
        <v>176.1</v>
      </c>
      <c r="AD1315" s="6">
        <f>AC1315/X1315</f>
        <v>13.546153846153846</v>
      </c>
      <c r="AE1315" s="7">
        <f>AC1315/Y1315*90</f>
        <v>15.298262548262549</v>
      </c>
      <c r="AF1315" s="13">
        <f>IF(OR(D1315="Barcelona",D1315="R Madrid",D1315="Bayern",D1315="PSG",D1315="Atletico"),1.3,IF(OR(D1315="Chelsea",D1315="Juventus",D1315="Man City",D1315="Man Utd",D1315="Dortmund"),1.23,IF(OR(D1315="Roma",D1315="RB Leipzig",D1315="Monaco",D1315="Spurs",D1315="Arsenal",D1315="Sevilla",D1315="Liverpool",D1315="Nice",D1315="Napoli"),1.15,1)))</f>
        <v>1</v>
      </c>
      <c r="AG1315">
        <f>E1315*10+G1315*5+K1315*4</f>
        <v>46</v>
      </c>
      <c r="AH1315">
        <f>N1315+M1315+L1315*1.5</f>
        <v>14</v>
      </c>
    </row>
    <row r="1316" spans="1:34" x14ac:dyDescent="0.2">
      <c r="A1316" t="s">
        <v>3712</v>
      </c>
      <c r="C1316" t="s">
        <v>43</v>
      </c>
      <c r="D1316" t="s">
        <v>3589</v>
      </c>
      <c r="E1316">
        <v>10</v>
      </c>
      <c r="F1316">
        <v>1</v>
      </c>
      <c r="G1316">
        <v>8</v>
      </c>
      <c r="H1316">
        <v>2</v>
      </c>
      <c r="I1316">
        <v>54</v>
      </c>
      <c r="J1316">
        <v>45</v>
      </c>
      <c r="K1316">
        <v>30</v>
      </c>
      <c r="L1316">
        <v>1</v>
      </c>
      <c r="M1316">
        <v>9</v>
      </c>
      <c r="N1316">
        <v>3</v>
      </c>
      <c r="O1316">
        <v>44</v>
      </c>
      <c r="P1316">
        <v>459</v>
      </c>
      <c r="Q1316">
        <v>13</v>
      </c>
      <c r="R1316">
        <v>50</v>
      </c>
      <c r="S1316">
        <v>0</v>
      </c>
      <c r="T1316">
        <v>0</v>
      </c>
      <c r="U1316">
        <v>0</v>
      </c>
      <c r="V1316">
        <v>0</v>
      </c>
      <c r="W1316">
        <v>0</v>
      </c>
      <c r="X1316" t="s">
        <v>101</v>
      </c>
      <c r="Y1316" t="s">
        <v>3711</v>
      </c>
      <c r="Z1316" s="5">
        <f>E1316*10+F1316*(-10)+G1316*5+H1316*(-5)+I1316*2+J1316*(-2)+K1316*4+L1316*3+M1316*1.5+N1316*1.5+O1316*3+P1316*0.1+Q1316*2+R1316*2+S1316*5+T1316*(-8)+U1316*15+V1316+W1316*(-4)</f>
        <v>582.9</v>
      </c>
      <c r="AA1316" s="6">
        <f>Z1316/X1316</f>
        <v>16.654285714285713</v>
      </c>
      <c r="AB1316" s="7">
        <f>Z1316/Y1316*90</f>
        <v>18.676041295834814</v>
      </c>
      <c r="AC1316" s="5">
        <f>IF(B1316="n",Z1316*1.2*AF1316,Z1316*AF1316)</f>
        <v>582.9</v>
      </c>
      <c r="AD1316" s="6">
        <f>AC1316/X1316</f>
        <v>16.654285714285713</v>
      </c>
      <c r="AE1316" s="7">
        <f>AC1316/Y1316*90</f>
        <v>18.676041295834814</v>
      </c>
      <c r="AF1316" s="13">
        <f>IF(OR(D1316="Barcelona",D1316="R Madrid",D1316="Bayern",D1316="PSG",D1316="Atletico"),1.3,IF(OR(D1316="Chelsea",D1316="Juventus",D1316="Man City",D1316="Man Utd",D1316="Dortmund"),1.23,IF(OR(D1316="Roma",D1316="RB Leipzig",D1316="Monaco",D1316="Spurs",D1316="Arsenal",D1316="Sevilla",D1316="Liverpool",D1316="Nice",D1316="Napoli"),1.15,1)))</f>
        <v>1</v>
      </c>
      <c r="AG1316">
        <f>E1316*10+G1316*5+K1316*4</f>
        <v>260</v>
      </c>
      <c r="AH1316">
        <f>N1316+M1316+L1316*1.5</f>
        <v>13.5</v>
      </c>
    </row>
    <row r="1317" spans="1:34" x14ac:dyDescent="0.2">
      <c r="A1317" t="s">
        <v>2965</v>
      </c>
      <c r="C1317" t="s">
        <v>138</v>
      </c>
      <c r="D1317" t="s">
        <v>2740</v>
      </c>
      <c r="E1317">
        <v>5</v>
      </c>
      <c r="F1317">
        <v>0</v>
      </c>
      <c r="G1317">
        <v>2</v>
      </c>
      <c r="H1317">
        <v>2</v>
      </c>
      <c r="I1317">
        <v>40</v>
      </c>
      <c r="J1317">
        <v>20</v>
      </c>
      <c r="K1317">
        <v>25</v>
      </c>
      <c r="L1317">
        <v>1</v>
      </c>
      <c r="M1317">
        <v>2</v>
      </c>
      <c r="N1317">
        <v>10</v>
      </c>
      <c r="O1317">
        <v>50</v>
      </c>
      <c r="P1317">
        <v>641</v>
      </c>
      <c r="Q1317">
        <v>16</v>
      </c>
      <c r="R1317">
        <v>23</v>
      </c>
      <c r="S1317">
        <v>0</v>
      </c>
      <c r="T1317">
        <v>0</v>
      </c>
      <c r="U1317">
        <v>0</v>
      </c>
      <c r="V1317">
        <v>0</v>
      </c>
      <c r="W1317">
        <v>0</v>
      </c>
      <c r="X1317" t="s">
        <v>292</v>
      </c>
      <c r="Y1317" t="s">
        <v>2964</v>
      </c>
      <c r="Z1317" s="5">
        <f>E1317*10+F1317*(-10)+G1317*5+H1317*(-5)+I1317*2+J1317*(-2)+K1317*4+L1317*3+M1317*1.5+N1317*1.5+O1317*3+P1317*0.1+Q1317*2+R1317*2+S1317*5+T1317*(-8)+U1317*15+V1317+W1317*(-4)</f>
        <v>503.1</v>
      </c>
      <c r="AA1317" s="6">
        <f>Z1317/X1317</f>
        <v>15.245454545454546</v>
      </c>
      <c r="AB1317" s="7">
        <f>Z1317/Y1317*90</f>
        <v>26.218297625940938</v>
      </c>
      <c r="AC1317" s="5">
        <f>IF(B1317="n",Z1317*1.2*AF1317,Z1317*AF1317)</f>
        <v>503.1</v>
      </c>
      <c r="AD1317" s="6">
        <f>AC1317/X1317</f>
        <v>15.245454545454546</v>
      </c>
      <c r="AE1317" s="7">
        <f>AC1317/Y1317*90</f>
        <v>26.218297625940938</v>
      </c>
      <c r="AF1317" s="13">
        <f>IF(OR(D1317="Barcelona",D1317="R Madrid",D1317="Bayern",D1317="PSG",D1317="Atletico"),1.3,IF(OR(D1317="Chelsea",D1317="Juventus",D1317="Man City",D1317="Man Utd",D1317="Dortmund"),1.23,IF(OR(D1317="Roma",D1317="RB Leipzig",D1317="Monaco",D1317="Spurs",D1317="Arsenal",D1317="Sevilla",D1317="Liverpool",D1317="Nice",D1317="Napoli"),1.15,1)))</f>
        <v>1</v>
      </c>
      <c r="AG1317">
        <f>E1317*10+G1317*5+K1317*4</f>
        <v>160</v>
      </c>
      <c r="AH1317">
        <f>N1317+M1317+L1317*1.5</f>
        <v>13.5</v>
      </c>
    </row>
    <row r="1318" spans="1:34" x14ac:dyDescent="0.2">
      <c r="A1318" t="s">
        <v>3965</v>
      </c>
      <c r="C1318" t="s">
        <v>43</v>
      </c>
      <c r="D1318" t="s">
        <v>3142</v>
      </c>
      <c r="E1318">
        <v>6</v>
      </c>
      <c r="F1318">
        <v>0</v>
      </c>
      <c r="G1318">
        <v>0</v>
      </c>
      <c r="H1318">
        <v>0</v>
      </c>
      <c r="I1318">
        <v>29</v>
      </c>
      <c r="J1318">
        <v>11</v>
      </c>
      <c r="K1318">
        <v>13</v>
      </c>
      <c r="L1318">
        <v>1</v>
      </c>
      <c r="M1318">
        <v>9</v>
      </c>
      <c r="N1318">
        <v>3</v>
      </c>
      <c r="O1318">
        <v>8</v>
      </c>
      <c r="P1318">
        <v>208</v>
      </c>
      <c r="Q1318">
        <v>4</v>
      </c>
      <c r="R1318">
        <v>5</v>
      </c>
      <c r="S1318">
        <v>0</v>
      </c>
      <c r="T1318">
        <v>0</v>
      </c>
      <c r="U1318">
        <v>0</v>
      </c>
      <c r="V1318">
        <v>0</v>
      </c>
      <c r="W1318">
        <v>0</v>
      </c>
      <c r="X1318" t="s">
        <v>187</v>
      </c>
      <c r="Y1318" t="s">
        <v>2597</v>
      </c>
      <c r="Z1318" s="5">
        <f>E1318*10+F1318*(-10)+G1318*5+H1318*(-5)+I1318*2+J1318*(-2)+K1318*4+L1318*3+M1318*1.5+N1318*1.5+O1318*3+P1318*0.1+Q1318*2+R1318*2+S1318*5+T1318*(-8)+U1318*15+V1318+W1318*(-4)</f>
        <v>231.8</v>
      </c>
      <c r="AA1318" s="6">
        <f>Z1318/X1318</f>
        <v>10.536363636363637</v>
      </c>
      <c r="AB1318" s="7">
        <f>Z1318/Y1318*90</f>
        <v>14.447368421052632</v>
      </c>
      <c r="AC1318" s="5">
        <f>IF(B1318="n",Z1318*1.2*AF1318,Z1318*AF1318)</f>
        <v>231.8</v>
      </c>
      <c r="AD1318" s="6">
        <f>AC1318/X1318</f>
        <v>10.536363636363637</v>
      </c>
      <c r="AE1318" s="7">
        <f>AC1318/Y1318*90</f>
        <v>14.447368421052632</v>
      </c>
      <c r="AF1318" s="13">
        <f>IF(OR(D1318="Barcelona",D1318="R Madrid",D1318="Bayern",D1318="PSG",D1318="Atletico"),1.3,IF(OR(D1318="Chelsea",D1318="Juventus",D1318="Man City",D1318="Man Utd",D1318="Dortmund"),1.23,IF(OR(D1318="Roma",D1318="RB Leipzig",D1318="Monaco",D1318="Spurs",D1318="Arsenal",D1318="Sevilla",D1318="Liverpool",D1318="Nice",D1318="Napoli"),1.15,1)))</f>
        <v>1</v>
      </c>
      <c r="AG1318">
        <f>E1318*10+G1318*5+K1318*4</f>
        <v>112</v>
      </c>
      <c r="AH1318">
        <f>N1318+M1318+L1318*1.5</f>
        <v>13.5</v>
      </c>
    </row>
    <row r="1319" spans="1:34" x14ac:dyDescent="0.2">
      <c r="A1319" t="s">
        <v>1235</v>
      </c>
      <c r="C1319" t="s">
        <v>876</v>
      </c>
      <c r="D1319" t="s">
        <v>1116</v>
      </c>
      <c r="E1319">
        <v>4</v>
      </c>
      <c r="F1319">
        <v>1</v>
      </c>
      <c r="G1319">
        <v>1</v>
      </c>
      <c r="H1319">
        <v>1</v>
      </c>
      <c r="I1319">
        <v>28</v>
      </c>
      <c r="J1319">
        <v>31</v>
      </c>
      <c r="K1319">
        <v>14</v>
      </c>
      <c r="L1319">
        <v>1</v>
      </c>
      <c r="M1319">
        <v>6</v>
      </c>
      <c r="N1319">
        <v>6</v>
      </c>
      <c r="O1319">
        <v>5</v>
      </c>
      <c r="P1319">
        <v>157</v>
      </c>
      <c r="Q1319">
        <v>9</v>
      </c>
      <c r="R1319">
        <v>5</v>
      </c>
      <c r="S1319">
        <v>0</v>
      </c>
      <c r="T1319">
        <v>0</v>
      </c>
      <c r="U1319">
        <v>0</v>
      </c>
      <c r="V1319">
        <v>0</v>
      </c>
      <c r="W1319">
        <v>0</v>
      </c>
      <c r="X1319" t="s">
        <v>187</v>
      </c>
      <c r="Y1319" t="s">
        <v>1234</v>
      </c>
      <c r="Z1319" s="5">
        <f>E1319*10+F1319*(-10)+G1319*5+H1319*(-5)+I1319*2+J1319*(-2)+K1319*4+L1319*3+M1319*1.5+N1319*1.5+O1319*3+P1319*0.1+Q1319*2+R1319*2+S1319*5+T1319*(-8)+U1319*15+V1319+W1319*(-4)</f>
        <v>159.69999999999999</v>
      </c>
      <c r="AA1319" s="6">
        <f>Z1319/X1319</f>
        <v>7.2590909090909088</v>
      </c>
      <c r="AB1319" s="7">
        <f>Z1319/Y1319*90</f>
        <v>11.272941176470589</v>
      </c>
      <c r="AC1319" s="5">
        <f>IF(B1319="n",Z1319*1.2*AF1319,Z1319*AF1319)</f>
        <v>159.69999999999999</v>
      </c>
      <c r="AD1319" s="6">
        <f>AC1319/X1319</f>
        <v>7.2590909090909088</v>
      </c>
      <c r="AE1319" s="7">
        <f>AC1319/Y1319*90</f>
        <v>11.272941176470589</v>
      </c>
      <c r="AF1319" s="13">
        <f>IF(OR(D1319="Barcelona",D1319="R Madrid",D1319="Bayern",D1319="PSG",D1319="Atletico"),1.3,IF(OR(D1319="Chelsea",D1319="Juventus",D1319="Man City",D1319="Man Utd",D1319="Dortmund"),1.23,IF(OR(D1319="Roma",D1319="RB Leipzig",D1319="Monaco",D1319="Spurs",D1319="Arsenal",D1319="Sevilla",D1319="Liverpool",D1319="Nice",D1319="Napoli"),1.15,1)))</f>
        <v>1</v>
      </c>
      <c r="AG1319">
        <f>E1319*10+G1319*5+K1319*4</f>
        <v>101</v>
      </c>
      <c r="AH1319">
        <f>N1319+M1319+L1319*1.5</f>
        <v>13.5</v>
      </c>
    </row>
    <row r="1320" spans="1:34" x14ac:dyDescent="0.2">
      <c r="A1320" t="s">
        <v>619</v>
      </c>
      <c r="C1320" t="s">
        <v>43</v>
      </c>
      <c r="D1320" t="s">
        <v>620</v>
      </c>
      <c r="E1320">
        <v>5</v>
      </c>
      <c r="F1320">
        <v>0</v>
      </c>
      <c r="G1320">
        <v>7</v>
      </c>
      <c r="H1320">
        <v>1</v>
      </c>
      <c r="I1320">
        <v>25</v>
      </c>
      <c r="J1320">
        <v>14</v>
      </c>
      <c r="K1320">
        <v>21</v>
      </c>
      <c r="L1320">
        <v>0</v>
      </c>
      <c r="M1320">
        <v>6</v>
      </c>
      <c r="N1320">
        <v>7</v>
      </c>
      <c r="O1320">
        <v>24</v>
      </c>
      <c r="P1320">
        <v>417</v>
      </c>
      <c r="Q1320">
        <v>8</v>
      </c>
      <c r="R1320">
        <v>40</v>
      </c>
      <c r="S1320">
        <v>0</v>
      </c>
      <c r="T1320">
        <v>0</v>
      </c>
      <c r="U1320">
        <v>0</v>
      </c>
      <c r="V1320">
        <v>0</v>
      </c>
      <c r="W1320">
        <v>0</v>
      </c>
      <c r="X1320" t="s">
        <v>395</v>
      </c>
      <c r="Y1320" t="s">
        <v>621</v>
      </c>
      <c r="Z1320" s="5">
        <f>E1320*10+F1320*(-10)+G1320*5+H1320*(-5)+I1320*2+J1320*(-2)+K1320*4+L1320*3+M1320*1.5+N1320*1.5+O1320*3+P1320*0.1+Q1320*2+R1320*2+S1320*5+T1320*(-8)+U1320*15+V1320+W1320*(-4)</f>
        <v>415.2</v>
      </c>
      <c r="AA1320" s="6">
        <f>Z1320/X1320</f>
        <v>24.423529411764704</v>
      </c>
      <c r="AB1320" s="7">
        <f>Z1320/Y1320*90</f>
        <v>32.721541155866902</v>
      </c>
      <c r="AC1320" s="5">
        <f>IF(B1320="n",Z1320*1.2*AF1320,Z1320*AF1320)</f>
        <v>415.2</v>
      </c>
      <c r="AD1320" s="6">
        <f>AC1320/X1320</f>
        <v>24.423529411764704</v>
      </c>
      <c r="AE1320" s="7">
        <f>AC1320/Y1320*90</f>
        <v>32.721541155866902</v>
      </c>
      <c r="AF1320" s="13">
        <f>IF(OR(D1320="Barcelona",D1320="R Madrid",D1320="Bayern",D1320="PSG",D1320="Atletico"),1.3,IF(OR(D1320="Chelsea",D1320="Juventus",D1320="Man City",D1320="Man Utd",D1320="Dortmund"),1.23,IF(OR(D1320="Roma",D1320="RB Leipzig",D1320="Monaco",D1320="Spurs",D1320="Arsenal",D1320="Sevilla",D1320="Liverpool",D1320="Nice",D1320="Napoli"),1.15,1)))</f>
        <v>1</v>
      </c>
      <c r="AG1320">
        <f>E1320*10+G1320*5+K1320*4</f>
        <v>169</v>
      </c>
      <c r="AH1320">
        <f>N1320+M1320+L1320*1.5</f>
        <v>13</v>
      </c>
    </row>
    <row r="1321" spans="1:34" x14ac:dyDescent="0.2">
      <c r="A1321" t="s">
        <v>2939</v>
      </c>
      <c r="C1321" t="s">
        <v>138</v>
      </c>
      <c r="D1321" t="s">
        <v>2747</v>
      </c>
      <c r="E1321">
        <v>7</v>
      </c>
      <c r="F1321">
        <v>0</v>
      </c>
      <c r="G1321">
        <v>2</v>
      </c>
      <c r="H1321">
        <v>4</v>
      </c>
      <c r="I1321">
        <v>15</v>
      </c>
      <c r="J1321">
        <v>18</v>
      </c>
      <c r="K1321">
        <v>21</v>
      </c>
      <c r="L1321">
        <v>0</v>
      </c>
      <c r="M1321">
        <v>2</v>
      </c>
      <c r="N1321">
        <v>11</v>
      </c>
      <c r="O1321">
        <v>22</v>
      </c>
      <c r="P1321">
        <v>412</v>
      </c>
      <c r="Q1321">
        <v>8</v>
      </c>
      <c r="R1321">
        <v>22</v>
      </c>
      <c r="S1321">
        <v>0</v>
      </c>
      <c r="T1321">
        <v>0</v>
      </c>
      <c r="U1321">
        <v>0</v>
      </c>
      <c r="V1321">
        <v>0</v>
      </c>
      <c r="W1321">
        <v>0</v>
      </c>
      <c r="X1321" t="s">
        <v>66</v>
      </c>
      <c r="Y1321" t="s">
        <v>478</v>
      </c>
      <c r="Z1321" s="5">
        <f>E1321*10+F1321*(-10)+G1321*5+H1321*(-5)+I1321*2+J1321*(-2)+K1321*4+L1321*3+M1321*1.5+N1321*1.5+O1321*3+P1321*0.1+Q1321*2+R1321*2+S1321*5+T1321*(-8)+U1321*15+V1321+W1321*(-4)</f>
        <v>324.7</v>
      </c>
      <c r="AA1321" s="6">
        <f>Z1321/X1321</f>
        <v>16.234999999999999</v>
      </c>
      <c r="AB1321" s="7">
        <f>Z1321/Y1321*90</f>
        <v>25.062607204116635</v>
      </c>
      <c r="AC1321" s="5">
        <f>IF(B1321="n",Z1321*1.2*AF1321,Z1321*AF1321)</f>
        <v>324.7</v>
      </c>
      <c r="AD1321" s="6">
        <f>AC1321/X1321</f>
        <v>16.234999999999999</v>
      </c>
      <c r="AE1321" s="7">
        <f>AC1321/Y1321*90</f>
        <v>25.062607204116635</v>
      </c>
      <c r="AF1321" s="13">
        <f>IF(OR(D1321="Barcelona",D1321="R Madrid",D1321="Bayern",D1321="PSG",D1321="Atletico"),1.3,IF(OR(D1321="Chelsea",D1321="Juventus",D1321="Man City",D1321="Man Utd",D1321="Dortmund"),1.23,IF(OR(D1321="Roma",D1321="RB Leipzig",D1321="Monaco",D1321="Spurs",D1321="Arsenal",D1321="Sevilla",D1321="Liverpool",D1321="Nice",D1321="Napoli"),1.15,1)))</f>
        <v>1</v>
      </c>
      <c r="AG1321">
        <f>E1321*10+G1321*5+K1321*4</f>
        <v>164</v>
      </c>
      <c r="AH1321">
        <f>N1321+M1321+L1321*1.5</f>
        <v>13</v>
      </c>
    </row>
    <row r="1322" spans="1:34" x14ac:dyDescent="0.2">
      <c r="A1322" t="s">
        <v>1077</v>
      </c>
      <c r="C1322" t="s">
        <v>876</v>
      </c>
      <c r="D1322" t="s">
        <v>1076</v>
      </c>
      <c r="E1322">
        <v>4</v>
      </c>
      <c r="F1322">
        <v>0</v>
      </c>
      <c r="G1322">
        <v>1</v>
      </c>
      <c r="H1322">
        <v>1</v>
      </c>
      <c r="I1322">
        <v>27</v>
      </c>
      <c r="J1322">
        <v>15</v>
      </c>
      <c r="K1322">
        <v>17</v>
      </c>
      <c r="L1322">
        <v>0</v>
      </c>
      <c r="M1322">
        <v>3</v>
      </c>
      <c r="N1322">
        <v>10</v>
      </c>
      <c r="O1322">
        <v>14</v>
      </c>
      <c r="P1322">
        <v>217</v>
      </c>
      <c r="Q1322">
        <v>4</v>
      </c>
      <c r="R1322">
        <v>25</v>
      </c>
      <c r="S1322">
        <v>0</v>
      </c>
      <c r="T1322">
        <v>0</v>
      </c>
      <c r="U1322">
        <v>0</v>
      </c>
      <c r="V1322">
        <v>0</v>
      </c>
      <c r="W1322">
        <v>0</v>
      </c>
      <c r="X1322" t="s">
        <v>325</v>
      </c>
      <c r="Y1322" t="s">
        <v>1075</v>
      </c>
      <c r="Z1322" s="5">
        <f>E1322*10+F1322*(-10)+G1322*5+H1322*(-5)+I1322*2+J1322*(-2)+K1322*4+L1322*3+M1322*1.5+N1322*1.5+O1322*3+P1322*0.1+Q1322*2+R1322*2+S1322*5+T1322*(-8)+U1322*15+V1322+W1322*(-4)</f>
        <v>273.2</v>
      </c>
      <c r="AA1322" s="6">
        <f>Z1322/X1322</f>
        <v>15.177777777777777</v>
      </c>
      <c r="AB1322" s="7">
        <f>Z1322/Y1322*90</f>
        <v>23.439466158245946</v>
      </c>
      <c r="AC1322" s="5">
        <f>IF(B1322="n",Z1322*1.2*AF1322,Z1322*AF1322)</f>
        <v>273.2</v>
      </c>
      <c r="AD1322" s="6">
        <f>AC1322/X1322</f>
        <v>15.177777777777777</v>
      </c>
      <c r="AE1322" s="7">
        <f>AC1322/Y1322*90</f>
        <v>23.439466158245946</v>
      </c>
      <c r="AF1322" s="13">
        <f>IF(OR(D1322="Barcelona",D1322="R Madrid",D1322="Bayern",D1322="PSG",D1322="Atletico"),1.3,IF(OR(D1322="Chelsea",D1322="Juventus",D1322="Man City",D1322="Man Utd",D1322="Dortmund"),1.23,IF(OR(D1322="Roma",D1322="RB Leipzig",D1322="Monaco",D1322="Spurs",D1322="Arsenal",D1322="Sevilla",D1322="Liverpool",D1322="Nice",D1322="Napoli"),1.15,1)))</f>
        <v>1</v>
      </c>
      <c r="AG1322">
        <f>E1322*10+G1322*5+K1322*4</f>
        <v>113</v>
      </c>
      <c r="AH1322">
        <f>N1322+M1322+L1322*1.5</f>
        <v>13</v>
      </c>
    </row>
    <row r="1323" spans="1:34" x14ac:dyDescent="0.2">
      <c r="A1323" t="s">
        <v>3569</v>
      </c>
      <c r="C1323" t="s">
        <v>43</v>
      </c>
      <c r="D1323" t="s">
        <v>3559</v>
      </c>
      <c r="E1323">
        <v>4</v>
      </c>
      <c r="F1323">
        <v>0</v>
      </c>
      <c r="G1323">
        <v>4</v>
      </c>
      <c r="H1323">
        <v>1</v>
      </c>
      <c r="I1323">
        <v>20</v>
      </c>
      <c r="J1323">
        <v>25</v>
      </c>
      <c r="K1323">
        <v>12</v>
      </c>
      <c r="L1323">
        <v>2</v>
      </c>
      <c r="M1323">
        <v>6</v>
      </c>
      <c r="N1323">
        <v>4</v>
      </c>
      <c r="O1323">
        <v>12</v>
      </c>
      <c r="P1323">
        <v>189</v>
      </c>
      <c r="Q1323">
        <v>6</v>
      </c>
      <c r="R1323">
        <v>6</v>
      </c>
      <c r="S1323">
        <v>0</v>
      </c>
      <c r="T1323">
        <v>0</v>
      </c>
      <c r="U1323">
        <v>0</v>
      </c>
      <c r="V1323">
        <v>0</v>
      </c>
      <c r="W1323">
        <v>0</v>
      </c>
      <c r="X1323" t="s">
        <v>398</v>
      </c>
      <c r="Y1323" t="s">
        <v>3568</v>
      </c>
      <c r="Z1323" s="5">
        <f>E1323*10+F1323*(-10)+G1323*5+H1323*(-5)+I1323*2+J1323*(-2)+K1323*4+L1323*3+M1323*1.5+N1323*1.5+O1323*3+P1323*0.1+Q1323*2+R1323*2+S1323*5+T1323*(-8)+U1323*15+V1323+W1323*(-4)</f>
        <v>192.9</v>
      </c>
      <c r="AA1323" s="6">
        <f>Z1323/X1323</f>
        <v>9.1857142857142868</v>
      </c>
      <c r="AB1323" s="7">
        <f>Z1323/Y1323*90</f>
        <v>14.675401521555367</v>
      </c>
      <c r="AC1323" s="5">
        <f>IF(B1323="n",Z1323*1.2*AF1323,Z1323*AF1323)</f>
        <v>192.9</v>
      </c>
      <c r="AD1323" s="6">
        <f>AC1323/X1323</f>
        <v>9.1857142857142868</v>
      </c>
      <c r="AE1323" s="7">
        <f>AC1323/Y1323*90</f>
        <v>14.675401521555367</v>
      </c>
      <c r="AF1323" s="13">
        <f>IF(OR(D1323="Barcelona",D1323="R Madrid",D1323="Bayern",D1323="PSG",D1323="Atletico"),1.3,IF(OR(D1323="Chelsea",D1323="Juventus",D1323="Man City",D1323="Man Utd",D1323="Dortmund"),1.23,IF(OR(D1323="Roma",D1323="RB Leipzig",D1323="Monaco",D1323="Spurs",D1323="Arsenal",D1323="Sevilla",D1323="Liverpool",D1323="Nice",D1323="Napoli"),1.15,1)))</f>
        <v>1</v>
      </c>
      <c r="AG1323">
        <f>E1323*10+G1323*5+K1323*4</f>
        <v>108</v>
      </c>
      <c r="AH1323">
        <f>N1323+M1323+L1323*1.5</f>
        <v>13</v>
      </c>
    </row>
    <row r="1324" spans="1:34" x14ac:dyDescent="0.2">
      <c r="A1324" t="s">
        <v>3471</v>
      </c>
      <c r="C1324" t="s">
        <v>138</v>
      </c>
      <c r="D1324" t="s">
        <v>386</v>
      </c>
      <c r="E1324">
        <v>13</v>
      </c>
      <c r="F1324">
        <v>0</v>
      </c>
      <c r="G1324">
        <v>3</v>
      </c>
      <c r="H1324">
        <v>3</v>
      </c>
      <c r="I1324">
        <v>22</v>
      </c>
      <c r="J1324">
        <v>35</v>
      </c>
      <c r="K1324">
        <v>35</v>
      </c>
      <c r="L1324">
        <v>1</v>
      </c>
      <c r="M1324">
        <v>10</v>
      </c>
      <c r="N1324">
        <v>1</v>
      </c>
      <c r="O1324">
        <v>16</v>
      </c>
      <c r="P1324">
        <v>290</v>
      </c>
      <c r="Q1324">
        <v>6</v>
      </c>
      <c r="R1324">
        <v>17</v>
      </c>
      <c r="S1324">
        <v>0</v>
      </c>
      <c r="T1324">
        <v>0</v>
      </c>
      <c r="U1324">
        <v>0</v>
      </c>
      <c r="V1324">
        <v>0</v>
      </c>
      <c r="W1324">
        <v>0</v>
      </c>
      <c r="X1324" t="s">
        <v>184</v>
      </c>
      <c r="Y1324" t="s">
        <v>3470</v>
      </c>
      <c r="Z1324" s="5">
        <f>E1324*10+F1324*(-10)+G1324*5+H1324*(-5)+I1324*2+J1324*(-2)+K1324*4+L1324*3+M1324*1.5+N1324*1.5+O1324*3+P1324*0.1+Q1324*2+R1324*2+S1324*5+T1324*(-8)+U1324*15+V1324+W1324*(-4)</f>
        <v>386.5</v>
      </c>
      <c r="AA1324" s="6">
        <f>Z1324/X1324</f>
        <v>12.078125</v>
      </c>
      <c r="AB1324" s="7">
        <f>Z1324/Y1324*90</f>
        <v>16.308016877637129</v>
      </c>
      <c r="AC1324" s="5">
        <f>IF(B1324="n",Z1324*1.2*AF1324,Z1324*AF1324)</f>
        <v>386.5</v>
      </c>
      <c r="AD1324" s="6">
        <f>AC1324/X1324</f>
        <v>12.078125</v>
      </c>
      <c r="AE1324" s="7">
        <f>AC1324/Y1324*90</f>
        <v>16.308016877637129</v>
      </c>
      <c r="AF1324" s="13">
        <f>IF(OR(D1324="Barcelona",D1324="R Madrid",D1324="Bayern",D1324="PSG",D1324="Atletico"),1.3,IF(OR(D1324="Chelsea",D1324="Juventus",D1324="Man City",D1324="Man Utd",D1324="Dortmund"),1.23,IF(OR(D1324="Roma",D1324="RB Leipzig",D1324="Monaco",D1324="Spurs",D1324="Arsenal",D1324="Sevilla",D1324="Liverpool",D1324="Nice",D1324="Napoli"),1.15,1)))</f>
        <v>1</v>
      </c>
      <c r="AG1324">
        <f>E1324*10+G1324*5+K1324*4</f>
        <v>285</v>
      </c>
      <c r="AH1324">
        <f>N1324+M1324+L1324*1.5</f>
        <v>12.5</v>
      </c>
    </row>
    <row r="1325" spans="1:34" x14ac:dyDescent="0.2">
      <c r="A1325" t="s">
        <v>1466</v>
      </c>
      <c r="C1325" t="s">
        <v>876</v>
      </c>
      <c r="D1325" t="s">
        <v>1070</v>
      </c>
      <c r="E1325">
        <v>11</v>
      </c>
      <c r="F1325">
        <v>0</v>
      </c>
      <c r="G1325">
        <v>3</v>
      </c>
      <c r="H1325">
        <v>1</v>
      </c>
      <c r="I1325">
        <v>36</v>
      </c>
      <c r="J1325">
        <v>29</v>
      </c>
      <c r="K1325">
        <v>28</v>
      </c>
      <c r="L1325">
        <v>1</v>
      </c>
      <c r="M1325">
        <v>4</v>
      </c>
      <c r="N1325">
        <v>7</v>
      </c>
      <c r="O1325">
        <v>19</v>
      </c>
      <c r="P1325">
        <v>340</v>
      </c>
      <c r="Q1325">
        <v>4</v>
      </c>
      <c r="R1325">
        <v>14</v>
      </c>
      <c r="S1325">
        <v>0</v>
      </c>
      <c r="T1325">
        <v>0</v>
      </c>
      <c r="U1325">
        <v>0</v>
      </c>
      <c r="V1325">
        <v>0</v>
      </c>
      <c r="W1325">
        <v>0</v>
      </c>
      <c r="X1325" t="s">
        <v>90</v>
      </c>
      <c r="Y1325" t="s">
        <v>1465</v>
      </c>
      <c r="Z1325" s="5">
        <f>E1325*10+F1325*(-10)+G1325*5+H1325*(-5)+I1325*2+J1325*(-2)+K1325*4+L1325*3+M1325*1.5+N1325*1.5+O1325*3+P1325*0.1+Q1325*2+R1325*2+S1325*5+T1325*(-8)+U1325*15+V1325+W1325*(-4)</f>
        <v>392.5</v>
      </c>
      <c r="AA1325" s="6">
        <f>Z1325/X1325</f>
        <v>15.096153846153847</v>
      </c>
      <c r="AB1325" s="7">
        <f>Z1325/Y1325*90</f>
        <v>19.473539140022051</v>
      </c>
      <c r="AC1325" s="5">
        <f>IF(B1325="n",Z1325*1.2*AF1325,Z1325*AF1325)</f>
        <v>392.5</v>
      </c>
      <c r="AD1325" s="6">
        <f>AC1325/X1325</f>
        <v>15.096153846153847</v>
      </c>
      <c r="AE1325" s="7">
        <f>AC1325/Y1325*90</f>
        <v>19.473539140022051</v>
      </c>
      <c r="AF1325" s="13">
        <f>IF(OR(D1325="Barcelona",D1325="R Madrid",D1325="Bayern",D1325="PSG",D1325="Atletico"),1.3,IF(OR(D1325="Chelsea",D1325="Juventus",D1325="Man City",D1325="Man Utd",D1325="Dortmund"),1.23,IF(OR(D1325="Roma",D1325="RB Leipzig",D1325="Monaco",D1325="Spurs",D1325="Arsenal",D1325="Sevilla",D1325="Liverpool",D1325="Nice",D1325="Napoli"),1.15,1)))</f>
        <v>1</v>
      </c>
      <c r="AG1325">
        <f>E1325*10+G1325*5+K1325*4</f>
        <v>237</v>
      </c>
      <c r="AH1325">
        <f>N1325+M1325+L1325*1.5</f>
        <v>12.5</v>
      </c>
    </row>
    <row r="1326" spans="1:34" x14ac:dyDescent="0.2">
      <c r="A1326" t="s">
        <v>1138</v>
      </c>
      <c r="C1326" t="s">
        <v>876</v>
      </c>
      <c r="D1326" t="s">
        <v>1095</v>
      </c>
      <c r="E1326">
        <v>4</v>
      </c>
      <c r="F1326">
        <v>0</v>
      </c>
      <c r="G1326">
        <v>3</v>
      </c>
      <c r="H1326">
        <v>2</v>
      </c>
      <c r="I1326">
        <v>15</v>
      </c>
      <c r="J1326">
        <v>19</v>
      </c>
      <c r="K1326">
        <v>18</v>
      </c>
      <c r="L1326">
        <v>1</v>
      </c>
      <c r="M1326">
        <v>2</v>
      </c>
      <c r="N1326">
        <v>9</v>
      </c>
      <c r="O1326">
        <v>32</v>
      </c>
      <c r="P1326">
        <v>546</v>
      </c>
      <c r="Q1326">
        <v>6</v>
      </c>
      <c r="R1326">
        <v>57</v>
      </c>
      <c r="S1326">
        <v>0</v>
      </c>
      <c r="T1326">
        <v>0</v>
      </c>
      <c r="U1326">
        <v>0</v>
      </c>
      <c r="V1326">
        <v>0</v>
      </c>
      <c r="W1326">
        <v>0</v>
      </c>
      <c r="X1326" t="s">
        <v>93</v>
      </c>
      <c r="Y1326" t="s">
        <v>1137</v>
      </c>
      <c r="Z1326" s="5">
        <f>E1326*10+F1326*(-10)+G1326*5+H1326*(-5)+I1326*2+J1326*(-2)+K1326*4+L1326*3+M1326*1.5+N1326*1.5+O1326*3+P1326*0.1+Q1326*2+R1326*2+S1326*5+T1326*(-8)+U1326*15+V1326+W1326*(-4)</f>
        <v>405.1</v>
      </c>
      <c r="AA1326" s="6">
        <f>Z1326/X1326</f>
        <v>17.61304347826087</v>
      </c>
      <c r="AB1326" s="7">
        <f>Z1326/Y1326*90</f>
        <v>26.496366279069768</v>
      </c>
      <c r="AC1326" s="5">
        <f>IF(B1326="n",Z1326*1.2*AF1326,Z1326*AF1326)</f>
        <v>526.63</v>
      </c>
      <c r="AD1326" s="6">
        <f>AC1326/X1326</f>
        <v>22.896956521739131</v>
      </c>
      <c r="AE1326" s="7">
        <f>AC1326/Y1326*90</f>
        <v>34.445276162790698</v>
      </c>
      <c r="AF1326" s="13">
        <f>IF(OR(D1326="Barcelona",D1326="R Madrid",D1326="Bayern",D1326="PSG",D1326="Atletico"),1.3,IF(OR(D1326="Chelsea",D1326="Juventus",D1326="Man City",D1326="Man Utd",D1326="Dortmund"),1.23,IF(OR(D1326="Roma",D1326="RB Leipzig",D1326="Monaco",D1326="Spurs",D1326="Arsenal",D1326="Sevilla",D1326="Liverpool",D1326="Nice",D1326="Napoli"),1.15,1)))</f>
        <v>1.3</v>
      </c>
      <c r="AG1326">
        <f>E1326*10+G1326*5+K1326*4</f>
        <v>127</v>
      </c>
      <c r="AH1326">
        <f>N1326+M1326+L1326*1.5</f>
        <v>12.5</v>
      </c>
    </row>
    <row r="1327" spans="1:34" x14ac:dyDescent="0.2">
      <c r="A1327" t="s">
        <v>2614</v>
      </c>
      <c r="C1327" t="s">
        <v>160</v>
      </c>
      <c r="D1327" t="s">
        <v>1912</v>
      </c>
      <c r="E1327">
        <v>2</v>
      </c>
      <c r="F1327">
        <v>0</v>
      </c>
      <c r="G1327">
        <v>0</v>
      </c>
      <c r="H1327">
        <v>2</v>
      </c>
      <c r="I1327">
        <v>9</v>
      </c>
      <c r="J1327">
        <v>24</v>
      </c>
      <c r="K1327">
        <v>8</v>
      </c>
      <c r="L1327">
        <v>1</v>
      </c>
      <c r="M1327">
        <v>3</v>
      </c>
      <c r="N1327">
        <v>8</v>
      </c>
      <c r="O1327">
        <v>11</v>
      </c>
      <c r="P1327">
        <v>391</v>
      </c>
      <c r="Q1327">
        <v>18</v>
      </c>
      <c r="R1327">
        <v>10</v>
      </c>
      <c r="S1327">
        <v>0</v>
      </c>
      <c r="T1327">
        <v>0</v>
      </c>
      <c r="U1327">
        <v>0</v>
      </c>
      <c r="V1327">
        <v>0</v>
      </c>
      <c r="W1327">
        <v>0</v>
      </c>
      <c r="X1327" t="s">
        <v>93</v>
      </c>
      <c r="Y1327" t="s">
        <v>2613</v>
      </c>
      <c r="Z1327" s="5">
        <f>E1327*10+F1327*(-10)+G1327*5+H1327*(-5)+I1327*2+J1327*(-2)+K1327*4+L1327*3+M1327*1.5+N1327*1.5+O1327*3+P1327*0.1+Q1327*2+R1327*2+S1327*5+T1327*(-8)+U1327*15+V1327+W1327*(-4)</f>
        <v>159.6</v>
      </c>
      <c r="AA1327" s="6">
        <f>Z1327/X1327</f>
        <v>6.9391304347826086</v>
      </c>
      <c r="AB1327" s="7">
        <f>Z1327/Y1327*90</f>
        <v>12.266438941076002</v>
      </c>
      <c r="AC1327" s="5">
        <f>IF(B1327="n",Z1327*1.2*AF1327,Z1327*AF1327)</f>
        <v>159.6</v>
      </c>
      <c r="AD1327" s="6">
        <f>AC1327/X1327</f>
        <v>6.9391304347826086</v>
      </c>
      <c r="AE1327" s="7">
        <f>AC1327/Y1327*90</f>
        <v>12.266438941076002</v>
      </c>
      <c r="AF1327" s="13">
        <f>IF(OR(D1327="Barcelona",D1327="R Madrid",D1327="Bayern",D1327="PSG",D1327="Atletico"),1.3,IF(OR(D1327="Chelsea",D1327="Juventus",D1327="Man City",D1327="Man Utd",D1327="Dortmund"),1.23,IF(OR(D1327="Roma",D1327="RB Leipzig",D1327="Monaco",D1327="Spurs",D1327="Arsenal",D1327="Sevilla",D1327="Liverpool",D1327="Nice",D1327="Napoli"),1.15,1)))</f>
        <v>1</v>
      </c>
      <c r="AG1327">
        <f>E1327*10+G1327*5+K1327*4</f>
        <v>52</v>
      </c>
      <c r="AH1327">
        <f>N1327+M1327+L1327*1.5</f>
        <v>12.5</v>
      </c>
    </row>
    <row r="1328" spans="1:34" x14ac:dyDescent="0.2">
      <c r="A1328" t="s">
        <v>446</v>
      </c>
      <c r="C1328" t="s">
        <v>26</v>
      </c>
      <c r="D1328" t="s">
        <v>48</v>
      </c>
      <c r="E1328">
        <v>8</v>
      </c>
      <c r="F1328">
        <v>0</v>
      </c>
      <c r="G1328">
        <v>2</v>
      </c>
      <c r="H1328">
        <v>3</v>
      </c>
      <c r="I1328">
        <v>23</v>
      </c>
      <c r="J1328">
        <v>11</v>
      </c>
      <c r="K1328">
        <v>19</v>
      </c>
      <c r="L1328">
        <v>0</v>
      </c>
      <c r="M1328">
        <v>5</v>
      </c>
      <c r="N1328">
        <v>7</v>
      </c>
      <c r="O1328">
        <v>49</v>
      </c>
      <c r="P1328">
        <v>636</v>
      </c>
      <c r="Q1328">
        <v>12</v>
      </c>
      <c r="R1328">
        <v>55</v>
      </c>
      <c r="S1328">
        <v>0</v>
      </c>
      <c r="T1328">
        <v>0</v>
      </c>
      <c r="U1328">
        <v>0</v>
      </c>
      <c r="V1328">
        <v>0</v>
      </c>
      <c r="W1328">
        <v>0</v>
      </c>
      <c r="X1328" t="s">
        <v>121</v>
      </c>
      <c r="Y1328" t="s">
        <v>447</v>
      </c>
      <c r="Z1328" s="5">
        <f>E1328*10+F1328*(-10)+G1328*5+H1328*(-5)+I1328*2+J1328*(-2)+K1328*4+L1328*3+M1328*1.5+N1328*1.5+O1328*3+P1328*0.1+Q1328*2+R1328*2+S1328*5+T1328*(-8)+U1328*15+V1328+W1328*(-4)</f>
        <v>537.6</v>
      </c>
      <c r="AA1328" s="6">
        <f>Z1328/X1328</f>
        <v>15.811764705882354</v>
      </c>
      <c r="AB1328" s="7">
        <f>Z1328/Y1328*90</f>
        <v>31.175257731958762</v>
      </c>
      <c r="AC1328" s="5">
        <f>IF(B1328="n",Z1328*1.2*AF1328,Z1328*AF1328)</f>
        <v>661.24800000000005</v>
      </c>
      <c r="AD1328" s="6">
        <f>AC1328/X1328</f>
        <v>19.448470588235296</v>
      </c>
      <c r="AE1328" s="7">
        <f>AC1328/Y1328*90</f>
        <v>38.345567010309281</v>
      </c>
      <c r="AF1328" s="13">
        <f>IF(OR(D1328="Barcelona",D1328="R Madrid",D1328="Bayern",D1328="PSG",D1328="Atletico"),1.3,IF(OR(D1328="Chelsea",D1328="Juventus",D1328="Man City",D1328="Man Utd",D1328="Dortmund"),1.23,IF(OR(D1328="Roma",D1328="RB Leipzig",D1328="Monaco",D1328="Spurs",D1328="Arsenal",D1328="Sevilla",D1328="Liverpool",D1328="Nice",D1328="Napoli"),1.15,1)))</f>
        <v>1.23</v>
      </c>
      <c r="AG1328">
        <f>E1328*10+G1328*5+K1328*4</f>
        <v>166</v>
      </c>
      <c r="AH1328">
        <f>N1328+M1328+L1328*1.5</f>
        <v>12</v>
      </c>
    </row>
    <row r="1329" spans="1:34" x14ac:dyDescent="0.2">
      <c r="A1329" t="s">
        <v>132</v>
      </c>
      <c r="C1329" t="s">
        <v>43</v>
      </c>
      <c r="D1329" t="s">
        <v>133</v>
      </c>
      <c r="E1329">
        <v>4</v>
      </c>
      <c r="F1329">
        <v>0</v>
      </c>
      <c r="G1329">
        <v>3</v>
      </c>
      <c r="H1329">
        <v>3</v>
      </c>
      <c r="I1329">
        <v>22</v>
      </c>
      <c r="J1329">
        <v>12</v>
      </c>
      <c r="K1329">
        <v>18</v>
      </c>
      <c r="L1329">
        <v>0</v>
      </c>
      <c r="M1329">
        <v>1</v>
      </c>
      <c r="N1329">
        <v>11</v>
      </c>
      <c r="O1329">
        <v>36</v>
      </c>
      <c r="P1329">
        <v>546</v>
      </c>
      <c r="Q1329">
        <v>12</v>
      </c>
      <c r="R1329">
        <v>21</v>
      </c>
      <c r="S1329">
        <v>0</v>
      </c>
      <c r="T1329">
        <v>0</v>
      </c>
      <c r="U1329">
        <v>0</v>
      </c>
      <c r="V1329">
        <v>0</v>
      </c>
      <c r="W1329">
        <v>0</v>
      </c>
      <c r="X1329" t="s">
        <v>73</v>
      </c>
      <c r="Y1329" t="s">
        <v>134</v>
      </c>
      <c r="Z1329" s="5">
        <f>E1329*10+F1329*(-10)+G1329*5+H1329*(-5)+I1329*2+J1329*(-2)+K1329*4+L1329*3+M1329*1.5+N1329*1.5+O1329*3+P1329*0.1+Q1329*2+R1329*2+S1329*5+T1329*(-8)+U1329*15+V1329+W1329*(-4)</f>
        <v>378.6</v>
      </c>
      <c r="AA1329" s="6">
        <f>Z1329/X1329</f>
        <v>25.240000000000002</v>
      </c>
      <c r="AB1329" s="7">
        <f>Z1329/Y1329*90</f>
        <v>27.346709470304976</v>
      </c>
      <c r="AC1329" s="5">
        <f>IF(B1329="n",Z1329*1.2*AF1329,Z1329*AF1329)</f>
        <v>378.6</v>
      </c>
      <c r="AD1329" s="6">
        <f>AC1329/X1329</f>
        <v>25.240000000000002</v>
      </c>
      <c r="AE1329" s="7">
        <f>AC1329/Y1329*90</f>
        <v>27.346709470304976</v>
      </c>
      <c r="AF1329" s="13">
        <f>IF(OR(D1329="Barcelona",D1329="R Madrid",D1329="Bayern",D1329="PSG",D1329="Atletico"),1.3,IF(OR(D1329="Chelsea",D1329="Juventus",D1329="Man City",D1329="Man Utd",D1329="Dortmund"),1.23,IF(OR(D1329="Roma",D1329="RB Leipzig",D1329="Monaco",D1329="Spurs",D1329="Arsenal",D1329="Sevilla",D1329="Liverpool",D1329="Nice",D1329="Napoli"),1.15,1)))</f>
        <v>1</v>
      </c>
      <c r="AG1329">
        <f>E1329*10+G1329*5+K1329*4</f>
        <v>127</v>
      </c>
      <c r="AH1329">
        <f>N1329+M1329+L1329*1.5</f>
        <v>12</v>
      </c>
    </row>
    <row r="1330" spans="1:34" x14ac:dyDescent="0.2">
      <c r="A1330" t="s">
        <v>132</v>
      </c>
      <c r="C1330" t="s">
        <v>43</v>
      </c>
      <c r="D1330" t="s">
        <v>133</v>
      </c>
      <c r="E1330">
        <v>4</v>
      </c>
      <c r="F1330">
        <v>0</v>
      </c>
      <c r="G1330">
        <v>3</v>
      </c>
      <c r="H1330">
        <v>3</v>
      </c>
      <c r="I1330">
        <v>22</v>
      </c>
      <c r="J1330">
        <v>12</v>
      </c>
      <c r="K1330">
        <v>18</v>
      </c>
      <c r="L1330">
        <v>0</v>
      </c>
      <c r="M1330">
        <v>1</v>
      </c>
      <c r="N1330">
        <v>11</v>
      </c>
      <c r="O1330">
        <v>36</v>
      </c>
      <c r="P1330">
        <v>546</v>
      </c>
      <c r="Q1330">
        <v>12</v>
      </c>
      <c r="R1330">
        <v>21</v>
      </c>
      <c r="S1330">
        <v>0</v>
      </c>
      <c r="T1330">
        <v>0</v>
      </c>
      <c r="U1330">
        <v>0</v>
      </c>
      <c r="V1330">
        <v>0</v>
      </c>
      <c r="W1330">
        <v>0</v>
      </c>
      <c r="X1330" t="s">
        <v>73</v>
      </c>
      <c r="Y1330" t="s">
        <v>134</v>
      </c>
      <c r="Z1330" s="5">
        <f>E1330*10+F1330*(-10)+G1330*5+H1330*(-5)+I1330*2+J1330*(-2)+K1330*4+L1330*3+M1330*1.5+N1330*1.5+O1330*3+P1330*0.1+Q1330*2+R1330*2+S1330*5+T1330*(-8)+U1330*15+V1330+W1330*(-4)</f>
        <v>378.6</v>
      </c>
      <c r="AA1330" s="6">
        <f>Z1330/X1330</f>
        <v>25.240000000000002</v>
      </c>
      <c r="AB1330" s="7">
        <f>Z1330/Y1330*90</f>
        <v>27.346709470304976</v>
      </c>
      <c r="AC1330" s="5">
        <f>IF(B1330="n",Z1330*1.2*AF1330,Z1330*AF1330)</f>
        <v>378.6</v>
      </c>
      <c r="AD1330" s="6">
        <f>AC1330/X1330</f>
        <v>25.240000000000002</v>
      </c>
      <c r="AE1330" s="7">
        <f>AC1330/Y1330*90</f>
        <v>27.346709470304976</v>
      </c>
      <c r="AF1330" s="13">
        <f>IF(OR(D1330="Barcelona",D1330="R Madrid",D1330="Bayern",D1330="PSG",D1330="Atletico"),1.3,IF(OR(D1330="Chelsea",D1330="Juventus",D1330="Man City",D1330="Man Utd",D1330="Dortmund"),1.23,IF(OR(D1330="Roma",D1330="RB Leipzig",D1330="Monaco",D1330="Spurs",D1330="Arsenal",D1330="Sevilla",D1330="Liverpool",D1330="Nice",D1330="Napoli"),1.15,1)))</f>
        <v>1</v>
      </c>
      <c r="AG1330">
        <f>E1330*10+G1330*5+K1330*4</f>
        <v>127</v>
      </c>
      <c r="AH1330">
        <f>N1330+M1330+L1330*1.5</f>
        <v>12</v>
      </c>
    </row>
    <row r="1331" spans="1:34" x14ac:dyDescent="0.2">
      <c r="A1331" t="s">
        <v>4072</v>
      </c>
      <c r="C1331" t="s">
        <v>43</v>
      </c>
      <c r="D1331" t="s">
        <v>1481</v>
      </c>
      <c r="E1331">
        <v>4</v>
      </c>
      <c r="F1331">
        <v>0</v>
      </c>
      <c r="G1331">
        <v>2</v>
      </c>
      <c r="H1331">
        <v>1</v>
      </c>
      <c r="I1331">
        <v>15</v>
      </c>
      <c r="J1331">
        <v>18</v>
      </c>
      <c r="K1331">
        <v>13</v>
      </c>
      <c r="L1331">
        <v>0</v>
      </c>
      <c r="M1331">
        <v>6</v>
      </c>
      <c r="N1331">
        <v>6</v>
      </c>
      <c r="O1331">
        <v>26</v>
      </c>
      <c r="P1331">
        <v>581</v>
      </c>
      <c r="Q1331">
        <v>19</v>
      </c>
      <c r="R1331">
        <v>7</v>
      </c>
      <c r="S1331">
        <v>0</v>
      </c>
      <c r="T1331">
        <v>0</v>
      </c>
      <c r="U1331">
        <v>0</v>
      </c>
      <c r="V1331">
        <v>0</v>
      </c>
      <c r="W1331">
        <v>0</v>
      </c>
      <c r="X1331" t="s">
        <v>66</v>
      </c>
      <c r="Y1331" t="s">
        <v>762</v>
      </c>
      <c r="Z1331" s="5">
        <f>E1331*10+F1331*(-10)+G1331*5+H1331*(-5)+I1331*2+J1331*(-2)+K1331*4+L1331*3+M1331*1.5+N1331*1.5+O1331*3+P1331*0.1+Q1331*2+R1331*2+S1331*5+T1331*(-8)+U1331*15+V1331+W1331*(-4)</f>
        <v>297.10000000000002</v>
      </c>
      <c r="AA1331" s="6">
        <f>Z1331/X1331</f>
        <v>14.855</v>
      </c>
      <c r="AB1331" s="7">
        <f>Z1331/Y1331*90</f>
        <v>21.408326661329063</v>
      </c>
      <c r="AC1331" s="5">
        <f>IF(B1331="n",Z1331*1.2*AF1331,Z1331*AF1331)</f>
        <v>297.10000000000002</v>
      </c>
      <c r="AD1331" s="6">
        <f>AC1331/X1331</f>
        <v>14.855</v>
      </c>
      <c r="AE1331" s="7">
        <f>AC1331/Y1331*90</f>
        <v>21.408326661329063</v>
      </c>
      <c r="AF1331" s="13">
        <f>IF(OR(D1331="Barcelona",D1331="R Madrid",D1331="Bayern",D1331="PSG",D1331="Atletico"),1.3,IF(OR(D1331="Chelsea",D1331="Juventus",D1331="Man City",D1331="Man Utd",D1331="Dortmund"),1.23,IF(OR(D1331="Roma",D1331="RB Leipzig",D1331="Monaco",D1331="Spurs",D1331="Arsenal",D1331="Sevilla",D1331="Liverpool",D1331="Nice",D1331="Napoli"),1.15,1)))</f>
        <v>1</v>
      </c>
      <c r="AG1331">
        <f>E1331*10+G1331*5+K1331*4</f>
        <v>102</v>
      </c>
      <c r="AH1331">
        <f>N1331+M1331+L1331*1.5</f>
        <v>12</v>
      </c>
    </row>
    <row r="1332" spans="1:34" x14ac:dyDescent="0.2">
      <c r="A1332" t="s">
        <v>1321</v>
      </c>
      <c r="C1332" t="s">
        <v>876</v>
      </c>
      <c r="D1332" t="s">
        <v>1106</v>
      </c>
      <c r="E1332">
        <v>3</v>
      </c>
      <c r="F1332">
        <v>1</v>
      </c>
      <c r="G1332">
        <v>0</v>
      </c>
      <c r="H1332">
        <v>1</v>
      </c>
      <c r="I1332">
        <v>17</v>
      </c>
      <c r="J1332">
        <v>29</v>
      </c>
      <c r="K1332">
        <v>12</v>
      </c>
      <c r="L1332">
        <v>0</v>
      </c>
      <c r="M1332">
        <v>7</v>
      </c>
      <c r="N1332">
        <v>5</v>
      </c>
      <c r="O1332">
        <v>10</v>
      </c>
      <c r="P1332">
        <v>186</v>
      </c>
      <c r="Q1332">
        <v>3</v>
      </c>
      <c r="R1332">
        <v>10</v>
      </c>
      <c r="S1332">
        <v>0</v>
      </c>
      <c r="T1332">
        <v>0</v>
      </c>
      <c r="U1332">
        <v>0</v>
      </c>
      <c r="V1332">
        <v>0</v>
      </c>
      <c r="W1332">
        <v>0</v>
      </c>
      <c r="X1332" t="s">
        <v>28</v>
      </c>
      <c r="Y1332" t="s">
        <v>1320</v>
      </c>
      <c r="Z1332" s="5">
        <f>E1332*10+F1332*(-10)+G1332*5+H1332*(-5)+I1332*2+J1332*(-2)+K1332*4+L1332*3+M1332*1.5+N1332*1.5+O1332*3+P1332*0.1+Q1332*2+R1332*2+S1332*5+T1332*(-8)+U1332*15+V1332+W1332*(-4)</f>
        <v>131.6</v>
      </c>
      <c r="AA1332" s="6">
        <f>Z1332/X1332</f>
        <v>5.2639999999999993</v>
      </c>
      <c r="AB1332" s="7">
        <f>Z1332/Y1332*90</f>
        <v>10.997214484679665</v>
      </c>
      <c r="AC1332" s="5">
        <f>IF(B1332="n",Z1332*1.2*AF1332,Z1332*AF1332)</f>
        <v>131.6</v>
      </c>
      <c r="AD1332" s="6">
        <f>AC1332/X1332</f>
        <v>5.2639999999999993</v>
      </c>
      <c r="AE1332" s="7">
        <f>AC1332/Y1332*90</f>
        <v>10.997214484679665</v>
      </c>
      <c r="AF1332" s="13">
        <f>IF(OR(D1332="Barcelona",D1332="R Madrid",D1332="Bayern",D1332="PSG",D1332="Atletico"),1.3,IF(OR(D1332="Chelsea",D1332="Juventus",D1332="Man City",D1332="Man Utd",D1332="Dortmund"),1.23,IF(OR(D1332="Roma",D1332="RB Leipzig",D1332="Monaco",D1332="Spurs",D1332="Arsenal",D1332="Sevilla",D1332="Liverpool",D1332="Nice",D1332="Napoli"),1.15,1)))</f>
        <v>1</v>
      </c>
      <c r="AG1332">
        <f>E1332*10+G1332*5+K1332*4</f>
        <v>78</v>
      </c>
      <c r="AH1332">
        <f>N1332+M1332+L1332*1.5</f>
        <v>12</v>
      </c>
    </row>
    <row r="1333" spans="1:34" x14ac:dyDescent="0.2">
      <c r="A1333" t="s">
        <v>2336</v>
      </c>
      <c r="C1333" t="s">
        <v>160</v>
      </c>
      <c r="D1333" t="s">
        <v>161</v>
      </c>
      <c r="E1333">
        <v>11</v>
      </c>
      <c r="F1333">
        <v>0</v>
      </c>
      <c r="G1333">
        <v>4</v>
      </c>
      <c r="H1333">
        <v>0</v>
      </c>
      <c r="I1333">
        <v>13</v>
      </c>
      <c r="J1333">
        <v>11</v>
      </c>
      <c r="K1333">
        <v>26</v>
      </c>
      <c r="L1333">
        <v>1</v>
      </c>
      <c r="M1333">
        <v>5</v>
      </c>
      <c r="N1333">
        <v>5</v>
      </c>
      <c r="O1333">
        <v>22</v>
      </c>
      <c r="P1333">
        <v>318</v>
      </c>
      <c r="Q1333">
        <v>11</v>
      </c>
      <c r="R1333">
        <v>7</v>
      </c>
      <c r="S1333">
        <v>0</v>
      </c>
      <c r="T1333">
        <v>0</v>
      </c>
      <c r="U1333">
        <v>0</v>
      </c>
      <c r="V1333">
        <v>0</v>
      </c>
      <c r="W1333">
        <v>0</v>
      </c>
      <c r="X1333" t="s">
        <v>36</v>
      </c>
      <c r="Y1333" t="s">
        <v>2335</v>
      </c>
      <c r="Z1333" s="5">
        <f>E1333*10+F1333*(-10)+G1333*5+H1333*(-5)+I1333*2+J1333*(-2)+K1333*4+L1333*3+M1333*1.5+N1333*1.5+O1333*3+P1333*0.1+Q1333*2+R1333*2+S1333*5+T1333*(-8)+U1333*15+V1333+W1333*(-4)</f>
        <v>389.8</v>
      </c>
      <c r="AA1333" s="6">
        <f>Z1333/X1333</f>
        <v>12.574193548387097</v>
      </c>
      <c r="AB1333" s="7">
        <f>Z1333/Y1333*90</f>
        <v>21.032374100719426</v>
      </c>
      <c r="AC1333" s="5">
        <f>IF(B1333="n",Z1333*1.2*AF1333,Z1333*AF1333)</f>
        <v>448.27</v>
      </c>
      <c r="AD1333" s="6">
        <f>AC1333/X1333</f>
        <v>14.46032258064516</v>
      </c>
      <c r="AE1333" s="7">
        <f>AC1333/Y1333*90</f>
        <v>24.187230215827338</v>
      </c>
      <c r="AF1333" s="13">
        <f>IF(OR(D1333="Barcelona",D1333="R Madrid",D1333="Bayern",D1333="PSG",D1333="Atletico"),1.3,IF(OR(D1333="Chelsea",D1333="Juventus",D1333="Man City",D1333="Man Utd",D1333="Dortmund"),1.23,IF(OR(D1333="Roma",D1333="RB Leipzig",D1333="Monaco",D1333="Spurs",D1333="Arsenal",D1333="Sevilla",D1333="Liverpool",D1333="Nice",D1333="Napoli"),1.15,1)))</f>
        <v>1.1499999999999999</v>
      </c>
      <c r="AG1333">
        <f>E1333*10+G1333*5+K1333*4</f>
        <v>234</v>
      </c>
      <c r="AH1333">
        <f>N1333+M1333+L1333*1.5</f>
        <v>11.5</v>
      </c>
    </row>
    <row r="1334" spans="1:34" x14ac:dyDescent="0.2">
      <c r="A1334" t="s">
        <v>2917</v>
      </c>
      <c r="C1334" t="s">
        <v>138</v>
      </c>
      <c r="D1334" t="s">
        <v>368</v>
      </c>
      <c r="E1334">
        <v>10</v>
      </c>
      <c r="F1334">
        <v>0</v>
      </c>
      <c r="G1334">
        <v>1</v>
      </c>
      <c r="H1334">
        <v>0</v>
      </c>
      <c r="I1334">
        <v>9</v>
      </c>
      <c r="J1334">
        <v>27</v>
      </c>
      <c r="K1334">
        <v>25</v>
      </c>
      <c r="L1334">
        <v>1</v>
      </c>
      <c r="M1334">
        <v>9</v>
      </c>
      <c r="N1334">
        <v>1</v>
      </c>
      <c r="O1334">
        <v>6</v>
      </c>
      <c r="P1334">
        <v>204</v>
      </c>
      <c r="Q1334">
        <v>6</v>
      </c>
      <c r="R1334">
        <v>6</v>
      </c>
      <c r="S1334">
        <v>0</v>
      </c>
      <c r="T1334">
        <v>0</v>
      </c>
      <c r="U1334">
        <v>0</v>
      </c>
      <c r="V1334">
        <v>0</v>
      </c>
      <c r="W1334">
        <v>0</v>
      </c>
      <c r="X1334" t="s">
        <v>187</v>
      </c>
      <c r="Y1334" t="s">
        <v>2916</v>
      </c>
      <c r="Z1334" s="5">
        <f>E1334*10+F1334*(-10)+G1334*5+H1334*(-5)+I1334*2+J1334*(-2)+K1334*4+L1334*3+M1334*1.5+N1334*1.5+O1334*3+P1334*0.1+Q1334*2+R1334*2+S1334*5+T1334*(-8)+U1334*15+V1334+W1334*(-4)</f>
        <v>249.4</v>
      </c>
      <c r="AA1334" s="6">
        <f>Z1334/X1334</f>
        <v>11.336363636363636</v>
      </c>
      <c r="AB1334" s="7">
        <f>Z1334/Y1334*90</f>
        <v>16.813483146067416</v>
      </c>
      <c r="AC1334" s="5">
        <f>IF(B1334="n",Z1334*1.2*AF1334,Z1334*AF1334)</f>
        <v>249.4</v>
      </c>
      <c r="AD1334" s="6">
        <f>AC1334/X1334</f>
        <v>11.336363636363636</v>
      </c>
      <c r="AE1334" s="7">
        <f>AC1334/Y1334*90</f>
        <v>16.813483146067416</v>
      </c>
      <c r="AF1334" s="13">
        <f>IF(OR(D1334="Barcelona",D1334="R Madrid",D1334="Bayern",D1334="PSG",D1334="Atletico"),1.3,IF(OR(D1334="Chelsea",D1334="Juventus",D1334="Man City",D1334="Man Utd",D1334="Dortmund"),1.23,IF(OR(D1334="Roma",D1334="RB Leipzig",D1334="Monaco",D1334="Spurs",D1334="Arsenal",D1334="Sevilla",D1334="Liverpool",D1334="Nice",D1334="Napoli"),1.15,1)))</f>
        <v>1</v>
      </c>
      <c r="AG1334">
        <f>E1334*10+G1334*5+K1334*4</f>
        <v>205</v>
      </c>
      <c r="AH1334">
        <f>N1334+M1334+L1334*1.5</f>
        <v>11.5</v>
      </c>
    </row>
    <row r="1335" spans="1:34" x14ac:dyDescent="0.2">
      <c r="A1335" t="s">
        <v>922</v>
      </c>
      <c r="C1335" t="s">
        <v>160</v>
      </c>
      <c r="D1335" t="s">
        <v>791</v>
      </c>
      <c r="E1335">
        <v>6</v>
      </c>
      <c r="F1335">
        <v>0</v>
      </c>
      <c r="G1335">
        <v>1</v>
      </c>
      <c r="H1335">
        <v>7</v>
      </c>
      <c r="I1335">
        <v>13</v>
      </c>
      <c r="J1335">
        <v>55</v>
      </c>
      <c r="K1335">
        <v>20</v>
      </c>
      <c r="L1335">
        <v>1</v>
      </c>
      <c r="M1335">
        <v>6</v>
      </c>
      <c r="N1335">
        <v>4</v>
      </c>
      <c r="O1335">
        <v>11</v>
      </c>
      <c r="P1335">
        <v>197</v>
      </c>
      <c r="Q1335">
        <v>18</v>
      </c>
      <c r="R1335">
        <v>11</v>
      </c>
      <c r="S1335">
        <v>0</v>
      </c>
      <c r="T1335">
        <v>0</v>
      </c>
      <c r="U1335">
        <v>0</v>
      </c>
      <c r="V1335">
        <v>0</v>
      </c>
      <c r="W1335">
        <v>0</v>
      </c>
      <c r="X1335" t="s">
        <v>66</v>
      </c>
      <c r="Y1335" t="s">
        <v>923</v>
      </c>
      <c r="Z1335" s="5">
        <f>E1335*10+F1335*(-10)+G1335*5+H1335*(-5)+I1335*2+J1335*(-2)+K1335*4+L1335*3+M1335*1.5+N1335*1.5+O1335*3+P1335*0.1+Q1335*2+R1335*2+S1335*5+T1335*(-8)+U1335*15+V1335+W1335*(-4)</f>
        <v>154.69999999999999</v>
      </c>
      <c r="AA1335" s="6">
        <f>Z1335/X1335</f>
        <v>7.7349999999999994</v>
      </c>
      <c r="AB1335" s="7">
        <f>Z1335/Y1335*90</f>
        <v>10.111111111111111</v>
      </c>
      <c r="AC1335" s="5">
        <f>IF(B1335="n",Z1335*1.2*AF1335,Z1335*AF1335)</f>
        <v>154.69999999999999</v>
      </c>
      <c r="AD1335" s="6">
        <f>AC1335/X1335</f>
        <v>7.7349999999999994</v>
      </c>
      <c r="AE1335" s="7">
        <f>AC1335/Y1335*90</f>
        <v>10.111111111111111</v>
      </c>
      <c r="AF1335" s="13">
        <f>IF(OR(D1335="Barcelona",D1335="R Madrid",D1335="Bayern",D1335="PSG",D1335="Atletico"),1.3,IF(OR(D1335="Chelsea",D1335="Juventus",D1335="Man City",D1335="Man Utd",D1335="Dortmund"),1.23,IF(OR(D1335="Roma",D1335="RB Leipzig",D1335="Monaco",D1335="Spurs",D1335="Arsenal",D1335="Sevilla",D1335="Liverpool",D1335="Nice",D1335="Napoli"),1.15,1)))</f>
        <v>1</v>
      </c>
      <c r="AG1335">
        <f>E1335*10+G1335*5+K1335*4</f>
        <v>145</v>
      </c>
      <c r="AH1335">
        <f>N1335+M1335+L1335*1.5</f>
        <v>11.5</v>
      </c>
    </row>
    <row r="1336" spans="1:34" x14ac:dyDescent="0.2">
      <c r="A1336" t="s">
        <v>922</v>
      </c>
      <c r="C1336" t="s">
        <v>160</v>
      </c>
      <c r="D1336" t="s">
        <v>791</v>
      </c>
      <c r="E1336">
        <v>6</v>
      </c>
      <c r="F1336">
        <v>0</v>
      </c>
      <c r="G1336">
        <v>1</v>
      </c>
      <c r="H1336">
        <v>7</v>
      </c>
      <c r="I1336">
        <v>13</v>
      </c>
      <c r="J1336">
        <v>55</v>
      </c>
      <c r="K1336">
        <v>20</v>
      </c>
      <c r="L1336">
        <v>1</v>
      </c>
      <c r="M1336">
        <v>6</v>
      </c>
      <c r="N1336">
        <v>4</v>
      </c>
      <c r="O1336">
        <v>11</v>
      </c>
      <c r="P1336">
        <v>197</v>
      </c>
      <c r="Q1336">
        <v>18</v>
      </c>
      <c r="R1336">
        <v>11</v>
      </c>
      <c r="S1336">
        <v>0</v>
      </c>
      <c r="T1336">
        <v>0</v>
      </c>
      <c r="U1336">
        <v>0</v>
      </c>
      <c r="V1336">
        <v>0</v>
      </c>
      <c r="W1336">
        <v>0</v>
      </c>
      <c r="X1336" t="s">
        <v>66</v>
      </c>
      <c r="Y1336" t="s">
        <v>923</v>
      </c>
      <c r="Z1336" s="5">
        <f>E1336*10+F1336*(-10)+G1336*5+H1336*(-5)+I1336*2+J1336*(-2)+K1336*4+L1336*3+M1336*1.5+N1336*1.5+O1336*3+P1336*0.1+Q1336*2+R1336*2+S1336*5+T1336*(-8)+U1336*15+V1336+W1336*(-4)</f>
        <v>154.69999999999999</v>
      </c>
      <c r="AA1336" s="6">
        <f>Z1336/X1336</f>
        <v>7.7349999999999994</v>
      </c>
      <c r="AB1336" s="7">
        <f>Z1336/Y1336*90</f>
        <v>10.111111111111111</v>
      </c>
      <c r="AC1336" s="5">
        <f>IF(B1336="n",Z1336*1.2*AF1336,Z1336*AF1336)</f>
        <v>154.69999999999999</v>
      </c>
      <c r="AD1336" s="6">
        <f>AC1336/X1336</f>
        <v>7.7349999999999994</v>
      </c>
      <c r="AE1336" s="7">
        <f>AC1336/Y1336*90</f>
        <v>10.111111111111111</v>
      </c>
      <c r="AF1336" s="13">
        <f>IF(OR(D1336="Barcelona",D1336="R Madrid",D1336="Bayern",D1336="PSG",D1336="Atletico"),1.3,IF(OR(D1336="Chelsea",D1336="Juventus",D1336="Man City",D1336="Man Utd",D1336="Dortmund"),1.23,IF(OR(D1336="Roma",D1336="RB Leipzig",D1336="Monaco",D1336="Spurs",D1336="Arsenal",D1336="Sevilla",D1336="Liverpool",D1336="Nice",D1336="Napoli"),1.15,1)))</f>
        <v>1</v>
      </c>
      <c r="AG1336">
        <f>E1336*10+G1336*5+K1336*4</f>
        <v>145</v>
      </c>
      <c r="AH1336">
        <f>N1336+M1336+L1336*1.5</f>
        <v>11.5</v>
      </c>
    </row>
    <row r="1337" spans="1:34" x14ac:dyDescent="0.2">
      <c r="A1337" t="s">
        <v>2362</v>
      </c>
      <c r="C1337" t="s">
        <v>160</v>
      </c>
      <c r="D1337" t="s">
        <v>1281</v>
      </c>
      <c r="E1337">
        <v>5</v>
      </c>
      <c r="F1337">
        <v>1</v>
      </c>
      <c r="G1337">
        <v>3</v>
      </c>
      <c r="H1337">
        <v>12</v>
      </c>
      <c r="I1337">
        <v>34</v>
      </c>
      <c r="J1337">
        <v>47</v>
      </c>
      <c r="K1337">
        <v>18</v>
      </c>
      <c r="L1337">
        <v>1</v>
      </c>
      <c r="M1337">
        <v>7</v>
      </c>
      <c r="N1337">
        <v>3</v>
      </c>
      <c r="O1337">
        <v>17</v>
      </c>
      <c r="P1337">
        <v>232</v>
      </c>
      <c r="Q1337">
        <v>12</v>
      </c>
      <c r="R1337">
        <v>12</v>
      </c>
      <c r="S1337">
        <v>0</v>
      </c>
      <c r="T1337">
        <v>0</v>
      </c>
      <c r="U1337">
        <v>0</v>
      </c>
      <c r="V1337">
        <v>0</v>
      </c>
      <c r="W1337">
        <v>0</v>
      </c>
      <c r="X1337" t="s">
        <v>28</v>
      </c>
      <c r="Y1337" t="s">
        <v>2361</v>
      </c>
      <c r="Z1337" s="5">
        <f>E1337*10+F1337*(-10)+G1337*5+H1337*(-5)+I1337*2+J1337*(-2)+K1337*4+L1337*3+M1337*1.5+N1337*1.5+O1337*3+P1337*0.1+Q1337*2+R1337*2+S1337*5+T1337*(-8)+U1337*15+V1337+W1337*(-4)</f>
        <v>181.2</v>
      </c>
      <c r="AA1337" s="6">
        <f>Z1337/X1337</f>
        <v>7.2479999999999993</v>
      </c>
      <c r="AB1337" s="7">
        <f>Z1337/Y1337*90</f>
        <v>11.262430939226519</v>
      </c>
      <c r="AC1337" s="5">
        <f>IF(B1337="n",Z1337*1.2*AF1337,Z1337*AF1337)</f>
        <v>181.2</v>
      </c>
      <c r="AD1337" s="6">
        <f>AC1337/X1337</f>
        <v>7.2479999999999993</v>
      </c>
      <c r="AE1337" s="7">
        <f>AC1337/Y1337*90</f>
        <v>11.262430939226519</v>
      </c>
      <c r="AF1337" s="13">
        <f>IF(OR(D1337="Barcelona",D1337="R Madrid",D1337="Bayern",D1337="PSG",D1337="Atletico"),1.3,IF(OR(D1337="Chelsea",D1337="Juventus",D1337="Man City",D1337="Man Utd",D1337="Dortmund"),1.23,IF(OR(D1337="Roma",D1337="RB Leipzig",D1337="Monaco",D1337="Spurs",D1337="Arsenal",D1337="Sevilla",D1337="Liverpool",D1337="Nice",D1337="Napoli"),1.15,1)))</f>
        <v>1</v>
      </c>
      <c r="AG1337">
        <f>E1337*10+G1337*5+K1337*4</f>
        <v>137</v>
      </c>
      <c r="AH1337">
        <f>N1337+M1337+L1337*1.5</f>
        <v>11.5</v>
      </c>
    </row>
    <row r="1338" spans="1:34" x14ac:dyDescent="0.2">
      <c r="A1338" t="s">
        <v>239</v>
      </c>
      <c r="C1338" t="s">
        <v>26</v>
      </c>
      <c r="D1338" t="s">
        <v>31</v>
      </c>
      <c r="E1338">
        <v>15</v>
      </c>
      <c r="F1338">
        <v>0</v>
      </c>
      <c r="G1338">
        <v>2</v>
      </c>
      <c r="H1338">
        <v>1</v>
      </c>
      <c r="I1338">
        <v>29</v>
      </c>
      <c r="J1338">
        <v>25</v>
      </c>
      <c r="K1338">
        <v>50</v>
      </c>
      <c r="L1338">
        <v>2</v>
      </c>
      <c r="M1338">
        <v>4</v>
      </c>
      <c r="N1338">
        <v>4</v>
      </c>
      <c r="O1338">
        <v>16</v>
      </c>
      <c r="P1338">
        <v>361</v>
      </c>
      <c r="Q1338">
        <v>14</v>
      </c>
      <c r="R1338">
        <v>27</v>
      </c>
      <c r="S1338">
        <v>0</v>
      </c>
      <c r="T1338">
        <v>0</v>
      </c>
      <c r="U1338">
        <v>0</v>
      </c>
      <c r="V1338">
        <v>0</v>
      </c>
      <c r="W1338">
        <v>0</v>
      </c>
      <c r="X1338" t="s">
        <v>113</v>
      </c>
      <c r="Y1338" t="s">
        <v>240</v>
      </c>
      <c r="Z1338" s="5">
        <f>E1338*10+F1338*(-10)+G1338*5+H1338*(-5)+I1338*2+J1338*(-2)+K1338*4+L1338*3+M1338*1.5+N1338*1.5+O1338*3+P1338*0.1+Q1338*2+R1338*2+S1338*5+T1338*(-8)+U1338*15+V1338+W1338*(-4)</f>
        <v>547.1</v>
      </c>
      <c r="AA1338" s="6">
        <f>Z1338/X1338</f>
        <v>14.786486486486487</v>
      </c>
      <c r="AB1338" s="7">
        <f>Z1338/Y1338*90</f>
        <v>14.822095123419627</v>
      </c>
      <c r="AC1338" s="5">
        <f>IF(B1338="n",Z1338*1.2*AF1338,Z1338*AF1338)</f>
        <v>547.1</v>
      </c>
      <c r="AD1338" s="6">
        <f>AC1338/X1338</f>
        <v>14.786486486486487</v>
      </c>
      <c r="AE1338" s="7">
        <f>AC1338/Y1338*90</f>
        <v>14.822095123419627</v>
      </c>
      <c r="AF1338" s="13">
        <f>IF(OR(D1338="Barcelona",D1338="R Madrid",D1338="Bayern",D1338="PSG",D1338="Atletico"),1.3,IF(OR(D1338="Chelsea",D1338="Juventus",D1338="Man City",D1338="Man Utd",D1338="Dortmund"),1.23,IF(OR(D1338="Roma",D1338="RB Leipzig",D1338="Monaco",D1338="Spurs",D1338="Arsenal",D1338="Sevilla",D1338="Liverpool",D1338="Nice",D1338="Napoli"),1.15,1)))</f>
        <v>1</v>
      </c>
      <c r="AG1338">
        <f>E1338*10+G1338*5+K1338*4</f>
        <v>360</v>
      </c>
      <c r="AH1338">
        <f>N1338+M1338+L1338*1.5</f>
        <v>11</v>
      </c>
    </row>
    <row r="1339" spans="1:34" x14ac:dyDescent="0.2">
      <c r="A1339" t="s">
        <v>1253</v>
      </c>
      <c r="C1339" t="s">
        <v>876</v>
      </c>
      <c r="D1339" t="s">
        <v>1085</v>
      </c>
      <c r="E1339">
        <v>9</v>
      </c>
      <c r="F1339">
        <v>0</v>
      </c>
      <c r="G1339">
        <v>2</v>
      </c>
      <c r="H1339">
        <v>1</v>
      </c>
      <c r="I1339">
        <v>24</v>
      </c>
      <c r="J1339">
        <v>34</v>
      </c>
      <c r="K1339">
        <v>20</v>
      </c>
      <c r="L1339">
        <v>0</v>
      </c>
      <c r="M1339">
        <v>8</v>
      </c>
      <c r="N1339">
        <v>3</v>
      </c>
      <c r="O1339">
        <v>13</v>
      </c>
      <c r="P1339">
        <v>219</v>
      </c>
      <c r="Q1339">
        <v>2</v>
      </c>
      <c r="R1339">
        <v>13</v>
      </c>
      <c r="S1339">
        <v>0</v>
      </c>
      <c r="T1339">
        <v>0</v>
      </c>
      <c r="U1339">
        <v>0</v>
      </c>
      <c r="V1339">
        <v>0</v>
      </c>
      <c r="W1339">
        <v>0</v>
      </c>
      <c r="X1339" t="s">
        <v>325</v>
      </c>
      <c r="Y1339" t="s">
        <v>1252</v>
      </c>
      <c r="Z1339" s="5">
        <f>E1339*10+F1339*(-10)+G1339*5+H1339*(-5)+I1339*2+J1339*(-2)+K1339*4+L1339*3+M1339*1.5+N1339*1.5+O1339*3+P1339*0.1+Q1339*2+R1339*2+S1339*5+T1339*(-8)+U1339*15+V1339+W1339*(-4)</f>
        <v>262.39999999999998</v>
      </c>
      <c r="AA1339" s="6">
        <f>Z1339/X1339</f>
        <v>14.577777777777776</v>
      </c>
      <c r="AB1339" s="7">
        <f>Z1339/Y1339*90</f>
        <v>16.142173615857825</v>
      </c>
      <c r="AC1339" s="5">
        <f>IF(B1339="n",Z1339*1.2*AF1339,Z1339*AF1339)</f>
        <v>262.39999999999998</v>
      </c>
      <c r="AD1339" s="6">
        <f>AC1339/X1339</f>
        <v>14.577777777777776</v>
      </c>
      <c r="AE1339" s="7">
        <f>AC1339/Y1339*90</f>
        <v>16.142173615857825</v>
      </c>
      <c r="AF1339" s="13">
        <f>IF(OR(D1339="Barcelona",D1339="R Madrid",D1339="Bayern",D1339="PSG",D1339="Atletico"),1.3,IF(OR(D1339="Chelsea",D1339="Juventus",D1339="Man City",D1339="Man Utd",D1339="Dortmund"),1.23,IF(OR(D1339="Roma",D1339="RB Leipzig",D1339="Monaco",D1339="Spurs",D1339="Arsenal",D1339="Sevilla",D1339="Liverpool",D1339="Nice",D1339="Napoli"),1.15,1)))</f>
        <v>1</v>
      </c>
      <c r="AG1339">
        <f>E1339*10+G1339*5+K1339*4</f>
        <v>180</v>
      </c>
      <c r="AH1339">
        <f>N1339+M1339+L1339*1.5</f>
        <v>11</v>
      </c>
    </row>
    <row r="1340" spans="1:34" x14ac:dyDescent="0.2">
      <c r="A1340" t="s">
        <v>92</v>
      </c>
      <c r="C1340" t="s">
        <v>26</v>
      </c>
      <c r="D1340" t="s">
        <v>39</v>
      </c>
      <c r="E1340">
        <v>7</v>
      </c>
      <c r="F1340">
        <v>0</v>
      </c>
      <c r="G1340">
        <v>4</v>
      </c>
      <c r="H1340">
        <v>1</v>
      </c>
      <c r="I1340">
        <v>13</v>
      </c>
      <c r="J1340">
        <v>27</v>
      </c>
      <c r="K1340">
        <v>15</v>
      </c>
      <c r="L1340">
        <v>3</v>
      </c>
      <c r="M1340">
        <v>3</v>
      </c>
      <c r="N1340">
        <v>3</v>
      </c>
      <c r="O1340">
        <v>13</v>
      </c>
      <c r="P1340">
        <v>298</v>
      </c>
      <c r="Q1340">
        <v>9</v>
      </c>
      <c r="R1340">
        <v>11</v>
      </c>
      <c r="S1340">
        <v>0</v>
      </c>
      <c r="T1340">
        <v>0</v>
      </c>
      <c r="U1340">
        <v>0</v>
      </c>
      <c r="V1340">
        <v>0</v>
      </c>
      <c r="W1340">
        <v>0</v>
      </c>
      <c r="X1340" t="s">
        <v>93</v>
      </c>
      <c r="Y1340" t="s">
        <v>94</v>
      </c>
      <c r="Z1340" s="5">
        <f>E1340*10+F1340*(-10)+G1340*5+H1340*(-5)+I1340*2+J1340*(-2)+K1340*4+L1340*3+M1340*1.5+N1340*1.5+O1340*3+P1340*0.1+Q1340*2+R1340*2+S1340*5+T1340*(-8)+U1340*15+V1340+W1340*(-4)</f>
        <v>243.8</v>
      </c>
      <c r="AA1340" s="6">
        <f>Z1340/X1340</f>
        <v>10.6</v>
      </c>
      <c r="AB1340" s="7">
        <f>Z1340/Y1340*90</f>
        <v>17.088785046728972</v>
      </c>
      <c r="AC1340" s="5">
        <f>IF(B1340="n",Z1340*1.2*AF1340,Z1340*AF1340)</f>
        <v>243.8</v>
      </c>
      <c r="AD1340" s="6">
        <f>AC1340/X1340</f>
        <v>10.6</v>
      </c>
      <c r="AE1340" s="7">
        <f>AC1340/Y1340*90</f>
        <v>17.088785046728972</v>
      </c>
      <c r="AF1340" s="13">
        <f>IF(OR(D1340="Barcelona",D1340="R Madrid",D1340="Bayern",D1340="PSG",D1340="Atletico"),1.3,IF(OR(D1340="Chelsea",D1340="Juventus",D1340="Man City",D1340="Man Utd",D1340="Dortmund"),1.23,IF(OR(D1340="Roma",D1340="RB Leipzig",D1340="Monaco",D1340="Spurs",D1340="Arsenal",D1340="Sevilla",D1340="Liverpool",D1340="Nice",D1340="Napoli"),1.15,1)))</f>
        <v>1</v>
      </c>
      <c r="AG1340">
        <f>E1340*10+G1340*5+K1340*4</f>
        <v>150</v>
      </c>
      <c r="AH1340">
        <f>N1340+M1340+L1340*1.5</f>
        <v>10.5</v>
      </c>
    </row>
    <row r="1341" spans="1:34" x14ac:dyDescent="0.2">
      <c r="A1341" t="s">
        <v>813</v>
      </c>
      <c r="C1341" t="s">
        <v>26</v>
      </c>
      <c r="D1341" t="s">
        <v>124</v>
      </c>
      <c r="E1341">
        <v>6</v>
      </c>
      <c r="F1341">
        <v>0</v>
      </c>
      <c r="G1341">
        <v>0</v>
      </c>
      <c r="H1341">
        <v>0</v>
      </c>
      <c r="I1341">
        <v>26</v>
      </c>
      <c r="J1341">
        <v>30</v>
      </c>
      <c r="K1341">
        <v>16</v>
      </c>
      <c r="L1341">
        <v>3</v>
      </c>
      <c r="M1341">
        <v>1</v>
      </c>
      <c r="N1341">
        <v>5</v>
      </c>
      <c r="O1341">
        <v>8</v>
      </c>
      <c r="P1341">
        <v>140</v>
      </c>
      <c r="Q1341">
        <v>6</v>
      </c>
      <c r="R1341">
        <v>8</v>
      </c>
      <c r="S1341">
        <v>0</v>
      </c>
      <c r="T1341">
        <v>0</v>
      </c>
      <c r="U1341">
        <v>0</v>
      </c>
      <c r="V1341">
        <v>0</v>
      </c>
      <c r="W1341">
        <v>0</v>
      </c>
      <c r="X1341" t="s">
        <v>66</v>
      </c>
      <c r="Y1341" t="s">
        <v>814</v>
      </c>
      <c r="Z1341" s="5">
        <f>E1341*10+F1341*(-10)+G1341*5+H1341*(-5)+I1341*2+J1341*(-2)+K1341*4+L1341*3+M1341*1.5+N1341*1.5+O1341*3+P1341*0.1+Q1341*2+R1341*2+S1341*5+T1341*(-8)+U1341*15+V1341+W1341*(-4)</f>
        <v>200</v>
      </c>
      <c r="AA1341" s="6">
        <f>Z1341/X1341</f>
        <v>10</v>
      </c>
      <c r="AB1341" s="7">
        <f>Z1341/Y1341*90</f>
        <v>13.245033112582782</v>
      </c>
      <c r="AC1341" s="5">
        <f>IF(B1341="n",Z1341*1.2*AF1341,Z1341*AF1341)</f>
        <v>200</v>
      </c>
      <c r="AD1341" s="6">
        <f>AC1341/X1341</f>
        <v>10</v>
      </c>
      <c r="AE1341" s="7">
        <f>AC1341/Y1341*90</f>
        <v>13.245033112582782</v>
      </c>
      <c r="AF1341" s="13">
        <f>IF(OR(D1341="Barcelona",D1341="R Madrid",D1341="Bayern",D1341="PSG",D1341="Atletico"),1.3,IF(OR(D1341="Chelsea",D1341="Juventus",D1341="Man City",D1341="Man Utd",D1341="Dortmund"),1.23,IF(OR(D1341="Roma",D1341="RB Leipzig",D1341="Monaco",D1341="Spurs",D1341="Arsenal",D1341="Sevilla",D1341="Liverpool",D1341="Nice",D1341="Napoli"),1.15,1)))</f>
        <v>1</v>
      </c>
      <c r="AG1341">
        <f>E1341*10+G1341*5+K1341*4</f>
        <v>124</v>
      </c>
      <c r="AH1341">
        <f>N1341+M1341+L1341*1.5</f>
        <v>10.5</v>
      </c>
    </row>
    <row r="1342" spans="1:34" x14ac:dyDescent="0.2">
      <c r="A1342" t="s">
        <v>3734</v>
      </c>
      <c r="C1342" t="s">
        <v>43</v>
      </c>
      <c r="D1342" t="s">
        <v>2271</v>
      </c>
      <c r="E1342">
        <v>0</v>
      </c>
      <c r="F1342">
        <v>0</v>
      </c>
      <c r="G1342">
        <v>1</v>
      </c>
      <c r="H1342">
        <v>1</v>
      </c>
      <c r="I1342">
        <v>21</v>
      </c>
      <c r="J1342">
        <v>12</v>
      </c>
      <c r="K1342">
        <v>16</v>
      </c>
      <c r="L1342">
        <v>1</v>
      </c>
      <c r="M1342">
        <v>5</v>
      </c>
      <c r="N1342">
        <v>4</v>
      </c>
      <c r="O1342">
        <v>11</v>
      </c>
      <c r="P1342">
        <v>224</v>
      </c>
      <c r="Q1342">
        <v>4</v>
      </c>
      <c r="R1342">
        <v>10</v>
      </c>
      <c r="S1342">
        <v>0</v>
      </c>
      <c r="T1342">
        <v>0</v>
      </c>
      <c r="U1342">
        <v>0</v>
      </c>
      <c r="V1342">
        <v>0</v>
      </c>
      <c r="W1342">
        <v>0</v>
      </c>
      <c r="X1342" t="s">
        <v>90</v>
      </c>
      <c r="Y1342" t="s">
        <v>1860</v>
      </c>
      <c r="Z1342" s="5">
        <f>E1342*10+F1342*(-10)+G1342*5+H1342*(-5)+I1342*2+J1342*(-2)+K1342*4+L1342*3+M1342*1.5+N1342*1.5+O1342*3+P1342*0.1+Q1342*2+R1342*2+S1342*5+T1342*(-8)+U1342*15+V1342+W1342*(-4)</f>
        <v>181.9</v>
      </c>
      <c r="AA1342" s="6">
        <f>Z1342/X1342</f>
        <v>6.9961538461538462</v>
      </c>
      <c r="AB1342" s="7">
        <f>Z1342/Y1342*90</f>
        <v>12.496946564885498</v>
      </c>
      <c r="AC1342" s="5">
        <f>IF(B1342="n",Z1342*1.2*AF1342,Z1342*AF1342)</f>
        <v>181.9</v>
      </c>
      <c r="AD1342" s="6">
        <f>AC1342/X1342</f>
        <v>6.9961538461538462</v>
      </c>
      <c r="AE1342" s="7">
        <f>AC1342/Y1342*90</f>
        <v>12.496946564885498</v>
      </c>
      <c r="AF1342" s="13">
        <f>IF(OR(D1342="Barcelona",D1342="R Madrid",D1342="Bayern",D1342="PSG",D1342="Atletico"),1.3,IF(OR(D1342="Chelsea",D1342="Juventus",D1342="Man City",D1342="Man Utd",D1342="Dortmund"),1.23,IF(OR(D1342="Roma",D1342="RB Leipzig",D1342="Monaco",D1342="Spurs",D1342="Arsenal",D1342="Sevilla",D1342="Liverpool",D1342="Nice",D1342="Napoli"),1.15,1)))</f>
        <v>1</v>
      </c>
      <c r="AG1342">
        <f>E1342*10+G1342*5+K1342*4</f>
        <v>69</v>
      </c>
      <c r="AH1342">
        <f>N1342+M1342+L1342*1.5</f>
        <v>10.5</v>
      </c>
    </row>
    <row r="1343" spans="1:34" x14ac:dyDescent="0.2">
      <c r="A1343" t="s">
        <v>3221</v>
      </c>
      <c r="C1343" t="s">
        <v>138</v>
      </c>
      <c r="D1343" t="s">
        <v>2740</v>
      </c>
      <c r="E1343">
        <v>11</v>
      </c>
      <c r="F1343">
        <v>1</v>
      </c>
      <c r="G1343">
        <v>5</v>
      </c>
      <c r="H1343">
        <v>4</v>
      </c>
      <c r="I1343">
        <v>34</v>
      </c>
      <c r="J1343">
        <v>31</v>
      </c>
      <c r="K1343">
        <v>39</v>
      </c>
      <c r="L1343">
        <v>0</v>
      </c>
      <c r="M1343">
        <v>6</v>
      </c>
      <c r="N1343">
        <v>4</v>
      </c>
      <c r="O1343">
        <v>39</v>
      </c>
      <c r="P1343">
        <v>377</v>
      </c>
      <c r="Q1343">
        <v>21</v>
      </c>
      <c r="R1343">
        <v>59</v>
      </c>
      <c r="S1343">
        <v>0</v>
      </c>
      <c r="T1343">
        <v>0</v>
      </c>
      <c r="U1343">
        <v>0</v>
      </c>
      <c r="V1343">
        <v>0</v>
      </c>
      <c r="W1343">
        <v>0</v>
      </c>
      <c r="X1343" t="s">
        <v>36</v>
      </c>
      <c r="Y1343" t="s">
        <v>3220</v>
      </c>
      <c r="Z1343" s="5">
        <f>E1343*10+F1343*(-10)+G1343*5+H1343*(-5)+I1343*2+J1343*(-2)+K1343*4+L1343*3+M1343*1.5+N1343*1.5+O1343*3+P1343*0.1+Q1343*2+R1343*2+S1343*5+T1343*(-8)+U1343*15+V1343+W1343*(-4)</f>
        <v>596.70000000000005</v>
      </c>
      <c r="AA1343" s="6">
        <f>Z1343/X1343</f>
        <v>19.248387096774195</v>
      </c>
      <c r="AB1343" s="7">
        <f>Z1343/Y1343*90</f>
        <v>23.910507569011582</v>
      </c>
      <c r="AC1343" s="5">
        <f>IF(B1343="n",Z1343*1.2*AF1343,Z1343*AF1343)</f>
        <v>596.70000000000005</v>
      </c>
      <c r="AD1343" s="6">
        <f>AC1343/X1343</f>
        <v>19.248387096774195</v>
      </c>
      <c r="AE1343" s="7">
        <f>AC1343/Y1343*90</f>
        <v>23.910507569011582</v>
      </c>
      <c r="AF1343" s="13">
        <f>IF(OR(D1343="Barcelona",D1343="R Madrid",D1343="Bayern",D1343="PSG",D1343="Atletico"),1.3,IF(OR(D1343="Chelsea",D1343="Juventus",D1343="Man City",D1343="Man Utd",D1343="Dortmund"),1.23,IF(OR(D1343="Roma",D1343="RB Leipzig",D1343="Monaco",D1343="Spurs",D1343="Arsenal",D1343="Sevilla",D1343="Liverpool",D1343="Nice",D1343="Napoli"),1.15,1)))</f>
        <v>1</v>
      </c>
      <c r="AG1343">
        <f>E1343*10+G1343*5+K1343*4</f>
        <v>291</v>
      </c>
      <c r="AH1343">
        <f>N1343+M1343+L1343*1.5</f>
        <v>10</v>
      </c>
    </row>
    <row r="1344" spans="1:34" x14ac:dyDescent="0.2">
      <c r="A1344" t="s">
        <v>1679</v>
      </c>
      <c r="C1344" t="s">
        <v>876</v>
      </c>
      <c r="D1344" t="s">
        <v>1119</v>
      </c>
      <c r="E1344">
        <v>7</v>
      </c>
      <c r="F1344">
        <v>0</v>
      </c>
      <c r="G1344">
        <v>0</v>
      </c>
      <c r="H1344">
        <v>1</v>
      </c>
      <c r="I1344">
        <v>36</v>
      </c>
      <c r="J1344">
        <v>8</v>
      </c>
      <c r="K1344">
        <v>24</v>
      </c>
      <c r="L1344">
        <v>0</v>
      </c>
      <c r="M1344">
        <v>1</v>
      </c>
      <c r="N1344">
        <v>9</v>
      </c>
      <c r="O1344">
        <v>44</v>
      </c>
      <c r="P1344">
        <v>465</v>
      </c>
      <c r="Q1344">
        <v>14</v>
      </c>
      <c r="R1344">
        <v>42</v>
      </c>
      <c r="S1344">
        <v>0</v>
      </c>
      <c r="T1344">
        <v>0</v>
      </c>
      <c r="U1344">
        <v>0</v>
      </c>
      <c r="V1344">
        <v>0</v>
      </c>
      <c r="W1344">
        <v>0</v>
      </c>
      <c r="X1344" t="s">
        <v>66</v>
      </c>
      <c r="Y1344" t="s">
        <v>1678</v>
      </c>
      <c r="Z1344" s="5">
        <f>E1344*10+F1344*(-10)+G1344*5+H1344*(-5)+I1344*2+J1344*(-2)+K1344*4+L1344*3+M1344*1.5+N1344*1.5+O1344*3+P1344*0.1+Q1344*2+R1344*2+S1344*5+T1344*(-8)+U1344*15+V1344+W1344*(-4)</f>
        <v>522.5</v>
      </c>
      <c r="AA1344" s="6">
        <f>Z1344/X1344</f>
        <v>26.125</v>
      </c>
      <c r="AB1344" s="7">
        <f>Z1344/Y1344*90</f>
        <v>31.329113924050635</v>
      </c>
      <c r="AC1344" s="5">
        <f>IF(B1344="n",Z1344*1.2*AF1344,Z1344*AF1344)</f>
        <v>522.5</v>
      </c>
      <c r="AD1344" s="6">
        <f>AC1344/X1344</f>
        <v>26.125</v>
      </c>
      <c r="AE1344" s="7">
        <f>AC1344/Y1344*90</f>
        <v>31.329113924050635</v>
      </c>
      <c r="AF1344" s="13">
        <f>IF(OR(D1344="Barcelona",D1344="R Madrid",D1344="Bayern",D1344="PSG",D1344="Atletico"),1.3,IF(OR(D1344="Chelsea",D1344="Juventus",D1344="Man City",D1344="Man Utd",D1344="Dortmund"),1.23,IF(OR(D1344="Roma",D1344="RB Leipzig",D1344="Monaco",D1344="Spurs",D1344="Arsenal",D1344="Sevilla",D1344="Liverpool",D1344="Nice",D1344="Napoli"),1.15,1)))</f>
        <v>1</v>
      </c>
      <c r="AG1344">
        <f>E1344*10+G1344*5+K1344*4</f>
        <v>166</v>
      </c>
      <c r="AH1344">
        <f>N1344+M1344+L1344*1.5</f>
        <v>10</v>
      </c>
    </row>
    <row r="1345" spans="1:34" x14ac:dyDescent="0.2">
      <c r="A1345" t="s">
        <v>3198</v>
      </c>
      <c r="C1345" t="s">
        <v>138</v>
      </c>
      <c r="D1345" t="s">
        <v>2734</v>
      </c>
      <c r="E1345">
        <v>6</v>
      </c>
      <c r="F1345">
        <v>0</v>
      </c>
      <c r="G1345">
        <v>1</v>
      </c>
      <c r="H1345">
        <v>4</v>
      </c>
      <c r="I1345">
        <v>27</v>
      </c>
      <c r="J1345">
        <v>30</v>
      </c>
      <c r="K1345">
        <v>24</v>
      </c>
      <c r="L1345">
        <v>0</v>
      </c>
      <c r="M1345">
        <v>7</v>
      </c>
      <c r="N1345">
        <v>3</v>
      </c>
      <c r="O1345">
        <v>17</v>
      </c>
      <c r="P1345">
        <v>124</v>
      </c>
      <c r="Q1345">
        <v>12</v>
      </c>
      <c r="R1345">
        <v>10</v>
      </c>
      <c r="S1345">
        <v>0</v>
      </c>
      <c r="T1345">
        <v>0</v>
      </c>
      <c r="U1345">
        <v>0</v>
      </c>
      <c r="V1345">
        <v>0</v>
      </c>
      <c r="W1345">
        <v>0</v>
      </c>
      <c r="X1345" t="s">
        <v>56</v>
      </c>
      <c r="Y1345" t="s">
        <v>3197</v>
      </c>
      <c r="Z1345" s="5">
        <f>E1345*10+F1345*(-10)+G1345*5+H1345*(-5)+I1345*2+J1345*(-2)+K1345*4+L1345*3+M1345*1.5+N1345*1.5+O1345*3+P1345*0.1+Q1345*2+R1345*2+S1345*5+T1345*(-8)+U1345*15+V1345+W1345*(-4)</f>
        <v>257.39999999999998</v>
      </c>
      <c r="AA1345" s="6">
        <f>Z1345/X1345</f>
        <v>9.5333333333333332</v>
      </c>
      <c r="AB1345" s="7">
        <f>Z1345/Y1345*90</f>
        <v>21.292279411764707</v>
      </c>
      <c r="AC1345" s="5">
        <f>IF(B1345="n",Z1345*1.2*AF1345,Z1345*AF1345)</f>
        <v>257.39999999999998</v>
      </c>
      <c r="AD1345" s="6">
        <f>AC1345/X1345</f>
        <v>9.5333333333333332</v>
      </c>
      <c r="AE1345" s="7">
        <f>AC1345/Y1345*90</f>
        <v>21.292279411764707</v>
      </c>
      <c r="AF1345" s="13">
        <f>IF(OR(D1345="Barcelona",D1345="R Madrid",D1345="Bayern",D1345="PSG",D1345="Atletico"),1.3,IF(OR(D1345="Chelsea",D1345="Juventus",D1345="Man City",D1345="Man Utd",D1345="Dortmund"),1.23,IF(OR(D1345="Roma",D1345="RB Leipzig",D1345="Monaco",D1345="Spurs",D1345="Arsenal",D1345="Sevilla",D1345="Liverpool",D1345="Nice",D1345="Napoli"),1.15,1)))</f>
        <v>1</v>
      </c>
      <c r="AG1345">
        <f>E1345*10+G1345*5+K1345*4</f>
        <v>161</v>
      </c>
      <c r="AH1345">
        <f>N1345+M1345+L1345*1.5</f>
        <v>10</v>
      </c>
    </row>
    <row r="1346" spans="1:34" x14ac:dyDescent="0.2">
      <c r="A1346" t="s">
        <v>4051</v>
      </c>
      <c r="C1346" t="s">
        <v>43</v>
      </c>
      <c r="D1346" t="s">
        <v>3549</v>
      </c>
      <c r="E1346">
        <v>3</v>
      </c>
      <c r="F1346">
        <v>1</v>
      </c>
      <c r="G1346">
        <v>2</v>
      </c>
      <c r="H1346">
        <v>4</v>
      </c>
      <c r="I1346">
        <v>33</v>
      </c>
      <c r="J1346">
        <v>20</v>
      </c>
      <c r="K1346">
        <v>14</v>
      </c>
      <c r="L1346">
        <v>0</v>
      </c>
      <c r="M1346">
        <v>3</v>
      </c>
      <c r="N1346">
        <v>7</v>
      </c>
      <c r="O1346">
        <v>16</v>
      </c>
      <c r="P1346">
        <v>449</v>
      </c>
      <c r="Q1346">
        <v>9</v>
      </c>
      <c r="R1346">
        <v>15</v>
      </c>
      <c r="S1346">
        <v>0</v>
      </c>
      <c r="T1346">
        <v>0</v>
      </c>
      <c r="U1346">
        <v>0</v>
      </c>
      <c r="V1346">
        <v>0</v>
      </c>
      <c r="W1346">
        <v>0</v>
      </c>
      <c r="X1346" t="s">
        <v>90</v>
      </c>
      <c r="Y1346" t="s">
        <v>4050</v>
      </c>
      <c r="Z1346" s="5">
        <f>E1346*10+F1346*(-10)+G1346*5+H1346*(-5)+I1346*2+J1346*(-2)+K1346*4+L1346*3+M1346*1.5+N1346*1.5+O1346*3+P1346*0.1+Q1346*2+R1346*2+S1346*5+T1346*(-8)+U1346*15+V1346+W1346*(-4)</f>
        <v>247.9</v>
      </c>
      <c r="AA1346" s="6">
        <f>Z1346/X1346</f>
        <v>9.5346153846153854</v>
      </c>
      <c r="AB1346" s="7">
        <f>Z1346/Y1346*90</f>
        <v>15.115853658536585</v>
      </c>
      <c r="AC1346" s="5">
        <f>IF(B1346="n",Z1346*1.2*AF1346,Z1346*AF1346)</f>
        <v>247.9</v>
      </c>
      <c r="AD1346" s="6">
        <f>AC1346/X1346</f>
        <v>9.5346153846153854</v>
      </c>
      <c r="AE1346" s="7">
        <f>AC1346/Y1346*90</f>
        <v>15.115853658536585</v>
      </c>
      <c r="AF1346" s="13">
        <f>IF(OR(D1346="Barcelona",D1346="R Madrid",D1346="Bayern",D1346="PSG",D1346="Atletico"),1.3,IF(OR(D1346="Chelsea",D1346="Juventus",D1346="Man City",D1346="Man Utd",D1346="Dortmund"),1.23,IF(OR(D1346="Roma",D1346="RB Leipzig",D1346="Monaco",D1346="Spurs",D1346="Arsenal",D1346="Sevilla",D1346="Liverpool",D1346="Nice",D1346="Napoli"),1.15,1)))</f>
        <v>1</v>
      </c>
      <c r="AG1346">
        <f>E1346*10+G1346*5+K1346*4</f>
        <v>96</v>
      </c>
      <c r="AH1346">
        <f>N1346+M1346+L1346*1.5</f>
        <v>10</v>
      </c>
    </row>
    <row r="1347" spans="1:34" x14ac:dyDescent="0.2">
      <c r="A1347" t="s">
        <v>4047</v>
      </c>
      <c r="C1347" t="s">
        <v>43</v>
      </c>
      <c r="D1347" t="s">
        <v>620</v>
      </c>
      <c r="E1347">
        <v>8</v>
      </c>
      <c r="F1347">
        <v>0</v>
      </c>
      <c r="G1347">
        <v>5</v>
      </c>
      <c r="H1347">
        <v>6</v>
      </c>
      <c r="I1347">
        <v>38</v>
      </c>
      <c r="J1347">
        <v>28</v>
      </c>
      <c r="K1347">
        <v>26</v>
      </c>
      <c r="L1347">
        <v>1</v>
      </c>
      <c r="M1347">
        <v>2</v>
      </c>
      <c r="N1347">
        <v>6</v>
      </c>
      <c r="O1347">
        <v>38</v>
      </c>
      <c r="P1347">
        <v>703</v>
      </c>
      <c r="Q1347">
        <v>12</v>
      </c>
      <c r="R1347">
        <v>21</v>
      </c>
      <c r="S1347">
        <v>0</v>
      </c>
      <c r="T1347">
        <v>0</v>
      </c>
      <c r="U1347">
        <v>0</v>
      </c>
      <c r="V1347">
        <v>0</v>
      </c>
      <c r="W1347">
        <v>0</v>
      </c>
      <c r="X1347" t="s">
        <v>105</v>
      </c>
      <c r="Y1347" t="s">
        <v>2207</v>
      </c>
      <c r="Z1347" s="5">
        <f>E1347*10+F1347*(-10)+G1347*5+H1347*(-5)+I1347*2+J1347*(-2)+K1347*4+L1347*3+M1347*1.5+N1347*1.5+O1347*3+P1347*0.1+Q1347*2+R1347*2+S1347*5+T1347*(-8)+U1347*15+V1347+W1347*(-4)</f>
        <v>464.3</v>
      </c>
      <c r="AA1347" s="6">
        <f>Z1347/X1347</f>
        <v>16.010344827586206</v>
      </c>
      <c r="AB1347" s="7">
        <f>Z1347/Y1347*90</f>
        <v>29.741637010676158</v>
      </c>
      <c r="AC1347" s="5">
        <f>IF(B1347="n",Z1347*1.2*AF1347,Z1347*AF1347)</f>
        <v>464.3</v>
      </c>
      <c r="AD1347" s="6">
        <f>AC1347/X1347</f>
        <v>16.010344827586206</v>
      </c>
      <c r="AE1347" s="7">
        <f>AC1347/Y1347*90</f>
        <v>29.741637010676158</v>
      </c>
      <c r="AF1347" s="13">
        <f>IF(OR(D1347="Barcelona",D1347="R Madrid",D1347="Bayern",D1347="PSG",D1347="Atletico"),1.3,IF(OR(D1347="Chelsea",D1347="Juventus",D1347="Man City",D1347="Man Utd",D1347="Dortmund"),1.23,IF(OR(D1347="Roma",D1347="RB Leipzig",D1347="Monaco",D1347="Spurs",D1347="Arsenal",D1347="Sevilla",D1347="Liverpool",D1347="Nice",D1347="Napoli"),1.15,1)))</f>
        <v>1</v>
      </c>
      <c r="AG1347">
        <f>E1347*10+G1347*5+K1347*4</f>
        <v>209</v>
      </c>
      <c r="AH1347">
        <f>N1347+M1347+L1347*1.5</f>
        <v>9.5</v>
      </c>
    </row>
    <row r="1348" spans="1:34" x14ac:dyDescent="0.2">
      <c r="A1348" t="s">
        <v>960</v>
      </c>
      <c r="C1348" t="s">
        <v>26</v>
      </c>
      <c r="D1348" t="s">
        <v>85</v>
      </c>
      <c r="E1348">
        <v>1</v>
      </c>
      <c r="F1348">
        <v>0</v>
      </c>
      <c r="G1348">
        <v>1</v>
      </c>
      <c r="H1348">
        <v>1</v>
      </c>
      <c r="I1348">
        <v>15</v>
      </c>
      <c r="J1348">
        <v>18</v>
      </c>
      <c r="K1348">
        <v>14</v>
      </c>
      <c r="L1348">
        <v>1</v>
      </c>
      <c r="M1348">
        <v>4</v>
      </c>
      <c r="N1348">
        <v>4</v>
      </c>
      <c r="O1348">
        <v>10</v>
      </c>
      <c r="P1348">
        <v>229</v>
      </c>
      <c r="Q1348">
        <v>8</v>
      </c>
      <c r="R1348">
        <v>13</v>
      </c>
      <c r="S1348">
        <v>0</v>
      </c>
      <c r="T1348">
        <v>0</v>
      </c>
      <c r="U1348">
        <v>0</v>
      </c>
      <c r="V1348">
        <v>0</v>
      </c>
      <c r="W1348">
        <v>0</v>
      </c>
      <c r="X1348" t="s">
        <v>325</v>
      </c>
      <c r="Y1348" t="s">
        <v>906</v>
      </c>
      <c r="Z1348" s="5">
        <f>E1348*10+F1348*(-10)+G1348*5+H1348*(-5)+I1348*2+J1348*(-2)+K1348*4+L1348*3+M1348*1.5+N1348*1.5+O1348*3+P1348*0.1+Q1348*2+R1348*2+S1348*5+T1348*(-8)+U1348*15+V1348+W1348*(-4)</f>
        <v>169.9</v>
      </c>
      <c r="AA1348" s="6">
        <f>Z1348/X1348</f>
        <v>9.43888888888889</v>
      </c>
      <c r="AB1348" s="7">
        <f>Z1348/Y1348*90</f>
        <v>11.807722007722008</v>
      </c>
      <c r="AC1348" s="5">
        <f>IF(B1348="n",Z1348*1.2*AF1348,Z1348*AF1348)</f>
        <v>169.9</v>
      </c>
      <c r="AD1348" s="6">
        <f>AC1348/X1348</f>
        <v>9.43888888888889</v>
      </c>
      <c r="AE1348" s="7">
        <f>AC1348/Y1348*90</f>
        <v>11.807722007722008</v>
      </c>
      <c r="AF1348" s="13">
        <f>IF(OR(D1348="Barcelona",D1348="R Madrid",D1348="Bayern",D1348="PSG",D1348="Atletico"),1.3,IF(OR(D1348="Chelsea",D1348="Juventus",D1348="Man City",D1348="Man Utd",D1348="Dortmund"),1.23,IF(OR(D1348="Roma",D1348="RB Leipzig",D1348="Monaco",D1348="Spurs",D1348="Arsenal",D1348="Sevilla",D1348="Liverpool",D1348="Nice",D1348="Napoli"),1.15,1)))</f>
        <v>1</v>
      </c>
      <c r="AG1348">
        <f>E1348*10+G1348*5+K1348*4</f>
        <v>71</v>
      </c>
      <c r="AH1348">
        <f>N1348+M1348+L1348*1.5</f>
        <v>9.5</v>
      </c>
    </row>
    <row r="1349" spans="1:34" x14ac:dyDescent="0.2">
      <c r="A1349" t="s">
        <v>230</v>
      </c>
      <c r="C1349" t="s">
        <v>26</v>
      </c>
      <c r="D1349" t="s">
        <v>62</v>
      </c>
      <c r="E1349">
        <v>1</v>
      </c>
      <c r="F1349">
        <v>0</v>
      </c>
      <c r="G1349">
        <v>0</v>
      </c>
      <c r="H1349">
        <v>5</v>
      </c>
      <c r="I1349">
        <v>22</v>
      </c>
      <c r="J1349">
        <v>24</v>
      </c>
      <c r="K1349">
        <v>10</v>
      </c>
      <c r="L1349">
        <v>1</v>
      </c>
      <c r="M1349">
        <v>3</v>
      </c>
      <c r="N1349">
        <v>5</v>
      </c>
      <c r="O1349">
        <v>21</v>
      </c>
      <c r="P1349">
        <v>389</v>
      </c>
      <c r="Q1349">
        <v>25</v>
      </c>
      <c r="R1349">
        <v>76</v>
      </c>
      <c r="S1349">
        <v>0</v>
      </c>
      <c r="T1349">
        <v>0</v>
      </c>
      <c r="U1349">
        <v>0</v>
      </c>
      <c r="V1349">
        <v>0</v>
      </c>
      <c r="W1349">
        <v>0</v>
      </c>
      <c r="X1349" t="s">
        <v>127</v>
      </c>
      <c r="Y1349" t="s">
        <v>231</v>
      </c>
      <c r="Z1349" s="5">
        <f>E1349*10+F1349*(-10)+G1349*5+H1349*(-5)+I1349*2+J1349*(-2)+K1349*4+L1349*3+M1349*1.5+N1349*1.5+O1349*3+P1349*0.1+Q1349*2+R1349*2+S1349*5+T1349*(-8)+U1349*15+V1349+W1349*(-4)</f>
        <v>339.9</v>
      </c>
      <c r="AA1349" s="6">
        <f>Z1349/X1349</f>
        <v>14.1625</v>
      </c>
      <c r="AB1349" s="7">
        <f>Z1349/Y1349*90</f>
        <v>27.734360834088847</v>
      </c>
      <c r="AC1349" s="5">
        <f>IF(B1349="n",Z1349*1.2*AF1349,Z1349*AF1349)</f>
        <v>339.9</v>
      </c>
      <c r="AD1349" s="6">
        <f>AC1349/X1349</f>
        <v>14.1625</v>
      </c>
      <c r="AE1349" s="7">
        <f>AC1349/Y1349*90</f>
        <v>27.734360834088847</v>
      </c>
      <c r="AF1349" s="13">
        <f>IF(OR(D1349="Barcelona",D1349="R Madrid",D1349="Bayern",D1349="PSG",D1349="Atletico"),1.3,IF(OR(D1349="Chelsea",D1349="Juventus",D1349="Man City",D1349="Man Utd",D1349="Dortmund"),1.23,IF(OR(D1349="Roma",D1349="RB Leipzig",D1349="Monaco",D1349="Spurs",D1349="Arsenal",D1349="Sevilla",D1349="Liverpool",D1349="Nice",D1349="Napoli"),1.15,1)))</f>
        <v>1</v>
      </c>
      <c r="AG1349">
        <f>E1349*10+G1349*5+K1349*4</f>
        <v>50</v>
      </c>
      <c r="AH1349">
        <f>N1349+M1349+L1349*1.5</f>
        <v>9.5</v>
      </c>
    </row>
    <row r="1350" spans="1:34" x14ac:dyDescent="0.2">
      <c r="A1350" t="s">
        <v>228</v>
      </c>
      <c r="C1350" t="s">
        <v>26</v>
      </c>
      <c r="D1350" t="s">
        <v>35</v>
      </c>
      <c r="E1350">
        <v>9</v>
      </c>
      <c r="F1350">
        <v>0</v>
      </c>
      <c r="G1350">
        <v>3</v>
      </c>
      <c r="H1350">
        <v>2</v>
      </c>
      <c r="I1350">
        <v>16</v>
      </c>
      <c r="J1350">
        <v>17</v>
      </c>
      <c r="K1350">
        <v>24</v>
      </c>
      <c r="L1350">
        <v>1</v>
      </c>
      <c r="M1350">
        <v>2</v>
      </c>
      <c r="N1350">
        <v>5</v>
      </c>
      <c r="O1350">
        <v>18</v>
      </c>
      <c r="P1350">
        <v>265</v>
      </c>
      <c r="Q1350">
        <v>3</v>
      </c>
      <c r="R1350">
        <v>23</v>
      </c>
      <c r="S1350">
        <v>0</v>
      </c>
      <c r="T1350">
        <v>0</v>
      </c>
      <c r="U1350">
        <v>0</v>
      </c>
      <c r="V1350">
        <v>0</v>
      </c>
      <c r="W1350">
        <v>0</v>
      </c>
      <c r="X1350" t="s">
        <v>184</v>
      </c>
      <c r="Y1350" t="s">
        <v>229</v>
      </c>
      <c r="Z1350" s="5">
        <f>E1350*10+F1350*(-10)+G1350*5+H1350*(-5)+I1350*2+J1350*(-2)+K1350*4+L1350*3+M1350*1.5+N1350*1.5+O1350*3+P1350*0.1+Q1350*2+R1350*2+S1350*5+T1350*(-8)+U1350*15+V1350+W1350*(-4)</f>
        <v>335</v>
      </c>
      <c r="AA1350" s="6">
        <f>Z1350/X1350</f>
        <v>10.46875</v>
      </c>
      <c r="AB1350" s="7">
        <f>Z1350/Y1350*90</f>
        <v>13.340707964601771</v>
      </c>
      <c r="AC1350" s="5">
        <f>IF(B1350="n",Z1350*1.2*AF1350,Z1350*AF1350)</f>
        <v>335</v>
      </c>
      <c r="AD1350" s="6">
        <f>AC1350/X1350</f>
        <v>10.46875</v>
      </c>
      <c r="AE1350" s="7">
        <f>AC1350/Y1350*90</f>
        <v>13.340707964601771</v>
      </c>
      <c r="AF1350" s="13">
        <f>IF(OR(D1350="Barcelona",D1350="R Madrid",D1350="Bayern",D1350="PSG",D1350="Atletico"),1.3,IF(OR(D1350="Chelsea",D1350="Juventus",D1350="Man City",D1350="Man Utd",D1350="Dortmund"),1.23,IF(OR(D1350="Roma",D1350="RB Leipzig",D1350="Monaco",D1350="Spurs",D1350="Arsenal",D1350="Sevilla",D1350="Liverpool",D1350="Nice",D1350="Napoli"),1.15,1)))</f>
        <v>1</v>
      </c>
      <c r="AG1350">
        <f>E1350*10+G1350*5+K1350*4</f>
        <v>201</v>
      </c>
      <c r="AH1350">
        <f>N1350+M1350+L1350*1.5</f>
        <v>8.5</v>
      </c>
    </row>
    <row r="1351" spans="1:34" x14ac:dyDescent="0.2">
      <c r="A1351" t="s">
        <v>126</v>
      </c>
      <c r="C1351" t="s">
        <v>26</v>
      </c>
      <c r="D1351" t="s">
        <v>89</v>
      </c>
      <c r="E1351">
        <v>4</v>
      </c>
      <c r="F1351">
        <v>0</v>
      </c>
      <c r="G1351">
        <v>3</v>
      </c>
      <c r="H1351">
        <v>0</v>
      </c>
      <c r="I1351">
        <v>11</v>
      </c>
      <c r="J1351">
        <v>19</v>
      </c>
      <c r="K1351">
        <v>21</v>
      </c>
      <c r="L1351">
        <v>1</v>
      </c>
      <c r="M1351">
        <v>3</v>
      </c>
      <c r="N1351">
        <v>4</v>
      </c>
      <c r="O1351">
        <v>10</v>
      </c>
      <c r="P1351">
        <v>182</v>
      </c>
      <c r="Q1351">
        <v>6</v>
      </c>
      <c r="R1351">
        <v>2</v>
      </c>
      <c r="S1351">
        <v>0</v>
      </c>
      <c r="T1351">
        <v>0</v>
      </c>
      <c r="U1351">
        <v>0</v>
      </c>
      <c r="V1351">
        <v>0</v>
      </c>
      <c r="W1351">
        <v>0</v>
      </c>
      <c r="X1351" t="s">
        <v>127</v>
      </c>
      <c r="Y1351" t="s">
        <v>128</v>
      </c>
      <c r="Z1351" s="5">
        <f>E1351*10+F1351*(-10)+G1351*5+H1351*(-5)+I1351*2+J1351*(-2)+K1351*4+L1351*3+M1351*1.5+N1351*1.5+O1351*3+P1351*0.1+Q1351*2+R1351*2+S1351*5+T1351*(-8)+U1351*15+V1351+W1351*(-4)</f>
        <v>200.7</v>
      </c>
      <c r="AA1351" s="6">
        <f>Z1351/X1351</f>
        <v>8.3624999999999989</v>
      </c>
      <c r="AB1351" s="7">
        <f>Z1351/Y1351*90</f>
        <v>12.64030790762771</v>
      </c>
      <c r="AC1351" s="5">
        <f>IF(B1351="n",Z1351*1.2*AF1351,Z1351*AF1351)</f>
        <v>200.7</v>
      </c>
      <c r="AD1351" s="6">
        <f>AC1351/X1351</f>
        <v>8.3624999999999989</v>
      </c>
      <c r="AE1351" s="7">
        <f>AC1351/Y1351*90</f>
        <v>12.64030790762771</v>
      </c>
      <c r="AF1351" s="13">
        <f>IF(OR(D1351="Barcelona",D1351="R Madrid",D1351="Bayern",D1351="PSG",D1351="Atletico"),1.3,IF(OR(D1351="Chelsea",D1351="Juventus",D1351="Man City",D1351="Man Utd",D1351="Dortmund"),1.23,IF(OR(D1351="Roma",D1351="RB Leipzig",D1351="Monaco",D1351="Spurs",D1351="Arsenal",D1351="Sevilla",D1351="Liverpool",D1351="Nice",D1351="Napoli"),1.15,1)))</f>
        <v>1</v>
      </c>
      <c r="AG1351">
        <f>E1351*10+G1351*5+K1351*4</f>
        <v>139</v>
      </c>
      <c r="AH1351">
        <f>N1351+M1351+L1351*1.5</f>
        <v>8.5</v>
      </c>
    </row>
    <row r="1352" spans="1:34" x14ac:dyDescent="0.2">
      <c r="A1352" t="s">
        <v>2552</v>
      </c>
      <c r="C1352" t="s">
        <v>160</v>
      </c>
      <c r="D1352" t="s">
        <v>1908</v>
      </c>
      <c r="E1352">
        <v>11</v>
      </c>
      <c r="F1352">
        <v>1</v>
      </c>
      <c r="G1352">
        <v>0</v>
      </c>
      <c r="H1352">
        <v>7</v>
      </c>
      <c r="I1352">
        <v>23</v>
      </c>
      <c r="J1352">
        <v>32</v>
      </c>
      <c r="K1352">
        <v>28</v>
      </c>
      <c r="L1352">
        <v>0</v>
      </c>
      <c r="M1352">
        <v>4</v>
      </c>
      <c r="N1352">
        <v>4</v>
      </c>
      <c r="O1352">
        <v>7</v>
      </c>
      <c r="P1352">
        <v>338</v>
      </c>
      <c r="Q1352">
        <v>14</v>
      </c>
      <c r="R1352">
        <v>5</v>
      </c>
      <c r="S1352">
        <v>0</v>
      </c>
      <c r="T1352">
        <v>0</v>
      </c>
      <c r="U1352">
        <v>0</v>
      </c>
      <c r="V1352">
        <v>0</v>
      </c>
      <c r="W1352">
        <v>0</v>
      </c>
      <c r="X1352" t="s">
        <v>101</v>
      </c>
      <c r="Y1352" t="s">
        <v>280</v>
      </c>
      <c r="Z1352" s="5">
        <f>E1352*10+F1352*(-10)+G1352*5+H1352*(-5)+I1352*2+J1352*(-2)+K1352*4+L1352*3+M1352*1.5+N1352*1.5+O1352*3+P1352*0.1+Q1352*2+R1352*2+S1352*5+T1352*(-8)+U1352*15+V1352+W1352*(-4)</f>
        <v>263.8</v>
      </c>
      <c r="AA1352" s="6">
        <f>Z1352/X1352</f>
        <v>7.5371428571428574</v>
      </c>
      <c r="AB1352" s="7">
        <f>Z1352/Y1352*90</f>
        <v>12.826580226904376</v>
      </c>
      <c r="AC1352" s="5">
        <f>IF(B1352="n",Z1352*1.2*AF1352,Z1352*AF1352)</f>
        <v>263.8</v>
      </c>
      <c r="AD1352" s="6">
        <f>AC1352/X1352</f>
        <v>7.5371428571428574</v>
      </c>
      <c r="AE1352" s="7">
        <f>AC1352/Y1352*90</f>
        <v>12.826580226904376</v>
      </c>
      <c r="AF1352" s="13">
        <f>IF(OR(D1352="Barcelona",D1352="R Madrid",D1352="Bayern",D1352="PSG",D1352="Atletico"),1.3,IF(OR(D1352="Chelsea",D1352="Juventus",D1352="Man City",D1352="Man Utd",D1352="Dortmund"),1.23,IF(OR(D1352="Roma",D1352="RB Leipzig",D1352="Monaco",D1352="Spurs",D1352="Arsenal",D1352="Sevilla",D1352="Liverpool",D1352="Nice",D1352="Napoli"),1.15,1)))</f>
        <v>1</v>
      </c>
      <c r="AG1352">
        <f>E1352*10+G1352*5+K1352*4</f>
        <v>222</v>
      </c>
      <c r="AH1352">
        <f>N1352+M1352+L1352*1.5</f>
        <v>8</v>
      </c>
    </row>
    <row r="1353" spans="1:34" x14ac:dyDescent="0.2">
      <c r="A1353" t="s">
        <v>2045</v>
      </c>
      <c r="C1353" t="s">
        <v>160</v>
      </c>
      <c r="D1353" t="s">
        <v>161</v>
      </c>
      <c r="E1353">
        <v>6</v>
      </c>
      <c r="F1353">
        <v>0</v>
      </c>
      <c r="G1353">
        <v>3</v>
      </c>
      <c r="H1353">
        <v>3</v>
      </c>
      <c r="I1353">
        <v>22</v>
      </c>
      <c r="J1353">
        <v>19</v>
      </c>
      <c r="K1353">
        <v>17</v>
      </c>
      <c r="L1353">
        <v>0</v>
      </c>
      <c r="M1353">
        <v>6</v>
      </c>
      <c r="N1353">
        <v>2</v>
      </c>
      <c r="O1353">
        <v>13</v>
      </c>
      <c r="P1353">
        <v>331</v>
      </c>
      <c r="Q1353">
        <v>8</v>
      </c>
      <c r="R1353">
        <v>8</v>
      </c>
      <c r="S1353">
        <v>0</v>
      </c>
      <c r="T1353">
        <v>0</v>
      </c>
      <c r="U1353">
        <v>0</v>
      </c>
      <c r="V1353">
        <v>0</v>
      </c>
      <c r="W1353">
        <v>0</v>
      </c>
      <c r="X1353" t="s">
        <v>398</v>
      </c>
      <c r="Y1353" t="s">
        <v>1625</v>
      </c>
      <c r="Z1353" s="5">
        <f>E1353*10+F1353*(-10)+G1353*5+H1353*(-5)+I1353*2+J1353*(-2)+K1353*4+L1353*3+M1353*1.5+N1353*1.5+O1353*3+P1353*0.1+Q1353*2+R1353*2+S1353*5+T1353*(-8)+U1353*15+V1353+W1353*(-4)</f>
        <v>250.1</v>
      </c>
      <c r="AA1353" s="6">
        <f>Z1353/X1353</f>
        <v>11.90952380952381</v>
      </c>
      <c r="AB1353" s="7">
        <f>Z1353/Y1353*90</f>
        <v>17.117110266159695</v>
      </c>
      <c r="AC1353" s="5">
        <f>IF(B1353="n",Z1353*1.2*AF1353,Z1353*AF1353)</f>
        <v>287.61499999999995</v>
      </c>
      <c r="AD1353" s="6">
        <f>AC1353/X1353</f>
        <v>13.695952380952379</v>
      </c>
      <c r="AE1353" s="7">
        <f>AC1353/Y1353*90</f>
        <v>19.684676806083647</v>
      </c>
      <c r="AF1353" s="13">
        <f>IF(OR(D1353="Barcelona",D1353="R Madrid",D1353="Bayern",D1353="PSG",D1353="Atletico"),1.3,IF(OR(D1353="Chelsea",D1353="Juventus",D1353="Man City",D1353="Man Utd",D1353="Dortmund"),1.23,IF(OR(D1353="Roma",D1353="RB Leipzig",D1353="Monaco",D1353="Spurs",D1353="Arsenal",D1353="Sevilla",D1353="Liverpool",D1353="Nice",D1353="Napoli"),1.15,1)))</f>
        <v>1.1499999999999999</v>
      </c>
      <c r="AG1353">
        <f>E1353*10+G1353*5+K1353*4</f>
        <v>143</v>
      </c>
      <c r="AH1353">
        <f>N1353+M1353+L1353*1.5</f>
        <v>8</v>
      </c>
    </row>
    <row r="1354" spans="1:34" x14ac:dyDescent="0.2">
      <c r="A1354" t="s">
        <v>3665</v>
      </c>
      <c r="C1354" t="s">
        <v>43</v>
      </c>
      <c r="D1354" t="s">
        <v>800</v>
      </c>
      <c r="E1354">
        <v>4</v>
      </c>
      <c r="F1354">
        <v>0</v>
      </c>
      <c r="G1354">
        <v>0</v>
      </c>
      <c r="H1354">
        <v>1</v>
      </c>
      <c r="I1354">
        <v>19</v>
      </c>
      <c r="J1354">
        <v>17</v>
      </c>
      <c r="K1354">
        <v>19</v>
      </c>
      <c r="L1354">
        <v>0</v>
      </c>
      <c r="M1354">
        <v>4</v>
      </c>
      <c r="N1354">
        <v>4</v>
      </c>
      <c r="O1354">
        <v>7</v>
      </c>
      <c r="P1354">
        <v>268</v>
      </c>
      <c r="Q1354">
        <v>10</v>
      </c>
      <c r="R1354">
        <v>22</v>
      </c>
      <c r="S1354">
        <v>0</v>
      </c>
      <c r="T1354">
        <v>0</v>
      </c>
      <c r="U1354">
        <v>0</v>
      </c>
      <c r="V1354">
        <v>0</v>
      </c>
      <c r="W1354">
        <v>0</v>
      </c>
      <c r="X1354" t="s">
        <v>28</v>
      </c>
      <c r="Y1354" t="s">
        <v>3664</v>
      </c>
      <c r="Z1354" s="5">
        <f>E1354*10+F1354*(-10)+G1354*5+H1354*(-5)+I1354*2+J1354*(-2)+K1354*4+L1354*3+M1354*1.5+N1354*1.5+O1354*3+P1354*0.1+Q1354*2+R1354*2+S1354*5+T1354*(-8)+U1354*15+V1354+W1354*(-4)</f>
        <v>238.8</v>
      </c>
      <c r="AA1354" s="6">
        <f>Z1354/X1354</f>
        <v>9.5519999999999996</v>
      </c>
      <c r="AB1354" s="7">
        <f>Z1354/Y1354*90</f>
        <v>20.725168756027003</v>
      </c>
      <c r="AC1354" s="5">
        <f>IF(B1354="n",Z1354*1.2*AF1354,Z1354*AF1354)</f>
        <v>238.8</v>
      </c>
      <c r="AD1354" s="6">
        <f>AC1354/X1354</f>
        <v>9.5519999999999996</v>
      </c>
      <c r="AE1354" s="7">
        <f>AC1354/Y1354*90</f>
        <v>20.725168756027003</v>
      </c>
      <c r="AF1354" s="13">
        <f>IF(OR(D1354="Barcelona",D1354="R Madrid",D1354="Bayern",D1354="PSG",D1354="Atletico"),1.3,IF(OR(D1354="Chelsea",D1354="Juventus",D1354="Man City",D1354="Man Utd",D1354="Dortmund"),1.23,IF(OR(D1354="Roma",D1354="RB Leipzig",D1354="Monaco",D1354="Spurs",D1354="Arsenal",D1354="Sevilla",D1354="Liverpool",D1354="Nice",D1354="Napoli"),1.15,1)))</f>
        <v>1</v>
      </c>
      <c r="AG1354">
        <f>E1354*10+G1354*5+K1354*4</f>
        <v>116</v>
      </c>
      <c r="AH1354">
        <f>N1354+M1354+L1354*1.5</f>
        <v>8</v>
      </c>
    </row>
    <row r="1355" spans="1:34" x14ac:dyDescent="0.2">
      <c r="A1355" t="s">
        <v>2226</v>
      </c>
      <c r="C1355" t="s">
        <v>160</v>
      </c>
      <c r="D1355" t="s">
        <v>1915</v>
      </c>
      <c r="E1355">
        <v>4</v>
      </c>
      <c r="F1355">
        <v>0</v>
      </c>
      <c r="G1355">
        <v>1</v>
      </c>
      <c r="H1355">
        <v>2</v>
      </c>
      <c r="I1355">
        <v>28</v>
      </c>
      <c r="J1355">
        <v>31</v>
      </c>
      <c r="K1355">
        <v>14</v>
      </c>
      <c r="L1355">
        <v>0</v>
      </c>
      <c r="M1355">
        <v>7</v>
      </c>
      <c r="N1355">
        <v>1</v>
      </c>
      <c r="O1355">
        <v>5</v>
      </c>
      <c r="P1355">
        <v>254</v>
      </c>
      <c r="Q1355">
        <v>9</v>
      </c>
      <c r="R1355">
        <v>7</v>
      </c>
      <c r="S1355">
        <v>0</v>
      </c>
      <c r="T1355">
        <v>0</v>
      </c>
      <c r="U1355">
        <v>0</v>
      </c>
      <c r="V1355">
        <v>0</v>
      </c>
      <c r="W1355">
        <v>0</v>
      </c>
      <c r="X1355" t="s">
        <v>187</v>
      </c>
      <c r="Y1355" t="s">
        <v>2225</v>
      </c>
      <c r="Z1355" s="5">
        <f>E1355*10+F1355*(-10)+G1355*5+H1355*(-5)+I1355*2+J1355*(-2)+K1355*4+L1355*3+M1355*1.5+N1355*1.5+O1355*3+P1355*0.1+Q1355*2+R1355*2+S1355*5+T1355*(-8)+U1355*15+V1355+W1355*(-4)</f>
        <v>169.4</v>
      </c>
      <c r="AA1355" s="6">
        <f>Z1355/X1355</f>
        <v>7.7</v>
      </c>
      <c r="AB1355" s="7">
        <f>Z1355/Y1355*90</f>
        <v>10.218498659517428</v>
      </c>
      <c r="AC1355" s="5">
        <f>IF(B1355="n",Z1355*1.2*AF1355,Z1355*AF1355)</f>
        <v>169.4</v>
      </c>
      <c r="AD1355" s="6">
        <f>AC1355/X1355</f>
        <v>7.7</v>
      </c>
      <c r="AE1355" s="7">
        <f>AC1355/Y1355*90</f>
        <v>10.218498659517428</v>
      </c>
      <c r="AF1355" s="13">
        <f>IF(OR(D1355="Barcelona",D1355="R Madrid",D1355="Bayern",D1355="PSG",D1355="Atletico"),1.3,IF(OR(D1355="Chelsea",D1355="Juventus",D1355="Man City",D1355="Man Utd",D1355="Dortmund"),1.23,IF(OR(D1355="Roma",D1355="RB Leipzig",D1355="Monaco",D1355="Spurs",D1355="Arsenal",D1355="Sevilla",D1355="Liverpool",D1355="Nice",D1355="Napoli"),1.15,1)))</f>
        <v>1</v>
      </c>
      <c r="AG1355">
        <f>E1355*10+G1355*5+K1355*4</f>
        <v>101</v>
      </c>
      <c r="AH1355">
        <f>N1355+M1355+L1355*1.5</f>
        <v>8</v>
      </c>
    </row>
    <row r="1356" spans="1:34" x14ac:dyDescent="0.2">
      <c r="A1356" t="s">
        <v>2279</v>
      </c>
      <c r="C1356" t="s">
        <v>160</v>
      </c>
      <c r="D1356" t="s">
        <v>1908</v>
      </c>
      <c r="E1356">
        <v>0</v>
      </c>
      <c r="F1356">
        <v>0</v>
      </c>
      <c r="G1356">
        <v>4</v>
      </c>
      <c r="H1356">
        <v>2</v>
      </c>
      <c r="I1356">
        <v>8</v>
      </c>
      <c r="J1356">
        <v>17</v>
      </c>
      <c r="K1356">
        <v>10</v>
      </c>
      <c r="L1356">
        <v>0</v>
      </c>
      <c r="M1356">
        <v>1</v>
      </c>
      <c r="N1356">
        <v>7</v>
      </c>
      <c r="O1356">
        <v>30</v>
      </c>
      <c r="P1356">
        <v>495</v>
      </c>
      <c r="Q1356">
        <v>23</v>
      </c>
      <c r="R1356">
        <v>13</v>
      </c>
      <c r="S1356">
        <v>0</v>
      </c>
      <c r="T1356">
        <v>0</v>
      </c>
      <c r="U1356">
        <v>0</v>
      </c>
      <c r="V1356">
        <v>0</v>
      </c>
      <c r="W1356">
        <v>0</v>
      </c>
      <c r="X1356" t="s">
        <v>36</v>
      </c>
      <c r="Y1356" t="s">
        <v>445</v>
      </c>
      <c r="Z1356" s="5">
        <f>E1356*10+F1356*(-10)+G1356*5+H1356*(-5)+I1356*2+J1356*(-2)+K1356*4+L1356*3+M1356*1.5+N1356*1.5+O1356*3+P1356*0.1+Q1356*2+R1356*2+S1356*5+T1356*(-8)+U1356*15+V1356+W1356*(-4)</f>
        <v>255.5</v>
      </c>
      <c r="AA1356" s="6">
        <f>Z1356/X1356</f>
        <v>8.241935483870968</v>
      </c>
      <c r="AB1356" s="7">
        <f>Z1356/Y1356*90</f>
        <v>22.478005865102638</v>
      </c>
      <c r="AC1356" s="5">
        <f>IF(B1356="n",Z1356*1.2*AF1356,Z1356*AF1356)</f>
        <v>255.5</v>
      </c>
      <c r="AD1356" s="6">
        <f>AC1356/X1356</f>
        <v>8.241935483870968</v>
      </c>
      <c r="AE1356" s="7">
        <f>AC1356/Y1356*90</f>
        <v>22.478005865102638</v>
      </c>
      <c r="AF1356" s="13">
        <f>IF(OR(D1356="Barcelona",D1356="R Madrid",D1356="Bayern",D1356="PSG",D1356="Atletico"),1.3,IF(OR(D1356="Chelsea",D1356="Juventus",D1356="Man City",D1356="Man Utd",D1356="Dortmund"),1.23,IF(OR(D1356="Roma",D1356="RB Leipzig",D1356="Monaco",D1356="Spurs",D1356="Arsenal",D1356="Sevilla",D1356="Liverpool",D1356="Nice",D1356="Napoli"),1.15,1)))</f>
        <v>1</v>
      </c>
      <c r="AG1356">
        <f>E1356*10+G1356*5+K1356*4</f>
        <v>60</v>
      </c>
      <c r="AH1356">
        <f>N1356+M1356+L1356*1.5</f>
        <v>8</v>
      </c>
    </row>
    <row r="1357" spans="1:34" x14ac:dyDescent="0.2">
      <c r="A1357" t="s">
        <v>3922</v>
      </c>
      <c r="C1357" t="s">
        <v>43</v>
      </c>
      <c r="D1357" t="s">
        <v>3562</v>
      </c>
      <c r="E1357">
        <v>5</v>
      </c>
      <c r="F1357">
        <v>0</v>
      </c>
      <c r="G1357">
        <v>0</v>
      </c>
      <c r="H1357">
        <v>0</v>
      </c>
      <c r="I1357">
        <v>20</v>
      </c>
      <c r="J1357">
        <v>29</v>
      </c>
      <c r="K1357">
        <v>22</v>
      </c>
      <c r="L1357">
        <v>1</v>
      </c>
      <c r="M1357">
        <v>5</v>
      </c>
      <c r="N1357">
        <v>0</v>
      </c>
      <c r="O1357">
        <v>5</v>
      </c>
      <c r="P1357">
        <v>234</v>
      </c>
      <c r="Q1357">
        <v>7</v>
      </c>
      <c r="R1357">
        <v>15</v>
      </c>
      <c r="S1357">
        <v>0</v>
      </c>
      <c r="T1357">
        <v>0</v>
      </c>
      <c r="U1357">
        <v>0</v>
      </c>
      <c r="V1357">
        <v>0</v>
      </c>
      <c r="W1357">
        <v>0</v>
      </c>
      <c r="X1357" t="s">
        <v>73</v>
      </c>
      <c r="Y1357" t="s">
        <v>3921</v>
      </c>
      <c r="Z1357" s="5">
        <f>E1357*10+F1357*(-10)+G1357*5+H1357*(-5)+I1357*2+J1357*(-2)+K1357*4+L1357*3+M1357*1.5+N1357*1.5+O1357*3+P1357*0.1+Q1357*2+R1357*2+S1357*5+T1357*(-8)+U1357*15+V1357+W1357*(-4)</f>
        <v>212.9</v>
      </c>
      <c r="AA1357" s="6">
        <f>Z1357/X1357</f>
        <v>14.193333333333333</v>
      </c>
      <c r="AB1357" s="7">
        <f>Z1357/Y1357*90</f>
        <v>15.731527093596059</v>
      </c>
      <c r="AC1357" s="5">
        <f>IF(B1357="n",Z1357*1.2*AF1357,Z1357*AF1357)</f>
        <v>212.9</v>
      </c>
      <c r="AD1357" s="6">
        <f>AC1357/X1357</f>
        <v>14.193333333333333</v>
      </c>
      <c r="AE1357" s="7">
        <f>AC1357/Y1357*90</f>
        <v>15.731527093596059</v>
      </c>
      <c r="AF1357" s="13">
        <f>IF(OR(D1357="Barcelona",D1357="R Madrid",D1357="Bayern",D1357="PSG",D1357="Atletico"),1.3,IF(OR(D1357="Chelsea",D1357="Juventus",D1357="Man City",D1357="Man Utd",D1357="Dortmund"),1.23,IF(OR(D1357="Roma",D1357="RB Leipzig",D1357="Monaco",D1357="Spurs",D1357="Arsenal",D1357="Sevilla",D1357="Liverpool",D1357="Nice",D1357="Napoli"),1.15,1)))</f>
        <v>1</v>
      </c>
      <c r="AG1357">
        <f>E1357*10+G1357*5+K1357*4</f>
        <v>138</v>
      </c>
      <c r="AH1357">
        <f>N1357+M1357+L1357*1.5</f>
        <v>6.5</v>
      </c>
    </row>
    <row r="1358" spans="1:34" x14ac:dyDescent="0.2">
      <c r="A1358" t="s">
        <v>2322</v>
      </c>
      <c r="C1358" t="s">
        <v>160</v>
      </c>
      <c r="D1358" t="s">
        <v>1938</v>
      </c>
      <c r="E1358">
        <v>10</v>
      </c>
      <c r="F1358">
        <v>0</v>
      </c>
      <c r="G1358">
        <v>0</v>
      </c>
      <c r="H1358">
        <v>4</v>
      </c>
      <c r="I1358">
        <v>32</v>
      </c>
      <c r="J1358">
        <v>22</v>
      </c>
      <c r="K1358">
        <v>41</v>
      </c>
      <c r="L1358">
        <v>0</v>
      </c>
      <c r="M1358">
        <v>3</v>
      </c>
      <c r="N1358">
        <v>3</v>
      </c>
      <c r="O1358">
        <v>7</v>
      </c>
      <c r="P1358">
        <v>208</v>
      </c>
      <c r="Q1358">
        <v>1</v>
      </c>
      <c r="R1358">
        <v>27</v>
      </c>
      <c r="S1358">
        <v>0</v>
      </c>
      <c r="T1358">
        <v>0</v>
      </c>
      <c r="U1358">
        <v>0</v>
      </c>
      <c r="V1358">
        <v>0</v>
      </c>
      <c r="W1358">
        <v>0</v>
      </c>
      <c r="X1358" t="s">
        <v>292</v>
      </c>
      <c r="Y1358" t="s">
        <v>1078</v>
      </c>
      <c r="Z1358" s="5">
        <f>E1358*10+F1358*(-10)+G1358*5+H1358*(-5)+I1358*2+J1358*(-2)+K1358*4+L1358*3+M1358*1.5+N1358*1.5+O1358*3+P1358*0.1+Q1358*2+R1358*2+S1358*5+T1358*(-8)+U1358*15+V1358+W1358*(-4)</f>
        <v>370.8</v>
      </c>
      <c r="AA1358" s="6">
        <f>Z1358/X1358</f>
        <v>11.236363636363636</v>
      </c>
      <c r="AB1358" s="7">
        <f>Z1358/Y1358*90</f>
        <v>13.922403003754694</v>
      </c>
      <c r="AC1358" s="5">
        <f>IF(B1358="n",Z1358*1.2*AF1358,Z1358*AF1358)</f>
        <v>370.8</v>
      </c>
      <c r="AD1358" s="6">
        <f>AC1358/X1358</f>
        <v>11.236363636363636</v>
      </c>
      <c r="AE1358" s="7">
        <f>AC1358/Y1358*90</f>
        <v>13.922403003754694</v>
      </c>
      <c r="AF1358" s="13">
        <f>IF(OR(D1358="Barcelona",D1358="R Madrid",D1358="Bayern",D1358="PSG",D1358="Atletico"),1.3,IF(OR(D1358="Chelsea",D1358="Juventus",D1358="Man City",D1358="Man Utd",D1358="Dortmund"),1.23,IF(OR(D1358="Roma",D1358="RB Leipzig",D1358="Monaco",D1358="Spurs",D1358="Arsenal",D1358="Sevilla",D1358="Liverpool",D1358="Nice",D1358="Napoli"),1.15,1)))</f>
        <v>1</v>
      </c>
      <c r="AG1358">
        <f>E1358*10+G1358*5+K1358*4</f>
        <v>264</v>
      </c>
      <c r="AH1358">
        <f>N1358+M1358+L1358*1.5</f>
        <v>6</v>
      </c>
    </row>
    <row r="1359" spans="1:34" x14ac:dyDescent="0.2">
      <c r="A1359" t="s">
        <v>438</v>
      </c>
      <c r="C1359" t="s">
        <v>26</v>
      </c>
      <c r="D1359" t="s">
        <v>147</v>
      </c>
      <c r="E1359">
        <v>7</v>
      </c>
      <c r="F1359">
        <v>0</v>
      </c>
      <c r="G1359">
        <v>3</v>
      </c>
      <c r="H1359">
        <v>0</v>
      </c>
      <c r="I1359">
        <v>32</v>
      </c>
      <c r="J1359">
        <v>21</v>
      </c>
      <c r="K1359">
        <v>18</v>
      </c>
      <c r="L1359">
        <v>2</v>
      </c>
      <c r="M1359">
        <v>2</v>
      </c>
      <c r="N1359">
        <v>1</v>
      </c>
      <c r="O1359">
        <v>13</v>
      </c>
      <c r="P1359">
        <v>299</v>
      </c>
      <c r="Q1359">
        <v>11</v>
      </c>
      <c r="R1359">
        <v>21</v>
      </c>
      <c r="S1359">
        <v>0</v>
      </c>
      <c r="T1359">
        <v>0</v>
      </c>
      <c r="U1359">
        <v>0</v>
      </c>
      <c r="V1359">
        <v>0</v>
      </c>
      <c r="W1359">
        <v>0</v>
      </c>
      <c r="X1359" t="s">
        <v>121</v>
      </c>
      <c r="Y1359" t="s">
        <v>439</v>
      </c>
      <c r="Z1359" s="5">
        <f>E1359*10+F1359*(-10)+G1359*5+H1359*(-5)+I1359*2+J1359*(-2)+K1359*4+L1359*3+M1359*1.5+N1359*1.5+O1359*3+P1359*0.1+Q1359*2+R1359*2+S1359*5+T1359*(-8)+U1359*15+V1359+W1359*(-4)</f>
        <v>322.39999999999998</v>
      </c>
      <c r="AA1359" s="6">
        <f>Z1359/X1359</f>
        <v>9.4823529411764707</v>
      </c>
      <c r="AB1359" s="7">
        <f>Z1359/Y1359*90</f>
        <v>19.35690460306871</v>
      </c>
      <c r="AC1359" s="5">
        <f>IF(B1359="n",Z1359*1.2*AF1359,Z1359*AF1359)</f>
        <v>370.75999999999993</v>
      </c>
      <c r="AD1359" s="6">
        <f>AC1359/X1359</f>
        <v>10.904705882352939</v>
      </c>
      <c r="AE1359" s="7">
        <f>AC1359/Y1359*90</f>
        <v>22.260440293529015</v>
      </c>
      <c r="AF1359" s="13">
        <f>IF(OR(D1359="Barcelona",D1359="R Madrid",D1359="Bayern",D1359="PSG",D1359="Atletico"),1.3,IF(OR(D1359="Chelsea",D1359="Juventus",D1359="Man City",D1359="Man Utd",D1359="Dortmund"),1.23,IF(OR(D1359="Roma",D1359="RB Leipzig",D1359="Monaco",D1359="Spurs",D1359="Arsenal",D1359="Sevilla",D1359="Liverpool",D1359="Nice",D1359="Napoli"),1.15,1)))</f>
        <v>1.1499999999999999</v>
      </c>
      <c r="AG1359">
        <f>E1359*10+G1359*5+K1359*4</f>
        <v>157</v>
      </c>
      <c r="AH1359">
        <f>N1359+M1359+L1359*1.5</f>
        <v>6</v>
      </c>
    </row>
    <row r="1360" spans="1:34" x14ac:dyDescent="0.2">
      <c r="A1360" t="s">
        <v>1340</v>
      </c>
      <c r="C1360" t="s">
        <v>43</v>
      </c>
      <c r="D1360" t="s">
        <v>800</v>
      </c>
      <c r="E1360">
        <v>2</v>
      </c>
      <c r="F1360">
        <v>0</v>
      </c>
      <c r="G1360">
        <v>5</v>
      </c>
      <c r="H1360">
        <v>1</v>
      </c>
      <c r="I1360">
        <v>29</v>
      </c>
      <c r="J1360">
        <v>10</v>
      </c>
      <c r="K1360">
        <v>15</v>
      </c>
      <c r="L1360">
        <v>0</v>
      </c>
      <c r="M1360">
        <v>3</v>
      </c>
      <c r="N1360">
        <v>3</v>
      </c>
      <c r="O1360">
        <v>21</v>
      </c>
      <c r="P1360">
        <v>403</v>
      </c>
      <c r="Q1360">
        <v>11</v>
      </c>
      <c r="R1360">
        <v>37</v>
      </c>
      <c r="S1360">
        <v>0</v>
      </c>
      <c r="T1360">
        <v>0</v>
      </c>
      <c r="U1360">
        <v>0</v>
      </c>
      <c r="V1360">
        <v>0</v>
      </c>
      <c r="W1360">
        <v>0</v>
      </c>
      <c r="X1360" t="s">
        <v>73</v>
      </c>
      <c r="Y1360" t="s">
        <v>1339</v>
      </c>
      <c r="Z1360" s="5">
        <f>E1360*10+F1360*(-10)+G1360*5+H1360*(-5)+I1360*2+J1360*(-2)+K1360*4+L1360*3+M1360*1.5+N1360*1.5+O1360*3+P1360*0.1+Q1360*2+R1360*2+S1360*5+T1360*(-8)+U1360*15+V1360+W1360*(-4)</f>
        <v>346.3</v>
      </c>
      <c r="AA1360" s="6">
        <f>Z1360/X1360</f>
        <v>23.086666666666666</v>
      </c>
      <c r="AB1360" s="7">
        <f>Z1360/Y1360*90</f>
        <v>27.728647686832744</v>
      </c>
      <c r="AC1360" s="5">
        <f>IF(B1360="n",Z1360*1.2*AF1360,Z1360*AF1360)</f>
        <v>346.3</v>
      </c>
      <c r="AD1360" s="6">
        <f>AC1360/X1360</f>
        <v>23.086666666666666</v>
      </c>
      <c r="AE1360" s="7">
        <f>AC1360/Y1360*90</f>
        <v>27.728647686832744</v>
      </c>
      <c r="AF1360" s="13">
        <f>IF(OR(D1360="Barcelona",D1360="R Madrid",D1360="Bayern",D1360="PSG",D1360="Atletico"),1.3,IF(OR(D1360="Chelsea",D1360="Juventus",D1360="Man City",D1360="Man Utd",D1360="Dortmund"),1.23,IF(OR(D1360="Roma",D1360="RB Leipzig",D1360="Monaco",D1360="Spurs",D1360="Arsenal",D1360="Sevilla",D1360="Liverpool",D1360="Nice",D1360="Napoli"),1.15,1)))</f>
        <v>1</v>
      </c>
      <c r="AG1360">
        <f>E1360*10+G1360*5+K1360*4</f>
        <v>105</v>
      </c>
      <c r="AH1360">
        <f>N1360+M1360+L1360*1.5</f>
        <v>6</v>
      </c>
    </row>
    <row r="1361" spans="1:34" x14ac:dyDescent="0.2">
      <c r="A1361" t="s">
        <v>1340</v>
      </c>
      <c r="C1361" t="s">
        <v>43</v>
      </c>
      <c r="D1361" t="s">
        <v>800</v>
      </c>
      <c r="E1361">
        <v>2</v>
      </c>
      <c r="F1361">
        <v>0</v>
      </c>
      <c r="G1361">
        <v>5</v>
      </c>
      <c r="H1361">
        <v>1</v>
      </c>
      <c r="I1361">
        <v>29</v>
      </c>
      <c r="J1361">
        <v>10</v>
      </c>
      <c r="K1361">
        <v>15</v>
      </c>
      <c r="L1361">
        <v>0</v>
      </c>
      <c r="M1361">
        <v>3</v>
      </c>
      <c r="N1361">
        <v>3</v>
      </c>
      <c r="O1361">
        <v>21</v>
      </c>
      <c r="P1361">
        <v>403</v>
      </c>
      <c r="Q1361">
        <v>11</v>
      </c>
      <c r="R1361">
        <v>37</v>
      </c>
      <c r="S1361">
        <v>0</v>
      </c>
      <c r="T1361">
        <v>0</v>
      </c>
      <c r="U1361">
        <v>0</v>
      </c>
      <c r="V1361">
        <v>0</v>
      </c>
      <c r="W1361">
        <v>0</v>
      </c>
      <c r="X1361" t="s">
        <v>73</v>
      </c>
      <c r="Y1361" t="s">
        <v>1339</v>
      </c>
      <c r="Z1361" s="5">
        <f>E1361*10+F1361*(-10)+G1361*5+H1361*(-5)+I1361*2+J1361*(-2)+K1361*4+L1361*3+M1361*1.5+N1361*1.5+O1361*3+P1361*0.1+Q1361*2+R1361*2+S1361*5+T1361*(-8)+U1361*15+V1361+W1361*(-4)</f>
        <v>346.3</v>
      </c>
      <c r="AA1361" s="6">
        <f>Z1361/X1361</f>
        <v>23.086666666666666</v>
      </c>
      <c r="AB1361" s="7">
        <f>Z1361/Y1361*90</f>
        <v>27.728647686832744</v>
      </c>
      <c r="AC1361" s="5">
        <f>IF(B1361="n",Z1361*1.2*AF1361,Z1361*AF1361)</f>
        <v>346.3</v>
      </c>
      <c r="AD1361" s="6">
        <f>AC1361/X1361</f>
        <v>23.086666666666666</v>
      </c>
      <c r="AE1361" s="7">
        <f>AC1361/Y1361*90</f>
        <v>27.728647686832744</v>
      </c>
      <c r="AF1361" s="13">
        <f>IF(OR(D1361="Barcelona",D1361="R Madrid",D1361="Bayern",D1361="PSG",D1361="Atletico"),1.3,IF(OR(D1361="Chelsea",D1361="Juventus",D1361="Man City",D1361="Man Utd",D1361="Dortmund"),1.23,IF(OR(D1361="Roma",D1361="RB Leipzig",D1361="Monaco",D1361="Spurs",D1361="Arsenal",D1361="Sevilla",D1361="Liverpool",D1361="Nice",D1361="Napoli"),1.15,1)))</f>
        <v>1</v>
      </c>
      <c r="AG1361">
        <f>E1361*10+G1361*5+K1361*4</f>
        <v>105</v>
      </c>
      <c r="AH1361">
        <f>N1361+M1361+L1361*1.5</f>
        <v>6</v>
      </c>
    </row>
    <row r="1362" spans="1:34" x14ac:dyDescent="0.2">
      <c r="A1362" t="s">
        <v>1862</v>
      </c>
      <c r="C1362" t="s">
        <v>876</v>
      </c>
      <c r="D1362" t="s">
        <v>1036</v>
      </c>
      <c r="E1362">
        <v>5</v>
      </c>
      <c r="F1362">
        <v>0</v>
      </c>
      <c r="G1362">
        <v>0</v>
      </c>
      <c r="H1362">
        <v>3</v>
      </c>
      <c r="I1362">
        <v>19</v>
      </c>
      <c r="J1362">
        <v>26</v>
      </c>
      <c r="K1362">
        <v>14</v>
      </c>
      <c r="L1362">
        <v>0</v>
      </c>
      <c r="M1362">
        <v>0</v>
      </c>
      <c r="N1362">
        <v>5</v>
      </c>
      <c r="O1362">
        <v>7</v>
      </c>
      <c r="P1362">
        <v>118</v>
      </c>
      <c r="Q1362">
        <v>4</v>
      </c>
      <c r="R1362">
        <v>7</v>
      </c>
      <c r="S1362">
        <v>0</v>
      </c>
      <c r="T1362">
        <v>0</v>
      </c>
      <c r="U1362">
        <v>0</v>
      </c>
      <c r="V1362">
        <v>0</v>
      </c>
      <c r="W1362">
        <v>0</v>
      </c>
      <c r="X1362" t="s">
        <v>86</v>
      </c>
      <c r="Y1362" t="s">
        <v>1734</v>
      </c>
      <c r="Z1362" s="5">
        <f>E1362*10+F1362*(-10)+G1362*5+H1362*(-5)+I1362*2+J1362*(-2)+K1362*4+L1362*3+M1362*1.5+N1362*1.5+O1362*3+P1362*0.1+Q1362*2+R1362*2+S1362*5+T1362*(-8)+U1362*15+V1362+W1362*(-4)</f>
        <v>139.30000000000001</v>
      </c>
      <c r="AA1362" s="6">
        <f>Z1362/X1362</f>
        <v>7.3315789473684214</v>
      </c>
      <c r="AB1362" s="7">
        <f>Z1362/Y1362*90</f>
        <v>12.171844660194177</v>
      </c>
      <c r="AC1362" s="5">
        <f>IF(B1362="n",Z1362*1.2*AF1362,Z1362*AF1362)</f>
        <v>139.30000000000001</v>
      </c>
      <c r="AD1362" s="6">
        <f>AC1362/X1362</f>
        <v>7.3315789473684214</v>
      </c>
      <c r="AE1362" s="7">
        <f>AC1362/Y1362*90</f>
        <v>12.171844660194177</v>
      </c>
      <c r="AF1362" s="13">
        <f>IF(OR(D1362="Barcelona",D1362="R Madrid",D1362="Bayern",D1362="PSG",D1362="Atletico"),1.3,IF(OR(D1362="Chelsea",D1362="Juventus",D1362="Man City",D1362="Man Utd",D1362="Dortmund"),1.23,IF(OR(D1362="Roma",D1362="RB Leipzig",D1362="Monaco",D1362="Spurs",D1362="Arsenal",D1362="Sevilla",D1362="Liverpool",D1362="Nice",D1362="Napoli"),1.15,1)))</f>
        <v>1</v>
      </c>
      <c r="AG1362">
        <f>E1362*10+G1362*5+K1362*4</f>
        <v>106</v>
      </c>
      <c r="AH1362">
        <f>N1362+M1362+L1362*1.5</f>
        <v>5</v>
      </c>
    </row>
    <row r="1363" spans="1:34" x14ac:dyDescent="0.2">
      <c r="A1363" t="s">
        <v>4019</v>
      </c>
      <c r="C1363" t="s">
        <v>43</v>
      </c>
      <c r="D1363" t="s">
        <v>133</v>
      </c>
      <c r="E1363">
        <v>4</v>
      </c>
      <c r="F1363">
        <v>0</v>
      </c>
      <c r="G1363">
        <v>1</v>
      </c>
      <c r="H1363">
        <v>1</v>
      </c>
      <c r="I1363">
        <v>6</v>
      </c>
      <c r="J1363">
        <v>20</v>
      </c>
      <c r="K1363">
        <v>14</v>
      </c>
      <c r="L1363">
        <v>0</v>
      </c>
      <c r="M1363">
        <v>2</v>
      </c>
      <c r="N1363">
        <v>3</v>
      </c>
      <c r="O1363">
        <v>15</v>
      </c>
      <c r="P1363">
        <v>214</v>
      </c>
      <c r="Q1363">
        <v>8</v>
      </c>
      <c r="R1363">
        <v>20</v>
      </c>
      <c r="S1363">
        <v>0</v>
      </c>
      <c r="T1363">
        <v>0</v>
      </c>
      <c r="U1363">
        <v>0</v>
      </c>
      <c r="V1363">
        <v>0</v>
      </c>
      <c r="W1363">
        <v>0</v>
      </c>
      <c r="X1363" t="s">
        <v>187</v>
      </c>
      <c r="Y1363" t="s">
        <v>1344</v>
      </c>
      <c r="Z1363" s="5">
        <f>E1363*10+F1363*(-10)+G1363*5+H1363*(-5)+I1363*2+J1363*(-2)+K1363*4+L1363*3+M1363*1.5+N1363*1.5+O1363*3+P1363*0.1+Q1363*2+R1363*2+S1363*5+T1363*(-8)+U1363*15+V1363+W1363*(-4)</f>
        <v>197.9</v>
      </c>
      <c r="AA1363" s="6">
        <f>Z1363/X1363</f>
        <v>8.995454545454546</v>
      </c>
      <c r="AB1363" s="7">
        <f>Z1363/Y1363*90</f>
        <v>17.125961538461539</v>
      </c>
      <c r="AC1363" s="5">
        <f>IF(B1363="n",Z1363*1.2*AF1363,Z1363*AF1363)</f>
        <v>197.9</v>
      </c>
      <c r="AD1363" s="6">
        <f>AC1363/X1363</f>
        <v>8.995454545454546</v>
      </c>
      <c r="AE1363" s="7">
        <f>AC1363/Y1363*90</f>
        <v>17.125961538461539</v>
      </c>
      <c r="AF1363" s="13">
        <f>IF(OR(D1363="Barcelona",D1363="R Madrid",D1363="Bayern",D1363="PSG",D1363="Atletico"),1.3,IF(OR(D1363="Chelsea",D1363="Juventus",D1363="Man City",D1363="Man Utd",D1363="Dortmund"),1.23,IF(OR(D1363="Roma",D1363="RB Leipzig",D1363="Monaco",D1363="Spurs",D1363="Arsenal",D1363="Sevilla",D1363="Liverpool",D1363="Nice",D1363="Napoli"),1.15,1)))</f>
        <v>1</v>
      </c>
      <c r="AG1363">
        <f>E1363*10+G1363*5+K1363*4</f>
        <v>101</v>
      </c>
      <c r="AH1363">
        <f>N1363+M1363+L1363*1.5</f>
        <v>5</v>
      </c>
    </row>
    <row r="1364" spans="1:34" x14ac:dyDescent="0.2">
      <c r="A1364" t="s">
        <v>2514</v>
      </c>
      <c r="C1364" t="s">
        <v>160</v>
      </c>
      <c r="D1364" t="s">
        <v>1905</v>
      </c>
      <c r="E1364">
        <v>4</v>
      </c>
      <c r="F1364">
        <v>0</v>
      </c>
      <c r="G1364">
        <v>1</v>
      </c>
      <c r="H1364">
        <v>1</v>
      </c>
      <c r="I1364">
        <v>14</v>
      </c>
      <c r="J1364">
        <v>14</v>
      </c>
      <c r="K1364">
        <v>12</v>
      </c>
      <c r="L1364">
        <v>1</v>
      </c>
      <c r="M1364">
        <v>2</v>
      </c>
      <c r="N1364">
        <v>1</v>
      </c>
      <c r="O1364">
        <v>11</v>
      </c>
      <c r="P1364">
        <v>176</v>
      </c>
      <c r="Q1364">
        <v>6</v>
      </c>
      <c r="R1364">
        <v>6</v>
      </c>
      <c r="S1364">
        <v>0</v>
      </c>
      <c r="T1364">
        <v>0</v>
      </c>
      <c r="U1364">
        <v>0</v>
      </c>
      <c r="V1364">
        <v>0</v>
      </c>
      <c r="W1364">
        <v>0</v>
      </c>
      <c r="X1364" t="s">
        <v>28</v>
      </c>
      <c r="Y1364" t="s">
        <v>2513</v>
      </c>
      <c r="Z1364" s="5">
        <f>E1364*10+F1364*(-10)+G1364*5+H1364*(-5)+I1364*2+J1364*(-2)+K1364*4+L1364*3+M1364*1.5+N1364*1.5+O1364*3+P1364*0.1+Q1364*2+R1364*2+S1364*5+T1364*(-8)+U1364*15+V1364+W1364*(-4)</f>
        <v>170.1</v>
      </c>
      <c r="AA1364" s="6">
        <f>Z1364/X1364</f>
        <v>6.8039999999999994</v>
      </c>
      <c r="AB1364" s="7">
        <f>Z1364/Y1364*90</f>
        <v>14.892023346303501</v>
      </c>
      <c r="AC1364" s="5">
        <f>IF(B1364="n",Z1364*1.2*AF1364,Z1364*AF1364)</f>
        <v>170.1</v>
      </c>
      <c r="AD1364" s="6">
        <f>AC1364/X1364</f>
        <v>6.8039999999999994</v>
      </c>
      <c r="AE1364" s="7">
        <f>AC1364/Y1364*90</f>
        <v>14.892023346303501</v>
      </c>
      <c r="AF1364" s="13">
        <f>IF(OR(D1364="Barcelona",D1364="R Madrid",D1364="Bayern",D1364="PSG",D1364="Atletico"),1.3,IF(OR(D1364="Chelsea",D1364="Juventus",D1364="Man City",D1364="Man Utd",D1364="Dortmund"),1.23,IF(OR(D1364="Roma",D1364="RB Leipzig",D1364="Monaco",D1364="Spurs",D1364="Arsenal",D1364="Sevilla",D1364="Liverpool",D1364="Nice",D1364="Napoli"),1.15,1)))</f>
        <v>1</v>
      </c>
      <c r="AG1364">
        <f>E1364*10+G1364*5+K1364*4</f>
        <v>93</v>
      </c>
      <c r="AH1364">
        <f>N1364+M1364+L1364*1.5</f>
        <v>4.5</v>
      </c>
    </row>
    <row r="1365" spans="1:34" x14ac:dyDescent="0.2">
      <c r="A1365" t="s">
        <v>2466</v>
      </c>
      <c r="C1365" t="s">
        <v>160</v>
      </c>
      <c r="D1365" t="s">
        <v>161</v>
      </c>
      <c r="E1365">
        <v>6</v>
      </c>
      <c r="F1365">
        <v>0</v>
      </c>
      <c r="G1365">
        <v>4</v>
      </c>
      <c r="H1365">
        <v>4</v>
      </c>
      <c r="I1365">
        <v>16</v>
      </c>
      <c r="J1365">
        <v>17</v>
      </c>
      <c r="K1365">
        <v>28</v>
      </c>
      <c r="L1365">
        <v>0</v>
      </c>
      <c r="M1365">
        <v>3</v>
      </c>
      <c r="N1365">
        <v>1</v>
      </c>
      <c r="O1365">
        <v>17</v>
      </c>
      <c r="P1365">
        <v>294</v>
      </c>
      <c r="Q1365">
        <v>5</v>
      </c>
      <c r="R1365">
        <v>9</v>
      </c>
      <c r="S1365">
        <v>0</v>
      </c>
      <c r="T1365">
        <v>0</v>
      </c>
      <c r="U1365">
        <v>0</v>
      </c>
      <c r="V1365">
        <v>0</v>
      </c>
      <c r="W1365">
        <v>0</v>
      </c>
      <c r="X1365" t="s">
        <v>398</v>
      </c>
      <c r="Y1365" t="s">
        <v>2465</v>
      </c>
      <c r="Z1365" s="5">
        <f>E1365*10+F1365*(-10)+G1365*5+H1365*(-5)+I1365*2+J1365*(-2)+K1365*4+L1365*3+M1365*1.5+N1365*1.5+O1365*3+P1365*0.1+Q1365*2+R1365*2+S1365*5+T1365*(-8)+U1365*15+V1365+W1365*(-4)</f>
        <v>284.39999999999998</v>
      </c>
      <c r="AA1365" s="6">
        <f>Z1365/X1365</f>
        <v>13.542857142857141</v>
      </c>
      <c r="AB1365" s="7">
        <f>Z1365/Y1365*90</f>
        <v>21.188741721854303</v>
      </c>
      <c r="AC1365" s="5">
        <f>IF(B1365="n",Z1365*1.2*AF1365,Z1365*AF1365)</f>
        <v>327.05999999999995</v>
      </c>
      <c r="AD1365" s="6">
        <f>AC1365/X1365</f>
        <v>15.574285714285711</v>
      </c>
      <c r="AE1365" s="7">
        <f>AC1365/Y1365*90</f>
        <v>24.367052980132446</v>
      </c>
      <c r="AF1365" s="13">
        <f>IF(OR(D1365="Barcelona",D1365="R Madrid",D1365="Bayern",D1365="PSG",D1365="Atletico"),1.3,IF(OR(D1365="Chelsea",D1365="Juventus",D1365="Man City",D1365="Man Utd",D1365="Dortmund"),1.23,IF(OR(D1365="Roma",D1365="RB Leipzig",D1365="Monaco",D1365="Spurs",D1365="Arsenal",D1365="Sevilla",D1365="Liverpool",D1365="Nice",D1365="Napoli"),1.15,1)))</f>
        <v>1.1499999999999999</v>
      </c>
      <c r="AG1365">
        <f>E1365*10+G1365*5+K1365*4</f>
        <v>192</v>
      </c>
      <c r="AH1365">
        <f>N1365+M1365+L1365*1.5</f>
        <v>4</v>
      </c>
    </row>
    <row r="1366" spans="1:34" x14ac:dyDescent="0.2">
      <c r="A1366" t="s">
        <v>2466</v>
      </c>
      <c r="C1366" t="s">
        <v>160</v>
      </c>
      <c r="D1366" t="s">
        <v>161</v>
      </c>
      <c r="E1366">
        <v>6</v>
      </c>
      <c r="F1366">
        <v>0</v>
      </c>
      <c r="G1366">
        <v>4</v>
      </c>
      <c r="H1366">
        <v>4</v>
      </c>
      <c r="I1366">
        <v>16</v>
      </c>
      <c r="J1366">
        <v>17</v>
      </c>
      <c r="K1366">
        <v>28</v>
      </c>
      <c r="L1366">
        <v>0</v>
      </c>
      <c r="M1366">
        <v>3</v>
      </c>
      <c r="N1366">
        <v>1</v>
      </c>
      <c r="O1366">
        <v>17</v>
      </c>
      <c r="P1366">
        <v>294</v>
      </c>
      <c r="Q1366">
        <v>5</v>
      </c>
      <c r="R1366">
        <v>9</v>
      </c>
      <c r="S1366">
        <v>0</v>
      </c>
      <c r="T1366">
        <v>0</v>
      </c>
      <c r="U1366">
        <v>0</v>
      </c>
      <c r="V1366">
        <v>0</v>
      </c>
      <c r="W1366">
        <v>0</v>
      </c>
      <c r="X1366" t="s">
        <v>398</v>
      </c>
      <c r="Y1366" t="s">
        <v>2465</v>
      </c>
      <c r="Z1366" s="5">
        <f>E1366*10+F1366*(-10)+G1366*5+H1366*(-5)+I1366*2+J1366*(-2)+K1366*4+L1366*3+M1366*1.5+N1366*1.5+O1366*3+P1366*0.1+Q1366*2+R1366*2+S1366*5+T1366*(-8)+U1366*15+V1366+W1366*(-4)</f>
        <v>284.39999999999998</v>
      </c>
      <c r="AA1366" s="6">
        <f>Z1366/X1366</f>
        <v>13.542857142857141</v>
      </c>
      <c r="AB1366" s="7">
        <f>Z1366/Y1366*90</f>
        <v>21.188741721854303</v>
      </c>
      <c r="AC1366" s="5">
        <f>IF(B1366="n",Z1366*1.2*AF1366,Z1366*AF1366)</f>
        <v>327.05999999999995</v>
      </c>
      <c r="AD1366" s="6">
        <f>AC1366/X1366</f>
        <v>15.574285714285711</v>
      </c>
      <c r="AE1366" s="7">
        <f>AC1366/Y1366*90</f>
        <v>24.367052980132446</v>
      </c>
      <c r="AF1366" s="13">
        <f>IF(OR(D1366="Barcelona",D1366="R Madrid",D1366="Bayern",D1366="PSG",D1366="Atletico"),1.3,IF(OR(D1366="Chelsea",D1366="Juventus",D1366="Man City",D1366="Man Utd",D1366="Dortmund"),1.23,IF(OR(D1366="Roma",D1366="RB Leipzig",D1366="Monaco",D1366="Spurs",D1366="Arsenal",D1366="Sevilla",D1366="Liverpool",D1366="Nice",D1366="Napoli"),1.15,1)))</f>
        <v>1.1499999999999999</v>
      </c>
      <c r="AG1366">
        <f>E1366*10+G1366*5+K1366*4</f>
        <v>192</v>
      </c>
      <c r="AH1366">
        <f>N1366+M1366+L1366*1.5</f>
        <v>4</v>
      </c>
    </row>
    <row r="1367" spans="1:34" x14ac:dyDescent="0.2">
      <c r="A1367" t="s">
        <v>2389</v>
      </c>
      <c r="C1367" t="s">
        <v>160</v>
      </c>
      <c r="D1367" t="s">
        <v>1858</v>
      </c>
      <c r="E1367">
        <v>2</v>
      </c>
      <c r="F1367">
        <v>0</v>
      </c>
      <c r="G1367">
        <v>1</v>
      </c>
      <c r="H1367">
        <v>0</v>
      </c>
      <c r="I1367">
        <v>29</v>
      </c>
      <c r="J1367">
        <v>1</v>
      </c>
      <c r="K1367">
        <v>15</v>
      </c>
      <c r="L1367">
        <v>0</v>
      </c>
      <c r="M1367">
        <v>2</v>
      </c>
      <c r="N1367">
        <v>2</v>
      </c>
      <c r="O1367">
        <v>12</v>
      </c>
      <c r="P1367">
        <v>332</v>
      </c>
      <c r="Q1367">
        <v>7</v>
      </c>
      <c r="R1367">
        <v>54</v>
      </c>
      <c r="S1367">
        <v>0</v>
      </c>
      <c r="T1367">
        <v>0</v>
      </c>
      <c r="U1367">
        <v>0</v>
      </c>
      <c r="V1367">
        <v>0</v>
      </c>
      <c r="W1367">
        <v>0</v>
      </c>
      <c r="X1367" t="s">
        <v>90</v>
      </c>
      <c r="Y1367" t="s">
        <v>396</v>
      </c>
      <c r="Z1367" s="5">
        <f>E1367*10+F1367*(-10)+G1367*5+H1367*(-5)+I1367*2+J1367*(-2)+K1367*4+L1367*3+M1367*1.5+N1367*1.5+O1367*3+P1367*0.1+Q1367*2+R1367*2+S1367*5+T1367*(-8)+U1367*15+V1367+W1367*(-4)</f>
        <v>338.2</v>
      </c>
      <c r="AA1367" s="6">
        <f>Z1367/X1367</f>
        <v>13.007692307692308</v>
      </c>
      <c r="AB1367" s="7">
        <f>Z1367/Y1367*90</f>
        <v>20.847945205479451</v>
      </c>
      <c r="AC1367" s="5">
        <f>IF(B1367="n",Z1367*1.2*AF1367,Z1367*AF1367)</f>
        <v>338.2</v>
      </c>
      <c r="AD1367" s="6">
        <f>AC1367/X1367</f>
        <v>13.007692307692308</v>
      </c>
      <c r="AE1367" s="7">
        <f>AC1367/Y1367*90</f>
        <v>20.847945205479451</v>
      </c>
      <c r="AF1367" s="13">
        <f>IF(OR(D1367="Barcelona",D1367="R Madrid",D1367="Bayern",D1367="PSG",D1367="Atletico"),1.3,IF(OR(D1367="Chelsea",D1367="Juventus",D1367="Man City",D1367="Man Utd",D1367="Dortmund"),1.23,IF(OR(D1367="Roma",D1367="RB Leipzig",D1367="Monaco",D1367="Spurs",D1367="Arsenal",D1367="Sevilla",D1367="Liverpool",D1367="Nice",D1367="Napoli"),1.15,1)))</f>
        <v>1</v>
      </c>
      <c r="AG1367">
        <f>E1367*10+G1367*5+K1367*4</f>
        <v>85</v>
      </c>
      <c r="AH1367">
        <f>N1367+M1367+L1367*1.5</f>
        <v>4</v>
      </c>
    </row>
    <row r="1368" spans="1:34" x14ac:dyDescent="0.2">
      <c r="A1368" t="s">
        <v>4140</v>
      </c>
      <c r="C1368" t="s">
        <v>43</v>
      </c>
      <c r="D1368" t="s">
        <v>620</v>
      </c>
      <c r="E1368">
        <v>9</v>
      </c>
      <c r="F1368">
        <v>1</v>
      </c>
      <c r="G1368">
        <v>3</v>
      </c>
      <c r="H1368">
        <v>5</v>
      </c>
      <c r="I1368">
        <v>57</v>
      </c>
      <c r="J1368">
        <v>49</v>
      </c>
      <c r="K1368">
        <v>41</v>
      </c>
      <c r="L1368">
        <v>0</v>
      </c>
      <c r="M1368">
        <v>0</v>
      </c>
      <c r="N1368">
        <v>1</v>
      </c>
      <c r="O1368">
        <v>55</v>
      </c>
      <c r="P1368">
        <v>723</v>
      </c>
      <c r="Q1368">
        <v>13</v>
      </c>
      <c r="R1368">
        <v>48</v>
      </c>
      <c r="S1368">
        <v>0</v>
      </c>
      <c r="T1368">
        <v>0</v>
      </c>
      <c r="U1368">
        <v>0</v>
      </c>
      <c r="V1368">
        <v>0</v>
      </c>
      <c r="W1368">
        <v>0</v>
      </c>
      <c r="X1368" t="s">
        <v>36</v>
      </c>
      <c r="Y1368" t="s">
        <v>2101</v>
      </c>
      <c r="Z1368" s="5">
        <f>E1368*10+F1368*(-10)+G1368*5+H1368*(-5)+I1368*2+J1368*(-2)+K1368*4+L1368*3+M1368*1.5+N1368*1.5+O1368*3+P1368*0.1+Q1368*2+R1368*2+S1368*5+T1368*(-8)+U1368*15+V1368+W1368*(-4)</f>
        <v>610.79999999999995</v>
      </c>
      <c r="AA1368" s="6">
        <f>Z1368/X1368</f>
        <v>19.703225806451613</v>
      </c>
      <c r="AB1368" s="7">
        <f>Z1368/Y1368*90</f>
        <v>25.942425672487023</v>
      </c>
      <c r="AC1368" s="5">
        <f>IF(B1368="n",Z1368*1.2*AF1368,Z1368*AF1368)</f>
        <v>610.79999999999995</v>
      </c>
      <c r="AD1368" s="6">
        <f>AC1368/X1368</f>
        <v>19.703225806451613</v>
      </c>
      <c r="AE1368" s="7">
        <f>AC1368/Y1368*90</f>
        <v>25.942425672487023</v>
      </c>
      <c r="AF1368" s="13">
        <f>IF(OR(D1368="Barcelona",D1368="R Madrid",D1368="Bayern",D1368="PSG",D1368="Atletico"),1.3,IF(OR(D1368="Chelsea",D1368="Juventus",D1368="Man City",D1368="Man Utd",D1368="Dortmund"),1.23,IF(OR(D1368="Roma",D1368="RB Leipzig",D1368="Monaco",D1368="Spurs",D1368="Arsenal",D1368="Sevilla",D1368="Liverpool",D1368="Nice",D1368="Napoli"),1.15,1)))</f>
        <v>1</v>
      </c>
      <c r="AG1368">
        <f>E1368*10+G1368*5+K1368*4</f>
        <v>269</v>
      </c>
      <c r="AH1368">
        <f>N1368+M1368+L1368*1.5</f>
        <v>1</v>
      </c>
    </row>
    <row r="1369" spans="1:34" x14ac:dyDescent="0.2">
      <c r="A1369" t="s">
        <v>314</v>
      </c>
      <c r="C1369" t="s">
        <v>26</v>
      </c>
      <c r="D1369" t="s">
        <v>39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4</v>
      </c>
      <c r="L1369">
        <v>0</v>
      </c>
      <c r="M1369">
        <v>0</v>
      </c>
      <c r="N1369">
        <v>0</v>
      </c>
      <c r="O1369">
        <v>4</v>
      </c>
      <c r="P1369">
        <v>438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 t="s">
        <v>56</v>
      </c>
      <c r="Y1369" t="s">
        <v>315</v>
      </c>
      <c r="Z1369" s="8">
        <f>E1369*10+F1369*(-10)+G1369*5+H1369*(-5)+I1369*2+J1369*(-2)+K1369*4+L1369*3+M1369*1.5+N1369*1.5+O1369*3+P1369*0.1+Q1369*2+R1369*2+S1369*5+T1369*(-8)+U1369*15+V1369+W1369*(-4)</f>
        <v>81.800000000000011</v>
      </c>
      <c r="AA1369" s="9">
        <f>Z1369/X1369</f>
        <v>3.0296296296296301</v>
      </c>
      <c r="AB1369" s="10">
        <f>Z1369/Y1369*90</f>
        <v>3.0296296296296301</v>
      </c>
      <c r="AC1369" s="8">
        <f>IF(B1369="n",Z1369*1.2*AF1369,Z1369*AF1369)</f>
        <v>81.800000000000011</v>
      </c>
      <c r="AD1369" s="9">
        <f>AC1369/X1369</f>
        <v>3.0296296296296301</v>
      </c>
      <c r="AE1369" s="10">
        <f>AC1369/Y1369*90</f>
        <v>3.0296296296296301</v>
      </c>
      <c r="AF1369" s="13">
        <f>IF(OR(D1369="Barcelona",D1369="R Madrid",D1369="Bayern",D1369="PSG",D1369="Atletico"),1.3,IF(OR(D1369="Chelsea",D1369="Juventus",D1369="Man City",D1369="Man Utd",D1369="Dortmund"),1.23,IF(OR(D1369="Roma",D1369="RB Leipzig",D1369="Monaco",D1369="Spurs",D1369="Arsenal",D1369="Sevilla",D1369="Liverpool",D1369="Nice",D1369="Napoli"),1.15,1)))</f>
        <v>1</v>
      </c>
      <c r="AG1369">
        <f>E1369*10+G1369*5+K1369*4</f>
        <v>26</v>
      </c>
      <c r="AH1369">
        <f>N1369+M1369+L1369*1.5</f>
        <v>0</v>
      </c>
    </row>
  </sheetData>
  <sortState ref="A1:AH1369">
    <sortCondition sortBy="cellColor" ref="A1:A1369" dxfId="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topLeftCell="A2" workbookViewId="0">
      <pane xSplit="1" ySplit="1" topLeftCell="V3" activePane="bottomRight" state="frozen"/>
      <selection activeCell="A2" sqref="A2"/>
      <selection pane="topRight" activeCell="B2" sqref="B2"/>
      <selection pane="bottomLeft" activeCell="A3" sqref="A3"/>
      <selection pane="bottomRight" activeCell="A17" sqref="A17"/>
    </sheetView>
  </sheetViews>
  <sheetFormatPr baseColWidth="10" defaultColWidth="8.83203125" defaultRowHeight="15" x14ac:dyDescent="0.2"/>
  <cols>
    <col min="1" max="1" width="16.6640625" bestFit="1" customWidth="1"/>
    <col min="2" max="2" width="18.33203125" bestFit="1" customWidth="1"/>
    <col min="3" max="3" width="10" bestFit="1" customWidth="1"/>
    <col min="9" max="9" width="9.5" bestFit="1" customWidth="1"/>
    <col min="13" max="13" width="10.33203125" bestFit="1" customWidth="1"/>
    <col min="26" max="26" width="11.1640625" bestFit="1" customWidth="1"/>
    <col min="27" max="27" width="8.5" bestFit="1" customWidth="1"/>
  </cols>
  <sheetData>
    <row r="1" spans="1:27" hidden="1" x14ac:dyDescent="0.2">
      <c r="A1" t="s">
        <v>4386</v>
      </c>
      <c r="B1" t="s">
        <v>4385</v>
      </c>
    </row>
    <row r="2" spans="1:2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5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s="5" t="s">
        <v>1066</v>
      </c>
      <c r="Z2" s="19" t="s">
        <v>1068</v>
      </c>
      <c r="AA2" s="20" t="s">
        <v>1067</v>
      </c>
    </row>
    <row r="3" spans="1:27" x14ac:dyDescent="0.2">
      <c r="A3" t="s">
        <v>1918</v>
      </c>
      <c r="B3" t="s">
        <v>160</v>
      </c>
      <c r="C3" t="s">
        <v>994</v>
      </c>
      <c r="D3">
        <v>43</v>
      </c>
      <c r="E3">
        <v>0</v>
      </c>
      <c r="F3">
        <v>18</v>
      </c>
      <c r="G3">
        <v>4</v>
      </c>
      <c r="H3">
        <v>88</v>
      </c>
      <c r="I3">
        <v>25</v>
      </c>
      <c r="J3">
        <v>120</v>
      </c>
      <c r="K3">
        <v>1</v>
      </c>
      <c r="L3">
        <v>1</v>
      </c>
      <c r="M3">
        <v>7</v>
      </c>
      <c r="N3">
        <v>75</v>
      </c>
      <c r="O3">
        <v>1902</v>
      </c>
      <c r="P3">
        <v>23</v>
      </c>
      <c r="Q3">
        <v>174</v>
      </c>
      <c r="R3">
        <v>0</v>
      </c>
      <c r="S3">
        <v>0</v>
      </c>
      <c r="T3">
        <v>0</v>
      </c>
      <c r="U3">
        <v>0</v>
      </c>
      <c r="V3">
        <v>0</v>
      </c>
      <c r="W3" t="s">
        <v>205</v>
      </c>
      <c r="X3" t="s">
        <v>4321</v>
      </c>
      <c r="Y3" s="4">
        <f>D3*10+E3*(-10)+F3*5+G3*(-5)+H3*2+I3*(-2)+J3*4+K3*3+L3*1.5+M3*1.5+N3*3+O3*0.1+P3*2+Q3*2+R3*5+S3*(-8)+T3*15+U3+V3*(-4)</f>
        <v>1930.2</v>
      </c>
      <c r="Z3" s="15">
        <f>Y3/W3</f>
        <v>50.794736842105266</v>
      </c>
      <c r="AA3" s="16">
        <f>Y3/X3*90</f>
        <v>51.472000000000001</v>
      </c>
    </row>
    <row r="4" spans="1:27" x14ac:dyDescent="0.2">
      <c r="A4" t="s">
        <v>1294</v>
      </c>
      <c r="B4" t="s">
        <v>876</v>
      </c>
      <c r="C4" t="s">
        <v>1095</v>
      </c>
      <c r="D4">
        <v>17</v>
      </c>
      <c r="E4">
        <v>0</v>
      </c>
      <c r="F4">
        <v>7</v>
      </c>
      <c r="G4">
        <v>0</v>
      </c>
      <c r="H4">
        <v>28</v>
      </c>
      <c r="I4">
        <v>12</v>
      </c>
      <c r="J4">
        <v>53</v>
      </c>
      <c r="K4">
        <v>0</v>
      </c>
      <c r="L4">
        <v>1</v>
      </c>
      <c r="M4">
        <v>9</v>
      </c>
      <c r="N4">
        <v>43</v>
      </c>
      <c r="O4">
        <v>831</v>
      </c>
      <c r="P4">
        <v>7</v>
      </c>
      <c r="Q4">
        <v>94</v>
      </c>
      <c r="R4">
        <v>0</v>
      </c>
      <c r="S4">
        <v>0</v>
      </c>
      <c r="T4">
        <v>0</v>
      </c>
      <c r="U4">
        <v>0</v>
      </c>
      <c r="V4">
        <v>0</v>
      </c>
      <c r="W4" t="s">
        <v>398</v>
      </c>
      <c r="X4" t="s">
        <v>2113</v>
      </c>
      <c r="Y4" s="5">
        <f>D4*10+E4*(-10)+F4*5+G4*(-5)+H4*2+I4*(-2)+J4*4+K4*3+L4*1.5+M4*1.5+N4*3+O4*0.1+P4*2+Q4*2+R4*5+S4*(-8)+T4*15+U4+V4*(-4)</f>
        <v>878.1</v>
      </c>
      <c r="Z4" s="6">
        <f>Y4/W4</f>
        <v>41.814285714285717</v>
      </c>
      <c r="AA4" s="7">
        <f>Y4/X4*90</f>
        <v>47.209677419354847</v>
      </c>
    </row>
    <row r="5" spans="1:27" x14ac:dyDescent="0.2">
      <c r="A5" t="s">
        <v>2498</v>
      </c>
      <c r="B5" t="s">
        <v>160</v>
      </c>
      <c r="C5" t="s">
        <v>1888</v>
      </c>
      <c r="D5">
        <v>48</v>
      </c>
      <c r="E5">
        <v>1</v>
      </c>
      <c r="F5">
        <v>16</v>
      </c>
      <c r="G5">
        <v>5</v>
      </c>
      <c r="H5">
        <v>56</v>
      </c>
      <c r="I5">
        <v>24</v>
      </c>
      <c r="J5">
        <v>122</v>
      </c>
      <c r="K5">
        <v>3</v>
      </c>
      <c r="L5">
        <v>29</v>
      </c>
      <c r="M5">
        <v>0</v>
      </c>
      <c r="N5">
        <v>57</v>
      </c>
      <c r="O5">
        <v>941</v>
      </c>
      <c r="P5">
        <v>8</v>
      </c>
      <c r="Q5">
        <v>54</v>
      </c>
      <c r="R5">
        <v>0</v>
      </c>
      <c r="S5">
        <v>0</v>
      </c>
      <c r="T5">
        <v>0</v>
      </c>
      <c r="U5">
        <v>0</v>
      </c>
      <c r="V5">
        <v>0</v>
      </c>
      <c r="W5" t="s">
        <v>101</v>
      </c>
      <c r="X5" t="s">
        <v>4369</v>
      </c>
      <c r="Y5" s="5">
        <f>D5*10+E5*(-10)+F5*5+G5*(-5)+H5*2+I5*(-2)+J5*4+K5*3+L5*1.5+M5*1.5+N5*3+O5*0.1+P5*2+Q5*2+R5*5+S5*(-8)+T5*15+U5+V5*(-4)</f>
        <v>1518.6</v>
      </c>
      <c r="Z5" s="6">
        <f>Y5/W5</f>
        <v>43.388571428571424</v>
      </c>
      <c r="AA5" s="7">
        <f>Y5/X5*90</f>
        <v>44.159612277867531</v>
      </c>
    </row>
    <row r="6" spans="1:27" x14ac:dyDescent="0.2">
      <c r="A6" t="s">
        <v>1155</v>
      </c>
      <c r="B6" t="s">
        <v>876</v>
      </c>
      <c r="C6" t="s">
        <v>1095</v>
      </c>
      <c r="D6">
        <v>0</v>
      </c>
      <c r="E6">
        <v>0</v>
      </c>
      <c r="F6">
        <v>0</v>
      </c>
      <c r="G6">
        <v>0</v>
      </c>
      <c r="H6">
        <v>8</v>
      </c>
      <c r="I6">
        <v>7</v>
      </c>
      <c r="J6">
        <v>3</v>
      </c>
      <c r="K6">
        <v>0</v>
      </c>
      <c r="L6">
        <v>3</v>
      </c>
      <c r="M6">
        <v>8</v>
      </c>
      <c r="N6">
        <v>9</v>
      </c>
      <c r="O6">
        <v>304</v>
      </c>
      <c r="P6">
        <v>8</v>
      </c>
      <c r="Q6">
        <v>14</v>
      </c>
      <c r="R6">
        <v>0</v>
      </c>
      <c r="S6">
        <v>0</v>
      </c>
      <c r="T6">
        <v>0</v>
      </c>
      <c r="U6">
        <v>0</v>
      </c>
      <c r="V6">
        <v>0</v>
      </c>
      <c r="W6" t="s">
        <v>69</v>
      </c>
      <c r="X6" t="s">
        <v>2111</v>
      </c>
      <c r="Y6" s="5">
        <f>D6*10+E6*(-10)+F6*5+G6*(-5)+H6*2+I6*(-2)+J6*4+K6*3+L6*1.5+M6*1.5+N6*3+O6*0.1+P6*2+Q6*2+R6*5+S6*(-8)+T6*15+U6+V6*(-4)</f>
        <v>131.9</v>
      </c>
      <c r="Z6" s="6">
        <f>Y6/W6</f>
        <v>18.842857142857145</v>
      </c>
      <c r="AA6" s="7">
        <f>Y6/X6*90</f>
        <v>41.652631578947371</v>
      </c>
    </row>
    <row r="7" spans="1:27" x14ac:dyDescent="0.2">
      <c r="A7" t="s">
        <v>1773</v>
      </c>
      <c r="B7" t="s">
        <v>876</v>
      </c>
      <c r="C7" t="s">
        <v>1095</v>
      </c>
      <c r="D7">
        <v>5</v>
      </c>
      <c r="E7">
        <v>0</v>
      </c>
      <c r="F7">
        <v>7</v>
      </c>
      <c r="G7">
        <v>2</v>
      </c>
      <c r="H7">
        <v>23</v>
      </c>
      <c r="I7">
        <v>16</v>
      </c>
      <c r="J7">
        <v>13</v>
      </c>
      <c r="K7">
        <v>0</v>
      </c>
      <c r="L7">
        <v>4</v>
      </c>
      <c r="M7">
        <v>8</v>
      </c>
      <c r="N7">
        <v>22</v>
      </c>
      <c r="O7">
        <v>695</v>
      </c>
      <c r="P7">
        <v>19</v>
      </c>
      <c r="Q7">
        <v>56</v>
      </c>
      <c r="R7">
        <v>0</v>
      </c>
      <c r="S7">
        <v>0</v>
      </c>
      <c r="T7">
        <v>0</v>
      </c>
      <c r="U7">
        <v>0</v>
      </c>
      <c r="V7">
        <v>0</v>
      </c>
      <c r="W7" t="s">
        <v>73</v>
      </c>
      <c r="X7" t="s">
        <v>4358</v>
      </c>
      <c r="Y7" s="5">
        <f>D7*10+E7*(-10)+F7*5+G7*(-5)+H7*2+I7*(-2)+J7*4+K7*3+L7*1.5+M7*1.5+N7*3+O7*0.1+P7*2+Q7*2+R7*5+S7*(-8)+T7*15+U7+V7*(-4)</f>
        <v>444.5</v>
      </c>
      <c r="Z7" s="6">
        <f>Y7/W7</f>
        <v>29.633333333333333</v>
      </c>
      <c r="AA7" s="7">
        <f>Y7/X7*90</f>
        <v>41.498962655601659</v>
      </c>
    </row>
    <row r="8" spans="1:27" x14ac:dyDescent="0.2">
      <c r="A8" t="s">
        <v>2670</v>
      </c>
      <c r="B8" t="s">
        <v>160</v>
      </c>
      <c r="C8" t="s">
        <v>994</v>
      </c>
      <c r="D8">
        <v>22</v>
      </c>
      <c r="E8">
        <v>0</v>
      </c>
      <c r="F8">
        <v>7</v>
      </c>
      <c r="G8">
        <v>6</v>
      </c>
      <c r="H8">
        <v>94</v>
      </c>
      <c r="I8">
        <v>32</v>
      </c>
      <c r="J8">
        <v>54</v>
      </c>
      <c r="K8">
        <v>0</v>
      </c>
      <c r="L8">
        <v>6</v>
      </c>
      <c r="M8">
        <v>13</v>
      </c>
      <c r="N8">
        <v>45</v>
      </c>
      <c r="O8">
        <v>1237</v>
      </c>
      <c r="P8">
        <v>37</v>
      </c>
      <c r="Q8">
        <v>104</v>
      </c>
      <c r="R8">
        <v>0</v>
      </c>
      <c r="S8">
        <v>0</v>
      </c>
      <c r="T8">
        <v>0</v>
      </c>
      <c r="U8">
        <v>0</v>
      </c>
      <c r="V8">
        <v>0</v>
      </c>
      <c r="W8" t="s">
        <v>292</v>
      </c>
      <c r="X8" t="s">
        <v>4336</v>
      </c>
      <c r="Y8" s="5">
        <f>D8*10+E8*(-10)+F8*5+G8*(-5)+H8*2+I8*(-2)+J8*4+K8*3+L8*1.5+M8*1.5+N8*3+O8*0.1+P8*2+Q8*2+R8*5+S8*(-8)+T8*15+U8+V8*(-4)</f>
        <v>1134.2</v>
      </c>
      <c r="Z8" s="6">
        <f>Y8/W8</f>
        <v>34.369696969696975</v>
      </c>
      <c r="AA8" s="7">
        <f>Y8/X8*90</f>
        <v>39.765485001947802</v>
      </c>
    </row>
    <row r="9" spans="1:27" x14ac:dyDescent="0.2">
      <c r="A9" t="s">
        <v>891</v>
      </c>
      <c r="B9" t="s">
        <v>26</v>
      </c>
      <c r="C9" t="s">
        <v>48</v>
      </c>
      <c r="D9">
        <v>14</v>
      </c>
      <c r="E9">
        <v>0</v>
      </c>
      <c r="F9">
        <v>9</v>
      </c>
      <c r="G9">
        <v>2</v>
      </c>
      <c r="H9">
        <v>113</v>
      </c>
      <c r="I9">
        <v>12</v>
      </c>
      <c r="J9">
        <v>46</v>
      </c>
      <c r="K9">
        <v>1</v>
      </c>
      <c r="L9">
        <v>14</v>
      </c>
      <c r="M9">
        <v>23</v>
      </c>
      <c r="N9">
        <v>90</v>
      </c>
      <c r="O9">
        <v>1908</v>
      </c>
      <c r="P9">
        <v>25</v>
      </c>
      <c r="Q9">
        <v>180</v>
      </c>
      <c r="R9">
        <v>0</v>
      </c>
      <c r="S9">
        <v>0</v>
      </c>
      <c r="T9">
        <v>0</v>
      </c>
      <c r="U9">
        <v>0</v>
      </c>
      <c r="V9">
        <v>0</v>
      </c>
      <c r="W9" t="s">
        <v>205</v>
      </c>
      <c r="X9" t="s">
        <v>4365</v>
      </c>
      <c r="Y9" s="5">
        <f>D9*10+E9*(-10)+F9*5+G9*(-5)+H9*2+I9*(-2)+J9*4+K9*3+L9*1.5+M9*1.5+N9*3+O9*0.1+P9*2+Q9*2+R9*5+S9*(-8)+T9*15+U9+V9*(-4)</f>
        <v>1490.3</v>
      </c>
      <c r="Z9" s="6">
        <f>Y9/W9</f>
        <v>39.218421052631577</v>
      </c>
      <c r="AA9" s="7">
        <f>Y9/X9*90</f>
        <v>39.764897717165724</v>
      </c>
    </row>
    <row r="10" spans="1:27" x14ac:dyDescent="0.2">
      <c r="A10" t="s">
        <v>597</v>
      </c>
      <c r="B10" t="s">
        <v>26</v>
      </c>
      <c r="C10" t="s">
        <v>251</v>
      </c>
      <c r="D10">
        <v>16</v>
      </c>
      <c r="E10">
        <v>0</v>
      </c>
      <c r="F10">
        <v>8</v>
      </c>
      <c r="G10">
        <v>4</v>
      </c>
      <c r="H10">
        <v>72</v>
      </c>
      <c r="I10">
        <v>44</v>
      </c>
      <c r="J10">
        <v>75</v>
      </c>
      <c r="K10">
        <v>0</v>
      </c>
      <c r="L10">
        <v>8</v>
      </c>
      <c r="M10">
        <v>41</v>
      </c>
      <c r="N10">
        <v>71</v>
      </c>
      <c r="O10">
        <v>1117</v>
      </c>
      <c r="P10">
        <v>50</v>
      </c>
      <c r="Q10">
        <v>115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101</v>
      </c>
      <c r="X10" t="s">
        <v>4381</v>
      </c>
      <c r="Y10" s="5">
        <f>D10*10+E10*(-10)+F10*5+G10*(-5)+H10*2+I10*(-2)+J10*4+K10*3+L10*1.5+M10*1.5+N10*3+O10*0.1+P10*2+Q10*2+R10*5+S10*(-8)+T10*15+U10+V10*(-4)</f>
        <v>1264.2</v>
      </c>
      <c r="Z10" s="6">
        <f>Y10/W10</f>
        <v>36.120000000000005</v>
      </c>
      <c r="AA10" s="7">
        <f>Y10/X10*90</f>
        <v>38.673691366417401</v>
      </c>
    </row>
    <row r="11" spans="1:27" x14ac:dyDescent="0.2">
      <c r="A11" t="s">
        <v>2993</v>
      </c>
      <c r="B11" t="s">
        <v>138</v>
      </c>
      <c r="C11" t="s">
        <v>368</v>
      </c>
      <c r="D11">
        <v>6</v>
      </c>
      <c r="E11">
        <v>0</v>
      </c>
      <c r="F11">
        <v>3</v>
      </c>
      <c r="G11">
        <v>0</v>
      </c>
      <c r="H11">
        <v>18</v>
      </c>
      <c r="I11">
        <v>11</v>
      </c>
      <c r="J11">
        <v>15</v>
      </c>
      <c r="K11">
        <v>0</v>
      </c>
      <c r="L11">
        <v>1</v>
      </c>
      <c r="M11">
        <v>10</v>
      </c>
      <c r="N11">
        <v>27</v>
      </c>
      <c r="O11">
        <v>380</v>
      </c>
      <c r="P11">
        <v>8</v>
      </c>
      <c r="Q11">
        <v>38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4338</v>
      </c>
      <c r="Y11" s="5">
        <f>D11*10+E11*(-10)+F11*5+G11*(-5)+H11*2+I11*(-2)+J11*4+K11*3+L11*1.5+M11*1.5+N11*3+O11*0.1+P11*2+Q11*2+R11*5+S11*(-8)+T11*15+U11+V11*(-4)</f>
        <v>376.5</v>
      </c>
      <c r="Z11" s="6">
        <f>Y11/W11</f>
        <v>23.53125</v>
      </c>
      <c r="AA11" s="7">
        <f>Y11/X11*90</f>
        <v>37.195389681668495</v>
      </c>
    </row>
    <row r="12" spans="1:27" x14ac:dyDescent="0.2">
      <c r="A12" t="s">
        <v>2671</v>
      </c>
      <c r="B12" t="s">
        <v>160</v>
      </c>
      <c r="C12" t="s">
        <v>1933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2</v>
      </c>
      <c r="K12">
        <v>1</v>
      </c>
      <c r="L12">
        <v>2</v>
      </c>
      <c r="M12">
        <v>2</v>
      </c>
      <c r="N12">
        <v>0</v>
      </c>
      <c r="O12">
        <v>33</v>
      </c>
      <c r="P12">
        <v>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244</v>
      </c>
      <c r="X12" t="s">
        <v>258</v>
      </c>
      <c r="Y12" s="5">
        <f>D12*10+E12*(-10)+F12*5+G12*(-5)+H12*2+I12*(-2)+J12*4+K12*3+L12*1.5+M12*1.5+N12*3+O12*0.1+P12*2+Q12*2+R12*5+S12*(-8)+T12*15+U12+V12*(-4)</f>
        <v>36.299999999999997</v>
      </c>
      <c r="Z12" s="6">
        <f>Y12/W12</f>
        <v>36.299999999999997</v>
      </c>
      <c r="AA12" s="7">
        <f>Y12/X12*90</f>
        <v>36.299999999999997</v>
      </c>
    </row>
    <row r="13" spans="1:27" x14ac:dyDescent="0.2">
      <c r="A13" t="s">
        <v>316</v>
      </c>
      <c r="B13" t="s">
        <v>26</v>
      </c>
      <c r="C13" t="s">
        <v>118</v>
      </c>
      <c r="D13">
        <v>26</v>
      </c>
      <c r="E13">
        <v>0</v>
      </c>
      <c r="F13">
        <v>8</v>
      </c>
      <c r="G13">
        <v>4</v>
      </c>
      <c r="H13">
        <v>25</v>
      </c>
      <c r="I13">
        <v>17</v>
      </c>
      <c r="J13">
        <v>80</v>
      </c>
      <c r="K13">
        <v>0</v>
      </c>
      <c r="L13">
        <v>2</v>
      </c>
      <c r="M13">
        <v>13</v>
      </c>
      <c r="N13">
        <v>25</v>
      </c>
      <c r="O13">
        <v>712</v>
      </c>
      <c r="P13">
        <v>18</v>
      </c>
      <c r="Q13">
        <v>87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292</v>
      </c>
      <c r="X13" t="s">
        <v>4322</v>
      </c>
      <c r="Y13" s="5">
        <f>D13*10+E13*(-10)+F13*5+G13*(-5)+H13*2+I13*(-2)+J13*4+K13*3+L13*1.5+M13*1.5+N13*3+O13*0.1+P13*2+Q13*2+R13*5+S13*(-8)+T13*15+U13+V13*(-4)</f>
        <v>994.7</v>
      </c>
      <c r="Z13" s="6">
        <f>Y13/W13</f>
        <v>30.142424242424244</v>
      </c>
      <c r="AA13" s="7">
        <f>Y13/X13*90</f>
        <v>35.412579113924053</v>
      </c>
    </row>
    <row r="14" spans="1:27" x14ac:dyDescent="0.2">
      <c r="A14" t="s">
        <v>1549</v>
      </c>
      <c r="B14" t="s">
        <v>876</v>
      </c>
      <c r="C14" t="s">
        <v>1131</v>
      </c>
      <c r="D14">
        <v>7</v>
      </c>
      <c r="E14">
        <v>0</v>
      </c>
      <c r="F14">
        <v>5</v>
      </c>
      <c r="G14">
        <v>1</v>
      </c>
      <c r="H14">
        <v>44</v>
      </c>
      <c r="I14">
        <v>28</v>
      </c>
      <c r="J14">
        <v>33</v>
      </c>
      <c r="K14">
        <v>1</v>
      </c>
      <c r="L14">
        <v>13</v>
      </c>
      <c r="M14">
        <v>18</v>
      </c>
      <c r="N14">
        <v>44</v>
      </c>
      <c r="O14">
        <v>485</v>
      </c>
      <c r="P14">
        <v>26</v>
      </c>
      <c r="Q14">
        <v>37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66</v>
      </c>
      <c r="X14" t="s">
        <v>3174</v>
      </c>
      <c r="Y14" s="5">
        <f>D14*10+E14*(-10)+F14*5+G14*(-5)+H14*2+I14*(-2)+J14*4+K14*3+L14*1.5+M14*1.5+N14*3+O14*0.1+P14*2+Q14*2+R14*5+S14*(-8)+T14*15+U14+V14*(-4)</f>
        <v>610</v>
      </c>
      <c r="Z14" s="6">
        <f>Y14/W14</f>
        <v>30.5</v>
      </c>
      <c r="AA14" s="7">
        <f>Y14/X14*90</f>
        <v>35.124760076775431</v>
      </c>
    </row>
    <row r="15" spans="1:27" x14ac:dyDescent="0.2">
      <c r="A15" t="s">
        <v>2817</v>
      </c>
      <c r="B15" t="s">
        <v>138</v>
      </c>
      <c r="C15" t="s">
        <v>2773</v>
      </c>
      <c r="D15">
        <v>10</v>
      </c>
      <c r="E15">
        <v>0</v>
      </c>
      <c r="F15">
        <v>7</v>
      </c>
      <c r="G15">
        <v>5</v>
      </c>
      <c r="H15">
        <v>40</v>
      </c>
      <c r="I15">
        <v>34</v>
      </c>
      <c r="J15">
        <v>40</v>
      </c>
      <c r="K15">
        <v>1</v>
      </c>
      <c r="L15">
        <v>14</v>
      </c>
      <c r="M15">
        <v>28</v>
      </c>
      <c r="N15">
        <v>28</v>
      </c>
      <c r="O15">
        <v>720</v>
      </c>
      <c r="P15">
        <v>51</v>
      </c>
      <c r="Q15">
        <v>106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184</v>
      </c>
      <c r="X15" t="s">
        <v>4360</v>
      </c>
      <c r="Y15" s="5">
        <f>D15*10+E15*(-10)+F15*5+G15*(-5)+H15*2+I15*(-2)+J15*4+K15*3+L15*1.5+M15*1.5+N15*3+O15*0.1+P15*2+Q15*2+R15*5+S15*(-8)+T15*15+U15+V15*(-4)</f>
        <v>818</v>
      </c>
      <c r="Z15" s="6">
        <f>Y15/W15</f>
        <v>25.5625</v>
      </c>
      <c r="AA15" s="7">
        <f>Y15/X15*90</f>
        <v>35.073844687946639</v>
      </c>
    </row>
    <row r="16" spans="1:27" x14ac:dyDescent="0.2">
      <c r="A16" t="s">
        <v>2255</v>
      </c>
      <c r="B16" t="s">
        <v>160</v>
      </c>
      <c r="C16" t="s">
        <v>1888</v>
      </c>
      <c r="D16">
        <v>13</v>
      </c>
      <c r="E16">
        <v>0</v>
      </c>
      <c r="F16">
        <v>13</v>
      </c>
      <c r="G16">
        <v>5</v>
      </c>
      <c r="H16">
        <v>55</v>
      </c>
      <c r="I16">
        <v>23</v>
      </c>
      <c r="J16">
        <v>37</v>
      </c>
      <c r="K16">
        <v>1</v>
      </c>
      <c r="L16">
        <v>3</v>
      </c>
      <c r="M16">
        <v>22</v>
      </c>
      <c r="N16">
        <v>64</v>
      </c>
      <c r="O16">
        <v>1220</v>
      </c>
      <c r="P16">
        <v>30</v>
      </c>
      <c r="Q16">
        <v>30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105</v>
      </c>
      <c r="X16" t="s">
        <v>208</v>
      </c>
      <c r="Y16" s="5">
        <f>D16*10+E16*(-10)+F16*5+G16*(-5)+H16*2+I16*(-2)+J16*4+K16*3+L16*1.5+M16*1.5+N16*3+O16*0.1+P16*2+Q16*2+R16*5+S16*(-8)+T16*15+U16+V16*(-4)</f>
        <v>856.5</v>
      </c>
      <c r="Z16" s="6">
        <f>Y16/W16</f>
        <v>29.53448275862069</v>
      </c>
      <c r="AA16" s="7">
        <f>Y16/X16*90</f>
        <v>33.88351648351648</v>
      </c>
    </row>
    <row r="17" spans="1:27" x14ac:dyDescent="0.2">
      <c r="A17" t="s">
        <v>3118</v>
      </c>
      <c r="B17" t="s">
        <v>138</v>
      </c>
      <c r="C17" t="s">
        <v>139</v>
      </c>
      <c r="D17">
        <v>6</v>
      </c>
      <c r="E17">
        <v>1</v>
      </c>
      <c r="F17">
        <v>7</v>
      </c>
      <c r="G17">
        <v>4</v>
      </c>
      <c r="H17">
        <v>42</v>
      </c>
      <c r="I17">
        <v>27</v>
      </c>
      <c r="J17">
        <v>31</v>
      </c>
      <c r="K17">
        <v>0</v>
      </c>
      <c r="L17">
        <v>9</v>
      </c>
      <c r="M17">
        <v>34</v>
      </c>
      <c r="N17">
        <v>48</v>
      </c>
      <c r="O17">
        <v>626</v>
      </c>
      <c r="P17">
        <v>26</v>
      </c>
      <c r="Q17">
        <v>45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36</v>
      </c>
      <c r="X17" t="s">
        <v>4366</v>
      </c>
      <c r="Y17" s="5">
        <f>D17*10+E17*(-10)+F17*5+G17*(-5)+H17*2+I17*(-2)+J17*4+K17*3+L17*1.5+M17*1.5+N17*3+O17*0.1+P17*2+Q17*2+R17*5+S17*(-8)+T17*15+U17+V17*(-4)</f>
        <v>632.1</v>
      </c>
      <c r="Z17" s="6">
        <f>Y17/W17</f>
        <v>20.390322580645162</v>
      </c>
      <c r="AA17" s="7">
        <f>Y17/X17*90</f>
        <v>33.862500000000004</v>
      </c>
    </row>
    <row r="18" spans="1:27" x14ac:dyDescent="0.2">
      <c r="A18" t="s">
        <v>214</v>
      </c>
      <c r="B18" t="s">
        <v>43</v>
      </c>
      <c r="C18" t="s">
        <v>534</v>
      </c>
      <c r="D18">
        <v>19</v>
      </c>
      <c r="E18">
        <v>0</v>
      </c>
      <c r="F18">
        <v>6</v>
      </c>
      <c r="G18">
        <v>3</v>
      </c>
      <c r="H18">
        <v>24</v>
      </c>
      <c r="I18">
        <v>37</v>
      </c>
      <c r="J18">
        <v>68</v>
      </c>
      <c r="K18">
        <v>3</v>
      </c>
      <c r="L18">
        <v>21</v>
      </c>
      <c r="M18">
        <v>9</v>
      </c>
      <c r="N18">
        <v>30</v>
      </c>
      <c r="O18">
        <v>774</v>
      </c>
      <c r="P18">
        <v>8</v>
      </c>
      <c r="Q18">
        <v>28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127</v>
      </c>
      <c r="X18" t="s">
        <v>4310</v>
      </c>
      <c r="Y18" s="5">
        <f>D18*10+E18*(-10)+F18*5+G18*(-5)+H18*2+I18*(-2)+J18*4+K18*3+L18*1.5+M18*1.5+N18*3+O18*0.1+P18*2+Q18*2+R18*5+S18*(-8)+T18*15+U18+V18*(-4)</f>
        <v>744.4</v>
      </c>
      <c r="Z18" s="6">
        <f>Y18/W18</f>
        <v>31.016666666666666</v>
      </c>
      <c r="AA18" s="7">
        <f>Y18/X18*90</f>
        <v>33.464535464535459</v>
      </c>
    </row>
    <row r="19" spans="1:27" x14ac:dyDescent="0.2">
      <c r="A19" t="s">
        <v>340</v>
      </c>
      <c r="B19" t="s">
        <v>876</v>
      </c>
      <c r="C19" t="s">
        <v>877</v>
      </c>
      <c r="D19">
        <v>10</v>
      </c>
      <c r="E19">
        <v>0</v>
      </c>
      <c r="F19">
        <v>20</v>
      </c>
      <c r="G19">
        <v>3</v>
      </c>
      <c r="H19">
        <v>49</v>
      </c>
      <c r="I19">
        <v>36</v>
      </c>
      <c r="J19">
        <v>51</v>
      </c>
      <c r="K19">
        <v>2</v>
      </c>
      <c r="L19">
        <v>12</v>
      </c>
      <c r="M19">
        <v>25</v>
      </c>
      <c r="N19">
        <v>91</v>
      </c>
      <c r="O19">
        <v>1104</v>
      </c>
      <c r="P19">
        <v>31</v>
      </c>
      <c r="Q19">
        <v>99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121</v>
      </c>
      <c r="X19" t="s">
        <v>4348</v>
      </c>
      <c r="Y19" s="5">
        <f>D19*10+E19*(-10)+F19*5+G19*(-5)+H19*2+I19*(-2)+J19*4+K19*3+L19*1.5+M19*1.5+N19*3+O19*0.1+P19*2+Q19*2+R19*5+S19*(-8)+T19*15+U19+V19*(-4)</f>
        <v>1119.9000000000001</v>
      </c>
      <c r="Z19" s="6">
        <f>Y19/W19</f>
        <v>32.938235294117646</v>
      </c>
      <c r="AA19" s="7">
        <f>Y19/X19*90</f>
        <v>33.067913385826778</v>
      </c>
    </row>
    <row r="20" spans="1:27" x14ac:dyDescent="0.2">
      <c r="A20" t="s">
        <v>1003</v>
      </c>
      <c r="B20" t="s">
        <v>26</v>
      </c>
      <c r="C20" t="s">
        <v>118</v>
      </c>
      <c r="D20">
        <v>12</v>
      </c>
      <c r="E20">
        <v>0</v>
      </c>
      <c r="F20">
        <v>7</v>
      </c>
      <c r="G20">
        <v>8</v>
      </c>
      <c r="H20">
        <v>45</v>
      </c>
      <c r="I20">
        <v>37</v>
      </c>
      <c r="J20">
        <v>40</v>
      </c>
      <c r="K20">
        <v>3</v>
      </c>
      <c r="L20">
        <v>13</v>
      </c>
      <c r="M20">
        <v>21</v>
      </c>
      <c r="N20">
        <v>86</v>
      </c>
      <c r="O20">
        <v>1822</v>
      </c>
      <c r="P20">
        <v>36</v>
      </c>
      <c r="Q20">
        <v>51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184</v>
      </c>
      <c r="X20" t="s">
        <v>4367</v>
      </c>
      <c r="Y20" s="5">
        <f>D20*10+E20*(-10)+F20*5+G20*(-5)+H20*2+I20*(-2)+J20*4+K20*3+L20*1.5+M20*1.5+N20*3+O20*0.1+P20*2+Q20*2+R20*5+S20*(-8)+T20*15+U20+V20*(-4)</f>
        <v>965.2</v>
      </c>
      <c r="Z20" s="6">
        <f>Y20/W20</f>
        <v>30.162500000000001</v>
      </c>
      <c r="AA20" s="7">
        <f>Y20/X20*90</f>
        <v>32.929492039423806</v>
      </c>
    </row>
    <row r="21" spans="1:27" x14ac:dyDescent="0.2">
      <c r="A21" t="s">
        <v>3999</v>
      </c>
      <c r="B21" t="s">
        <v>43</v>
      </c>
      <c r="C21" t="s">
        <v>534</v>
      </c>
      <c r="D21">
        <v>4</v>
      </c>
      <c r="E21">
        <v>0</v>
      </c>
      <c r="F21">
        <v>1</v>
      </c>
      <c r="G21">
        <v>1</v>
      </c>
      <c r="H21">
        <v>23</v>
      </c>
      <c r="I21">
        <v>22</v>
      </c>
      <c r="J21">
        <v>12</v>
      </c>
      <c r="K21">
        <v>3</v>
      </c>
      <c r="L21">
        <v>19</v>
      </c>
      <c r="M21">
        <v>36</v>
      </c>
      <c r="N21">
        <v>11</v>
      </c>
      <c r="O21">
        <v>809</v>
      </c>
      <c r="P21">
        <v>34</v>
      </c>
      <c r="Q21">
        <v>22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398</v>
      </c>
      <c r="X21" t="s">
        <v>401</v>
      </c>
      <c r="Y21" s="5">
        <f>D21*10+E21*(-10)+F21*5+G21*(-5)+H21*2+I21*(-2)+J21*4+K21*3+L21*1.5+M21*1.5+N21*3+O21*0.1+P21*2+Q21*2+R21*5+S21*(-8)+T21*15+U21+V21*(-4)</f>
        <v>407.4</v>
      </c>
      <c r="Z21" s="6">
        <f>Y21/W21</f>
        <v>19.399999999999999</v>
      </c>
      <c r="AA21" s="7">
        <f>Y21/X21*90</f>
        <v>32.022707423580783</v>
      </c>
    </row>
    <row r="22" spans="1:27" x14ac:dyDescent="0.2">
      <c r="A22" t="s">
        <v>2947</v>
      </c>
      <c r="B22" t="s">
        <v>138</v>
      </c>
      <c r="C22" t="s">
        <v>139</v>
      </c>
      <c r="D22">
        <v>2</v>
      </c>
      <c r="E22">
        <v>0</v>
      </c>
      <c r="F22">
        <v>3</v>
      </c>
      <c r="G22">
        <v>0</v>
      </c>
      <c r="H22">
        <v>6</v>
      </c>
      <c r="I22">
        <v>4</v>
      </c>
      <c r="J22">
        <v>19</v>
      </c>
      <c r="K22">
        <v>0</v>
      </c>
      <c r="L22">
        <v>6</v>
      </c>
      <c r="M22">
        <v>25</v>
      </c>
      <c r="N22">
        <v>31</v>
      </c>
      <c r="O22">
        <v>540</v>
      </c>
      <c r="P22">
        <v>14</v>
      </c>
      <c r="Q22">
        <v>21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66</v>
      </c>
      <c r="X22" t="s">
        <v>4346</v>
      </c>
      <c r="Y22" s="5">
        <f>D22*10+E22*(-10)+F22*5+G22*(-5)+H22*2+I22*(-2)+J22*4+K22*3+L22*1.5+M22*1.5+N22*3+O22*0.1+P22*2+Q22*2+R22*5+S22*(-8)+T22*15+U22+V22*(-4)</f>
        <v>378.5</v>
      </c>
      <c r="Z22" s="6">
        <f>Y22/W22</f>
        <v>18.925000000000001</v>
      </c>
      <c r="AA22" s="7">
        <f>Y22/X22*90</f>
        <v>31.806722689075631</v>
      </c>
    </row>
    <row r="23" spans="1:27" x14ac:dyDescent="0.2">
      <c r="A23" t="s">
        <v>3844</v>
      </c>
      <c r="B23" t="s">
        <v>43</v>
      </c>
      <c r="C23" t="s">
        <v>534</v>
      </c>
      <c r="D23">
        <v>7</v>
      </c>
      <c r="E23">
        <v>0</v>
      </c>
      <c r="F23">
        <v>5</v>
      </c>
      <c r="G23">
        <v>2</v>
      </c>
      <c r="H23">
        <v>47</v>
      </c>
      <c r="I23">
        <v>24</v>
      </c>
      <c r="J23">
        <v>19</v>
      </c>
      <c r="K23">
        <v>0</v>
      </c>
      <c r="L23">
        <v>4</v>
      </c>
      <c r="M23">
        <v>20</v>
      </c>
      <c r="N23">
        <v>35</v>
      </c>
      <c r="O23">
        <v>811</v>
      </c>
      <c r="P23">
        <v>29</v>
      </c>
      <c r="Q23">
        <v>90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105</v>
      </c>
      <c r="X23" t="s">
        <v>4345</v>
      </c>
      <c r="Y23" s="5">
        <f>D23*10+E23*(-10)+F23*5+G23*(-5)+H23*2+I23*(-2)+J23*4+K23*3+L23*1.5+M23*1.5+N23*3+O23*0.1+P23*2+Q23*2+R23*5+S23*(-8)+T23*15+U23+V23*(-4)</f>
        <v>667.1</v>
      </c>
      <c r="Z23" s="6">
        <f>Y23/W23</f>
        <v>23.00344827586207</v>
      </c>
      <c r="AA23" s="7">
        <f>Y23/X23*90</f>
        <v>31.699577613516368</v>
      </c>
    </row>
    <row r="24" spans="1:27" x14ac:dyDescent="0.2">
      <c r="A24" t="s">
        <v>308</v>
      </c>
      <c r="B24" t="s">
        <v>26</v>
      </c>
      <c r="C24" t="s">
        <v>251</v>
      </c>
      <c r="D24">
        <v>4</v>
      </c>
      <c r="E24">
        <v>0</v>
      </c>
      <c r="F24">
        <v>5</v>
      </c>
      <c r="G24">
        <v>0</v>
      </c>
      <c r="H24">
        <v>26</v>
      </c>
      <c r="I24">
        <v>10</v>
      </c>
      <c r="J24">
        <v>16</v>
      </c>
      <c r="K24">
        <v>1</v>
      </c>
      <c r="L24">
        <v>6</v>
      </c>
      <c r="M24">
        <v>11</v>
      </c>
      <c r="N24">
        <v>65</v>
      </c>
      <c r="O24">
        <v>1227</v>
      </c>
      <c r="P24">
        <v>21</v>
      </c>
      <c r="Q24">
        <v>52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187</v>
      </c>
      <c r="X24" t="s">
        <v>4340</v>
      </c>
      <c r="Y24" s="5">
        <f>D24*10+E24*(-10)+F24*5+G24*(-5)+H24*2+I24*(-2)+J24*4+K24*3+L24*1.5+M24*1.5+N24*3+O24*0.1+P24*2+Q24*2+R24*5+S24*(-8)+T24*15+U24+V24*(-4)</f>
        <v>653.20000000000005</v>
      </c>
      <c r="Z24" s="6">
        <f>Y24/W24</f>
        <v>29.690909090909091</v>
      </c>
      <c r="AA24" s="7">
        <f>Y24/X24*90</f>
        <v>31.657512116316642</v>
      </c>
    </row>
    <row r="25" spans="1:27" x14ac:dyDescent="0.2">
      <c r="A25" t="s">
        <v>1027</v>
      </c>
      <c r="B25" t="s">
        <v>26</v>
      </c>
      <c r="C25" t="s">
        <v>147</v>
      </c>
      <c r="D25">
        <v>5</v>
      </c>
      <c r="E25">
        <v>0</v>
      </c>
      <c r="F25">
        <v>5</v>
      </c>
      <c r="G25">
        <v>3</v>
      </c>
      <c r="H25">
        <v>48</v>
      </c>
      <c r="I25">
        <v>26</v>
      </c>
      <c r="J25">
        <v>55</v>
      </c>
      <c r="K25">
        <v>2</v>
      </c>
      <c r="L25">
        <v>15</v>
      </c>
      <c r="M25">
        <v>17</v>
      </c>
      <c r="N25">
        <v>53</v>
      </c>
      <c r="O25">
        <v>1268</v>
      </c>
      <c r="P25">
        <v>49</v>
      </c>
      <c r="Q25">
        <v>109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101</v>
      </c>
      <c r="X25" t="s">
        <v>4330</v>
      </c>
      <c r="Y25" s="5">
        <f>D25*10+E25*(-10)+F25*5+G25*(-5)+H25*2+I25*(-2)+J25*4+K25*3+L25*1.5+M25*1.5+N25*3+O25*0.1+P25*2+Q25*2+R25*5+S25*(-8)+T25*15+U25+V25*(-4)</f>
        <v>979.8</v>
      </c>
      <c r="Z25" s="6">
        <f>Y25/W25</f>
        <v>27.994285714285713</v>
      </c>
      <c r="AA25" s="7">
        <f>Y25/X25*90</f>
        <v>31.583810888252149</v>
      </c>
    </row>
    <row r="26" spans="1:27" x14ac:dyDescent="0.2">
      <c r="A26" t="s">
        <v>2360</v>
      </c>
      <c r="B26" t="s">
        <v>160</v>
      </c>
      <c r="C26" t="s">
        <v>1888</v>
      </c>
      <c r="D26">
        <v>4</v>
      </c>
      <c r="E26">
        <v>1</v>
      </c>
      <c r="F26">
        <v>9</v>
      </c>
      <c r="G26">
        <v>6</v>
      </c>
      <c r="H26">
        <v>57</v>
      </c>
      <c r="I26">
        <v>32</v>
      </c>
      <c r="J26">
        <v>30</v>
      </c>
      <c r="K26">
        <v>3</v>
      </c>
      <c r="L26">
        <v>5</v>
      </c>
      <c r="M26">
        <v>25</v>
      </c>
      <c r="N26">
        <v>44</v>
      </c>
      <c r="O26">
        <v>1513</v>
      </c>
      <c r="P26">
        <v>42</v>
      </c>
      <c r="Q26">
        <v>86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121</v>
      </c>
      <c r="X26" t="s">
        <v>550</v>
      </c>
      <c r="Y26" s="5">
        <f>D26*10+E26*(-10)+F26*5+G26*(-5)+H26*2+I26*(-2)+J26*4+K26*3+L26*1.5+M26*1.5+N26*3+O26*0.1+P26*2+Q26*2+R26*5+S26*(-8)+T26*15+U26+V26*(-4)</f>
        <v>808.3</v>
      </c>
      <c r="Z26" s="6">
        <f>Y26/W26</f>
        <v>23.773529411764706</v>
      </c>
      <c r="AA26" s="7">
        <f>Y26/X26*90</f>
        <v>31.115055603079554</v>
      </c>
    </row>
    <row r="27" spans="1:27" x14ac:dyDescent="0.2">
      <c r="A27" t="s">
        <v>4149</v>
      </c>
      <c r="B27" t="s">
        <v>43</v>
      </c>
      <c r="C27" t="s">
        <v>534</v>
      </c>
      <c r="D27">
        <v>2</v>
      </c>
      <c r="E27">
        <v>0</v>
      </c>
      <c r="F27">
        <v>8</v>
      </c>
      <c r="G27">
        <v>12</v>
      </c>
      <c r="H27">
        <v>94</v>
      </c>
      <c r="I27">
        <v>53</v>
      </c>
      <c r="J27">
        <v>6</v>
      </c>
      <c r="K27">
        <v>6</v>
      </c>
      <c r="L27">
        <v>17</v>
      </c>
      <c r="M27">
        <v>48</v>
      </c>
      <c r="N27">
        <v>30</v>
      </c>
      <c r="O27">
        <v>2555</v>
      </c>
      <c r="P27">
        <v>72</v>
      </c>
      <c r="Q27">
        <v>65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184</v>
      </c>
      <c r="X27" t="s">
        <v>1562</v>
      </c>
      <c r="Y27" s="5">
        <f>D27*10+E27*(-10)+F27*5+G27*(-5)+H27*2+I27*(-2)+J27*4+K27*3+L27*1.5+M27*1.5+N27*3+O27*0.1+P27*2+Q27*2+R27*5+S27*(-8)+T27*15+U27+V27*(-4)</f>
        <v>841</v>
      </c>
      <c r="Z27" s="6">
        <f>Y27/W27</f>
        <v>26.28125</v>
      </c>
      <c r="AA27" s="7">
        <f>Y27/X27*90</f>
        <v>30.830957230142566</v>
      </c>
    </row>
    <row r="28" spans="1:27" x14ac:dyDescent="0.2">
      <c r="A28" t="s">
        <v>4042</v>
      </c>
      <c r="B28" t="s">
        <v>26</v>
      </c>
      <c r="C28" t="s">
        <v>27</v>
      </c>
      <c r="D28">
        <v>3</v>
      </c>
      <c r="E28">
        <v>0</v>
      </c>
      <c r="F28">
        <v>10</v>
      </c>
      <c r="G28">
        <v>1</v>
      </c>
      <c r="H28">
        <v>22</v>
      </c>
      <c r="I28">
        <v>5</v>
      </c>
      <c r="J28">
        <v>28</v>
      </c>
      <c r="K28">
        <v>1</v>
      </c>
      <c r="L28">
        <v>4</v>
      </c>
      <c r="M28">
        <v>17</v>
      </c>
      <c r="N28">
        <v>41</v>
      </c>
      <c r="O28">
        <v>646</v>
      </c>
      <c r="P28">
        <v>11</v>
      </c>
      <c r="Q28">
        <v>45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56</v>
      </c>
      <c r="X28" t="s">
        <v>1080</v>
      </c>
      <c r="Y28" s="5">
        <f>D28*10+E28*(-10)+F28*5+G28*(-5)+H28*2+I28*(-2)+J28*4+K28*3+L28*1.5+M28*1.5+N28*3+O28*0.1+P28*2+Q28*2+R28*5+S28*(-8)+T28*15+U28+V28*(-4)</f>
        <v>555.1</v>
      </c>
      <c r="Z28" s="6">
        <f>Y28/W28</f>
        <v>20.55925925925926</v>
      </c>
      <c r="AA28" s="7">
        <f>Y28/X28*90</f>
        <v>30.462804878048782</v>
      </c>
    </row>
    <row r="29" spans="1:27" x14ac:dyDescent="0.2">
      <c r="A29" t="s">
        <v>948</v>
      </c>
      <c r="B29" t="s">
        <v>876</v>
      </c>
      <c r="C29" t="s">
        <v>1183</v>
      </c>
      <c r="D29">
        <v>7</v>
      </c>
      <c r="E29">
        <v>0</v>
      </c>
      <c r="F29">
        <v>10</v>
      </c>
      <c r="G29">
        <v>5</v>
      </c>
      <c r="H29">
        <v>34</v>
      </c>
      <c r="I29">
        <v>73</v>
      </c>
      <c r="J29">
        <v>43</v>
      </c>
      <c r="K29">
        <v>1</v>
      </c>
      <c r="L29">
        <v>30</v>
      </c>
      <c r="M29">
        <v>37</v>
      </c>
      <c r="N29">
        <v>59</v>
      </c>
      <c r="O29">
        <v>939</v>
      </c>
      <c r="P29">
        <v>69</v>
      </c>
      <c r="Q29">
        <v>140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292</v>
      </c>
      <c r="X29" t="s">
        <v>4325</v>
      </c>
      <c r="Y29" s="5">
        <f>D29*10+E29*(-10)+F29*5+G29*(-5)+H29*2+I29*(-2)+J29*4+K29*3+L29*1.5+M29*1.5+N29*3+O29*0.1+P29*2+Q29*2+R29*5+S29*(-8)+T29*15+U29+V29*(-4)</f>
        <v>981.4</v>
      </c>
      <c r="Z29" s="6">
        <f>Y29/W29</f>
        <v>29.739393939393938</v>
      </c>
      <c r="AA29" s="7">
        <f>Y29/X29*90</f>
        <v>30.363011344104503</v>
      </c>
    </row>
    <row r="30" spans="1:27" x14ac:dyDescent="0.2">
      <c r="A30" t="s">
        <v>412</v>
      </c>
      <c r="B30" t="s">
        <v>26</v>
      </c>
      <c r="C30" t="s">
        <v>164</v>
      </c>
      <c r="D30">
        <v>21</v>
      </c>
      <c r="E30">
        <v>0</v>
      </c>
      <c r="F30">
        <v>4</v>
      </c>
      <c r="G30">
        <v>4</v>
      </c>
      <c r="H30">
        <v>44</v>
      </c>
      <c r="I30">
        <v>33</v>
      </c>
      <c r="J30">
        <v>65</v>
      </c>
      <c r="K30">
        <v>4</v>
      </c>
      <c r="L30">
        <v>23</v>
      </c>
      <c r="M30">
        <v>17</v>
      </c>
      <c r="N30">
        <v>23</v>
      </c>
      <c r="O30">
        <v>644</v>
      </c>
      <c r="P30">
        <v>30</v>
      </c>
      <c r="Q30">
        <v>50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121</v>
      </c>
      <c r="X30" t="s">
        <v>4355</v>
      </c>
      <c r="Y30" s="5">
        <f>D30*10+E30*(-10)+F30*5+G30*(-5)+H30*2+I30*(-2)+J30*4+K30*3+L30*1.5+M30*1.5+N30*3+O30*0.1+P30*2+Q30*2+R30*5+S30*(-8)+T30*15+U30+V30*(-4)</f>
        <v>857.4</v>
      </c>
      <c r="Z30" s="6">
        <f>Y30/W30</f>
        <v>25.21764705882353</v>
      </c>
      <c r="AA30" s="7">
        <f>Y30/X30*90</f>
        <v>29.805330243337195</v>
      </c>
    </row>
    <row r="31" spans="1:27" x14ac:dyDescent="0.2">
      <c r="A31" t="s">
        <v>2673</v>
      </c>
      <c r="B31" t="s">
        <v>160</v>
      </c>
      <c r="C31" t="s">
        <v>994</v>
      </c>
      <c r="D31">
        <v>16</v>
      </c>
      <c r="E31">
        <v>0</v>
      </c>
      <c r="F31">
        <v>14</v>
      </c>
      <c r="G31">
        <v>4</v>
      </c>
      <c r="H31">
        <v>36</v>
      </c>
      <c r="I31">
        <v>23</v>
      </c>
      <c r="J31">
        <v>40</v>
      </c>
      <c r="K31">
        <v>2</v>
      </c>
      <c r="L31">
        <v>19</v>
      </c>
      <c r="M31">
        <v>4</v>
      </c>
      <c r="N31">
        <v>43</v>
      </c>
      <c r="O31">
        <v>569</v>
      </c>
      <c r="P31">
        <v>11</v>
      </c>
      <c r="Q31">
        <v>36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56</v>
      </c>
      <c r="X31" t="s">
        <v>3078</v>
      </c>
      <c r="Y31" s="5">
        <f>D31*10+E31*(-10)+F31*5+G31*(-5)+H31*2+I31*(-2)+J31*4+K31*3+L31*1.5+M31*1.5+N31*3+O31*0.1+P31*2+Q31*2+R31*5+S31*(-8)+T31*15+U31+V31*(-4)</f>
        <v>716.4</v>
      </c>
      <c r="Z31" s="6">
        <f>Y31/W31</f>
        <v>26.533333333333331</v>
      </c>
      <c r="AA31" s="7">
        <f>Y31/X31*90</f>
        <v>29.698756333486873</v>
      </c>
    </row>
    <row r="32" spans="1:27" x14ac:dyDescent="0.2">
      <c r="A32" t="s">
        <v>3628</v>
      </c>
      <c r="B32" t="s">
        <v>43</v>
      </c>
      <c r="C32" t="s">
        <v>620</v>
      </c>
      <c r="D32">
        <v>27</v>
      </c>
      <c r="E32">
        <v>0</v>
      </c>
      <c r="F32">
        <v>6</v>
      </c>
      <c r="G32">
        <v>6</v>
      </c>
      <c r="H32">
        <v>59</v>
      </c>
      <c r="I32">
        <v>61</v>
      </c>
      <c r="J32">
        <v>64</v>
      </c>
      <c r="K32">
        <v>1</v>
      </c>
      <c r="L32">
        <v>1</v>
      </c>
      <c r="M32">
        <v>9</v>
      </c>
      <c r="N32">
        <v>48</v>
      </c>
      <c r="O32">
        <v>706</v>
      </c>
      <c r="P32">
        <v>21</v>
      </c>
      <c r="Q32">
        <v>66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292</v>
      </c>
      <c r="X32" t="s">
        <v>4382</v>
      </c>
      <c r="Y32" s="5">
        <f>D32*10+E32*(-10)+F32*5+G32*(-5)+H32*2+I32*(-2)+J32*4+K32*3+L32*1.5+M32*1.5+N32*3+O32*0.1+P32*2+Q32*2+R32*5+S32*(-8)+T32*15+U32+V32*(-4)</f>
        <v>928.6</v>
      </c>
      <c r="Z32" s="6">
        <f>Y32/W32</f>
        <v>28.139393939393941</v>
      </c>
      <c r="AA32" s="7">
        <f>Y32/X32*90</f>
        <v>29.396412240590927</v>
      </c>
    </row>
    <row r="33" spans="1:27" x14ac:dyDescent="0.2">
      <c r="A33" t="s">
        <v>3515</v>
      </c>
      <c r="B33" t="s">
        <v>138</v>
      </c>
      <c r="C33" t="s">
        <v>2764</v>
      </c>
      <c r="D33">
        <v>13</v>
      </c>
      <c r="E33">
        <v>0</v>
      </c>
      <c r="F33">
        <v>10</v>
      </c>
      <c r="G33">
        <v>3</v>
      </c>
      <c r="H33">
        <v>93</v>
      </c>
      <c r="I33">
        <v>30</v>
      </c>
      <c r="J33">
        <v>49</v>
      </c>
      <c r="K33">
        <v>0</v>
      </c>
      <c r="L33">
        <v>2</v>
      </c>
      <c r="M33">
        <v>15</v>
      </c>
      <c r="N33">
        <v>48</v>
      </c>
      <c r="O33">
        <v>876</v>
      </c>
      <c r="P33">
        <v>19</v>
      </c>
      <c r="Q33">
        <v>91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121</v>
      </c>
      <c r="X33" t="s">
        <v>2902</v>
      </c>
      <c r="Y33" s="5">
        <f>D33*10+E33*(-10)+F33*5+G33*(-5)+H33*2+I33*(-2)+J33*4+K33*3+L33*1.5+M33*1.5+N33*3+O33*0.1+P33*2+Q33*2+R33*5+S33*(-8)+T33*15+U33+V33*(-4)</f>
        <v>964.1</v>
      </c>
      <c r="Z33" s="6">
        <f>Y33/W33</f>
        <v>28.355882352941176</v>
      </c>
      <c r="AA33" s="7">
        <f>Y33/X33*90</f>
        <v>29.333671399594323</v>
      </c>
    </row>
    <row r="34" spans="1:27" x14ac:dyDescent="0.2">
      <c r="A34" t="s">
        <v>3004</v>
      </c>
      <c r="B34" t="s">
        <v>138</v>
      </c>
      <c r="C34" t="s">
        <v>139</v>
      </c>
      <c r="D34">
        <v>7</v>
      </c>
      <c r="E34">
        <v>0</v>
      </c>
      <c r="F34">
        <v>10</v>
      </c>
      <c r="G34">
        <v>1</v>
      </c>
      <c r="H34">
        <v>20</v>
      </c>
      <c r="I34">
        <v>15</v>
      </c>
      <c r="J34">
        <v>49</v>
      </c>
      <c r="K34">
        <v>1</v>
      </c>
      <c r="L34">
        <v>11</v>
      </c>
      <c r="M34">
        <v>14</v>
      </c>
      <c r="N34">
        <v>58</v>
      </c>
      <c r="O34">
        <v>1247</v>
      </c>
      <c r="P34">
        <v>16</v>
      </c>
      <c r="Q34">
        <v>28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101</v>
      </c>
      <c r="X34" t="s">
        <v>3182</v>
      </c>
      <c r="Y34" s="5">
        <f>D34*10+E34*(-10)+F34*5+G34*(-5)+H34*2+I34*(-2)+J34*4+K34*3+L34*1.5+M34*1.5+N34*3+O34*0.1+P34*2+Q34*2+R34*5+S34*(-8)+T34*15+U34+V34*(-4)</f>
        <v>748.2</v>
      </c>
      <c r="Z34" s="6">
        <f>Y34/W34</f>
        <v>21.377142857142857</v>
      </c>
      <c r="AA34" s="7">
        <f>Y34/X34*90</f>
        <v>29.239253148067743</v>
      </c>
    </row>
    <row r="35" spans="1:27" x14ac:dyDescent="0.2">
      <c r="A35" t="s">
        <v>1043</v>
      </c>
      <c r="B35" t="s">
        <v>26</v>
      </c>
      <c r="C35" t="s">
        <v>39</v>
      </c>
      <c r="D35">
        <v>4</v>
      </c>
      <c r="E35">
        <v>0</v>
      </c>
      <c r="F35">
        <v>3</v>
      </c>
      <c r="G35">
        <v>0</v>
      </c>
      <c r="H35">
        <v>38</v>
      </c>
      <c r="I35">
        <v>27</v>
      </c>
      <c r="J35">
        <v>32</v>
      </c>
      <c r="K35">
        <v>5</v>
      </c>
      <c r="L35">
        <v>11</v>
      </c>
      <c r="M35">
        <v>29</v>
      </c>
      <c r="N35">
        <v>41</v>
      </c>
      <c r="O35">
        <v>541</v>
      </c>
      <c r="P35">
        <v>30</v>
      </c>
      <c r="Q35">
        <v>77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110</v>
      </c>
      <c r="X35" t="s">
        <v>4328</v>
      </c>
      <c r="Y35" s="5">
        <f>D35*10+E35*(-10)+F35*5+G35*(-5)+H35*2+I35*(-2)+J35*4+K35*3+L35*1.5+M35*1.5+N35*3+O35*0.1+P35*2+Q35*2+R35*5+S35*(-8)+T35*15+U35+V35*(-4)</f>
        <v>671.1</v>
      </c>
      <c r="Z35" s="6">
        <f>Y35/W35</f>
        <v>22.37</v>
      </c>
      <c r="AA35" s="7">
        <f>Y35/X35*90</f>
        <v>29.037980769230771</v>
      </c>
    </row>
    <row r="36" spans="1:27" x14ac:dyDescent="0.2">
      <c r="A36" t="s">
        <v>3670</v>
      </c>
      <c r="B36" t="s">
        <v>43</v>
      </c>
      <c r="C36" t="s">
        <v>3565</v>
      </c>
      <c r="D36">
        <v>1</v>
      </c>
      <c r="E36">
        <v>0</v>
      </c>
      <c r="F36">
        <v>4</v>
      </c>
      <c r="G36">
        <v>1</v>
      </c>
      <c r="H36">
        <v>19</v>
      </c>
      <c r="I36">
        <v>5</v>
      </c>
      <c r="J36">
        <v>4</v>
      </c>
      <c r="K36">
        <v>1</v>
      </c>
      <c r="L36">
        <v>4</v>
      </c>
      <c r="M36">
        <v>8</v>
      </c>
      <c r="N36">
        <v>19</v>
      </c>
      <c r="O36">
        <v>223</v>
      </c>
      <c r="P36">
        <v>14</v>
      </c>
      <c r="Q36">
        <v>20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28</v>
      </c>
      <c r="X36" t="s">
        <v>4112</v>
      </c>
      <c r="Y36" s="5">
        <f>D36*10+E36*(-10)+F36*5+G36*(-5)+H36*2+I36*(-2)+J36*4+K36*3+L36*1.5+M36*1.5+N36*3+O36*0.1+P36*2+Q36*2+R36*5+S36*(-8)+T36*15+U36+V36*(-4)</f>
        <v>237.3</v>
      </c>
      <c r="Z36" s="6">
        <f>Y36/W36</f>
        <v>9.4920000000000009</v>
      </c>
      <c r="AA36" s="7">
        <f>Y36/X36*90</f>
        <v>28.860810810810811</v>
      </c>
    </row>
    <row r="37" spans="1:27" x14ac:dyDescent="0.2">
      <c r="A37" t="s">
        <v>202</v>
      </c>
      <c r="B37" t="s">
        <v>26</v>
      </c>
      <c r="C37" t="s">
        <v>27</v>
      </c>
      <c r="D37">
        <v>6</v>
      </c>
      <c r="E37">
        <v>0</v>
      </c>
      <c r="F37">
        <v>4</v>
      </c>
      <c r="G37">
        <v>6</v>
      </c>
      <c r="H37">
        <v>39</v>
      </c>
      <c r="I37">
        <v>29</v>
      </c>
      <c r="J37">
        <v>11</v>
      </c>
      <c r="K37">
        <v>8</v>
      </c>
      <c r="L37">
        <v>27</v>
      </c>
      <c r="M37">
        <v>51</v>
      </c>
      <c r="N37">
        <v>22</v>
      </c>
      <c r="O37">
        <v>1371</v>
      </c>
      <c r="P37">
        <v>45</v>
      </c>
      <c r="Q37">
        <v>26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90</v>
      </c>
      <c r="X37" t="s">
        <v>1332</v>
      </c>
      <c r="Y37" s="5">
        <f>D37*10+E37*(-10)+F37*5+G37*(-5)+H37*2+I37*(-2)+J37*4+K37*3+L37*1.5+M37*1.5+N37*3+O37*0.1+P37*2+Q37*2+R37*5+S37*(-8)+T37*15+U37+V37*(-4)</f>
        <v>600.1</v>
      </c>
      <c r="Z37" s="6">
        <f>Y37/W37</f>
        <v>23.080769230769231</v>
      </c>
      <c r="AA37" s="7">
        <f>Y37/X37*90</f>
        <v>28.820170757737461</v>
      </c>
    </row>
    <row r="38" spans="1:27" x14ac:dyDescent="0.2">
      <c r="A38" t="s">
        <v>4148</v>
      </c>
      <c r="B38" t="s">
        <v>43</v>
      </c>
      <c r="C38" t="s">
        <v>534</v>
      </c>
      <c r="D38">
        <v>1</v>
      </c>
      <c r="E38">
        <v>0</v>
      </c>
      <c r="F38">
        <v>0</v>
      </c>
      <c r="G38">
        <v>1</v>
      </c>
      <c r="H38">
        <v>26</v>
      </c>
      <c r="I38">
        <v>12</v>
      </c>
      <c r="J38">
        <v>3</v>
      </c>
      <c r="K38">
        <v>17</v>
      </c>
      <c r="L38">
        <v>182</v>
      </c>
      <c r="M38">
        <v>75</v>
      </c>
      <c r="N38">
        <v>3</v>
      </c>
      <c r="O38">
        <v>1478</v>
      </c>
      <c r="P38">
        <v>46</v>
      </c>
      <c r="Q38">
        <v>4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90</v>
      </c>
      <c r="X38" t="s">
        <v>4319</v>
      </c>
      <c r="Y38" s="5">
        <f>D38*10+E38*(-10)+F38*5+G38*(-5)+H38*2+I38*(-2)+J38*4+K38*3+L38*1.5+M38*1.5+N38*3+O38*0.1+P38*2+Q38*2+R38*5+S38*(-8)+T38*15+U38+V38*(-4)</f>
        <v>738.3</v>
      </c>
      <c r="Z38" s="6">
        <f>Y38/W38</f>
        <v>28.396153846153844</v>
      </c>
      <c r="AA38" s="7">
        <f>Y38/X38*90</f>
        <v>28.789861351819752</v>
      </c>
    </row>
    <row r="39" spans="1:27" x14ac:dyDescent="0.2">
      <c r="A39" t="s">
        <v>962</v>
      </c>
      <c r="B39" t="s">
        <v>26</v>
      </c>
      <c r="C39" t="s">
        <v>147</v>
      </c>
      <c r="D39">
        <v>7</v>
      </c>
      <c r="E39">
        <v>0</v>
      </c>
      <c r="F39">
        <v>7</v>
      </c>
      <c r="G39">
        <v>5</v>
      </c>
      <c r="H39">
        <v>93</v>
      </c>
      <c r="I39">
        <v>45</v>
      </c>
      <c r="J39">
        <v>45</v>
      </c>
      <c r="K39">
        <v>2</v>
      </c>
      <c r="L39">
        <v>15</v>
      </c>
      <c r="M39">
        <v>17</v>
      </c>
      <c r="N39">
        <v>68</v>
      </c>
      <c r="O39">
        <v>909</v>
      </c>
      <c r="P39">
        <v>30</v>
      </c>
      <c r="Q39">
        <v>103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101</v>
      </c>
      <c r="X39" t="s">
        <v>4329</v>
      </c>
      <c r="Y39" s="5">
        <f>D39*10+E39*(-10)+F39*5+G39*(-5)+H39*2+I39*(-2)+J39*4+K39*3+L39*1.5+M39*1.5+N39*3+O39*0.1+P39*2+Q39*2+R39*5+S39*(-8)+T39*15+U39+V39*(-4)</f>
        <v>970.9</v>
      </c>
      <c r="Z39" s="6">
        <f>Y39/W39</f>
        <v>27.74</v>
      </c>
      <c r="AA39" s="7">
        <f>Y39/X39*90</f>
        <v>28.677715786019036</v>
      </c>
    </row>
    <row r="40" spans="1:27" x14ac:dyDescent="0.2">
      <c r="A40" t="s">
        <v>3429</v>
      </c>
      <c r="B40" t="s">
        <v>26</v>
      </c>
      <c r="C40" t="s">
        <v>164</v>
      </c>
      <c r="D40">
        <v>0</v>
      </c>
      <c r="E40">
        <v>1</v>
      </c>
      <c r="F40">
        <v>0</v>
      </c>
      <c r="G40">
        <v>2</v>
      </c>
      <c r="H40">
        <v>7</v>
      </c>
      <c r="I40">
        <v>15</v>
      </c>
      <c r="J40">
        <v>3</v>
      </c>
      <c r="K40">
        <v>27</v>
      </c>
      <c r="L40">
        <v>173</v>
      </c>
      <c r="M40">
        <v>68</v>
      </c>
      <c r="N40">
        <v>3</v>
      </c>
      <c r="O40">
        <v>693</v>
      </c>
      <c r="P40">
        <v>25</v>
      </c>
      <c r="Q40">
        <v>7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66</v>
      </c>
      <c r="X40" t="s">
        <v>4361</v>
      </c>
      <c r="Y40" s="5">
        <f>D40*10+E40*(-10)+F40*5+G40*(-5)+H40*2+I40*(-2)+J40*4+K40*3+L40*1.5+M40*1.5+N40*3+O40*0.1+P40*2+Q40*2+R40*5+S40*(-8)+T40*15+U40+V40*(-4)</f>
        <v>560.79999999999995</v>
      </c>
      <c r="Z40" s="6">
        <f>Y40/W40</f>
        <v>28.04</v>
      </c>
      <c r="AA40" s="7">
        <f>Y40/X40*90</f>
        <v>28.418918918918919</v>
      </c>
    </row>
    <row r="41" spans="1:27" x14ac:dyDescent="0.2">
      <c r="A41" t="s">
        <v>499</v>
      </c>
      <c r="B41" t="s">
        <v>138</v>
      </c>
      <c r="C41" t="s">
        <v>2738</v>
      </c>
      <c r="D41">
        <v>8</v>
      </c>
      <c r="E41">
        <v>0</v>
      </c>
      <c r="F41">
        <v>3</v>
      </c>
      <c r="G41">
        <v>4</v>
      </c>
      <c r="H41">
        <v>36</v>
      </c>
      <c r="I41">
        <v>61</v>
      </c>
      <c r="J41">
        <v>28</v>
      </c>
      <c r="K41">
        <v>3</v>
      </c>
      <c r="L41">
        <v>22</v>
      </c>
      <c r="M41">
        <v>18</v>
      </c>
      <c r="N41">
        <v>34</v>
      </c>
      <c r="O41">
        <v>1004</v>
      </c>
      <c r="P41">
        <v>46</v>
      </c>
      <c r="Q41">
        <v>76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90</v>
      </c>
      <c r="X41" t="s">
        <v>4333</v>
      </c>
      <c r="Y41" s="5">
        <f>D41*10+E41*(-10)+F41*5+G41*(-5)+H41*2+I41*(-2)+J41*4+K41*3+L41*1.5+M41*1.5+N41*3+O41*0.1+P41*2+Q41*2+R41*5+S41*(-8)+T41*15+U41+V41*(-4)</f>
        <v>652.4</v>
      </c>
      <c r="Z41" s="6">
        <f>Y41/W41</f>
        <v>25.092307692307692</v>
      </c>
      <c r="AA41" s="7">
        <f>Y41/X41*90</f>
        <v>27.853889943074002</v>
      </c>
    </row>
    <row r="42" spans="1:27" x14ac:dyDescent="0.2">
      <c r="A42" t="s">
        <v>75</v>
      </c>
      <c r="B42" t="s">
        <v>26</v>
      </c>
      <c r="C42" t="s">
        <v>72</v>
      </c>
      <c r="D42">
        <v>0</v>
      </c>
      <c r="E42">
        <v>0</v>
      </c>
      <c r="F42">
        <v>0</v>
      </c>
      <c r="G42">
        <v>6</v>
      </c>
      <c r="H42">
        <v>12</v>
      </c>
      <c r="I42">
        <v>29</v>
      </c>
      <c r="J42">
        <v>2</v>
      </c>
      <c r="K42">
        <v>40</v>
      </c>
      <c r="L42">
        <v>383</v>
      </c>
      <c r="M42">
        <v>101</v>
      </c>
      <c r="N42">
        <v>6</v>
      </c>
      <c r="O42">
        <v>1510</v>
      </c>
      <c r="P42">
        <v>31</v>
      </c>
      <c r="Q42">
        <v>4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113</v>
      </c>
      <c r="X42" t="s">
        <v>679</v>
      </c>
      <c r="Y42" s="5">
        <f>D42*10+E42*(-10)+F42*5+G42*(-5)+H42*2+I42*(-2)+J42*4+K42*3+L42*1.5+M42*1.5+N42*3+O42*0.1+P42*2+Q42*2+R42*5+S42*(-8)+T42*15+U42+V42*(-4)</f>
        <v>1029</v>
      </c>
      <c r="Z42" s="6">
        <f>Y42/W42</f>
        <v>27.810810810810811</v>
      </c>
      <c r="AA42" s="7">
        <f>Y42/X42*90</f>
        <v>27.810810810810811</v>
      </c>
    </row>
    <row r="43" spans="1:27" x14ac:dyDescent="0.2">
      <c r="A43" t="s">
        <v>3062</v>
      </c>
      <c r="B43" t="s">
        <v>138</v>
      </c>
      <c r="C43" t="s">
        <v>2770</v>
      </c>
      <c r="D43">
        <v>3</v>
      </c>
      <c r="E43">
        <v>1</v>
      </c>
      <c r="F43">
        <v>2</v>
      </c>
      <c r="G43">
        <v>1</v>
      </c>
      <c r="H43">
        <v>32</v>
      </c>
      <c r="I43">
        <v>12</v>
      </c>
      <c r="J43">
        <v>25</v>
      </c>
      <c r="K43">
        <v>2</v>
      </c>
      <c r="L43">
        <v>16</v>
      </c>
      <c r="M43">
        <v>18</v>
      </c>
      <c r="N43">
        <v>32</v>
      </c>
      <c r="O43">
        <v>384</v>
      </c>
      <c r="P43">
        <v>15</v>
      </c>
      <c r="Q43">
        <v>37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127</v>
      </c>
      <c r="X43" t="s">
        <v>4383</v>
      </c>
      <c r="Y43" s="5">
        <f>D43*10+E43*(-10)+F43*5+G43*(-5)+H43*2+I43*(-2)+J43*4+K43*3+L43*1.5+M43*1.5+N43*3+O43*0.1+P43*2+Q43*2+R43*5+S43*(-8)+T43*15+U43+V43*(-4)</f>
        <v>460.4</v>
      </c>
      <c r="Z43" s="6">
        <f>Y43/W43</f>
        <v>19.183333333333334</v>
      </c>
      <c r="AA43" s="7">
        <f>Y43/X43*90</f>
        <v>27.587217043941411</v>
      </c>
    </row>
    <row r="44" spans="1:27" x14ac:dyDescent="0.2">
      <c r="A44" t="s">
        <v>3771</v>
      </c>
      <c r="B44" t="s">
        <v>43</v>
      </c>
      <c r="C44" t="s">
        <v>44</v>
      </c>
      <c r="D44">
        <v>9</v>
      </c>
      <c r="E44">
        <v>0</v>
      </c>
      <c r="F44">
        <v>3</v>
      </c>
      <c r="G44">
        <v>1</v>
      </c>
      <c r="H44">
        <v>63</v>
      </c>
      <c r="I44">
        <v>31</v>
      </c>
      <c r="J44">
        <v>24</v>
      </c>
      <c r="K44">
        <v>1</v>
      </c>
      <c r="L44">
        <v>7</v>
      </c>
      <c r="M44">
        <v>32</v>
      </c>
      <c r="N44">
        <v>42</v>
      </c>
      <c r="O44">
        <v>837</v>
      </c>
      <c r="P44">
        <v>44</v>
      </c>
      <c r="Q44">
        <v>40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184</v>
      </c>
      <c r="X44" t="s">
        <v>4373</v>
      </c>
      <c r="Y44" s="5">
        <f>D44*10+E44*(-10)+F44*5+G44*(-5)+H44*2+I44*(-2)+J44*4+K44*3+L44*1.5+M44*1.5+N44*3+O44*0.1+P44*2+Q44*2+R44*5+S44*(-8)+T44*15+U44+V44*(-4)</f>
        <v>699.2</v>
      </c>
      <c r="Z44" s="6">
        <f>Y44/W44</f>
        <v>21.85</v>
      </c>
      <c r="AA44" s="7">
        <f>Y44/X44*90</f>
        <v>27.539606126914663</v>
      </c>
    </row>
    <row r="45" spans="1:27" x14ac:dyDescent="0.2">
      <c r="A45" t="s">
        <v>2131</v>
      </c>
      <c r="B45" t="s">
        <v>160</v>
      </c>
      <c r="C45" t="s">
        <v>1888</v>
      </c>
      <c r="D45">
        <v>13</v>
      </c>
      <c r="E45">
        <v>0</v>
      </c>
      <c r="F45">
        <v>9</v>
      </c>
      <c r="G45">
        <v>2</v>
      </c>
      <c r="H45">
        <v>33</v>
      </c>
      <c r="I45">
        <v>25</v>
      </c>
      <c r="J45">
        <v>47</v>
      </c>
      <c r="K45">
        <v>5</v>
      </c>
      <c r="L45">
        <v>19</v>
      </c>
      <c r="M45">
        <v>9</v>
      </c>
      <c r="N45">
        <v>40</v>
      </c>
      <c r="O45">
        <v>678</v>
      </c>
      <c r="P45">
        <v>22</v>
      </c>
      <c r="Q45">
        <v>65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36</v>
      </c>
      <c r="X45" t="s">
        <v>4357</v>
      </c>
      <c r="Y45" s="5">
        <f>D45*10+E45*(-10)+F45*5+G45*(-5)+H45*2+I45*(-2)+J45*4+K45*3+L45*1.5+M45*1.5+N45*3+O45*0.1+P45*2+Q45*2+R45*5+S45*(-8)+T45*15+U45+V45*(-4)</f>
        <v>787.8</v>
      </c>
      <c r="Z45" s="6">
        <f>Y45/W45</f>
        <v>25.412903225806449</v>
      </c>
      <c r="AA45" s="7">
        <f>Y45/X45*90</f>
        <v>27.492051182628924</v>
      </c>
    </row>
    <row r="46" spans="1:27" x14ac:dyDescent="0.2">
      <c r="A46" t="s">
        <v>707</v>
      </c>
      <c r="B46" t="s">
        <v>26</v>
      </c>
      <c r="C46" t="s">
        <v>118</v>
      </c>
      <c r="D46">
        <v>5</v>
      </c>
      <c r="E46">
        <v>0</v>
      </c>
      <c r="F46">
        <v>7</v>
      </c>
      <c r="G46">
        <v>6</v>
      </c>
      <c r="H46">
        <v>27</v>
      </c>
      <c r="I46">
        <v>28</v>
      </c>
      <c r="J46">
        <v>16</v>
      </c>
      <c r="K46">
        <v>4</v>
      </c>
      <c r="L46">
        <v>18</v>
      </c>
      <c r="M46">
        <v>23</v>
      </c>
      <c r="N46">
        <v>45</v>
      </c>
      <c r="O46">
        <v>793</v>
      </c>
      <c r="P46">
        <v>45</v>
      </c>
      <c r="Q46">
        <v>19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184</v>
      </c>
      <c r="X46" t="s">
        <v>4352</v>
      </c>
      <c r="Y46" s="5">
        <f>D46*10+E46*(-10)+F46*5+G46*(-5)+H46*2+I46*(-2)+J46*4+K46*3+L46*1.5+M46*1.5+N46*3+O46*0.1+P46*2+Q46*2+R46*5+S46*(-8)+T46*15+U46+V46*(-4)</f>
        <v>532.79999999999995</v>
      </c>
      <c r="Z46" s="6">
        <f>Y46/W46</f>
        <v>16.649999999999999</v>
      </c>
      <c r="AA46" s="7">
        <f>Y46/X46*90</f>
        <v>27.276450511945391</v>
      </c>
    </row>
    <row r="47" spans="1:27" x14ac:dyDescent="0.2">
      <c r="A47" t="s">
        <v>2278</v>
      </c>
      <c r="B47" t="s">
        <v>160</v>
      </c>
      <c r="C47" t="s">
        <v>791</v>
      </c>
      <c r="D47">
        <v>7</v>
      </c>
      <c r="E47">
        <v>0</v>
      </c>
      <c r="F47">
        <v>6</v>
      </c>
      <c r="G47">
        <v>2</v>
      </c>
      <c r="H47">
        <v>32</v>
      </c>
      <c r="I47">
        <v>23</v>
      </c>
      <c r="J47">
        <v>18</v>
      </c>
      <c r="K47">
        <v>1</v>
      </c>
      <c r="L47">
        <v>11</v>
      </c>
      <c r="M47">
        <v>22</v>
      </c>
      <c r="N47">
        <v>48</v>
      </c>
      <c r="O47">
        <v>451</v>
      </c>
      <c r="P47">
        <v>40</v>
      </c>
      <c r="Q47">
        <v>32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96</v>
      </c>
      <c r="X47" t="s">
        <v>1570</v>
      </c>
      <c r="Y47" s="5">
        <f>D47*10+E47*(-10)+F47*5+G47*(-5)+H47*2+I47*(-2)+J47*4+K47*3+L47*1.5+M47*1.5+N47*3+O47*0.1+P47*2+Q47*2+R47*5+S47*(-8)+T47*15+U47+V47*(-4)</f>
        <v>565.6</v>
      </c>
      <c r="Z47" s="6">
        <f>Y47/W47</f>
        <v>20.2</v>
      </c>
      <c r="AA47" s="7">
        <f>Y47/X47*90</f>
        <v>26.848101265822784</v>
      </c>
    </row>
    <row r="48" spans="1:27" x14ac:dyDescent="0.2">
      <c r="A48" t="s">
        <v>836</v>
      </c>
      <c r="B48" t="s">
        <v>26</v>
      </c>
      <c r="C48" t="s">
        <v>164</v>
      </c>
      <c r="D48">
        <v>10</v>
      </c>
      <c r="E48">
        <v>0</v>
      </c>
      <c r="F48">
        <v>2</v>
      </c>
      <c r="G48">
        <v>4</v>
      </c>
      <c r="H48">
        <v>22</v>
      </c>
      <c r="I48">
        <v>17</v>
      </c>
      <c r="J48">
        <v>44</v>
      </c>
      <c r="K48">
        <v>2</v>
      </c>
      <c r="L48">
        <v>26</v>
      </c>
      <c r="M48">
        <v>24</v>
      </c>
      <c r="N48">
        <v>81</v>
      </c>
      <c r="O48">
        <v>1593</v>
      </c>
      <c r="P48">
        <v>40</v>
      </c>
      <c r="Q48">
        <v>46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205</v>
      </c>
      <c r="X48" t="s">
        <v>4370</v>
      </c>
      <c r="Y48" s="5">
        <f>D48*10+E48*(-10)+F48*5+G48*(-5)+H48*2+I48*(-2)+J48*4+K48*3+L48*1.5+M48*1.5+N48*3+O48*0.1+P48*2+Q48*2+R48*5+S48*(-8)+T48*15+U48+V48*(-4)</f>
        <v>931.3</v>
      </c>
      <c r="Z48" s="6">
        <f>Y48/W48</f>
        <v>24.507894736842104</v>
      </c>
      <c r="AA48" s="7">
        <f>Y48/X48*90</f>
        <v>26.761494252873561</v>
      </c>
    </row>
    <row r="49" spans="1:27" x14ac:dyDescent="0.2">
      <c r="A49" t="s">
        <v>170</v>
      </c>
      <c r="B49" t="s">
        <v>26</v>
      </c>
      <c r="C49" t="s">
        <v>65</v>
      </c>
      <c r="D49">
        <v>1</v>
      </c>
      <c r="E49">
        <v>0</v>
      </c>
      <c r="F49">
        <v>0</v>
      </c>
      <c r="G49">
        <v>10</v>
      </c>
      <c r="H49">
        <v>35</v>
      </c>
      <c r="I49">
        <v>30</v>
      </c>
      <c r="J49">
        <v>2</v>
      </c>
      <c r="K49">
        <v>31</v>
      </c>
      <c r="L49">
        <v>284</v>
      </c>
      <c r="M49">
        <v>48</v>
      </c>
      <c r="N49">
        <v>8</v>
      </c>
      <c r="O49">
        <v>705</v>
      </c>
      <c r="P49">
        <v>34</v>
      </c>
      <c r="Q49">
        <v>4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110</v>
      </c>
      <c r="X49" t="s">
        <v>4313</v>
      </c>
      <c r="Y49" s="5">
        <f>D49*10+E49*(-10)+F49*5+G49*(-5)+H49*2+I49*(-2)+J49*4+K49*3+L49*1.5+M49*1.5+N49*3+O49*0.1+P49*2+Q49*2+R49*5+S49*(-8)+T49*15+U49+V49*(-4)</f>
        <v>739.5</v>
      </c>
      <c r="Z49" s="6">
        <f>Y49/W49</f>
        <v>24.65</v>
      </c>
      <c r="AA49" s="7">
        <f>Y49/X49*90</f>
        <v>26.600719424460433</v>
      </c>
    </row>
    <row r="50" spans="1:27" x14ac:dyDescent="0.2">
      <c r="A50" t="s">
        <v>938</v>
      </c>
      <c r="B50" t="s">
        <v>26</v>
      </c>
      <c r="C50" t="s">
        <v>72</v>
      </c>
      <c r="D50">
        <v>7</v>
      </c>
      <c r="E50">
        <v>0</v>
      </c>
      <c r="F50">
        <v>10</v>
      </c>
      <c r="G50">
        <v>2</v>
      </c>
      <c r="H50">
        <v>40</v>
      </c>
      <c r="I50">
        <v>23</v>
      </c>
      <c r="J50">
        <v>34</v>
      </c>
      <c r="K50">
        <v>6</v>
      </c>
      <c r="L50">
        <v>24</v>
      </c>
      <c r="M50">
        <v>41</v>
      </c>
      <c r="N50">
        <v>63</v>
      </c>
      <c r="O50">
        <v>962</v>
      </c>
      <c r="P50">
        <v>24</v>
      </c>
      <c r="Q50">
        <v>31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184</v>
      </c>
      <c r="X50" t="s">
        <v>2749</v>
      </c>
      <c r="Y50" s="5">
        <f>D50*10+E50*(-10)+F50*5+G50*(-5)+H50*2+I50*(-2)+J50*4+K50*3+L50*1.5+M50*1.5+N50*3+O50*0.1+P50*2+Q50*2+R50*5+S50*(-8)+T50*15+U50+V50*(-4)</f>
        <v>790.7</v>
      </c>
      <c r="Z50" s="6">
        <f>Y50/W50</f>
        <v>24.709375000000001</v>
      </c>
      <c r="AA50" s="7">
        <f>Y50/X50*90</f>
        <v>26.533557046979865</v>
      </c>
    </row>
    <row r="51" spans="1:27" x14ac:dyDescent="0.2">
      <c r="A51" t="s">
        <v>2412</v>
      </c>
      <c r="B51" t="s">
        <v>160</v>
      </c>
      <c r="C51" t="s">
        <v>161</v>
      </c>
      <c r="D51">
        <v>2</v>
      </c>
      <c r="E51">
        <v>0</v>
      </c>
      <c r="F51">
        <v>1</v>
      </c>
      <c r="G51">
        <v>2</v>
      </c>
      <c r="H51">
        <v>10</v>
      </c>
      <c r="I51">
        <v>8</v>
      </c>
      <c r="J51">
        <v>10</v>
      </c>
      <c r="K51">
        <v>0</v>
      </c>
      <c r="L51">
        <v>3</v>
      </c>
      <c r="M51">
        <v>2</v>
      </c>
      <c r="N51">
        <v>12</v>
      </c>
      <c r="O51">
        <v>108</v>
      </c>
      <c r="P51">
        <v>6</v>
      </c>
      <c r="Q51">
        <v>5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40</v>
      </c>
      <c r="X51" t="s">
        <v>3587</v>
      </c>
      <c r="Y51" s="5">
        <f>D51*10+E51*(-10)+F51*5+G51*(-5)+H51*2+I51*(-2)+J51*4+K51*3+L51*1.5+M51*1.5+N51*3+O51*0.1+P51*2+Q51*2+R51*5+S51*(-8)+T51*15+U51+V51*(-4)</f>
        <v>135.30000000000001</v>
      </c>
      <c r="Z51" s="6">
        <f>Y51/W51</f>
        <v>8.4562500000000007</v>
      </c>
      <c r="AA51" s="7">
        <f>Y51/X51*90</f>
        <v>26.41431670281996</v>
      </c>
    </row>
    <row r="52" spans="1:27" x14ac:dyDescent="0.2">
      <c r="A52" t="s">
        <v>3315</v>
      </c>
      <c r="B52" t="s">
        <v>138</v>
      </c>
      <c r="C52" t="s">
        <v>2781</v>
      </c>
      <c r="D52">
        <v>3</v>
      </c>
      <c r="E52">
        <v>1</v>
      </c>
      <c r="F52">
        <v>0</v>
      </c>
      <c r="G52">
        <v>8</v>
      </c>
      <c r="H52">
        <v>30</v>
      </c>
      <c r="I52">
        <v>21</v>
      </c>
      <c r="J52">
        <v>10</v>
      </c>
      <c r="K52">
        <v>17</v>
      </c>
      <c r="L52">
        <v>243</v>
      </c>
      <c r="M52">
        <v>115</v>
      </c>
      <c r="N52">
        <v>6</v>
      </c>
      <c r="O52">
        <v>1100</v>
      </c>
      <c r="P52">
        <v>32</v>
      </c>
      <c r="Q52">
        <v>12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184</v>
      </c>
      <c r="X52" t="s">
        <v>341</v>
      </c>
      <c r="Y52" s="5">
        <f>D52*10+E52*(-10)+F52*5+G52*(-5)+H52*2+I52*(-2)+J52*4+K52*3+L52*1.5+M52*1.5+N52*3+O52*0.1+P52*2+Q52*2+R52*5+S52*(-8)+T52*15+U52+V52*(-4)</f>
        <v>842</v>
      </c>
      <c r="Z52" s="6">
        <f>Y52/W52</f>
        <v>26.3125</v>
      </c>
      <c r="AA52" s="7">
        <f>Y52/X52*90</f>
        <v>26.339937434827945</v>
      </c>
    </row>
    <row r="53" spans="1:27" x14ac:dyDescent="0.2">
      <c r="A53" t="s">
        <v>103</v>
      </c>
      <c r="B53" t="s">
        <v>26</v>
      </c>
      <c r="C53" t="s">
        <v>35</v>
      </c>
      <c r="D53">
        <v>0</v>
      </c>
      <c r="E53">
        <v>0</v>
      </c>
      <c r="F53">
        <v>1</v>
      </c>
      <c r="G53">
        <v>1</v>
      </c>
      <c r="H53">
        <v>5</v>
      </c>
      <c r="I53">
        <v>4</v>
      </c>
      <c r="J53">
        <v>4</v>
      </c>
      <c r="K53">
        <v>9</v>
      </c>
      <c r="L53">
        <v>177</v>
      </c>
      <c r="M53">
        <v>42</v>
      </c>
      <c r="N53">
        <v>4</v>
      </c>
      <c r="O53">
        <v>471</v>
      </c>
      <c r="P53">
        <v>16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398</v>
      </c>
      <c r="X53" t="s">
        <v>4339</v>
      </c>
      <c r="Y53" s="5">
        <f>D53*10+E53*(-10)+F53*5+G53*(-5)+H53*2+I53*(-2)+J53*4+K53*3+L53*1.5+M53*1.5+N53*3+O53*0.1+P53*2+Q53*2+R53*5+S53*(-8)+T53*15+U53+V53*(-4)</f>
        <v>470.6</v>
      </c>
      <c r="Z53" s="6">
        <f>Y53/W53</f>
        <v>22.409523809523812</v>
      </c>
      <c r="AA53" s="7">
        <f>Y53/X53*90</f>
        <v>26.323182100683656</v>
      </c>
    </row>
    <row r="54" spans="1:27" x14ac:dyDescent="0.2">
      <c r="A54" t="s">
        <v>1405</v>
      </c>
      <c r="B54" t="s">
        <v>876</v>
      </c>
      <c r="C54" t="s">
        <v>1095</v>
      </c>
      <c r="D54">
        <v>17</v>
      </c>
      <c r="E54">
        <v>0</v>
      </c>
      <c r="F54">
        <v>5</v>
      </c>
      <c r="G54">
        <v>0</v>
      </c>
      <c r="H54">
        <v>45</v>
      </c>
      <c r="I54">
        <v>31</v>
      </c>
      <c r="J54">
        <v>56</v>
      </c>
      <c r="K54">
        <v>1</v>
      </c>
      <c r="L54">
        <v>16</v>
      </c>
      <c r="M54">
        <v>9</v>
      </c>
      <c r="N54">
        <v>27</v>
      </c>
      <c r="O54">
        <v>541</v>
      </c>
      <c r="P54">
        <v>4</v>
      </c>
      <c r="Q54">
        <v>44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36</v>
      </c>
      <c r="X54" t="s">
        <v>4326</v>
      </c>
      <c r="Y54" s="5">
        <f>D54*10+E54*(-10)+F54*5+G54*(-5)+H54*2+I54*(-2)+J54*4+K54*3+L54*1.5+M54*1.5+N54*3+O54*0.1+P54*2+Q54*2+R54*5+S54*(-8)+T54*15+U54+V54*(-4)</f>
        <v>718.6</v>
      </c>
      <c r="Z54" s="6">
        <f>Y54/W54</f>
        <v>23.180645161290322</v>
      </c>
      <c r="AA54" s="7">
        <f>Y54/X54*90</f>
        <v>26.078225806451616</v>
      </c>
    </row>
    <row r="55" spans="1:27" x14ac:dyDescent="0.2">
      <c r="A55" t="s">
        <v>3764</v>
      </c>
      <c r="B55" t="s">
        <v>43</v>
      </c>
      <c r="C55" t="s">
        <v>3631</v>
      </c>
      <c r="D55">
        <v>0</v>
      </c>
      <c r="E55">
        <v>2</v>
      </c>
      <c r="F55">
        <v>0</v>
      </c>
      <c r="G55">
        <v>1</v>
      </c>
      <c r="H55">
        <v>24</v>
      </c>
      <c r="I55">
        <v>13</v>
      </c>
      <c r="J55">
        <v>1</v>
      </c>
      <c r="K55">
        <v>13</v>
      </c>
      <c r="L55">
        <v>170</v>
      </c>
      <c r="M55">
        <v>125</v>
      </c>
      <c r="N55">
        <v>5</v>
      </c>
      <c r="O55">
        <v>685</v>
      </c>
      <c r="P55">
        <v>58</v>
      </c>
      <c r="Q55">
        <v>7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184</v>
      </c>
      <c r="X55" t="s">
        <v>317</v>
      </c>
      <c r="Y55" s="5">
        <f>D55*10+E55*(-10)+F55*5+G55*(-5)+H55*2+I55*(-2)+J55*4+K55*3+L55*1.5+M55*1.5+N55*3+O55*0.1+P55*2+Q55*2+R55*5+S55*(-8)+T55*15+U55+V55*(-4)</f>
        <v>696</v>
      </c>
      <c r="Z55" s="6">
        <f>Y55/W55</f>
        <v>21.75</v>
      </c>
      <c r="AA55" s="7">
        <f>Y55/X55*90</f>
        <v>26.002490660024904</v>
      </c>
    </row>
    <row r="56" spans="1:27" x14ac:dyDescent="0.2">
      <c r="A56" t="s">
        <v>3028</v>
      </c>
      <c r="B56" t="s">
        <v>138</v>
      </c>
      <c r="C56" t="s">
        <v>139</v>
      </c>
      <c r="D56">
        <v>18</v>
      </c>
      <c r="E56">
        <v>0</v>
      </c>
      <c r="F56">
        <v>7</v>
      </c>
      <c r="G56">
        <v>5</v>
      </c>
      <c r="H56">
        <v>38</v>
      </c>
      <c r="I56">
        <v>45</v>
      </c>
      <c r="J56">
        <v>67</v>
      </c>
      <c r="K56">
        <v>1</v>
      </c>
      <c r="L56">
        <v>24</v>
      </c>
      <c r="M56">
        <v>18</v>
      </c>
      <c r="N56">
        <v>41</v>
      </c>
      <c r="O56">
        <v>583</v>
      </c>
      <c r="P56">
        <v>19</v>
      </c>
      <c r="Q56">
        <v>32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113</v>
      </c>
      <c r="X56" t="s">
        <v>3010</v>
      </c>
      <c r="Y56" s="5">
        <f>D56*10+E56*(-10)+F56*5+G56*(-5)+H56*2+I56*(-2)+J56*4+K56*3+L56*1.5+M56*1.5+N56*3+O56*0.1+P56*2+Q56*2+R56*5+S56*(-8)+T56*15+U56+V56*(-4)</f>
        <v>793.3</v>
      </c>
      <c r="Z56" s="6">
        <f>Y56/W56</f>
        <v>21.440540540540539</v>
      </c>
      <c r="AA56" s="7">
        <f>Y56/X56*90</f>
        <v>25.710118833273313</v>
      </c>
    </row>
    <row r="57" spans="1:27" x14ac:dyDescent="0.2">
      <c r="A57" t="s">
        <v>1096</v>
      </c>
      <c r="B57" t="s">
        <v>876</v>
      </c>
      <c r="C57" t="s">
        <v>1095</v>
      </c>
      <c r="D57">
        <v>13</v>
      </c>
      <c r="E57">
        <v>0</v>
      </c>
      <c r="F57">
        <v>10</v>
      </c>
      <c r="G57">
        <v>1</v>
      </c>
      <c r="H57">
        <v>36</v>
      </c>
      <c r="I57">
        <v>29</v>
      </c>
      <c r="J57">
        <v>51</v>
      </c>
      <c r="K57">
        <v>2</v>
      </c>
      <c r="L57">
        <v>7</v>
      </c>
      <c r="M57">
        <v>14</v>
      </c>
      <c r="N57">
        <v>30</v>
      </c>
      <c r="O57">
        <v>714</v>
      </c>
      <c r="P57">
        <v>17</v>
      </c>
      <c r="Q57">
        <v>24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184</v>
      </c>
      <c r="X57" t="s">
        <v>4318</v>
      </c>
      <c r="Y57" s="5">
        <f>D57*10+E57*(-10)+F57*5+G57*(-5)+H57*2+I57*(-2)+J57*4+K57*3+L57*1.5+M57*1.5+N57*3+O57*0.1+P57*2+Q57*2+R57*5+S57*(-8)+T57*15+U57+V57*(-4)</f>
        <v>673.9</v>
      </c>
      <c r="Z57" s="6">
        <f>Y57/W57</f>
        <v>21.059374999999999</v>
      </c>
      <c r="AA57" s="7">
        <f>Y57/X57*90</f>
        <v>25.666948793906048</v>
      </c>
    </row>
    <row r="58" spans="1:27" x14ac:dyDescent="0.2">
      <c r="A58" t="s">
        <v>2715</v>
      </c>
      <c r="B58" t="s">
        <v>160</v>
      </c>
      <c r="C58" t="s">
        <v>791</v>
      </c>
      <c r="D58">
        <v>12</v>
      </c>
      <c r="E58">
        <v>1</v>
      </c>
      <c r="F58">
        <v>5</v>
      </c>
      <c r="G58">
        <v>14</v>
      </c>
      <c r="H58">
        <v>81</v>
      </c>
      <c r="I58">
        <v>46</v>
      </c>
      <c r="J58">
        <v>28</v>
      </c>
      <c r="K58">
        <v>2</v>
      </c>
      <c r="L58">
        <v>37</v>
      </c>
      <c r="M58">
        <v>47</v>
      </c>
      <c r="N58">
        <v>37</v>
      </c>
      <c r="O58">
        <v>1458</v>
      </c>
      <c r="P58">
        <v>65</v>
      </c>
      <c r="Q58">
        <v>32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121</v>
      </c>
      <c r="X58" t="s">
        <v>4368</v>
      </c>
      <c r="Y58" s="5">
        <f>D58*10+E58*(-10)+F58*5+G58*(-5)+H58*2+I58*(-2)+J58*4+K58*3+L58*1.5+M58*1.5+N58*3+O58*0.1+P58*2+Q58*2+R58*5+S58*(-8)+T58*15+U58+V58*(-4)</f>
        <v>829.8</v>
      </c>
      <c r="Z58" s="6">
        <f>Y58/W58</f>
        <v>24.405882352941177</v>
      </c>
      <c r="AA58" s="7">
        <f>Y58/X58*90</f>
        <v>25.549777625726993</v>
      </c>
    </row>
    <row r="59" spans="1:27" x14ac:dyDescent="0.2">
      <c r="A59" t="s">
        <v>3319</v>
      </c>
      <c r="B59" t="s">
        <v>138</v>
      </c>
      <c r="C59" t="s">
        <v>139</v>
      </c>
      <c r="D59">
        <v>11</v>
      </c>
      <c r="E59">
        <v>0</v>
      </c>
      <c r="F59">
        <v>3</v>
      </c>
      <c r="G59">
        <v>1</v>
      </c>
      <c r="H59">
        <v>65</v>
      </c>
      <c r="I59">
        <v>29</v>
      </c>
      <c r="J59">
        <v>40</v>
      </c>
      <c r="K59">
        <v>3</v>
      </c>
      <c r="L59">
        <v>32</v>
      </c>
      <c r="M59">
        <v>29</v>
      </c>
      <c r="N59">
        <v>55</v>
      </c>
      <c r="O59">
        <v>1131</v>
      </c>
      <c r="P59">
        <v>36</v>
      </c>
      <c r="Q59">
        <v>16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205</v>
      </c>
      <c r="X59" t="s">
        <v>3027</v>
      </c>
      <c r="Y59" s="5">
        <f>D59*10+E59*(-10)+F59*5+G59*(-5)+H59*2+I59*(-2)+J59*4+K59*3+L59*1.5+M59*1.5+N59*3+O59*0.1+P59*2+Q59*2+R59*5+S59*(-8)+T59*15+U59+V59*(-4)</f>
        <v>834.6</v>
      </c>
      <c r="Z59" s="6">
        <f>Y59/W59</f>
        <v>21.963157894736842</v>
      </c>
      <c r="AA59" s="7">
        <f>Y59/X59*90</f>
        <v>25.316481294236603</v>
      </c>
    </row>
    <row r="60" spans="1:27" x14ac:dyDescent="0.2">
      <c r="A60" t="s">
        <v>298</v>
      </c>
      <c r="B60" t="s">
        <v>876</v>
      </c>
      <c r="C60" t="s">
        <v>1070</v>
      </c>
      <c r="D60">
        <v>11</v>
      </c>
      <c r="E60">
        <v>0</v>
      </c>
      <c r="F60">
        <v>2</v>
      </c>
      <c r="G60">
        <v>4</v>
      </c>
      <c r="H60">
        <v>33</v>
      </c>
      <c r="I60">
        <v>32</v>
      </c>
      <c r="J60">
        <v>34</v>
      </c>
      <c r="K60">
        <v>2</v>
      </c>
      <c r="L60">
        <v>19</v>
      </c>
      <c r="M60">
        <v>21</v>
      </c>
      <c r="N60">
        <v>37</v>
      </c>
      <c r="O60">
        <v>615</v>
      </c>
      <c r="P60">
        <v>30</v>
      </c>
      <c r="Q60">
        <v>49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110</v>
      </c>
      <c r="X60" t="s">
        <v>2247</v>
      </c>
      <c r="Y60" s="5">
        <f>D60*10+E60*(-10)+F60*5+G60*(-5)+H60*2+I60*(-2)+J60*4+K60*3+L60*1.5+M60*1.5+N60*3+O60*0.1+P60*2+Q60*2+R60*5+S60*(-8)+T60*15+U60+V60*(-4)</f>
        <v>634.5</v>
      </c>
      <c r="Z60" s="6">
        <f>Y60/W60</f>
        <v>21.15</v>
      </c>
      <c r="AA60" s="7">
        <f>Y60/X60*90</f>
        <v>25.03507233669443</v>
      </c>
    </row>
    <row r="61" spans="1:27" x14ac:dyDescent="0.2">
      <c r="A61" t="s">
        <v>986</v>
      </c>
      <c r="B61" t="s">
        <v>26</v>
      </c>
      <c r="C61" t="s">
        <v>251</v>
      </c>
      <c r="D61">
        <v>3</v>
      </c>
      <c r="E61">
        <v>0</v>
      </c>
      <c r="F61">
        <v>0</v>
      </c>
      <c r="G61">
        <v>4</v>
      </c>
      <c r="H61">
        <v>17</v>
      </c>
      <c r="I61">
        <v>19</v>
      </c>
      <c r="J61">
        <v>5</v>
      </c>
      <c r="K61">
        <v>18</v>
      </c>
      <c r="L61">
        <v>166</v>
      </c>
      <c r="M61">
        <v>93</v>
      </c>
      <c r="N61">
        <v>2</v>
      </c>
      <c r="O61">
        <v>999</v>
      </c>
      <c r="P61">
        <v>23</v>
      </c>
      <c r="Q61">
        <v>7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56</v>
      </c>
      <c r="X61" t="s">
        <v>4347</v>
      </c>
      <c r="Y61" s="5">
        <f>D61*10+E61*(-10)+F61*5+G61*(-5)+H61*2+I61*(-2)+J61*4+K61*3+L61*1.5+M61*1.5+N61*3+O61*0.1+P61*2+Q61*2+R61*5+S61*(-8)+T61*15+U61+V61*(-4)</f>
        <v>634.4</v>
      </c>
      <c r="Z61" s="6">
        <f>Y61/W61</f>
        <v>23.496296296296297</v>
      </c>
      <c r="AA61" s="7">
        <f>Y61/X61*90</f>
        <v>24.965456930476606</v>
      </c>
    </row>
    <row r="62" spans="1:27" x14ac:dyDescent="0.2">
      <c r="A62" t="s">
        <v>376</v>
      </c>
      <c r="B62" t="s">
        <v>26</v>
      </c>
      <c r="C62" t="s">
        <v>76</v>
      </c>
      <c r="D62">
        <v>2</v>
      </c>
      <c r="E62">
        <v>0</v>
      </c>
      <c r="F62">
        <v>2</v>
      </c>
      <c r="G62">
        <v>1</v>
      </c>
      <c r="H62">
        <v>34</v>
      </c>
      <c r="I62">
        <v>18</v>
      </c>
      <c r="J62">
        <v>21</v>
      </c>
      <c r="K62">
        <v>2</v>
      </c>
      <c r="L62">
        <v>13</v>
      </c>
      <c r="M62">
        <v>9</v>
      </c>
      <c r="N62">
        <v>31</v>
      </c>
      <c r="O62">
        <v>1009</v>
      </c>
      <c r="P62">
        <v>24</v>
      </c>
      <c r="Q62">
        <v>61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105</v>
      </c>
      <c r="X62" t="s">
        <v>4324</v>
      </c>
      <c r="Y62" s="5">
        <f>D62*10+E62*(-10)+F62*5+G62*(-5)+H62*2+I62*(-2)+J62*4+K62*3+L62*1.5+M62*1.5+N62*3+O62*0.1+P62*2+Q62*2+R62*5+S62*(-8)+T62*15+U62+V62*(-4)</f>
        <v>543.9</v>
      </c>
      <c r="Z62" s="6">
        <f>Y62/W62</f>
        <v>18.755172413793101</v>
      </c>
      <c r="AA62" s="7">
        <f>Y62/X62*90</f>
        <v>24.936831380539989</v>
      </c>
    </row>
    <row r="63" spans="1:27" x14ac:dyDescent="0.2">
      <c r="A63" t="s">
        <v>2532</v>
      </c>
      <c r="B63" t="s">
        <v>160</v>
      </c>
      <c r="C63" t="s">
        <v>1888</v>
      </c>
      <c r="D63">
        <v>15</v>
      </c>
      <c r="E63">
        <v>0</v>
      </c>
      <c r="F63">
        <v>10</v>
      </c>
      <c r="G63">
        <v>1</v>
      </c>
      <c r="H63">
        <v>20</v>
      </c>
      <c r="I63">
        <v>25</v>
      </c>
      <c r="J63">
        <v>37</v>
      </c>
      <c r="K63">
        <v>1</v>
      </c>
      <c r="L63">
        <v>20</v>
      </c>
      <c r="M63">
        <v>3</v>
      </c>
      <c r="N63">
        <v>34</v>
      </c>
      <c r="O63">
        <v>621</v>
      </c>
      <c r="P63">
        <v>16</v>
      </c>
      <c r="Q63">
        <v>32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105</v>
      </c>
      <c r="X63" t="s">
        <v>4349</v>
      </c>
      <c r="Y63" s="5">
        <f>D63*10+E63*(-10)+F63*5+G63*(-5)+H63*2+I63*(-2)+J63*4+K63*3+L63*1.5+M63*1.5+N63*3+O63*0.1+P63*2+Q63*2+R63*5+S63*(-8)+T63*15+U63+V63*(-4)</f>
        <v>630.6</v>
      </c>
      <c r="Z63" s="6">
        <f>Y63/W63</f>
        <v>21.744827586206899</v>
      </c>
      <c r="AA63" s="7">
        <f>Y63/X63*90</f>
        <v>24.750981247274318</v>
      </c>
    </row>
    <row r="64" spans="1:27" x14ac:dyDescent="0.2">
      <c r="A64" t="s">
        <v>3076</v>
      </c>
      <c r="B64" t="s">
        <v>138</v>
      </c>
      <c r="C64" t="s">
        <v>2821</v>
      </c>
      <c r="D64">
        <v>5</v>
      </c>
      <c r="E64">
        <v>0</v>
      </c>
      <c r="F64">
        <v>2</v>
      </c>
      <c r="G64">
        <v>10</v>
      </c>
      <c r="H64">
        <v>61</v>
      </c>
      <c r="I64">
        <v>51</v>
      </c>
      <c r="J64">
        <v>36</v>
      </c>
      <c r="K64">
        <v>5</v>
      </c>
      <c r="L64">
        <v>24</v>
      </c>
      <c r="M64">
        <v>39</v>
      </c>
      <c r="N64">
        <v>34</v>
      </c>
      <c r="O64">
        <v>1630</v>
      </c>
      <c r="P64">
        <v>68</v>
      </c>
      <c r="Q64">
        <v>40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101</v>
      </c>
      <c r="X64" t="s">
        <v>1118</v>
      </c>
      <c r="Y64" s="5">
        <f>D64*10+E64*(-10)+F64*5+G64*(-5)+H64*2+I64*(-2)+J64*4+K64*3+L64*1.5+M64*1.5+N64*3+O64*0.1+P64*2+Q64*2+R64*5+S64*(-8)+T64*15+U64+V64*(-4)</f>
        <v>764.5</v>
      </c>
      <c r="Z64" s="6">
        <f>Y64/W64</f>
        <v>21.842857142857142</v>
      </c>
      <c r="AA64" s="7">
        <f>Y64/X64*90</f>
        <v>24.741100323624597</v>
      </c>
    </row>
    <row r="65" spans="1:27" x14ac:dyDescent="0.2">
      <c r="A65" t="s">
        <v>2655</v>
      </c>
      <c r="B65" t="s">
        <v>160</v>
      </c>
      <c r="C65" t="s">
        <v>1933</v>
      </c>
      <c r="D65">
        <v>3</v>
      </c>
      <c r="E65">
        <v>0</v>
      </c>
      <c r="F65">
        <v>6</v>
      </c>
      <c r="G65">
        <v>7</v>
      </c>
      <c r="H65">
        <v>106</v>
      </c>
      <c r="I65">
        <v>53</v>
      </c>
      <c r="J65">
        <v>19</v>
      </c>
      <c r="K65">
        <v>1</v>
      </c>
      <c r="L65">
        <v>18</v>
      </c>
      <c r="M65">
        <v>36</v>
      </c>
      <c r="N65">
        <v>48</v>
      </c>
      <c r="O65">
        <v>643</v>
      </c>
      <c r="P65">
        <v>68</v>
      </c>
      <c r="Q65">
        <v>71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121</v>
      </c>
      <c r="X65" t="s">
        <v>4344</v>
      </c>
      <c r="Y65" s="5">
        <f>D65*10+E65*(-10)+F65*5+G65*(-5)+H65*2+I65*(-2)+J65*4+K65*3+L65*1.5+M65*1.5+N65*3+O65*0.1+P65*2+Q65*2+R65*5+S65*(-8)+T65*15+U65+V65*(-4)</f>
        <v>777.3</v>
      </c>
      <c r="Z65" s="6">
        <f>Y65/W65</f>
        <v>22.861764705882351</v>
      </c>
      <c r="AA65" s="7">
        <f>Y65/X65*90</f>
        <v>24.667489421720735</v>
      </c>
    </row>
    <row r="66" spans="1:27" x14ac:dyDescent="0.2">
      <c r="A66" t="s">
        <v>1903</v>
      </c>
      <c r="B66" t="s">
        <v>160</v>
      </c>
      <c r="C66" t="s">
        <v>4331</v>
      </c>
      <c r="D66">
        <v>2</v>
      </c>
      <c r="E66">
        <v>0</v>
      </c>
      <c r="F66">
        <v>5</v>
      </c>
      <c r="G66">
        <v>1</v>
      </c>
      <c r="H66">
        <v>15</v>
      </c>
      <c r="I66">
        <v>13</v>
      </c>
      <c r="J66">
        <v>18</v>
      </c>
      <c r="K66">
        <v>2</v>
      </c>
      <c r="L66">
        <v>17</v>
      </c>
      <c r="M66">
        <v>25</v>
      </c>
      <c r="N66">
        <v>23</v>
      </c>
      <c r="O66">
        <v>318</v>
      </c>
      <c r="P66">
        <v>21</v>
      </c>
      <c r="Q66">
        <v>37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28</v>
      </c>
      <c r="X66" t="s">
        <v>4300</v>
      </c>
      <c r="Y66" s="5">
        <f>D66*10+E66*(-10)+F66*5+G66*(-5)+H66*2+I66*(-2)+J66*4+K66*3+L66*1.5+M66*1.5+N66*3+O66*0.1+P66*2+Q66*2+R66*5+S66*(-8)+T66*15+U66+V66*(-4)</f>
        <v>401.8</v>
      </c>
      <c r="Z66" s="6">
        <f>Y66/W66</f>
        <v>16.071999999999999</v>
      </c>
      <c r="AA66" s="7">
        <f>Y66/X66*90</f>
        <v>24.599999999999998</v>
      </c>
    </row>
    <row r="67" spans="1:27" x14ac:dyDescent="0.2">
      <c r="A67" t="s">
        <v>2650</v>
      </c>
      <c r="B67" t="s">
        <v>160</v>
      </c>
      <c r="C67" t="s">
        <v>1888</v>
      </c>
      <c r="D67">
        <v>2</v>
      </c>
      <c r="E67">
        <v>0</v>
      </c>
      <c r="F67">
        <v>7</v>
      </c>
      <c r="G67">
        <v>9</v>
      </c>
      <c r="H67">
        <v>39</v>
      </c>
      <c r="I67">
        <v>21</v>
      </c>
      <c r="J67">
        <v>12</v>
      </c>
      <c r="K67">
        <v>3</v>
      </c>
      <c r="L67">
        <v>79</v>
      </c>
      <c r="M67">
        <v>43</v>
      </c>
      <c r="N67">
        <v>43</v>
      </c>
      <c r="O67">
        <v>1527</v>
      </c>
      <c r="P67">
        <v>59</v>
      </c>
      <c r="Q67">
        <v>54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121</v>
      </c>
      <c r="X67" t="s">
        <v>4343</v>
      </c>
      <c r="Y67" s="5">
        <f>D67*10+E67*(-10)+F67*5+G67*(-5)+H67*2+I67*(-2)+J67*4+K67*3+L67*1.5+M67*1.5+N67*3+O67*0.1+P67*2+Q67*2+R67*5+S67*(-8)+T67*15+U67+V67*(-4)</f>
        <v>793.7</v>
      </c>
      <c r="Z67" s="6">
        <f>Y67/W67</f>
        <v>23.344117647058823</v>
      </c>
      <c r="AA67" s="7">
        <f>Y67/X67*90</f>
        <v>24.421538461538461</v>
      </c>
    </row>
    <row r="68" spans="1:27" x14ac:dyDescent="0.2">
      <c r="A68" t="s">
        <v>797</v>
      </c>
      <c r="B68" t="s">
        <v>26</v>
      </c>
      <c r="C68" t="s">
        <v>39</v>
      </c>
      <c r="D68">
        <v>1</v>
      </c>
      <c r="E68">
        <v>0</v>
      </c>
      <c r="F68">
        <v>0</v>
      </c>
      <c r="G68">
        <v>2</v>
      </c>
      <c r="H68">
        <v>7</v>
      </c>
      <c r="I68">
        <v>13</v>
      </c>
      <c r="J68">
        <v>1</v>
      </c>
      <c r="K68">
        <v>12</v>
      </c>
      <c r="L68">
        <v>112</v>
      </c>
      <c r="M68">
        <v>46</v>
      </c>
      <c r="N68">
        <v>0</v>
      </c>
      <c r="O68">
        <v>199</v>
      </c>
      <c r="P68">
        <v>16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182</v>
      </c>
      <c r="X68" t="s">
        <v>4327</v>
      </c>
      <c r="Y68" s="5">
        <f>D68*10+E68*(-10)+F68*5+G68*(-5)+H68*2+I68*(-2)+J68*4+K68*3+L68*1.5+M68*1.5+N68*3+O68*0.1+P68*2+Q68*2+R68*5+S68*(-8)+T68*15+U68+V68*(-4)</f>
        <v>318.89999999999998</v>
      </c>
      <c r="Z68" s="6">
        <f>Y68/W68</f>
        <v>22.778571428571428</v>
      </c>
      <c r="AA68" s="7">
        <f>Y68/X68*90</f>
        <v>24.364176570458401</v>
      </c>
    </row>
    <row r="69" spans="1:27" x14ac:dyDescent="0.2">
      <c r="A69" t="s">
        <v>2845</v>
      </c>
      <c r="B69" t="s">
        <v>138</v>
      </c>
      <c r="C69" t="s">
        <v>2821</v>
      </c>
      <c r="D69">
        <v>8</v>
      </c>
      <c r="E69">
        <v>0</v>
      </c>
      <c r="F69">
        <v>2</v>
      </c>
      <c r="G69">
        <v>2</v>
      </c>
      <c r="H69">
        <v>17</v>
      </c>
      <c r="I69">
        <v>9</v>
      </c>
      <c r="J69">
        <v>27</v>
      </c>
      <c r="K69">
        <v>1</v>
      </c>
      <c r="L69">
        <v>12</v>
      </c>
      <c r="M69">
        <v>12</v>
      </c>
      <c r="N69">
        <v>42</v>
      </c>
      <c r="O69">
        <v>928</v>
      </c>
      <c r="P69">
        <v>8</v>
      </c>
      <c r="Q69">
        <v>34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184</v>
      </c>
      <c r="X69" t="s">
        <v>4384</v>
      </c>
      <c r="Y69" s="5">
        <f>D69*10+E69*(-10)+F69*5+G69*(-5)+H69*2+I69*(-2)+J69*4+K69*3+L69*1.5+M69*1.5+N69*3+O69*0.1+P69*2+Q69*2+R69*5+S69*(-8)+T69*15+U69+V69*(-4)</f>
        <v>545.79999999999995</v>
      </c>
      <c r="Z69" s="6">
        <f>Y69/W69</f>
        <v>17.056249999999999</v>
      </c>
      <c r="AA69" s="7">
        <f>Y69/X69*90</f>
        <v>24.269762845849801</v>
      </c>
    </row>
    <row r="70" spans="1:27" x14ac:dyDescent="0.2">
      <c r="A70" t="s">
        <v>3181</v>
      </c>
      <c r="B70" t="s">
        <v>138</v>
      </c>
      <c r="C70" t="s">
        <v>2754</v>
      </c>
      <c r="D70">
        <v>1</v>
      </c>
      <c r="E70">
        <v>0</v>
      </c>
      <c r="F70">
        <v>1</v>
      </c>
      <c r="G70">
        <v>5</v>
      </c>
      <c r="H70">
        <v>89</v>
      </c>
      <c r="I70">
        <v>31</v>
      </c>
      <c r="J70">
        <v>9</v>
      </c>
      <c r="K70">
        <v>5</v>
      </c>
      <c r="L70">
        <v>48</v>
      </c>
      <c r="M70">
        <v>28</v>
      </c>
      <c r="N70">
        <v>39</v>
      </c>
      <c r="O70">
        <v>1210</v>
      </c>
      <c r="P70">
        <v>81</v>
      </c>
      <c r="Q70">
        <v>62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113</v>
      </c>
      <c r="X70" t="s">
        <v>3351</v>
      </c>
      <c r="Y70" s="5">
        <f>D70*10+E70*(-10)+F70*5+G70*(-5)+H70*2+I70*(-2)+J70*4+K70*3+L70*1.5+M70*1.5+N70*3+O70*0.1+P70*2+Q70*2+R70*5+S70*(-8)+T70*15+U70+V70*(-4)</f>
        <v>795</v>
      </c>
      <c r="Z70" s="6">
        <f>Y70/W70</f>
        <v>21.486486486486488</v>
      </c>
      <c r="AA70" s="7">
        <f>Y70/X70*90</f>
        <v>24.123398516520563</v>
      </c>
    </row>
    <row r="71" spans="1:27" x14ac:dyDescent="0.2">
      <c r="A71" t="s">
        <v>2573</v>
      </c>
      <c r="B71" t="s">
        <v>160</v>
      </c>
      <c r="C71" t="s">
        <v>989</v>
      </c>
      <c r="D71">
        <v>2</v>
      </c>
      <c r="E71">
        <v>0</v>
      </c>
      <c r="F71">
        <v>1</v>
      </c>
      <c r="G71">
        <v>3</v>
      </c>
      <c r="H71">
        <v>27</v>
      </c>
      <c r="I71">
        <v>32</v>
      </c>
      <c r="J71">
        <v>10</v>
      </c>
      <c r="K71">
        <v>13</v>
      </c>
      <c r="L71">
        <v>75</v>
      </c>
      <c r="M71">
        <v>64</v>
      </c>
      <c r="N71">
        <v>18</v>
      </c>
      <c r="O71">
        <v>1048</v>
      </c>
      <c r="P71">
        <v>36</v>
      </c>
      <c r="Q71">
        <v>20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127</v>
      </c>
      <c r="X71" t="s">
        <v>755</v>
      </c>
      <c r="Y71" s="5">
        <f>D71*10+E71*(-10)+F71*5+G71*(-5)+H71*2+I71*(-2)+J71*4+K71*3+L71*1.5+M71*1.5+N71*3+O71*0.1+P71*2+Q71*2+R71*5+S71*(-8)+T71*15+U71+V71*(-4)</f>
        <v>558.29999999999995</v>
      </c>
      <c r="Z71" s="6">
        <f>Y71/W71</f>
        <v>23.262499999999999</v>
      </c>
      <c r="AA71" s="7">
        <f>Y71/X71*90</f>
        <v>24.099280575539566</v>
      </c>
    </row>
    <row r="72" spans="1:27" x14ac:dyDescent="0.2">
      <c r="A72" t="s">
        <v>3682</v>
      </c>
      <c r="B72" t="s">
        <v>43</v>
      </c>
      <c r="C72" t="s">
        <v>133</v>
      </c>
      <c r="D72">
        <v>5</v>
      </c>
      <c r="E72">
        <v>0</v>
      </c>
      <c r="F72">
        <v>4</v>
      </c>
      <c r="G72">
        <v>3</v>
      </c>
      <c r="H72">
        <v>46</v>
      </c>
      <c r="I72">
        <v>38</v>
      </c>
      <c r="J72">
        <v>24</v>
      </c>
      <c r="K72">
        <v>2</v>
      </c>
      <c r="L72">
        <v>14</v>
      </c>
      <c r="M72">
        <v>19</v>
      </c>
      <c r="N72">
        <v>49</v>
      </c>
      <c r="O72">
        <v>651</v>
      </c>
      <c r="P72">
        <v>36</v>
      </c>
      <c r="Q72">
        <v>82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52</v>
      </c>
      <c r="X72" t="s">
        <v>4359</v>
      </c>
      <c r="Y72" s="5">
        <f>D72*10+E72*(-10)+F72*5+G72*(-5)+H72*2+I72*(-2)+J72*4+K72*3+L72*1.5+M72*1.5+N72*3+O72*0.1+P72*2+Q72*2+R72*5+S72*(-8)+T72*15+U72+V72*(-4)</f>
        <v>670.6</v>
      </c>
      <c r="Z72" s="6">
        <f>Y72/W72</f>
        <v>18.62777777777778</v>
      </c>
      <c r="AA72" s="7">
        <f>Y72/X72*90</f>
        <v>24.093413173652696</v>
      </c>
    </row>
    <row r="73" spans="1:27" x14ac:dyDescent="0.2">
      <c r="A73" t="s">
        <v>2615</v>
      </c>
      <c r="B73" t="s">
        <v>160</v>
      </c>
      <c r="C73" t="s">
        <v>1888</v>
      </c>
      <c r="D73">
        <v>2</v>
      </c>
      <c r="E73">
        <v>0</v>
      </c>
      <c r="F73">
        <v>7</v>
      </c>
      <c r="G73">
        <v>6</v>
      </c>
      <c r="H73">
        <v>71</v>
      </c>
      <c r="I73">
        <v>33</v>
      </c>
      <c r="J73">
        <v>10</v>
      </c>
      <c r="K73">
        <v>6</v>
      </c>
      <c r="L73">
        <v>13</v>
      </c>
      <c r="M73">
        <v>31</v>
      </c>
      <c r="N73">
        <v>63</v>
      </c>
      <c r="O73">
        <v>2101</v>
      </c>
      <c r="P73">
        <v>76</v>
      </c>
      <c r="Q73">
        <v>20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52</v>
      </c>
      <c r="X73" t="s">
        <v>4315</v>
      </c>
      <c r="Y73" s="5">
        <f>D73*10+E73*(-10)+F73*5+G73*(-5)+H73*2+I73*(-2)+J73*4+K73*3+L73*1.5+M73*1.5+N73*3+O73*0.1+P73*2+Q73*2+R73*5+S73*(-8)+T73*15+U73+V73*(-4)</f>
        <v>816.1</v>
      </c>
      <c r="Z73" s="6">
        <f>Y73/W73</f>
        <v>22.669444444444444</v>
      </c>
      <c r="AA73" s="7">
        <f>Y73/X73*90</f>
        <v>24.034358638743456</v>
      </c>
    </row>
    <row r="74" spans="1:27" x14ac:dyDescent="0.2">
      <c r="A74" t="s">
        <v>759</v>
      </c>
      <c r="B74" t="s">
        <v>26</v>
      </c>
      <c r="C74" t="s">
        <v>35</v>
      </c>
      <c r="D74">
        <v>2</v>
      </c>
      <c r="E74">
        <v>0</v>
      </c>
      <c r="F74">
        <v>1</v>
      </c>
      <c r="G74">
        <v>10</v>
      </c>
      <c r="H74">
        <v>29</v>
      </c>
      <c r="I74">
        <v>29</v>
      </c>
      <c r="J74">
        <v>6</v>
      </c>
      <c r="K74">
        <v>29</v>
      </c>
      <c r="L74">
        <v>227</v>
      </c>
      <c r="M74">
        <v>65</v>
      </c>
      <c r="N74">
        <v>16</v>
      </c>
      <c r="O74">
        <v>715</v>
      </c>
      <c r="P74">
        <v>46</v>
      </c>
      <c r="Q74">
        <v>16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292</v>
      </c>
      <c r="X74" t="s">
        <v>4376</v>
      </c>
      <c r="Y74" s="5">
        <f>D74*10+E74*(-10)+F74*5+G74*(-5)+H74*2+I74*(-2)+J74*4+K74*3+L74*1.5+M74*1.5+N74*3+O74*0.1+P74*2+Q74*2+R74*5+S74*(-8)+T74*15+U74+V74*(-4)</f>
        <v>767.5</v>
      </c>
      <c r="Z74" s="6">
        <f>Y74/W74</f>
        <v>23.257575757575758</v>
      </c>
      <c r="AA74" s="7">
        <f>Y74/X74*90</f>
        <v>23.91793628808864</v>
      </c>
    </row>
    <row r="75" spans="1:27" x14ac:dyDescent="0.2">
      <c r="A75" t="s">
        <v>1065</v>
      </c>
      <c r="B75" t="s">
        <v>26</v>
      </c>
      <c r="C75" t="s">
        <v>59</v>
      </c>
      <c r="D75">
        <v>2</v>
      </c>
      <c r="E75">
        <v>0</v>
      </c>
      <c r="F75">
        <v>1</v>
      </c>
      <c r="G75">
        <v>7</v>
      </c>
      <c r="H75">
        <v>21</v>
      </c>
      <c r="I75">
        <v>26</v>
      </c>
      <c r="J75">
        <v>3</v>
      </c>
      <c r="K75">
        <v>32</v>
      </c>
      <c r="L75">
        <v>254</v>
      </c>
      <c r="M75">
        <v>50</v>
      </c>
      <c r="N75">
        <v>13</v>
      </c>
      <c r="O75">
        <v>849</v>
      </c>
      <c r="P75">
        <v>31</v>
      </c>
      <c r="Q75">
        <v>11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184</v>
      </c>
      <c r="X75" t="s">
        <v>4323</v>
      </c>
      <c r="Y75" s="5">
        <f>D75*10+E75*(-10)+F75*5+G75*(-5)+H75*2+I75*(-2)+J75*4+K75*3+L75*1.5+M75*1.5+N75*3+O75*0.1+P75*2+Q75*2+R75*5+S75*(-8)+T75*15+U75+V75*(-4)</f>
        <v>751.9</v>
      </c>
      <c r="Z75" s="6">
        <f>Y75/W75</f>
        <v>23.496874999999999</v>
      </c>
      <c r="AA75" s="7">
        <f>Y75/X75*90</f>
        <v>23.903567643942068</v>
      </c>
    </row>
    <row r="76" spans="1:27" x14ac:dyDescent="0.2">
      <c r="A76" t="s">
        <v>2136</v>
      </c>
      <c r="B76" t="s">
        <v>160</v>
      </c>
      <c r="C76" t="s">
        <v>994</v>
      </c>
      <c r="D76">
        <v>0</v>
      </c>
      <c r="E76">
        <v>0</v>
      </c>
      <c r="F76">
        <v>1</v>
      </c>
      <c r="G76">
        <v>3</v>
      </c>
      <c r="H76">
        <v>36</v>
      </c>
      <c r="I76">
        <v>13</v>
      </c>
      <c r="J76">
        <v>12</v>
      </c>
      <c r="K76">
        <v>1</v>
      </c>
      <c r="L76">
        <v>10</v>
      </c>
      <c r="M76">
        <v>10</v>
      </c>
      <c r="N76">
        <v>19</v>
      </c>
      <c r="O76">
        <v>1257</v>
      </c>
      <c r="P76">
        <v>27</v>
      </c>
      <c r="Q76">
        <v>33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127</v>
      </c>
      <c r="X76" t="s">
        <v>4380</v>
      </c>
      <c r="Y76" s="5">
        <f>D76*10+E76*(-10)+F76*5+G76*(-5)+H76*2+I76*(-2)+J76*4+K76*3+L76*1.5+M76*1.5+N76*3+O76*0.1+P76*2+Q76*2+R76*5+S76*(-8)+T76*15+U76+V76*(-4)</f>
        <v>419.7</v>
      </c>
      <c r="Z76" s="6">
        <f>Y76/W76</f>
        <v>17.487500000000001</v>
      </c>
      <c r="AA76" s="7">
        <f>Y76/X76*90</f>
        <v>23.801512287334592</v>
      </c>
    </row>
    <row r="77" spans="1:27" x14ac:dyDescent="0.2">
      <c r="A77" t="s">
        <v>942</v>
      </c>
      <c r="B77" t="s">
        <v>26</v>
      </c>
      <c r="C77" t="s">
        <v>164</v>
      </c>
      <c r="D77">
        <v>0</v>
      </c>
      <c r="E77">
        <v>0</v>
      </c>
      <c r="F77">
        <v>0</v>
      </c>
      <c r="G77">
        <v>6</v>
      </c>
      <c r="H77">
        <v>19</v>
      </c>
      <c r="I77">
        <v>20</v>
      </c>
      <c r="J77">
        <v>3</v>
      </c>
      <c r="K77">
        <v>21</v>
      </c>
      <c r="L77">
        <v>239</v>
      </c>
      <c r="M77">
        <v>70</v>
      </c>
      <c r="N77">
        <v>3</v>
      </c>
      <c r="O77">
        <v>1144</v>
      </c>
      <c r="P77">
        <v>43</v>
      </c>
      <c r="Q77">
        <v>12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184</v>
      </c>
      <c r="X77" t="s">
        <v>4153</v>
      </c>
      <c r="Y77" s="5">
        <f>D77*10+E77*(-10)+F77*5+G77*(-5)+H77*2+I77*(-2)+J77*4+K77*3+L77*1.5+M77*1.5+N77*3+O77*0.1+P77*2+Q77*2+R77*5+S77*(-8)+T77*15+U77+V77*(-4)</f>
        <v>739.9</v>
      </c>
      <c r="Z77" s="6">
        <f>Y77/W77</f>
        <v>23.121874999999999</v>
      </c>
      <c r="AA77" s="7">
        <f>Y77/X77*90</f>
        <v>23.689434364994664</v>
      </c>
    </row>
    <row r="78" spans="1:27" x14ac:dyDescent="0.2">
      <c r="A78" t="s">
        <v>3952</v>
      </c>
      <c r="B78" t="s">
        <v>43</v>
      </c>
      <c r="C78" t="s">
        <v>534</v>
      </c>
      <c r="D78">
        <v>18</v>
      </c>
      <c r="E78">
        <v>1</v>
      </c>
      <c r="F78">
        <v>1</v>
      </c>
      <c r="G78">
        <v>3</v>
      </c>
      <c r="H78">
        <v>38</v>
      </c>
      <c r="I78">
        <v>21</v>
      </c>
      <c r="J78">
        <v>65</v>
      </c>
      <c r="K78">
        <v>5</v>
      </c>
      <c r="L78">
        <v>18</v>
      </c>
      <c r="M78">
        <v>19</v>
      </c>
      <c r="N78">
        <v>13</v>
      </c>
      <c r="O78">
        <v>642</v>
      </c>
      <c r="P78">
        <v>15</v>
      </c>
      <c r="Q78">
        <v>15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101</v>
      </c>
      <c r="X78" t="s">
        <v>4364</v>
      </c>
      <c r="Y78" s="5">
        <f>D78*10+E78*(-10)+F78*5+G78*(-5)+H78*2+I78*(-2)+J78*4+K78*3+L78*1.5+M78*1.5+N78*3+O78*0.1+P78*2+Q78*2+R78*5+S78*(-8)+T78*15+U78+V78*(-4)</f>
        <v>687.7</v>
      </c>
      <c r="Z78" s="6">
        <f>Y78/W78</f>
        <v>19.648571428571429</v>
      </c>
      <c r="AA78" s="7">
        <f>Y78/X78*90</f>
        <v>23.560334982870199</v>
      </c>
    </row>
    <row r="79" spans="1:27" x14ac:dyDescent="0.2">
      <c r="A79" t="s">
        <v>903</v>
      </c>
      <c r="B79" t="s">
        <v>26</v>
      </c>
      <c r="C79" t="s">
        <v>143</v>
      </c>
      <c r="D79">
        <v>4</v>
      </c>
      <c r="E79">
        <v>0</v>
      </c>
      <c r="F79">
        <v>2</v>
      </c>
      <c r="G79">
        <v>1</v>
      </c>
      <c r="H79">
        <v>48</v>
      </c>
      <c r="I79">
        <v>43</v>
      </c>
      <c r="J79">
        <v>23</v>
      </c>
      <c r="K79">
        <v>0</v>
      </c>
      <c r="L79">
        <v>14</v>
      </c>
      <c r="M79">
        <v>24</v>
      </c>
      <c r="N79">
        <v>12</v>
      </c>
      <c r="O79">
        <v>296</v>
      </c>
      <c r="P79">
        <v>35</v>
      </c>
      <c r="Q79">
        <v>87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36</v>
      </c>
      <c r="X79" t="s">
        <v>4314</v>
      </c>
      <c r="Y79" s="5">
        <f>D79*10+E79*(-10)+F79*5+G79*(-5)+H79*2+I79*(-2)+J79*4+K79*3+L79*1.5+M79*1.5+N79*3+O79*0.1+P79*2+Q79*2+R79*5+S79*(-8)+T79*15+U79+V79*(-4)</f>
        <v>513.6</v>
      </c>
      <c r="Z79" s="6">
        <f>Y79/W79</f>
        <v>16.567741935483873</v>
      </c>
      <c r="AA79" s="7">
        <f>Y79/X79*90</f>
        <v>23.380880121396057</v>
      </c>
    </row>
    <row r="80" spans="1:27" x14ac:dyDescent="0.2">
      <c r="A80" t="s">
        <v>4217</v>
      </c>
      <c r="B80" t="s">
        <v>43</v>
      </c>
      <c r="C80" t="s">
        <v>3565</v>
      </c>
      <c r="D80">
        <v>6</v>
      </c>
      <c r="E80">
        <v>0</v>
      </c>
      <c r="F80">
        <v>5</v>
      </c>
      <c r="G80">
        <v>3</v>
      </c>
      <c r="H80">
        <v>37</v>
      </c>
      <c r="I80">
        <v>24</v>
      </c>
      <c r="J80">
        <v>14</v>
      </c>
      <c r="K80">
        <v>5</v>
      </c>
      <c r="L80">
        <v>30</v>
      </c>
      <c r="M80">
        <v>42</v>
      </c>
      <c r="N80">
        <v>59</v>
      </c>
      <c r="O80">
        <v>1072</v>
      </c>
      <c r="P80">
        <v>55</v>
      </c>
      <c r="Q80">
        <v>43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113</v>
      </c>
      <c r="X80" t="s">
        <v>4351</v>
      </c>
      <c r="Y80" s="5">
        <f>D80*10+E80*(-10)+F80*5+G80*(-5)+H80*2+I80*(-2)+J80*4+K80*3+L80*1.5+M80*1.5+N80*3+O80*0.1+P80*2+Q80*2+R80*5+S80*(-8)+T80*15+U80+V80*(-4)</f>
        <v>755.2</v>
      </c>
      <c r="Z80" s="6">
        <f>Y80/W80</f>
        <v>20.410810810810812</v>
      </c>
      <c r="AA80" s="7">
        <f>Y80/X80*90</f>
        <v>23.276712328767125</v>
      </c>
    </row>
    <row r="81" spans="1:27" x14ac:dyDescent="0.2">
      <c r="A81" t="s">
        <v>2648</v>
      </c>
      <c r="B81" t="s">
        <v>138</v>
      </c>
      <c r="C81" t="s">
        <v>2738</v>
      </c>
      <c r="D81">
        <v>8</v>
      </c>
      <c r="E81">
        <v>1</v>
      </c>
      <c r="F81">
        <v>5</v>
      </c>
      <c r="G81">
        <v>6</v>
      </c>
      <c r="H81">
        <v>33</v>
      </c>
      <c r="I81">
        <v>32</v>
      </c>
      <c r="J81">
        <v>26</v>
      </c>
      <c r="K81">
        <v>1</v>
      </c>
      <c r="L81">
        <v>13</v>
      </c>
      <c r="M81">
        <v>4</v>
      </c>
      <c r="N81">
        <v>14</v>
      </c>
      <c r="O81">
        <v>279</v>
      </c>
      <c r="P81">
        <v>10</v>
      </c>
      <c r="Q81">
        <v>27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105</v>
      </c>
      <c r="X81" t="s">
        <v>2916</v>
      </c>
      <c r="Y81" s="5">
        <f>D81*10+E81*(-10)+F81*5+G81*(-5)+H81*2+I81*(-2)+J81*4+K81*3+L81*1.5+M81*1.5+N81*3+O81*0.1+P81*2+Q81*2+R81*5+S81*(-8)+T81*15+U81+V81*(-4)</f>
        <v>343.4</v>
      </c>
      <c r="Z81" s="6">
        <f>Y81/W81</f>
        <v>11.841379310344827</v>
      </c>
      <c r="AA81" s="7">
        <f>Y81/X81*90</f>
        <v>23.150561797752804</v>
      </c>
    </row>
    <row r="82" spans="1:27" x14ac:dyDescent="0.2">
      <c r="A82" t="s">
        <v>3633</v>
      </c>
      <c r="B82" t="s">
        <v>26</v>
      </c>
      <c r="C82" t="s">
        <v>72</v>
      </c>
      <c r="D82">
        <v>7</v>
      </c>
      <c r="E82">
        <v>0</v>
      </c>
      <c r="F82">
        <v>0</v>
      </c>
      <c r="G82">
        <v>0</v>
      </c>
      <c r="H82">
        <v>37</v>
      </c>
      <c r="I82">
        <v>24</v>
      </c>
      <c r="J82">
        <v>30</v>
      </c>
      <c r="K82">
        <v>2</v>
      </c>
      <c r="L82">
        <v>34</v>
      </c>
      <c r="M82">
        <v>1</v>
      </c>
      <c r="N82">
        <v>13</v>
      </c>
      <c r="O82">
        <v>358</v>
      </c>
      <c r="P82">
        <v>8</v>
      </c>
      <c r="Q82">
        <v>30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36</v>
      </c>
      <c r="X82" t="s">
        <v>4377</v>
      </c>
      <c r="Y82" s="5">
        <f>D82*10+E82*(-10)+F82*5+G82*(-5)+H82*2+I82*(-2)+J82*4+K82*3+L82*1.5+M82*1.5+N82*3+O82*0.1+P82*2+Q82*2+R82*5+S82*(-8)+T82*15+U82+V82*(-4)</f>
        <v>425.3</v>
      </c>
      <c r="Z82" s="6">
        <f>Y82/W82</f>
        <v>13.719354838709679</v>
      </c>
      <c r="AA82" s="7">
        <f>Y82/X82*90</f>
        <v>23.100181050090523</v>
      </c>
    </row>
    <row r="83" spans="1:27" x14ac:dyDescent="0.2">
      <c r="A83" t="s">
        <v>4139</v>
      </c>
      <c r="B83" t="s">
        <v>43</v>
      </c>
      <c r="C83" t="s">
        <v>3562</v>
      </c>
      <c r="D83">
        <v>4</v>
      </c>
      <c r="E83">
        <v>0</v>
      </c>
      <c r="F83">
        <v>3</v>
      </c>
      <c r="G83">
        <v>4</v>
      </c>
      <c r="H83">
        <v>57</v>
      </c>
      <c r="I83">
        <v>53</v>
      </c>
      <c r="J83">
        <v>9</v>
      </c>
      <c r="K83">
        <v>3</v>
      </c>
      <c r="L83">
        <v>9</v>
      </c>
      <c r="M83">
        <v>24</v>
      </c>
      <c r="N83">
        <v>24</v>
      </c>
      <c r="O83">
        <v>787</v>
      </c>
      <c r="P83">
        <v>52</v>
      </c>
      <c r="Q83">
        <v>76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36</v>
      </c>
      <c r="X83" t="s">
        <v>4334</v>
      </c>
      <c r="Y83" s="5">
        <f>D83*10+E83*(-10)+F83*5+G83*(-5)+H83*2+I83*(-2)+J83*4+K83*3+L83*1.5+M83*1.5+N83*3+O83*0.1+P83*2+Q83*2+R83*5+S83*(-8)+T83*15+U83+V83*(-4)</f>
        <v>544.20000000000005</v>
      </c>
      <c r="Z83" s="6">
        <f>Y83/W83</f>
        <v>17.554838709677419</v>
      </c>
      <c r="AA83" s="7">
        <f>Y83/X83*90</f>
        <v>23.026798307475318</v>
      </c>
    </row>
    <row r="84" spans="1:27" x14ac:dyDescent="0.2">
      <c r="A84" t="s">
        <v>3986</v>
      </c>
      <c r="B84" t="s">
        <v>43</v>
      </c>
      <c r="C84" t="s">
        <v>3142</v>
      </c>
      <c r="D84">
        <v>0</v>
      </c>
      <c r="E84">
        <v>0</v>
      </c>
      <c r="F84">
        <v>2</v>
      </c>
      <c r="G84">
        <v>0</v>
      </c>
      <c r="H84">
        <v>9</v>
      </c>
      <c r="I84">
        <v>3</v>
      </c>
      <c r="J84">
        <v>4</v>
      </c>
      <c r="K84">
        <v>0</v>
      </c>
      <c r="L84">
        <v>3</v>
      </c>
      <c r="M84">
        <v>1</v>
      </c>
      <c r="N84">
        <v>6</v>
      </c>
      <c r="O84">
        <v>95</v>
      </c>
      <c r="P84">
        <v>5</v>
      </c>
      <c r="Q84">
        <v>14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32</v>
      </c>
      <c r="X84" t="s">
        <v>1216</v>
      </c>
      <c r="Y84" s="5">
        <f>D84*10+E84*(-10)+F84*5+G84*(-5)+H84*2+I84*(-2)+J84*4+K84*3+L84*1.5+M84*1.5+N84*3+O84*0.1+P84*2+Q84*2+R84*5+S84*(-8)+T84*15+U84+V84*(-4)</f>
        <v>109.5</v>
      </c>
      <c r="Z84" s="6">
        <f>Y84/W84</f>
        <v>12.166666666666666</v>
      </c>
      <c r="AA84" s="7">
        <f>Y84/X84*90</f>
        <v>22.972027972027973</v>
      </c>
    </row>
    <row r="85" spans="1:27" x14ac:dyDescent="0.2">
      <c r="A85" t="s">
        <v>3688</v>
      </c>
      <c r="B85" t="s">
        <v>138</v>
      </c>
      <c r="C85" t="s">
        <v>2791</v>
      </c>
      <c r="D85">
        <v>7</v>
      </c>
      <c r="E85">
        <v>1</v>
      </c>
      <c r="F85">
        <v>0</v>
      </c>
      <c r="G85">
        <v>7</v>
      </c>
      <c r="H85">
        <v>25</v>
      </c>
      <c r="I85">
        <v>31</v>
      </c>
      <c r="J85">
        <v>8</v>
      </c>
      <c r="K85">
        <v>24</v>
      </c>
      <c r="L85">
        <v>165</v>
      </c>
      <c r="M85">
        <v>73</v>
      </c>
      <c r="N85">
        <v>5</v>
      </c>
      <c r="O85">
        <v>1370</v>
      </c>
      <c r="P85">
        <v>39</v>
      </c>
      <c r="Q85">
        <v>4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184</v>
      </c>
      <c r="X85" t="s">
        <v>4350</v>
      </c>
      <c r="Y85" s="5">
        <f>D85*10+E85*(-10)+F85*5+G85*(-5)+H85*2+I85*(-2)+J85*4+K85*3+L85*1.5+M85*1.5+N85*3+O85*0.1+P85*2+Q85*2+R85*5+S85*(-8)+T85*15+U85+V85*(-4)</f>
        <v>712</v>
      </c>
      <c r="Z85" s="6">
        <f>Y85/W85</f>
        <v>22.25</v>
      </c>
      <c r="AA85" s="7">
        <f>Y85/X85*90</f>
        <v>22.934860415175379</v>
      </c>
    </row>
    <row r="86" spans="1:27" x14ac:dyDescent="0.2">
      <c r="A86" t="s">
        <v>1263</v>
      </c>
      <c r="B86" t="s">
        <v>876</v>
      </c>
      <c r="C86" t="s">
        <v>1090</v>
      </c>
      <c r="D86">
        <v>1</v>
      </c>
      <c r="E86">
        <v>0</v>
      </c>
      <c r="F86">
        <v>0</v>
      </c>
      <c r="G86">
        <v>3</v>
      </c>
      <c r="H86">
        <v>14</v>
      </c>
      <c r="I86">
        <v>17</v>
      </c>
      <c r="J86">
        <v>2</v>
      </c>
      <c r="K86">
        <v>12</v>
      </c>
      <c r="L86">
        <v>90</v>
      </c>
      <c r="M86">
        <v>48</v>
      </c>
      <c r="N86">
        <v>0</v>
      </c>
      <c r="O86">
        <v>313</v>
      </c>
      <c r="P86">
        <v>22</v>
      </c>
      <c r="Q86">
        <v>5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73</v>
      </c>
      <c r="X86" t="s">
        <v>827</v>
      </c>
      <c r="Y86" s="5">
        <f>D86*10+E86*(-10)+F86*5+G86*(-5)+H86*2+I86*(-2)+J86*4+K86*3+L86*1.5+M86*1.5+N86*3+O86*0.1+P86*2+Q86*2+R86*5+S86*(-8)+T86*15+U86+V86*(-4)</f>
        <v>325.3</v>
      </c>
      <c r="Z86" s="6">
        <f>Y86/W86</f>
        <v>21.686666666666667</v>
      </c>
      <c r="AA86" s="7">
        <f>Y86/X86*90</f>
        <v>22.836973478939157</v>
      </c>
    </row>
    <row r="87" spans="1:27" x14ac:dyDescent="0.2">
      <c r="A87" t="s">
        <v>2396</v>
      </c>
      <c r="B87" t="s">
        <v>160</v>
      </c>
      <c r="C87" t="s">
        <v>1881</v>
      </c>
      <c r="D87">
        <v>22</v>
      </c>
      <c r="E87">
        <v>0</v>
      </c>
      <c r="F87">
        <v>1</v>
      </c>
      <c r="G87">
        <v>6</v>
      </c>
      <c r="H87">
        <v>30</v>
      </c>
      <c r="I87">
        <v>38</v>
      </c>
      <c r="J87">
        <v>44</v>
      </c>
      <c r="K87">
        <v>1</v>
      </c>
      <c r="L87">
        <v>11</v>
      </c>
      <c r="M87">
        <v>15</v>
      </c>
      <c r="N87">
        <v>21</v>
      </c>
      <c r="O87">
        <v>696</v>
      </c>
      <c r="P87">
        <v>20</v>
      </c>
      <c r="Q87">
        <v>28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113</v>
      </c>
      <c r="X87" t="s">
        <v>4378</v>
      </c>
      <c r="Y87" s="5">
        <f>D87*10+E87*(-10)+F87*5+G87*(-5)+H87*2+I87*(-2)+J87*4+K87*3+L87*1.5+M87*1.5+N87*3+O87*0.1+P87*2+Q87*2+R87*5+S87*(-8)+T87*15+U87+V87*(-4)</f>
        <v>625.6</v>
      </c>
      <c r="Z87" s="6">
        <f>Y87/W87</f>
        <v>16.908108108108109</v>
      </c>
      <c r="AA87" s="7">
        <f>Y87/X87*90</f>
        <v>22.822861775435754</v>
      </c>
    </row>
    <row r="88" spans="1:27" x14ac:dyDescent="0.2">
      <c r="A88" t="s">
        <v>3047</v>
      </c>
      <c r="B88" t="s">
        <v>876</v>
      </c>
      <c r="C88" t="s">
        <v>1131</v>
      </c>
      <c r="D88">
        <v>3</v>
      </c>
      <c r="E88">
        <v>0</v>
      </c>
      <c r="F88">
        <v>1</v>
      </c>
      <c r="G88">
        <v>1</v>
      </c>
      <c r="H88">
        <v>19</v>
      </c>
      <c r="I88">
        <v>11</v>
      </c>
      <c r="J88">
        <v>25</v>
      </c>
      <c r="K88">
        <v>1</v>
      </c>
      <c r="L88">
        <v>6</v>
      </c>
      <c r="M88">
        <v>4</v>
      </c>
      <c r="N88">
        <v>7</v>
      </c>
      <c r="O88">
        <v>171</v>
      </c>
      <c r="P88">
        <v>3</v>
      </c>
      <c r="Q88">
        <v>18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127</v>
      </c>
      <c r="X88" t="s">
        <v>945</v>
      </c>
      <c r="Y88" s="5">
        <f>D88*10+E88*(-10)+F88*5+G88*(-5)+H88*2+I88*(-2)+J88*4+K88*3+L88*1.5+M88*1.5+N88*3+O88*0.1+P88*2+Q88*2+R88*5+S88*(-8)+T88*15+U88+V88*(-4)</f>
        <v>244.1</v>
      </c>
      <c r="Z88" s="6">
        <f>Y88/W88</f>
        <v>10.170833333333333</v>
      </c>
      <c r="AA88" s="7">
        <f>Y88/X88*90</f>
        <v>22.532307692307693</v>
      </c>
    </row>
    <row r="89" spans="1:27" x14ac:dyDescent="0.2">
      <c r="A89" t="s">
        <v>4068</v>
      </c>
      <c r="B89" t="s">
        <v>43</v>
      </c>
      <c r="C89" t="s">
        <v>44</v>
      </c>
      <c r="D89">
        <v>2</v>
      </c>
      <c r="E89">
        <v>0</v>
      </c>
      <c r="F89">
        <v>0</v>
      </c>
      <c r="G89">
        <v>0</v>
      </c>
      <c r="H89">
        <v>3</v>
      </c>
      <c r="I89">
        <v>6</v>
      </c>
      <c r="J89">
        <v>3</v>
      </c>
      <c r="K89">
        <v>0</v>
      </c>
      <c r="L89">
        <v>0</v>
      </c>
      <c r="M89">
        <v>0</v>
      </c>
      <c r="N89">
        <v>0</v>
      </c>
      <c r="O89">
        <v>42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237</v>
      </c>
      <c r="X89" t="s">
        <v>1600</v>
      </c>
      <c r="Y89" s="5">
        <f>D89*10+E89*(-10)+F89*5+G89*(-5)+H89*2+I89*(-2)+J89*4+K89*3+L89*1.5+M89*1.5+N89*3+O89*0.1+P89*2+Q89*2+R89*5+S89*(-8)+T89*15+U89+V89*(-4)</f>
        <v>32.200000000000003</v>
      </c>
      <c r="Z89" s="6">
        <f>Y89/W89</f>
        <v>10.733333333333334</v>
      </c>
      <c r="AA89" s="7">
        <f>Y89/X89*90</f>
        <v>22.465116279069768</v>
      </c>
    </row>
    <row r="90" spans="1:27" x14ac:dyDescent="0.2">
      <c r="A90" t="s">
        <v>212</v>
      </c>
      <c r="B90" t="s">
        <v>160</v>
      </c>
      <c r="C90" t="s">
        <v>994</v>
      </c>
      <c r="D90">
        <v>6</v>
      </c>
      <c r="E90">
        <v>0</v>
      </c>
      <c r="F90">
        <v>6</v>
      </c>
      <c r="G90">
        <v>3</v>
      </c>
      <c r="H90">
        <v>21</v>
      </c>
      <c r="I90">
        <v>23</v>
      </c>
      <c r="J90">
        <v>25</v>
      </c>
      <c r="K90">
        <v>2</v>
      </c>
      <c r="L90">
        <v>2</v>
      </c>
      <c r="M90">
        <v>10</v>
      </c>
      <c r="N90">
        <v>19</v>
      </c>
      <c r="O90">
        <v>647</v>
      </c>
      <c r="P90">
        <v>14</v>
      </c>
      <c r="Q90">
        <v>21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101</v>
      </c>
      <c r="X90" t="s">
        <v>4332</v>
      </c>
      <c r="Y90" s="5">
        <f>D90*10+E90*(-10)+F90*5+G90*(-5)+H90*2+I90*(-2)+J90*4+K90*3+L90*1.5+M90*1.5+N90*3+O90*0.1+P90*2+Q90*2+R90*5+S90*(-8)+T90*15+U90+V90*(-4)</f>
        <v>386.7</v>
      </c>
      <c r="Z90" s="6">
        <f>Y90/W90</f>
        <v>11.048571428571428</v>
      </c>
      <c r="AA90" s="7">
        <f>Y90/X90*90</f>
        <v>22.453548387096774</v>
      </c>
    </row>
    <row r="91" spans="1:27" x14ac:dyDescent="0.2">
      <c r="A91" t="s">
        <v>2018</v>
      </c>
      <c r="B91" t="s">
        <v>160</v>
      </c>
      <c r="C91" t="s">
        <v>1881</v>
      </c>
      <c r="D91">
        <v>2</v>
      </c>
      <c r="E91">
        <v>0</v>
      </c>
      <c r="F91">
        <v>10</v>
      </c>
      <c r="G91">
        <v>9</v>
      </c>
      <c r="H91">
        <v>56</v>
      </c>
      <c r="I91">
        <v>36</v>
      </c>
      <c r="J91">
        <v>14</v>
      </c>
      <c r="K91">
        <v>2</v>
      </c>
      <c r="L91">
        <v>33</v>
      </c>
      <c r="M91">
        <v>40</v>
      </c>
      <c r="N91">
        <v>54</v>
      </c>
      <c r="O91">
        <v>1382</v>
      </c>
      <c r="P91">
        <v>71</v>
      </c>
      <c r="Q91">
        <v>18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121</v>
      </c>
      <c r="X91" t="s">
        <v>1675</v>
      </c>
      <c r="Y91" s="5">
        <f>D91*10+E91*(-10)+F91*5+G91*(-5)+H91*2+I91*(-2)+J91*4+K91*3+L91*1.5+M91*1.5+N91*3+O91*0.1+P91*2+Q91*2+R91*5+S91*(-8)+T91*15+U91+V91*(-4)</f>
        <v>714.7</v>
      </c>
      <c r="Z91" s="6">
        <f>Y91/W91</f>
        <v>21.02058823529412</v>
      </c>
      <c r="AA91" s="7">
        <f>Y91/X91*90</f>
        <v>22.318875780707842</v>
      </c>
    </row>
    <row r="92" spans="1:27" x14ac:dyDescent="0.2">
      <c r="A92" t="s">
        <v>3262</v>
      </c>
      <c r="B92" t="s">
        <v>26</v>
      </c>
      <c r="C92" t="s">
        <v>118</v>
      </c>
      <c r="D92">
        <v>4</v>
      </c>
      <c r="E92">
        <v>0</v>
      </c>
      <c r="F92">
        <v>2</v>
      </c>
      <c r="G92">
        <v>1</v>
      </c>
      <c r="H92">
        <v>9</v>
      </c>
      <c r="I92">
        <v>13</v>
      </c>
      <c r="J92">
        <v>18</v>
      </c>
      <c r="K92">
        <v>2</v>
      </c>
      <c r="L92">
        <v>14</v>
      </c>
      <c r="M92">
        <v>5</v>
      </c>
      <c r="N92">
        <v>9</v>
      </c>
      <c r="O92">
        <v>281</v>
      </c>
      <c r="P92">
        <v>8</v>
      </c>
      <c r="Q92">
        <v>9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187</v>
      </c>
      <c r="X92" t="s">
        <v>3230</v>
      </c>
      <c r="Y92" s="5">
        <f>D92*10+E92*(-10)+F92*5+G92*(-5)+H92*2+I92*(-2)+J92*4+K92*3+L92*1.5+M92*1.5+N92*3+O92*0.1+P92*2+Q92*2+R92*5+S92*(-8)+T92*15+U92+V92*(-4)</f>
        <v>232.6</v>
      </c>
      <c r="Z92" s="6">
        <f>Y92/W92</f>
        <v>10.572727272727272</v>
      </c>
      <c r="AA92" s="7">
        <f>Y92/X92*90</f>
        <v>22.082278481012658</v>
      </c>
    </row>
    <row r="93" spans="1:27" x14ac:dyDescent="0.2">
      <c r="A93" t="s">
        <v>4081</v>
      </c>
      <c r="B93" t="s">
        <v>43</v>
      </c>
      <c r="C93" t="s">
        <v>800</v>
      </c>
      <c r="D93">
        <v>1</v>
      </c>
      <c r="E93">
        <v>0</v>
      </c>
      <c r="F93">
        <v>0</v>
      </c>
      <c r="G93">
        <v>4</v>
      </c>
      <c r="H93">
        <v>42</v>
      </c>
      <c r="I93">
        <v>26</v>
      </c>
      <c r="J93">
        <v>4</v>
      </c>
      <c r="K93">
        <v>6</v>
      </c>
      <c r="L93">
        <v>20</v>
      </c>
      <c r="M93">
        <v>45</v>
      </c>
      <c r="N93">
        <v>12</v>
      </c>
      <c r="O93">
        <v>746</v>
      </c>
      <c r="P93">
        <v>29</v>
      </c>
      <c r="Q93">
        <v>6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187</v>
      </c>
      <c r="X93" t="s">
        <v>4374</v>
      </c>
      <c r="Y93" s="5">
        <f>D93*10+E93*(-10)+F93*5+G93*(-5)+H93*2+I93*(-2)+J93*4+K93*3+L93*1.5+M93*1.5+N93*3+O93*0.1+P93*2+Q93*2+R93*5+S93*(-8)+T93*15+U93+V93*(-4)</f>
        <v>334.1</v>
      </c>
      <c r="Z93" s="6">
        <f>Y93/W93</f>
        <v>15.186363636363637</v>
      </c>
      <c r="AA93" s="7">
        <f>Y93/X93*90</f>
        <v>21.964207450693937</v>
      </c>
    </row>
    <row r="94" spans="1:27" x14ac:dyDescent="0.2">
      <c r="A94" t="s">
        <v>323</v>
      </c>
      <c r="B94" t="s">
        <v>26</v>
      </c>
      <c r="C94" t="s">
        <v>48</v>
      </c>
      <c r="D94">
        <v>0</v>
      </c>
      <c r="E94">
        <v>1</v>
      </c>
      <c r="F94">
        <v>3</v>
      </c>
      <c r="G94">
        <v>1</v>
      </c>
      <c r="H94">
        <v>14</v>
      </c>
      <c r="I94">
        <v>19</v>
      </c>
      <c r="J94">
        <v>4</v>
      </c>
      <c r="K94">
        <v>12</v>
      </c>
      <c r="L94">
        <v>108</v>
      </c>
      <c r="M94">
        <v>59</v>
      </c>
      <c r="N94">
        <v>14</v>
      </c>
      <c r="O94">
        <v>1075</v>
      </c>
      <c r="P94">
        <v>70</v>
      </c>
      <c r="Q94">
        <v>8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105</v>
      </c>
      <c r="X94" t="s">
        <v>4371</v>
      </c>
      <c r="Y94" s="5">
        <f>D94*10+E94*(-10)+F94*5+G94*(-5)+H94*2+I94*(-2)+J94*4+K94*3+L94*1.5+M94*1.5+N94*3+O94*0.1+P94*2+Q94*2+R94*5+S94*(-8)+T94*15+U94+V94*(-4)</f>
        <v>598</v>
      </c>
      <c r="Z94" s="6">
        <f>Y94/W94</f>
        <v>20.620689655172413</v>
      </c>
      <c r="AA94" s="7">
        <f>Y94/X94*90</f>
        <v>21.692865779927448</v>
      </c>
    </row>
    <row r="95" spans="1:27" x14ac:dyDescent="0.2">
      <c r="A95" t="s">
        <v>2979</v>
      </c>
      <c r="B95" t="s">
        <v>138</v>
      </c>
      <c r="C95" t="s">
        <v>2791</v>
      </c>
      <c r="D95">
        <v>13</v>
      </c>
      <c r="E95">
        <v>0</v>
      </c>
      <c r="F95">
        <v>4</v>
      </c>
      <c r="G95">
        <v>3</v>
      </c>
      <c r="H95">
        <v>63</v>
      </c>
      <c r="I95">
        <v>48</v>
      </c>
      <c r="J95">
        <v>61</v>
      </c>
      <c r="K95">
        <v>2</v>
      </c>
      <c r="L95">
        <v>24</v>
      </c>
      <c r="M95">
        <v>7</v>
      </c>
      <c r="N95">
        <v>33</v>
      </c>
      <c r="O95">
        <v>464</v>
      </c>
      <c r="P95">
        <v>17</v>
      </c>
      <c r="Q95">
        <v>16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121</v>
      </c>
      <c r="X95" t="s">
        <v>4362</v>
      </c>
      <c r="Y95" s="5">
        <f>D95*10+E95*(-10)+F95*5+G95*(-5)+H95*2+I95*(-2)+J95*4+K95*3+L95*1.5+M95*1.5+N95*3+O95*0.1+P95*2+Q95*2+R95*5+S95*(-8)+T95*15+U95+V95*(-4)</f>
        <v>672.9</v>
      </c>
      <c r="Z95" s="6">
        <f>Y95/W95</f>
        <v>19.791176470588233</v>
      </c>
      <c r="AA95" s="7">
        <f>Y95/X95*90</f>
        <v>21.66762075134168</v>
      </c>
    </row>
    <row r="96" spans="1:27" x14ac:dyDescent="0.2">
      <c r="A96" t="s">
        <v>1366</v>
      </c>
      <c r="B96" t="s">
        <v>876</v>
      </c>
      <c r="C96" t="s">
        <v>1131</v>
      </c>
      <c r="D96">
        <v>16</v>
      </c>
      <c r="E96">
        <v>0</v>
      </c>
      <c r="F96">
        <v>6</v>
      </c>
      <c r="G96">
        <v>4</v>
      </c>
      <c r="H96">
        <v>13</v>
      </c>
      <c r="I96">
        <v>37</v>
      </c>
      <c r="J96">
        <v>60</v>
      </c>
      <c r="K96">
        <v>4</v>
      </c>
      <c r="L96">
        <v>9</v>
      </c>
      <c r="M96">
        <v>18</v>
      </c>
      <c r="N96">
        <v>39</v>
      </c>
      <c r="O96">
        <v>510</v>
      </c>
      <c r="P96">
        <v>13</v>
      </c>
      <c r="Q96">
        <v>22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292</v>
      </c>
      <c r="X96" t="s">
        <v>2634</v>
      </c>
      <c r="Y96" s="5">
        <f>D96*10+E96*(-10)+F96*5+G96*(-5)+H96*2+I96*(-2)+J96*4+K96*3+L96*1.5+M96*1.5+N96*3+O96*0.1+P96*2+Q96*2+R96*5+S96*(-8)+T96*15+U96+V96*(-4)</f>
        <v>652.5</v>
      </c>
      <c r="Z96" s="6">
        <f>Y96/W96</f>
        <v>19.772727272727273</v>
      </c>
      <c r="AA96" s="7">
        <f>Y96/X96*90</f>
        <v>21.621870397643594</v>
      </c>
    </row>
    <row r="97" spans="1:27" x14ac:dyDescent="0.2">
      <c r="A97" t="s">
        <v>3940</v>
      </c>
      <c r="B97" t="s">
        <v>43</v>
      </c>
      <c r="C97" t="s">
        <v>44</v>
      </c>
      <c r="D97">
        <v>1</v>
      </c>
      <c r="E97">
        <v>0</v>
      </c>
      <c r="F97">
        <v>0</v>
      </c>
      <c r="G97">
        <v>4</v>
      </c>
      <c r="H97">
        <v>44</v>
      </c>
      <c r="I97">
        <v>54</v>
      </c>
      <c r="J97">
        <v>9</v>
      </c>
      <c r="K97">
        <v>3</v>
      </c>
      <c r="L97">
        <v>100</v>
      </c>
      <c r="M97">
        <v>93</v>
      </c>
      <c r="N97">
        <v>22</v>
      </c>
      <c r="O97">
        <v>1305</v>
      </c>
      <c r="P97">
        <v>81</v>
      </c>
      <c r="Q97">
        <v>48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52</v>
      </c>
      <c r="X97" t="s">
        <v>4363</v>
      </c>
      <c r="Y97" s="5">
        <f>D97*10+E97*(-10)+F97*5+G97*(-5)+H97*2+I97*(-2)+J97*4+K97*3+L97*1.5+M97*1.5+N97*3+O97*0.1+P97*2+Q97*2+R97*5+S97*(-8)+T97*15+U97+V97*(-4)</f>
        <v>759</v>
      </c>
      <c r="Z97" s="6">
        <f>Y97/W97</f>
        <v>21.083333333333332</v>
      </c>
      <c r="AA97" s="7">
        <f>Y97/X97*90</f>
        <v>21.569308493842755</v>
      </c>
    </row>
    <row r="98" spans="1:27" x14ac:dyDescent="0.2">
      <c r="A98" t="s">
        <v>1887</v>
      </c>
      <c r="B98" t="s">
        <v>26</v>
      </c>
      <c r="C98" t="s">
        <v>48</v>
      </c>
      <c r="D98">
        <v>0</v>
      </c>
      <c r="E98">
        <v>0</v>
      </c>
      <c r="F98">
        <v>0</v>
      </c>
      <c r="G98">
        <v>1</v>
      </c>
      <c r="H98">
        <v>10</v>
      </c>
      <c r="I98">
        <v>19</v>
      </c>
      <c r="J98">
        <v>3</v>
      </c>
      <c r="K98">
        <v>3</v>
      </c>
      <c r="L98">
        <v>19</v>
      </c>
      <c r="M98">
        <v>14</v>
      </c>
      <c r="N98">
        <v>10</v>
      </c>
      <c r="O98">
        <v>497</v>
      </c>
      <c r="P98">
        <v>36</v>
      </c>
      <c r="Q98">
        <v>14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73</v>
      </c>
      <c r="X98" t="s">
        <v>2430</v>
      </c>
      <c r="Y98" s="5">
        <f>D98*10+E98*(-10)+F98*5+G98*(-5)+H98*2+I98*(-2)+J98*4+K98*3+L98*1.5+M98*1.5+N98*3+O98*0.1+P98*2+Q98*2+R98*5+S98*(-8)+T98*15+U98+V98*(-4)</f>
        <v>227.2</v>
      </c>
      <c r="Z98" s="6">
        <f>Y98/W98</f>
        <v>15.146666666666667</v>
      </c>
      <c r="AA98" s="7">
        <f>Y98/X98*90</f>
        <v>21.389121338912133</v>
      </c>
    </row>
    <row r="99" spans="1:27" x14ac:dyDescent="0.2">
      <c r="A99" t="s">
        <v>2752</v>
      </c>
      <c r="B99" t="s">
        <v>138</v>
      </c>
      <c r="C99" t="s">
        <v>1033</v>
      </c>
      <c r="D99">
        <v>22</v>
      </c>
      <c r="E99">
        <v>0</v>
      </c>
      <c r="F99">
        <v>6</v>
      </c>
      <c r="G99">
        <v>4</v>
      </c>
      <c r="H99">
        <v>33</v>
      </c>
      <c r="I99">
        <v>21</v>
      </c>
      <c r="J99">
        <v>52</v>
      </c>
      <c r="K99">
        <v>2</v>
      </c>
      <c r="L99">
        <v>27</v>
      </c>
      <c r="M99">
        <v>10</v>
      </c>
      <c r="N99">
        <v>28</v>
      </c>
      <c r="O99">
        <v>509</v>
      </c>
      <c r="P99">
        <v>6</v>
      </c>
      <c r="Q99">
        <v>9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52</v>
      </c>
      <c r="X99" t="s">
        <v>4341</v>
      </c>
      <c r="Y99" s="5">
        <f>D99*10+E99*(-10)+F99*5+G99*(-5)+H99*2+I99*(-2)+J99*4+K99*3+L99*1.5+M99*1.5+N99*3+O99*0.1+P99*2+Q99*2+R99*5+S99*(-8)+T99*15+U99+V99*(-4)</f>
        <v>688.4</v>
      </c>
      <c r="Z99" s="6">
        <f>Y99/W99</f>
        <v>19.12222222222222</v>
      </c>
      <c r="AA99" s="7">
        <f>Y99/X99*90</f>
        <v>21.364137931034481</v>
      </c>
    </row>
    <row r="100" spans="1:27" x14ac:dyDescent="0.2">
      <c r="A100" t="s">
        <v>2144</v>
      </c>
      <c r="B100" t="s">
        <v>160</v>
      </c>
      <c r="C100" t="s">
        <v>2009</v>
      </c>
      <c r="D100">
        <v>1</v>
      </c>
      <c r="E100">
        <v>0</v>
      </c>
      <c r="F100">
        <v>1</v>
      </c>
      <c r="G100">
        <v>7</v>
      </c>
      <c r="H100">
        <v>67</v>
      </c>
      <c r="I100">
        <v>21</v>
      </c>
      <c r="J100">
        <v>8</v>
      </c>
      <c r="K100">
        <v>2</v>
      </c>
      <c r="L100">
        <v>8</v>
      </c>
      <c r="M100">
        <v>27</v>
      </c>
      <c r="N100">
        <v>27</v>
      </c>
      <c r="O100">
        <v>662</v>
      </c>
      <c r="P100">
        <v>28</v>
      </c>
      <c r="Q100">
        <v>57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28</v>
      </c>
      <c r="X100" t="s">
        <v>4337</v>
      </c>
      <c r="Y100" s="5">
        <f>D100*10+E100*(-10)+F100*5+G100*(-5)+H100*2+I100*(-2)+J100*4+K100*3+L100*1.5+M100*1.5+N100*3+O100*0.1+P100*2+Q100*2+R100*5+S100*(-8)+T100*15+U100+V100*(-4)</f>
        <v>479.7</v>
      </c>
      <c r="Z100" s="6">
        <f>Y100/W100</f>
        <v>19.187999999999999</v>
      </c>
      <c r="AA100" s="7">
        <f>Y100/X100*90</f>
        <v>21.362196932211777</v>
      </c>
    </row>
    <row r="101" spans="1:27" x14ac:dyDescent="0.2">
      <c r="A101" t="s">
        <v>1808</v>
      </c>
      <c r="B101" t="s">
        <v>876</v>
      </c>
      <c r="C101" t="s">
        <v>1183</v>
      </c>
      <c r="D101">
        <v>7</v>
      </c>
      <c r="E101">
        <v>0</v>
      </c>
      <c r="F101">
        <v>1</v>
      </c>
      <c r="G101">
        <v>2</v>
      </c>
      <c r="H101">
        <v>35</v>
      </c>
      <c r="I101">
        <v>25</v>
      </c>
      <c r="J101">
        <v>24</v>
      </c>
      <c r="K101">
        <v>1</v>
      </c>
      <c r="L101">
        <v>18</v>
      </c>
      <c r="M101">
        <v>7</v>
      </c>
      <c r="N101">
        <v>9</v>
      </c>
      <c r="O101">
        <v>166</v>
      </c>
      <c r="P101">
        <v>5</v>
      </c>
      <c r="Q101">
        <v>15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90</v>
      </c>
      <c r="X101" t="s">
        <v>4379</v>
      </c>
      <c r="Y101" s="5">
        <f>D101*10+E101*(-10)+F101*5+G101*(-5)+H101*2+I101*(-2)+J101*4+K101*3+L101*1.5+M101*1.5+N101*3+O101*0.1+P101*2+Q101*2+R101*5+S101*(-8)+T101*15+U101+V101*(-4)</f>
        <v>305.10000000000002</v>
      </c>
      <c r="Z101" s="6">
        <f>Y101/W101</f>
        <v>11.734615384615385</v>
      </c>
      <c r="AA101" s="7">
        <f>Y101/X101*90</f>
        <v>21.138568129330256</v>
      </c>
    </row>
    <row r="102" spans="1:27" x14ac:dyDescent="0.2">
      <c r="A102" t="s">
        <v>51</v>
      </c>
      <c r="B102" t="s">
        <v>26</v>
      </c>
      <c r="C102" t="s">
        <v>4342</v>
      </c>
      <c r="D102">
        <v>0</v>
      </c>
      <c r="E102">
        <v>0</v>
      </c>
      <c r="F102">
        <v>0</v>
      </c>
      <c r="G102">
        <v>2</v>
      </c>
      <c r="H102">
        <v>6</v>
      </c>
      <c r="I102">
        <v>8</v>
      </c>
      <c r="J102">
        <v>2</v>
      </c>
      <c r="K102">
        <v>3</v>
      </c>
      <c r="L102">
        <v>48</v>
      </c>
      <c r="M102">
        <v>16</v>
      </c>
      <c r="N102">
        <v>5</v>
      </c>
      <c r="O102">
        <v>232</v>
      </c>
      <c r="P102">
        <v>15</v>
      </c>
      <c r="Q102">
        <v>6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220</v>
      </c>
      <c r="X102" t="s">
        <v>692</v>
      </c>
      <c r="Y102" s="5">
        <f>D102*10+E102*(-10)+F102*5+G102*(-5)+H102*2+I102*(-2)+J102*4+K102*3+L102*1.5+M102*1.5+N102*3+O102*0.1+P102*2+Q102*2+R102*5+S102*(-8)+T102*15+U102+V102*(-4)</f>
        <v>179.2</v>
      </c>
      <c r="Z102" s="6">
        <f>Y102/W102</f>
        <v>14.933333333333332</v>
      </c>
      <c r="AA102" s="7">
        <f>Y102/X102*90</f>
        <v>21.08235294117647</v>
      </c>
    </row>
    <row r="103" spans="1:27" x14ac:dyDescent="0.2">
      <c r="A103" t="s">
        <v>3032</v>
      </c>
      <c r="B103" t="s">
        <v>876</v>
      </c>
      <c r="C103" t="s">
        <v>877</v>
      </c>
      <c r="D103">
        <v>5</v>
      </c>
      <c r="E103">
        <v>0</v>
      </c>
      <c r="F103">
        <v>4</v>
      </c>
      <c r="G103">
        <v>4</v>
      </c>
      <c r="H103">
        <v>8</v>
      </c>
      <c r="I103">
        <v>26</v>
      </c>
      <c r="J103">
        <v>20</v>
      </c>
      <c r="K103">
        <v>6</v>
      </c>
      <c r="L103">
        <v>30</v>
      </c>
      <c r="M103">
        <v>25</v>
      </c>
      <c r="N103">
        <v>21</v>
      </c>
      <c r="O103">
        <v>488</v>
      </c>
      <c r="P103">
        <v>21</v>
      </c>
      <c r="Q103">
        <v>24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127</v>
      </c>
      <c r="X103" t="s">
        <v>4353</v>
      </c>
      <c r="Y103" s="5">
        <f>D103*10+E103*(-10)+F103*5+G103*(-5)+H103*2+I103*(-2)+J103*4+K103*3+L103*1.5+M103*1.5+N103*3+O103*0.1+P103*2+Q103*2+R103*5+S103*(-8)+T103*15+U103+V103*(-4)</f>
        <v>396.3</v>
      </c>
      <c r="Z103" s="6">
        <f>Y103/W103</f>
        <v>16.512499999999999</v>
      </c>
      <c r="AA103" s="7">
        <f>Y103/X103*90</f>
        <v>20.700522344747533</v>
      </c>
    </row>
    <row r="104" spans="1:27" x14ac:dyDescent="0.2">
      <c r="A104" t="s">
        <v>3296</v>
      </c>
      <c r="B104" t="s">
        <v>138</v>
      </c>
      <c r="C104" t="s">
        <v>368</v>
      </c>
      <c r="D104">
        <v>2</v>
      </c>
      <c r="E104">
        <v>0</v>
      </c>
      <c r="F104">
        <v>2</v>
      </c>
      <c r="G104">
        <v>7</v>
      </c>
      <c r="H104">
        <v>35</v>
      </c>
      <c r="I104">
        <v>17</v>
      </c>
      <c r="J104">
        <v>16</v>
      </c>
      <c r="K104">
        <v>1</v>
      </c>
      <c r="L104">
        <v>15</v>
      </c>
      <c r="M104">
        <v>26</v>
      </c>
      <c r="N104">
        <v>47</v>
      </c>
      <c r="O104">
        <v>1159</v>
      </c>
      <c r="P104">
        <v>21</v>
      </c>
      <c r="Q104">
        <v>16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96</v>
      </c>
      <c r="X104" t="s">
        <v>4372</v>
      </c>
      <c r="Y104" s="5">
        <f>D104*10+E104*(-10)+F104*5+G104*(-5)+H104*2+I104*(-2)+J104*4+K104*3+L104*1.5+M104*1.5+N104*3+O104*0.1+P104*2+Q104*2+R104*5+S104*(-8)+T104*15+U104+V104*(-4)</f>
        <v>490.4</v>
      </c>
      <c r="Z104" s="6">
        <f>Y104/W104</f>
        <v>17.514285714285712</v>
      </c>
      <c r="AA104" s="7">
        <f>Y104/X104*90</f>
        <v>20.339170506912442</v>
      </c>
    </row>
    <row r="105" spans="1:27" x14ac:dyDescent="0.2">
      <c r="A105" t="s">
        <v>1544</v>
      </c>
      <c r="B105" t="s">
        <v>876</v>
      </c>
      <c r="C105" t="s">
        <v>1085</v>
      </c>
      <c r="D105">
        <v>2</v>
      </c>
      <c r="E105">
        <v>0</v>
      </c>
      <c r="F105">
        <v>0</v>
      </c>
      <c r="G105">
        <v>8</v>
      </c>
      <c r="H105">
        <v>30</v>
      </c>
      <c r="I105">
        <v>52</v>
      </c>
      <c r="J105">
        <v>8</v>
      </c>
      <c r="K105">
        <v>26</v>
      </c>
      <c r="L105">
        <v>115</v>
      </c>
      <c r="M105">
        <v>91</v>
      </c>
      <c r="N105">
        <v>7</v>
      </c>
      <c r="O105">
        <v>994</v>
      </c>
      <c r="P105">
        <v>32</v>
      </c>
      <c r="Q105">
        <v>8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96</v>
      </c>
      <c r="X105" t="s">
        <v>4375</v>
      </c>
      <c r="Y105" s="5">
        <f>D105*10+E105*(-10)+F105*5+G105*(-5)+H105*2+I105*(-2)+J105*4+K105*3+L105*1.5+M105*1.5+N105*3+O105*0.1+P105*2+Q105*2+R105*5+S105*(-8)+T105*15+U105+V105*(-4)</f>
        <v>555.4</v>
      </c>
      <c r="Z105" s="6">
        <f>Y105/W105</f>
        <v>19.835714285714285</v>
      </c>
      <c r="AA105" s="7">
        <f>Y105/X105*90</f>
        <v>20.106999195494769</v>
      </c>
    </row>
    <row r="106" spans="1:27" x14ac:dyDescent="0.2">
      <c r="A106" t="s">
        <v>765</v>
      </c>
      <c r="B106" t="s">
        <v>26</v>
      </c>
      <c r="C106" t="s">
        <v>76</v>
      </c>
      <c r="D106">
        <v>10</v>
      </c>
      <c r="E106">
        <v>0</v>
      </c>
      <c r="F106">
        <v>5</v>
      </c>
      <c r="G106">
        <v>1</v>
      </c>
      <c r="H106">
        <v>24</v>
      </c>
      <c r="I106">
        <v>29</v>
      </c>
      <c r="J106">
        <v>58</v>
      </c>
      <c r="K106">
        <v>1</v>
      </c>
      <c r="L106">
        <v>9</v>
      </c>
      <c r="M106">
        <v>2</v>
      </c>
      <c r="N106">
        <v>32</v>
      </c>
      <c r="O106">
        <v>691</v>
      </c>
      <c r="P106">
        <v>8</v>
      </c>
      <c r="Q106">
        <v>45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52</v>
      </c>
      <c r="X106" t="s">
        <v>526</v>
      </c>
      <c r="Y106" s="5">
        <f>D106*10+E106*(-10)+F106*5+G106*(-5)+H106*2+I106*(-2)+J106*4+K106*3+L106*1.5+M106*1.5+N106*3+O106*0.1+P106*2+Q106*2+R106*5+S106*(-8)+T106*15+U106+V106*(-4)</f>
        <v>632.6</v>
      </c>
      <c r="Z106" s="6">
        <f>Y106/W106</f>
        <v>17.572222222222223</v>
      </c>
      <c r="AA106" s="7">
        <f>Y106/X106*90</f>
        <v>19.823816155988858</v>
      </c>
    </row>
    <row r="107" spans="1:27" x14ac:dyDescent="0.2">
      <c r="A107" t="s">
        <v>954</v>
      </c>
      <c r="B107" t="s">
        <v>26</v>
      </c>
      <c r="C107" t="s">
        <v>55</v>
      </c>
      <c r="D107">
        <v>1</v>
      </c>
      <c r="E107">
        <v>1</v>
      </c>
      <c r="F107">
        <v>0</v>
      </c>
      <c r="G107">
        <v>2</v>
      </c>
      <c r="H107">
        <v>18</v>
      </c>
      <c r="I107">
        <v>9</v>
      </c>
      <c r="J107">
        <v>1</v>
      </c>
      <c r="K107">
        <v>16</v>
      </c>
      <c r="L107">
        <v>148</v>
      </c>
      <c r="M107">
        <v>44</v>
      </c>
      <c r="N107">
        <v>3</v>
      </c>
      <c r="O107">
        <v>430</v>
      </c>
      <c r="P107">
        <v>19</v>
      </c>
      <c r="Q107">
        <v>4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127</v>
      </c>
      <c r="X107" t="s">
        <v>4356</v>
      </c>
      <c r="Y107" s="5">
        <f>D107*10+E107*(-10)+F107*5+G107*(-5)+H107*2+I107*(-2)+J107*4+K107*3+L107*1.5+M107*1.5+N107*3+O107*0.1+P107*2+Q107*2+R107*5+S107*(-8)+T107*15+U107+V107*(-4)</f>
        <v>446</v>
      </c>
      <c r="Z107" s="6">
        <f>Y107/W107</f>
        <v>18.583333333333332</v>
      </c>
      <c r="AA107" s="7">
        <f>Y107/X107*90</f>
        <v>19.381941091260259</v>
      </c>
    </row>
    <row r="108" spans="1:27" x14ac:dyDescent="0.2">
      <c r="A108" t="s">
        <v>2213</v>
      </c>
      <c r="B108" t="s">
        <v>26</v>
      </c>
      <c r="C108" t="s">
        <v>59</v>
      </c>
      <c r="D108">
        <v>3</v>
      </c>
      <c r="E108">
        <v>0</v>
      </c>
      <c r="F108">
        <v>1</v>
      </c>
      <c r="G108">
        <v>2</v>
      </c>
      <c r="H108">
        <v>27</v>
      </c>
      <c r="I108">
        <v>31</v>
      </c>
      <c r="J108">
        <v>18</v>
      </c>
      <c r="K108">
        <v>4</v>
      </c>
      <c r="L108">
        <v>46</v>
      </c>
      <c r="M108">
        <v>30</v>
      </c>
      <c r="N108">
        <v>33</v>
      </c>
      <c r="O108">
        <v>1820</v>
      </c>
      <c r="P108">
        <v>56</v>
      </c>
      <c r="Q108">
        <v>47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205</v>
      </c>
      <c r="X108" t="s">
        <v>4321</v>
      </c>
      <c r="Y108" s="5">
        <f>D108*10+E108*(-10)+F108*5+G108*(-5)+H108*2+I108*(-2)+J108*4+K108*3+L108*1.5+M108*1.5+N108*3+O108*0.1+P108*2+Q108*2+R108*5+S108*(-8)+T108*15+U108+V108*(-4)</f>
        <v>702</v>
      </c>
      <c r="Z108" s="6">
        <f>Y108/W108</f>
        <v>18.473684210526315</v>
      </c>
      <c r="AA108" s="7">
        <f>Y108/X108*90</f>
        <v>18.72</v>
      </c>
    </row>
    <row r="109" spans="1:27" x14ac:dyDescent="0.2">
      <c r="A109" t="s">
        <v>3669</v>
      </c>
      <c r="B109" t="s">
        <v>43</v>
      </c>
      <c r="C109" t="s">
        <v>534</v>
      </c>
      <c r="D109">
        <v>0</v>
      </c>
      <c r="E109">
        <v>0</v>
      </c>
      <c r="F109">
        <v>2</v>
      </c>
      <c r="G109">
        <v>9</v>
      </c>
      <c r="H109">
        <v>18</v>
      </c>
      <c r="I109">
        <v>31</v>
      </c>
      <c r="J109">
        <v>3</v>
      </c>
      <c r="K109">
        <v>10</v>
      </c>
      <c r="L109">
        <v>37</v>
      </c>
      <c r="M109">
        <v>36</v>
      </c>
      <c r="N109">
        <v>22</v>
      </c>
      <c r="O109">
        <v>2091</v>
      </c>
      <c r="P109">
        <v>19</v>
      </c>
      <c r="Q109">
        <v>9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56</v>
      </c>
      <c r="X109" t="s">
        <v>2433</v>
      </c>
      <c r="Y109" s="5">
        <f>D109*10+E109*(-10)+F109*5+G109*(-5)+H109*2+I109*(-2)+J109*4+K109*3+L109*1.5+M109*1.5+N109*3+O109*0.1+P109*2+Q109*2+R109*5+S109*(-8)+T109*15+U109+V109*(-4)</f>
        <v>421.6</v>
      </c>
      <c r="Z109" s="6">
        <f>Y109/W109</f>
        <v>15.614814814814816</v>
      </c>
      <c r="AA109" s="7">
        <f>Y109/X109*90</f>
        <v>18.500243783520236</v>
      </c>
    </row>
    <row r="110" spans="1:27" x14ac:dyDescent="0.2">
      <c r="A110" t="s">
        <v>3852</v>
      </c>
      <c r="B110" t="s">
        <v>43</v>
      </c>
      <c r="C110" t="s">
        <v>3592</v>
      </c>
      <c r="D110">
        <v>5</v>
      </c>
      <c r="E110">
        <v>0</v>
      </c>
      <c r="F110">
        <v>3</v>
      </c>
      <c r="G110">
        <v>3</v>
      </c>
      <c r="H110">
        <v>36</v>
      </c>
      <c r="I110">
        <v>42</v>
      </c>
      <c r="J110">
        <v>15</v>
      </c>
      <c r="K110">
        <v>2</v>
      </c>
      <c r="L110">
        <v>15</v>
      </c>
      <c r="M110">
        <v>32</v>
      </c>
      <c r="N110">
        <v>48</v>
      </c>
      <c r="O110">
        <v>1134</v>
      </c>
      <c r="P110">
        <v>42</v>
      </c>
      <c r="Q110">
        <v>31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121</v>
      </c>
      <c r="X110" t="s">
        <v>2157</v>
      </c>
      <c r="Y110" s="5">
        <f>D110*10+E110*(-10)+F110*5+G110*(-5)+H110*2+I110*(-2)+J110*4+K110*3+L110*1.5+M110*1.5+N110*3+O110*0.1+P110*2+Q110*2+R110*5+S110*(-8)+T110*15+U110+V110*(-4)</f>
        <v>577.9</v>
      </c>
      <c r="Z110" s="6">
        <f>Y110/W110</f>
        <v>16.997058823529411</v>
      </c>
      <c r="AA110" s="7">
        <f>Y110/X110*90</f>
        <v>18.410973451327433</v>
      </c>
    </row>
    <row r="111" spans="1:27" x14ac:dyDescent="0.2">
      <c r="A111" t="s">
        <v>3021</v>
      </c>
      <c r="B111" t="s">
        <v>138</v>
      </c>
      <c r="C111" t="s">
        <v>2764</v>
      </c>
      <c r="D111">
        <v>6</v>
      </c>
      <c r="E111">
        <v>0</v>
      </c>
      <c r="F111">
        <v>1</v>
      </c>
      <c r="G111">
        <v>3</v>
      </c>
      <c r="H111">
        <v>45</v>
      </c>
      <c r="I111">
        <v>49</v>
      </c>
      <c r="J111">
        <v>22</v>
      </c>
      <c r="K111">
        <v>1</v>
      </c>
      <c r="L111">
        <v>2</v>
      </c>
      <c r="M111">
        <v>4</v>
      </c>
      <c r="N111">
        <v>20</v>
      </c>
      <c r="O111">
        <v>231</v>
      </c>
      <c r="P111">
        <v>15</v>
      </c>
      <c r="Q111">
        <v>13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205</v>
      </c>
      <c r="X111" t="s">
        <v>4238</v>
      </c>
      <c r="Y111" s="5">
        <f>D111*10+E111*(-10)+F111*5+G111*(-5)+H111*2+I111*(-2)+J111*4+K111*3+L111*1.5+M111*1.5+N111*3+O111*0.1+P111*2+Q111*2+R111*5+S111*(-8)+T111*15+U111+V111*(-4)</f>
        <v>281.10000000000002</v>
      </c>
      <c r="Z111" s="6">
        <f>Y111/W111</f>
        <v>7.397368421052632</v>
      </c>
      <c r="AA111" s="7">
        <f>Y111/X111*90</f>
        <v>18.306078147612158</v>
      </c>
    </row>
    <row r="112" spans="1:27" x14ac:dyDescent="0.2">
      <c r="A112" t="s">
        <v>4154</v>
      </c>
      <c r="B112" t="s">
        <v>43</v>
      </c>
      <c r="C112" t="s">
        <v>3631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12</v>
      </c>
      <c r="P112">
        <v>1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45</v>
      </c>
      <c r="X112" t="s">
        <v>1170</v>
      </c>
      <c r="Y112" s="5">
        <f>D112*10+E112*(-10)+F112*5+G112*(-5)+H112*2+I112*(-2)+J112*4+K112*3+L112*1.5+M112*1.5+N112*3+O112*0.1+P112*2+Q112*2+R112*5+S112*(-8)+T112*15+U112+V112*(-4)</f>
        <v>10.7</v>
      </c>
      <c r="Z112" s="6">
        <f>Y112/W112</f>
        <v>2.1399999999999997</v>
      </c>
      <c r="AA112" s="7">
        <f>Y112/X112*90</f>
        <v>18.169811320754715</v>
      </c>
    </row>
    <row r="113" spans="1:27" x14ac:dyDescent="0.2">
      <c r="A113" t="s">
        <v>2838</v>
      </c>
      <c r="B113" t="s">
        <v>138</v>
      </c>
      <c r="C113" t="s">
        <v>2770</v>
      </c>
      <c r="D113">
        <v>0</v>
      </c>
      <c r="E113">
        <v>0</v>
      </c>
      <c r="F113">
        <v>0</v>
      </c>
      <c r="G113">
        <v>3</v>
      </c>
      <c r="H113">
        <v>16</v>
      </c>
      <c r="I113">
        <v>10</v>
      </c>
      <c r="J113">
        <v>0</v>
      </c>
      <c r="K113">
        <v>6</v>
      </c>
      <c r="L113">
        <v>76</v>
      </c>
      <c r="M113">
        <v>19</v>
      </c>
      <c r="N113">
        <v>5</v>
      </c>
      <c r="O113">
        <v>283</v>
      </c>
      <c r="P113">
        <v>8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182</v>
      </c>
      <c r="X113" t="s">
        <v>1108</v>
      </c>
      <c r="Y113" s="5">
        <f>D113*10+E113*(-10)+F113*5+G113*(-5)+H113*2+I113*(-2)+J113*4+K113*3+L113*1.5+M113*1.5+N113*3+O113*0.1+P113*2+Q113*2+R113*5+S113*(-8)+T113*15+U113+V113*(-4)</f>
        <v>218.8</v>
      </c>
      <c r="Z113" s="6">
        <f>Y113/W113</f>
        <v>15.62857142857143</v>
      </c>
      <c r="AA113" s="7">
        <f>Y113/X113*90</f>
        <v>17.740540540540543</v>
      </c>
    </row>
    <row r="114" spans="1:27" x14ac:dyDescent="0.2">
      <c r="A114" t="s">
        <v>1275</v>
      </c>
      <c r="B114" t="s">
        <v>876</v>
      </c>
      <c r="C114" t="s">
        <v>4317</v>
      </c>
      <c r="D114">
        <v>3</v>
      </c>
      <c r="E114">
        <v>0</v>
      </c>
      <c r="F114">
        <v>1</v>
      </c>
      <c r="G114">
        <v>1</v>
      </c>
      <c r="H114">
        <v>40</v>
      </c>
      <c r="I114">
        <v>17</v>
      </c>
      <c r="J114">
        <v>11</v>
      </c>
      <c r="K114">
        <v>2</v>
      </c>
      <c r="L114">
        <v>11</v>
      </c>
      <c r="M114">
        <v>12</v>
      </c>
      <c r="N114">
        <v>14</v>
      </c>
      <c r="O114">
        <v>287</v>
      </c>
      <c r="P114">
        <v>16</v>
      </c>
      <c r="Q114">
        <v>30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184</v>
      </c>
      <c r="X114" t="s">
        <v>4316</v>
      </c>
      <c r="Y114" s="5">
        <f>D114*10+E114*(-10)+F114*5+G114*(-5)+H114*2+I114*(-2)+J114*4+K114*3+L114*1.5+M114*1.5+N114*3+O114*0.1+P114*2+Q114*2+R114*5+S114*(-8)+T114*15+U114+V114*(-4)</f>
        <v>323.2</v>
      </c>
      <c r="Z114" s="6">
        <f>Y114/W114</f>
        <v>10.1</v>
      </c>
      <c r="AA114" s="7">
        <f>Y114/X114*90</f>
        <v>17.714981729598051</v>
      </c>
    </row>
    <row r="115" spans="1:27" x14ac:dyDescent="0.2">
      <c r="A115" t="s">
        <v>3348</v>
      </c>
      <c r="B115" t="s">
        <v>138</v>
      </c>
      <c r="C115" t="s">
        <v>386</v>
      </c>
      <c r="D115">
        <v>0</v>
      </c>
      <c r="E115">
        <v>1</v>
      </c>
      <c r="F115">
        <v>1</v>
      </c>
      <c r="G115">
        <v>0</v>
      </c>
      <c r="H115">
        <v>4</v>
      </c>
      <c r="I115">
        <v>3</v>
      </c>
      <c r="J115">
        <v>3</v>
      </c>
      <c r="K115">
        <v>0</v>
      </c>
      <c r="L115">
        <v>2</v>
      </c>
      <c r="M115">
        <v>1</v>
      </c>
      <c r="N115">
        <v>1</v>
      </c>
      <c r="O115">
        <v>87</v>
      </c>
      <c r="P115">
        <v>4</v>
      </c>
      <c r="Q115">
        <v>4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45</v>
      </c>
      <c r="X115" t="s">
        <v>4320</v>
      </c>
      <c r="Y115" s="5">
        <f>D115*10+E115*(-10)+F115*5+G115*(-5)+H115*2+I115*(-2)+J115*4+K115*3+L115*1.5+M115*1.5+N115*3+O115*0.1+P115*2+Q115*2+R115*5+S115*(-8)+T115*15+U115+V115*(-4)</f>
        <v>41.2</v>
      </c>
      <c r="Z115" s="6">
        <f>Y115/W115</f>
        <v>8.24</v>
      </c>
      <c r="AA115" s="7">
        <f>Y115/X115*90</f>
        <v>16.627802690582961</v>
      </c>
    </row>
    <row r="116" spans="1:27" x14ac:dyDescent="0.2">
      <c r="A116" t="s">
        <v>3869</v>
      </c>
      <c r="B116" t="s">
        <v>43</v>
      </c>
      <c r="C116" t="s">
        <v>620</v>
      </c>
      <c r="D116">
        <v>0</v>
      </c>
      <c r="E116">
        <v>0</v>
      </c>
      <c r="F116">
        <v>4</v>
      </c>
      <c r="G116">
        <v>3</v>
      </c>
      <c r="H116">
        <v>36</v>
      </c>
      <c r="I116">
        <v>26</v>
      </c>
      <c r="J116">
        <v>4</v>
      </c>
      <c r="K116">
        <v>5</v>
      </c>
      <c r="L116">
        <v>62</v>
      </c>
      <c r="M116">
        <v>29</v>
      </c>
      <c r="N116">
        <v>12</v>
      </c>
      <c r="O116">
        <v>733</v>
      </c>
      <c r="P116">
        <v>25</v>
      </c>
      <c r="Q116">
        <v>18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56</v>
      </c>
      <c r="X116" t="s">
        <v>4354</v>
      </c>
      <c r="Y116" s="5">
        <f>D116*10+E116*(-10)+F116*5+G116*(-5)+H116*2+I116*(-2)+J116*4+K116*3+L116*1.5+M116*1.5+N116*3+O116*0.1+P116*2+Q116*2+R116*5+S116*(-8)+T116*15+U116+V116*(-4)</f>
        <v>387.8</v>
      </c>
      <c r="Z116" s="6">
        <f>Y116/W116</f>
        <v>14.362962962962964</v>
      </c>
      <c r="AA116" s="7">
        <f>Y116/X116*90</f>
        <v>16.203342618384404</v>
      </c>
    </row>
    <row r="117" spans="1:27" x14ac:dyDescent="0.2">
      <c r="A117" t="s">
        <v>3519</v>
      </c>
      <c r="B117" t="s">
        <v>138</v>
      </c>
      <c r="C117" t="s">
        <v>2744</v>
      </c>
      <c r="D117">
        <v>0</v>
      </c>
      <c r="E117">
        <v>1</v>
      </c>
      <c r="F117">
        <v>0</v>
      </c>
      <c r="G117">
        <v>9</v>
      </c>
      <c r="H117">
        <v>30</v>
      </c>
      <c r="I117">
        <v>35</v>
      </c>
      <c r="J117">
        <v>0</v>
      </c>
      <c r="K117">
        <v>21</v>
      </c>
      <c r="L117">
        <v>169</v>
      </c>
      <c r="M117">
        <v>57</v>
      </c>
      <c r="N117">
        <v>3</v>
      </c>
      <c r="O117">
        <v>877</v>
      </c>
      <c r="P117">
        <v>22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110</v>
      </c>
      <c r="X117" t="s">
        <v>4335</v>
      </c>
      <c r="Y117" s="5">
        <f>D117*10+E117*(-10)+F117*5+G117*(-5)+H117*2+I117*(-2)+J117*4+K117*3+L117*1.5+M117*1.5+N117*3+O117*0.1+P117*2+Q117*2+R117*5+S117*(-8)+T117*15+U117+V117*(-4)</f>
        <v>479.7</v>
      </c>
      <c r="Z117" s="6">
        <f>Y117/W117</f>
        <v>15.99</v>
      </c>
      <c r="AA117" s="7">
        <f>Y117/X117*90</f>
        <v>16.169662921348316</v>
      </c>
    </row>
    <row r="118" spans="1:27" x14ac:dyDescent="0.2">
      <c r="A118" t="s">
        <v>3928</v>
      </c>
      <c r="B118" t="s">
        <v>43</v>
      </c>
      <c r="C118" t="s">
        <v>4312</v>
      </c>
      <c r="D118">
        <v>2</v>
      </c>
      <c r="E118">
        <v>0</v>
      </c>
      <c r="F118">
        <v>2</v>
      </c>
      <c r="G118">
        <v>9</v>
      </c>
      <c r="H118">
        <v>35</v>
      </c>
      <c r="I118">
        <v>40</v>
      </c>
      <c r="J118">
        <v>13</v>
      </c>
      <c r="K118">
        <v>5</v>
      </c>
      <c r="L118">
        <v>21</v>
      </c>
      <c r="M118">
        <v>16</v>
      </c>
      <c r="N118">
        <v>31</v>
      </c>
      <c r="O118">
        <v>810</v>
      </c>
      <c r="P118">
        <v>36</v>
      </c>
      <c r="Q118">
        <v>14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292</v>
      </c>
      <c r="X118" t="s">
        <v>4311</v>
      </c>
      <c r="Y118" s="5">
        <f>D118*10+E118*(-10)+F118*5+G118*(-5)+H118*2+I118*(-2)+J118*4+K118*3+L118*1.5+M118*1.5+N118*3+O118*0.1+P118*2+Q118*2+R118*5+S118*(-8)+T118*15+U118+V118*(-4)</f>
        <v>371.5</v>
      </c>
      <c r="Z118" s="6">
        <f>Y118/W118</f>
        <v>11.257575757575758</v>
      </c>
      <c r="AA118" s="7">
        <f>Y118/X118*90</f>
        <v>15.183923705722071</v>
      </c>
    </row>
    <row r="119" spans="1:27" x14ac:dyDescent="0.2">
      <c r="A119" t="s">
        <v>4118</v>
      </c>
      <c r="B119" t="s">
        <v>876</v>
      </c>
      <c r="C119" t="s">
        <v>1073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4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244</v>
      </c>
      <c r="X119" t="s">
        <v>86</v>
      </c>
      <c r="Y119" s="5">
        <f>D119*10+E119*(-10)+F119*5+G119*(-5)+H119*2+I119*(-2)+J119*4+K119*3+L119*1.5+M119*1.5+N119*3+O119*0.1+P119*2+Q119*2+R119*5+S119*(-8)+T119*15+U119+V119*(-4)</f>
        <v>1.9</v>
      </c>
      <c r="Z119" s="6">
        <f>Y119/W119</f>
        <v>1.9</v>
      </c>
      <c r="AA119" s="7">
        <f>Y119/X119*90</f>
        <v>9</v>
      </c>
    </row>
    <row r="120" spans="1:27" x14ac:dyDescent="0.2">
      <c r="A120" t="s">
        <v>4145</v>
      </c>
      <c r="B120" t="s">
        <v>138</v>
      </c>
      <c r="C120" t="s">
        <v>2801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3</v>
      </c>
      <c r="N120">
        <v>0</v>
      </c>
      <c r="O120">
        <v>12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244</v>
      </c>
      <c r="X120" t="s">
        <v>792</v>
      </c>
      <c r="Y120" s="5">
        <f>D120*10+E120*(-10)+F120*5+G120*(-5)+H120*2+I120*(-2)+J120*4+K120*3+L120*1.5+M120*1.5+N120*3+O120*0.1+P120*2+Q120*2+R120*5+S120*(-8)+T120*15+U120+V120*(-4)</f>
        <v>3.7</v>
      </c>
      <c r="Z120" s="6">
        <f>Y120/W120</f>
        <v>3.7</v>
      </c>
      <c r="AA120" s="7">
        <f>Y120/X120*90</f>
        <v>7.4</v>
      </c>
    </row>
  </sheetData>
  <sortState ref="A3:AA120">
    <sortCondition descending="1" ref="AA3:AA120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topLeftCell="A2" workbookViewId="0">
      <pane xSplit="1" ySplit="1" topLeftCell="U3" activePane="bottomRight" state="frozen"/>
      <selection activeCell="A2" sqref="A2"/>
      <selection pane="topRight" activeCell="B2" sqref="B2"/>
      <selection pane="bottomLeft" activeCell="A3" sqref="A3"/>
      <selection pane="bottomRight" activeCell="A29" sqref="A29"/>
    </sheetView>
  </sheetViews>
  <sheetFormatPr baseColWidth="10" defaultColWidth="8.83203125" defaultRowHeight="15" x14ac:dyDescent="0.2"/>
  <cols>
    <col min="1" max="1" width="16.6640625" bestFit="1" customWidth="1"/>
    <col min="2" max="2" width="18.33203125" bestFit="1" customWidth="1"/>
    <col min="3" max="3" width="9.83203125" bestFit="1" customWidth="1"/>
    <col min="13" max="13" width="10.33203125" bestFit="1" customWidth="1"/>
    <col min="25" max="25" width="7.5" bestFit="1" customWidth="1"/>
    <col min="26" max="26" width="11.1640625" bestFit="1" customWidth="1"/>
  </cols>
  <sheetData>
    <row r="1" spans="1:27" hidden="1" x14ac:dyDescent="0.2">
      <c r="A1" t="s">
        <v>4444</v>
      </c>
      <c r="B1" t="s">
        <v>4443</v>
      </c>
    </row>
    <row r="2" spans="1:2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5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s="5" t="s">
        <v>1066</v>
      </c>
      <c r="Z2" s="19" t="s">
        <v>1068</v>
      </c>
      <c r="AA2" s="20" t="s">
        <v>1067</v>
      </c>
    </row>
    <row r="3" spans="1:27" x14ac:dyDescent="0.2">
      <c r="A3" t="s">
        <v>1918</v>
      </c>
      <c r="B3" t="s">
        <v>160</v>
      </c>
      <c r="C3" t="s">
        <v>994</v>
      </c>
      <c r="D3">
        <v>26</v>
      </c>
      <c r="E3">
        <v>0</v>
      </c>
      <c r="F3">
        <v>16</v>
      </c>
      <c r="G3">
        <v>3</v>
      </c>
      <c r="H3">
        <v>60</v>
      </c>
      <c r="I3">
        <v>13</v>
      </c>
      <c r="J3">
        <v>101</v>
      </c>
      <c r="K3">
        <v>0</v>
      </c>
      <c r="L3">
        <v>0</v>
      </c>
      <c r="M3">
        <v>6</v>
      </c>
      <c r="N3">
        <v>57</v>
      </c>
      <c r="O3">
        <v>1468</v>
      </c>
      <c r="P3">
        <v>7</v>
      </c>
      <c r="Q3">
        <v>117</v>
      </c>
      <c r="R3">
        <v>0</v>
      </c>
      <c r="S3">
        <v>0</v>
      </c>
      <c r="T3">
        <v>0</v>
      </c>
      <c r="U3">
        <v>0</v>
      </c>
      <c r="V3">
        <v>0</v>
      </c>
      <c r="W3" t="s">
        <v>292</v>
      </c>
      <c r="X3" t="s">
        <v>3576</v>
      </c>
      <c r="Y3" s="4">
        <f>D3*10+E3*(-10)+F3*5+G3*(-5)+H3*2+I3*(-2)+J3*4+K3*3+L3*1.5+M3*1.5+N3*3+O3*0.1+P3*2+Q3*2+R3*5+S3*(-8)+T3*15+U3+V3*(-4)</f>
        <v>1397.8</v>
      </c>
      <c r="Z3" s="15">
        <f>Y3/W3</f>
        <v>42.357575757575759</v>
      </c>
      <c r="AA3" s="16">
        <f>Y3/X3*90</f>
        <v>46.098204470502019</v>
      </c>
    </row>
    <row r="4" spans="1:27" x14ac:dyDescent="0.2">
      <c r="A4" t="s">
        <v>2670</v>
      </c>
      <c r="B4" t="s">
        <v>160</v>
      </c>
      <c r="C4" t="s">
        <v>994</v>
      </c>
      <c r="D4">
        <v>24</v>
      </c>
      <c r="E4">
        <v>0</v>
      </c>
      <c r="F4">
        <v>12</v>
      </c>
      <c r="G4">
        <v>6</v>
      </c>
      <c r="H4">
        <v>127</v>
      </c>
      <c r="I4">
        <v>46</v>
      </c>
      <c r="J4">
        <v>71</v>
      </c>
      <c r="K4">
        <v>0</v>
      </c>
      <c r="L4">
        <v>2</v>
      </c>
      <c r="M4">
        <v>11</v>
      </c>
      <c r="N4">
        <v>89</v>
      </c>
      <c r="O4">
        <v>1433</v>
      </c>
      <c r="P4">
        <v>15</v>
      </c>
      <c r="Q4">
        <v>143</v>
      </c>
      <c r="R4">
        <v>0</v>
      </c>
      <c r="S4">
        <v>0</v>
      </c>
      <c r="T4">
        <v>0</v>
      </c>
      <c r="U4">
        <v>0</v>
      </c>
      <c r="V4">
        <v>0</v>
      </c>
      <c r="W4" t="s">
        <v>121</v>
      </c>
      <c r="X4" t="s">
        <v>4315</v>
      </c>
      <c r="Y4" s="5">
        <f>D4*10+E4*(-10)+F4*5+G4*(-5)+H4*2+I4*(-2)+J4*4+K4*3+L4*1.5+M4*1.5+N4*3+O4*0.1+P4*2+Q4*2+R4*5+S4*(-8)+T4*15+U4+V4*(-4)</f>
        <v>1461.8</v>
      </c>
      <c r="Z4" s="6">
        <f>Y4/W4</f>
        <v>42.994117647058822</v>
      </c>
      <c r="AA4" s="7">
        <f>Y4/X4*90</f>
        <v>43.050392670157066</v>
      </c>
    </row>
    <row r="5" spans="1:27" x14ac:dyDescent="0.2">
      <c r="A5" t="s">
        <v>214</v>
      </c>
      <c r="B5" t="s">
        <v>43</v>
      </c>
      <c r="C5" t="s">
        <v>534</v>
      </c>
      <c r="D5">
        <v>38</v>
      </c>
      <c r="E5">
        <v>0</v>
      </c>
      <c r="F5">
        <v>13</v>
      </c>
      <c r="G5">
        <v>1</v>
      </c>
      <c r="H5">
        <v>33</v>
      </c>
      <c r="I5">
        <v>27</v>
      </c>
      <c r="J5">
        <v>92</v>
      </c>
      <c r="K5">
        <v>2</v>
      </c>
      <c r="L5">
        <v>29</v>
      </c>
      <c r="M5">
        <v>5</v>
      </c>
      <c r="N5">
        <v>32</v>
      </c>
      <c r="O5">
        <v>1072</v>
      </c>
      <c r="P5">
        <v>12</v>
      </c>
      <c r="Q5">
        <v>37</v>
      </c>
      <c r="R5">
        <v>0</v>
      </c>
      <c r="S5">
        <v>0</v>
      </c>
      <c r="T5">
        <v>0</v>
      </c>
      <c r="U5">
        <v>0</v>
      </c>
      <c r="V5">
        <v>0</v>
      </c>
      <c r="W5" t="s">
        <v>36</v>
      </c>
      <c r="X5" t="s">
        <v>3316</v>
      </c>
      <c r="Y5" s="5">
        <f>D5*10+E5*(-10)+F5*5+G5*(-5)+H5*2+I5*(-2)+J5*4+K5*3+L5*1.5+M5*1.5+N5*3+O5*0.1+P5*2+Q5*2+R5*5+S5*(-8)+T5*15+U5+V5*(-4)</f>
        <v>1178.2</v>
      </c>
      <c r="Z5" s="6">
        <f>Y5/W5</f>
        <v>38.006451612903227</v>
      </c>
      <c r="AA5" s="7">
        <f>Y5/X5*90</f>
        <v>41.599843075715974</v>
      </c>
    </row>
    <row r="6" spans="1:27" x14ac:dyDescent="0.2">
      <c r="A6" t="s">
        <v>3515</v>
      </c>
      <c r="B6" t="s">
        <v>138</v>
      </c>
      <c r="C6" t="s">
        <v>2738</v>
      </c>
      <c r="D6">
        <v>19</v>
      </c>
      <c r="E6">
        <v>0</v>
      </c>
      <c r="F6">
        <v>9</v>
      </c>
      <c r="G6">
        <v>1</v>
      </c>
      <c r="H6">
        <v>71</v>
      </c>
      <c r="I6">
        <v>20</v>
      </c>
      <c r="J6">
        <v>59</v>
      </c>
      <c r="K6">
        <v>2</v>
      </c>
      <c r="L6">
        <v>1</v>
      </c>
      <c r="M6">
        <v>12</v>
      </c>
      <c r="N6">
        <v>64</v>
      </c>
      <c r="O6">
        <v>855</v>
      </c>
      <c r="P6">
        <v>13</v>
      </c>
      <c r="Q6">
        <v>92</v>
      </c>
      <c r="R6">
        <v>0</v>
      </c>
      <c r="S6">
        <v>0</v>
      </c>
      <c r="T6">
        <v>0</v>
      </c>
      <c r="U6">
        <v>0</v>
      </c>
      <c r="V6">
        <v>0</v>
      </c>
      <c r="W6" t="s">
        <v>121</v>
      </c>
      <c r="X6" t="s">
        <v>2502</v>
      </c>
      <c r="Y6" s="5">
        <f>D6*10+E6*(-10)+F6*5+G6*(-5)+H6*2+I6*(-2)+J6*4+K6*3+L6*1.5+M6*1.5+N6*3+O6*0.1+P6*2+Q6*2+R6*5+S6*(-8)+T6*15+U6+V6*(-4)</f>
        <v>1081</v>
      </c>
      <c r="Z6" s="6">
        <f>Y6/W6</f>
        <v>31.794117647058822</v>
      </c>
      <c r="AA6" s="7">
        <f>Y6/X6*90</f>
        <v>39.694002447980417</v>
      </c>
    </row>
    <row r="7" spans="1:27" x14ac:dyDescent="0.2">
      <c r="A7" t="s">
        <v>597</v>
      </c>
      <c r="B7" t="s">
        <v>26</v>
      </c>
      <c r="C7" t="s">
        <v>251</v>
      </c>
      <c r="D7">
        <v>13</v>
      </c>
      <c r="E7">
        <v>0</v>
      </c>
      <c r="F7">
        <v>4</v>
      </c>
      <c r="G7">
        <v>1</v>
      </c>
      <c r="H7">
        <v>65</v>
      </c>
      <c r="I7">
        <v>33</v>
      </c>
      <c r="J7">
        <v>58</v>
      </c>
      <c r="K7">
        <v>3</v>
      </c>
      <c r="L7">
        <v>9</v>
      </c>
      <c r="M7">
        <v>24</v>
      </c>
      <c r="N7">
        <v>58</v>
      </c>
      <c r="O7">
        <v>1139</v>
      </c>
      <c r="P7">
        <v>30</v>
      </c>
      <c r="Q7">
        <v>101</v>
      </c>
      <c r="R7">
        <v>0</v>
      </c>
      <c r="S7">
        <v>0</v>
      </c>
      <c r="T7">
        <v>0</v>
      </c>
      <c r="U7">
        <v>0</v>
      </c>
      <c r="V7">
        <v>0</v>
      </c>
      <c r="W7" t="s">
        <v>110</v>
      </c>
      <c r="X7" t="s">
        <v>4427</v>
      </c>
      <c r="Y7" s="5">
        <f>D7*10+E7*(-10)+F7*5+G7*(-5)+H7*2+I7*(-2)+J7*4+K7*3+L7*1.5+M7*1.5+N7*3+O7*0.1+P7*2+Q7*2+R7*5+S7*(-8)+T7*15+U7+V7*(-4)</f>
        <v>1049.4000000000001</v>
      </c>
      <c r="Z7" s="6">
        <f>Y7/W7</f>
        <v>34.980000000000004</v>
      </c>
      <c r="AA7" s="7">
        <f>Y7/X7*90</f>
        <v>38.770935960591132</v>
      </c>
    </row>
    <row r="8" spans="1:27" x14ac:dyDescent="0.2">
      <c r="A8" t="s">
        <v>2131</v>
      </c>
      <c r="B8" t="s">
        <v>160</v>
      </c>
      <c r="C8" t="s">
        <v>1888</v>
      </c>
      <c r="D8">
        <v>19</v>
      </c>
      <c r="E8">
        <v>0</v>
      </c>
      <c r="F8">
        <v>10</v>
      </c>
      <c r="G8">
        <v>2</v>
      </c>
      <c r="H8">
        <v>26</v>
      </c>
      <c r="I8">
        <v>13</v>
      </c>
      <c r="J8">
        <v>41</v>
      </c>
      <c r="K8">
        <v>2</v>
      </c>
      <c r="L8">
        <v>7</v>
      </c>
      <c r="M8">
        <v>20</v>
      </c>
      <c r="N8">
        <v>40</v>
      </c>
      <c r="O8">
        <v>549</v>
      </c>
      <c r="P8">
        <v>7</v>
      </c>
      <c r="Q8">
        <v>42</v>
      </c>
      <c r="R8">
        <v>0</v>
      </c>
      <c r="S8">
        <v>0</v>
      </c>
      <c r="T8">
        <v>0</v>
      </c>
      <c r="U8">
        <v>0</v>
      </c>
      <c r="V8">
        <v>0</v>
      </c>
      <c r="W8" t="s">
        <v>93</v>
      </c>
      <c r="X8" t="s">
        <v>4416</v>
      </c>
      <c r="Y8" s="5">
        <f>D8*10+E8*(-10)+F8*5+G8*(-5)+H8*2+I8*(-2)+J8*4+K8*3+L8*1.5+M8*1.5+N8*3+O8*0.1+P8*2+Q8*2+R8*5+S8*(-8)+T8*15+U8+V8*(-4)</f>
        <v>739.4</v>
      </c>
      <c r="Z8" s="6">
        <f>Y8/W8</f>
        <v>32.14782608695652</v>
      </c>
      <c r="AA8" s="7">
        <f>Y8/X8*90</f>
        <v>38.355043227665703</v>
      </c>
    </row>
    <row r="9" spans="1:27" x14ac:dyDescent="0.2">
      <c r="A9" t="s">
        <v>4042</v>
      </c>
      <c r="B9" t="s">
        <v>43</v>
      </c>
      <c r="C9" t="s">
        <v>534</v>
      </c>
      <c r="D9">
        <v>10</v>
      </c>
      <c r="E9">
        <v>0</v>
      </c>
      <c r="F9">
        <v>19</v>
      </c>
      <c r="G9">
        <v>0</v>
      </c>
      <c r="H9">
        <v>28</v>
      </c>
      <c r="I9">
        <v>5</v>
      </c>
      <c r="J9">
        <v>33</v>
      </c>
      <c r="K9">
        <v>1</v>
      </c>
      <c r="L9">
        <v>2</v>
      </c>
      <c r="M9">
        <v>19</v>
      </c>
      <c r="N9">
        <v>79</v>
      </c>
      <c r="O9">
        <v>1235</v>
      </c>
      <c r="P9">
        <v>11</v>
      </c>
      <c r="Q9">
        <v>55</v>
      </c>
      <c r="R9">
        <v>0</v>
      </c>
      <c r="S9">
        <v>0</v>
      </c>
      <c r="T9">
        <v>0</v>
      </c>
      <c r="U9">
        <v>0</v>
      </c>
      <c r="V9">
        <v>0</v>
      </c>
      <c r="W9" t="s">
        <v>105</v>
      </c>
      <c r="X9" t="s">
        <v>158</v>
      </c>
      <c r="Y9" s="5">
        <f>D9*10+E9*(-10)+F9*5+G9*(-5)+H9*2+I9*(-2)+J9*4+K9*3+L9*1.5+M9*1.5+N9*3+O9*0.1+P9*2+Q9*2+R9*5+S9*(-8)+T9*15+U9+V9*(-4)</f>
        <v>900</v>
      </c>
      <c r="Z9" s="6">
        <f>Y9/W9</f>
        <v>31.03448275862069</v>
      </c>
      <c r="AA9" s="7">
        <f>Y9/X9*90</f>
        <v>38.153556288271318</v>
      </c>
    </row>
    <row r="10" spans="1:27" x14ac:dyDescent="0.2">
      <c r="A10" t="s">
        <v>1043</v>
      </c>
      <c r="B10" t="s">
        <v>26</v>
      </c>
      <c r="C10" t="s">
        <v>39</v>
      </c>
      <c r="D10">
        <v>17</v>
      </c>
      <c r="E10">
        <v>0</v>
      </c>
      <c r="F10">
        <v>11</v>
      </c>
      <c r="G10">
        <v>1</v>
      </c>
      <c r="H10">
        <v>83</v>
      </c>
      <c r="I10">
        <v>19</v>
      </c>
      <c r="J10">
        <v>55</v>
      </c>
      <c r="K10">
        <v>5</v>
      </c>
      <c r="L10">
        <v>24</v>
      </c>
      <c r="M10">
        <v>38</v>
      </c>
      <c r="N10">
        <v>56</v>
      </c>
      <c r="O10">
        <v>746</v>
      </c>
      <c r="P10">
        <v>39</v>
      </c>
      <c r="Q10">
        <v>131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113</v>
      </c>
      <c r="X10" t="s">
        <v>2570</v>
      </c>
      <c r="Y10" s="5">
        <f>D10*10+E10*(-10)+F10*5+G10*(-5)+H10*2+I10*(-2)+J10*4+K10*3+L10*1.5+M10*1.5+N10*3+O10*0.1+P10*2+Q10*2+R10*5+S10*(-8)+T10*15+U10+V10*(-4)</f>
        <v>1258.5999999999999</v>
      </c>
      <c r="Z10" s="6">
        <f>Y10/W10</f>
        <v>34.016216216216215</v>
      </c>
      <c r="AA10" s="7">
        <f>Y10/X10*90</f>
        <v>37.297991438919979</v>
      </c>
    </row>
    <row r="11" spans="1:27" x14ac:dyDescent="0.2">
      <c r="A11" t="s">
        <v>1476</v>
      </c>
      <c r="B11" t="s">
        <v>43</v>
      </c>
      <c r="C11" t="s">
        <v>800</v>
      </c>
      <c r="D11">
        <v>12</v>
      </c>
      <c r="E11">
        <v>0</v>
      </c>
      <c r="F11">
        <v>5</v>
      </c>
      <c r="G11">
        <v>1</v>
      </c>
      <c r="H11">
        <v>32</v>
      </c>
      <c r="I11">
        <v>3</v>
      </c>
      <c r="J11">
        <v>32</v>
      </c>
      <c r="K11">
        <v>1</v>
      </c>
      <c r="L11">
        <v>5</v>
      </c>
      <c r="M11">
        <v>20</v>
      </c>
      <c r="N11">
        <v>37</v>
      </c>
      <c r="O11">
        <v>433</v>
      </c>
      <c r="P11">
        <v>13</v>
      </c>
      <c r="Q11">
        <v>107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90</v>
      </c>
      <c r="X11" t="s">
        <v>4438</v>
      </c>
      <c r="Y11" s="5">
        <f>D11*10+E11*(-10)+F11*5+G11*(-5)+H11*2+I11*(-2)+J11*4+K11*3+L11*1.5+M11*1.5+N11*3+O11*0.1+P11*2+Q11*2+R11*5+S11*(-8)+T11*15+U11+V11*(-4)</f>
        <v>760.8</v>
      </c>
      <c r="Z11" s="6">
        <f>Y11/W11</f>
        <v>29.261538461538461</v>
      </c>
      <c r="AA11" s="7">
        <f>Y11/X11*90</f>
        <v>35.331269349845201</v>
      </c>
    </row>
    <row r="12" spans="1:27" x14ac:dyDescent="0.2">
      <c r="A12" t="s">
        <v>2498</v>
      </c>
      <c r="B12" t="s">
        <v>160</v>
      </c>
      <c r="C12" t="s">
        <v>1888</v>
      </c>
      <c r="D12">
        <v>35</v>
      </c>
      <c r="E12">
        <v>0</v>
      </c>
      <c r="F12">
        <v>11</v>
      </c>
      <c r="G12">
        <v>3</v>
      </c>
      <c r="H12">
        <v>34</v>
      </c>
      <c r="I12">
        <v>22</v>
      </c>
      <c r="J12">
        <v>118</v>
      </c>
      <c r="K12">
        <v>3</v>
      </c>
      <c r="L12">
        <v>15</v>
      </c>
      <c r="M12">
        <v>8</v>
      </c>
      <c r="N12">
        <v>39</v>
      </c>
      <c r="O12">
        <v>847</v>
      </c>
      <c r="P12">
        <v>8</v>
      </c>
      <c r="Q12">
        <v>51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52</v>
      </c>
      <c r="X12" t="s">
        <v>4425</v>
      </c>
      <c r="Y12" s="5">
        <f>D12*10+E12*(-10)+F12*5+G12*(-5)+H12*2+I12*(-2)+J12*4+K12*3+L12*1.5+M12*1.5+N12*3+O12*0.1+P12*2+Q12*2+R12*5+S12*(-8)+T12*15+U12+V12*(-4)</f>
        <v>1249.2</v>
      </c>
      <c r="Z12" s="6">
        <f>Y12/W12</f>
        <v>34.700000000000003</v>
      </c>
      <c r="AA12" s="7">
        <f>Y12/X12*90</f>
        <v>35.321394910461834</v>
      </c>
    </row>
    <row r="13" spans="1:27" x14ac:dyDescent="0.2">
      <c r="A13" t="s">
        <v>3028</v>
      </c>
      <c r="B13" t="s">
        <v>138</v>
      </c>
      <c r="C13" t="s">
        <v>139</v>
      </c>
      <c r="D13">
        <v>36</v>
      </c>
      <c r="E13">
        <v>1</v>
      </c>
      <c r="F13">
        <v>2</v>
      </c>
      <c r="G13">
        <v>2</v>
      </c>
      <c r="H13">
        <v>35</v>
      </c>
      <c r="I13">
        <v>33</v>
      </c>
      <c r="J13">
        <v>106</v>
      </c>
      <c r="K13">
        <v>2</v>
      </c>
      <c r="L13">
        <v>14</v>
      </c>
      <c r="M13">
        <v>9</v>
      </c>
      <c r="N13">
        <v>49</v>
      </c>
      <c r="O13">
        <v>708</v>
      </c>
      <c r="P13">
        <v>15</v>
      </c>
      <c r="Q13">
        <v>48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101</v>
      </c>
      <c r="X13" t="s">
        <v>4419</v>
      </c>
      <c r="Y13" s="5">
        <f>D13*10+E13*(-10)+F13*5+G13*(-5)+H13*2+I13*(-2)+J13*4+K13*3+L13*1.5+M13*1.5+N13*3+O13*0.1+P13*2+Q13*2+R13*5+S13*(-8)+T13*15+U13+V13*(-4)</f>
        <v>1162.3</v>
      </c>
      <c r="Z13" s="6">
        <f>Y13/W13</f>
        <v>33.208571428571425</v>
      </c>
      <c r="AA13" s="7">
        <f>Y13/X13*90</f>
        <v>35.304421194735063</v>
      </c>
    </row>
    <row r="14" spans="1:27" x14ac:dyDescent="0.2">
      <c r="A14" t="s">
        <v>2255</v>
      </c>
      <c r="B14" t="s">
        <v>160</v>
      </c>
      <c r="C14" t="s">
        <v>1888</v>
      </c>
      <c r="D14">
        <v>7</v>
      </c>
      <c r="E14">
        <v>0</v>
      </c>
      <c r="F14">
        <v>8</v>
      </c>
      <c r="G14">
        <v>1</v>
      </c>
      <c r="H14">
        <v>17</v>
      </c>
      <c r="I14">
        <v>12</v>
      </c>
      <c r="J14">
        <v>26</v>
      </c>
      <c r="K14">
        <v>0</v>
      </c>
      <c r="L14">
        <v>3</v>
      </c>
      <c r="M14">
        <v>16</v>
      </c>
      <c r="N14">
        <v>52</v>
      </c>
      <c r="O14">
        <v>929</v>
      </c>
      <c r="P14">
        <v>25</v>
      </c>
      <c r="Q14">
        <v>19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90</v>
      </c>
      <c r="X14" t="s">
        <v>4433</v>
      </c>
      <c r="Y14" s="5">
        <f>D14*10+E14*(-10)+F14*5+G14*(-5)+H14*2+I14*(-2)+J14*4+K14*3+L14*1.5+M14*1.5+N14*3+O14*0.1+P14*2+Q14*2+R14*5+S14*(-8)+T14*15+U14+V14*(-4)</f>
        <v>584.4</v>
      </c>
      <c r="Z14" s="6">
        <f>Y14/W14</f>
        <v>22.476923076923075</v>
      </c>
      <c r="AA14" s="7">
        <f>Y14/X14*90</f>
        <v>34.739762219286654</v>
      </c>
    </row>
    <row r="15" spans="1:27" x14ac:dyDescent="0.2">
      <c r="A15" t="s">
        <v>2655</v>
      </c>
      <c r="B15" t="s">
        <v>160</v>
      </c>
      <c r="C15" t="s">
        <v>1888</v>
      </c>
      <c r="D15">
        <v>4</v>
      </c>
      <c r="E15">
        <v>0</v>
      </c>
      <c r="F15">
        <v>6</v>
      </c>
      <c r="G15">
        <v>4</v>
      </c>
      <c r="H15">
        <v>35</v>
      </c>
      <c r="I15">
        <v>16</v>
      </c>
      <c r="J15">
        <v>17</v>
      </c>
      <c r="K15">
        <v>1</v>
      </c>
      <c r="L15">
        <v>12</v>
      </c>
      <c r="M15">
        <v>25</v>
      </c>
      <c r="N15">
        <v>22</v>
      </c>
      <c r="O15">
        <v>533</v>
      </c>
      <c r="P15">
        <v>43</v>
      </c>
      <c r="Q15">
        <v>29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28</v>
      </c>
      <c r="X15" t="s">
        <v>2332</v>
      </c>
      <c r="Y15" s="5">
        <f>D15*10+E15*(-10)+F15*5+G15*(-5)+H15*2+I15*(-2)+J15*4+K15*3+L15*1.5+M15*1.5+N15*3+O15*0.1+P15*2+Q15*2+R15*5+S15*(-8)+T15*15+U15+V15*(-4)</f>
        <v>477.8</v>
      </c>
      <c r="Z15" s="6">
        <f>Y15/W15</f>
        <v>19.112000000000002</v>
      </c>
      <c r="AA15" s="7">
        <f>Y15/X15*90</f>
        <v>34.595333869670156</v>
      </c>
    </row>
    <row r="16" spans="1:27" x14ac:dyDescent="0.2">
      <c r="A16" t="s">
        <v>2532</v>
      </c>
      <c r="B16" t="s">
        <v>160</v>
      </c>
      <c r="C16" t="s">
        <v>1888</v>
      </c>
      <c r="D16">
        <v>24</v>
      </c>
      <c r="E16">
        <v>0</v>
      </c>
      <c r="F16">
        <v>7</v>
      </c>
      <c r="G16">
        <v>1</v>
      </c>
      <c r="H16">
        <v>20</v>
      </c>
      <c r="I16">
        <v>16</v>
      </c>
      <c r="J16">
        <v>60</v>
      </c>
      <c r="K16">
        <v>0</v>
      </c>
      <c r="L16">
        <v>13</v>
      </c>
      <c r="M16">
        <v>3</v>
      </c>
      <c r="N16">
        <v>35</v>
      </c>
      <c r="O16">
        <v>542</v>
      </c>
      <c r="P16">
        <v>6</v>
      </c>
      <c r="Q16">
        <v>17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56</v>
      </c>
      <c r="X16" t="s">
        <v>4411</v>
      </c>
      <c r="Y16" s="5">
        <f>D16*10+E16*(-10)+F16*5+G16*(-5)+H16*2+I16*(-2)+J16*4+K16*3+L16*1.5+M16*1.5+N16*3+O16*0.1+P16*2+Q16*2+R16*5+S16*(-8)+T16*15+U16+V16*(-4)</f>
        <v>747.2</v>
      </c>
      <c r="Z16" s="6">
        <f>Y16/W16</f>
        <v>27.674074074074074</v>
      </c>
      <c r="AA16" s="7">
        <f>Y16/X16*90</f>
        <v>33.929364278506561</v>
      </c>
    </row>
    <row r="17" spans="1:27" x14ac:dyDescent="0.2">
      <c r="A17" t="s">
        <v>1773</v>
      </c>
      <c r="B17" t="s">
        <v>876</v>
      </c>
      <c r="C17" t="s">
        <v>1095</v>
      </c>
      <c r="D17">
        <v>2</v>
      </c>
      <c r="E17">
        <v>0</v>
      </c>
      <c r="F17">
        <v>3</v>
      </c>
      <c r="G17">
        <v>1</v>
      </c>
      <c r="H17">
        <v>12</v>
      </c>
      <c r="I17">
        <v>11</v>
      </c>
      <c r="J17">
        <v>9</v>
      </c>
      <c r="K17">
        <v>0</v>
      </c>
      <c r="L17">
        <v>3</v>
      </c>
      <c r="M17">
        <v>5</v>
      </c>
      <c r="N17">
        <v>24</v>
      </c>
      <c r="O17">
        <v>413</v>
      </c>
      <c r="P17">
        <v>0</v>
      </c>
      <c r="Q17">
        <v>31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140</v>
      </c>
      <c r="X17" t="s">
        <v>173</v>
      </c>
      <c r="Y17" s="5">
        <f>D17*10+E17*(-10)+F17*5+G17*(-5)+H17*2+I17*(-2)+J17*4+K17*3+L17*1.5+M17*1.5+N17*3+O17*0.1+P17*2+Q17*2+R17*5+S17*(-8)+T17*15+U17+V17*(-4)</f>
        <v>255.3</v>
      </c>
      <c r="Z17" s="6">
        <f>Y17/W17</f>
        <v>19.638461538461538</v>
      </c>
      <c r="AA17" s="7">
        <f>Y17/X17*90</f>
        <v>33.445414847161572</v>
      </c>
    </row>
    <row r="18" spans="1:27" x14ac:dyDescent="0.2">
      <c r="A18" t="s">
        <v>1155</v>
      </c>
      <c r="B18" t="s">
        <v>876</v>
      </c>
      <c r="C18" t="s">
        <v>1095</v>
      </c>
      <c r="D18">
        <v>2</v>
      </c>
      <c r="E18">
        <v>0</v>
      </c>
      <c r="F18">
        <v>3</v>
      </c>
      <c r="G18">
        <v>2</v>
      </c>
      <c r="H18">
        <v>34</v>
      </c>
      <c r="I18">
        <v>32</v>
      </c>
      <c r="J18">
        <v>13</v>
      </c>
      <c r="K18">
        <v>3</v>
      </c>
      <c r="L18">
        <v>8</v>
      </c>
      <c r="M18">
        <v>40</v>
      </c>
      <c r="N18">
        <v>34</v>
      </c>
      <c r="O18">
        <v>1334</v>
      </c>
      <c r="P18">
        <v>53</v>
      </c>
      <c r="Q18">
        <v>52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56</v>
      </c>
      <c r="X18" t="s">
        <v>4441</v>
      </c>
      <c r="Y18" s="5">
        <f>D18*10+E18*(-10)+F18*5+G18*(-5)+H18*2+I18*(-2)+J18*4+K18*3+L18*1.5+M18*1.5+N18*3+O18*0.1+P18*2+Q18*2+R18*5+S18*(-8)+T18*15+U18+V18*(-4)</f>
        <v>607.4</v>
      </c>
      <c r="Z18" s="6">
        <f>Y18/W18</f>
        <v>22.496296296296297</v>
      </c>
      <c r="AA18" s="7">
        <f>Y18/X18*90</f>
        <v>33.272063298843577</v>
      </c>
    </row>
    <row r="19" spans="1:27" x14ac:dyDescent="0.2">
      <c r="A19" t="s">
        <v>3844</v>
      </c>
      <c r="B19" t="s">
        <v>43</v>
      </c>
      <c r="C19" t="s">
        <v>534</v>
      </c>
      <c r="D19">
        <v>9</v>
      </c>
      <c r="E19">
        <v>0</v>
      </c>
      <c r="F19">
        <v>4</v>
      </c>
      <c r="G19">
        <v>3</v>
      </c>
      <c r="H19">
        <v>56</v>
      </c>
      <c r="I19">
        <v>28</v>
      </c>
      <c r="J19">
        <v>34</v>
      </c>
      <c r="K19">
        <v>0</v>
      </c>
      <c r="L19">
        <v>4</v>
      </c>
      <c r="M19">
        <v>28</v>
      </c>
      <c r="N19">
        <v>53</v>
      </c>
      <c r="O19">
        <v>1026</v>
      </c>
      <c r="P19">
        <v>33</v>
      </c>
      <c r="Q19">
        <v>98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52</v>
      </c>
      <c r="X19" t="s">
        <v>3637</v>
      </c>
      <c r="Y19" s="5">
        <f>D19*10+E19*(-10)+F19*5+G19*(-5)+H19*2+I19*(-2)+J19*4+K19*3+L19*1.5+M19*1.5+N19*3+O19*0.1+P19*2+Q19*2+R19*5+S19*(-8)+T19*15+U19+V19*(-4)</f>
        <v>858.6</v>
      </c>
      <c r="Z19" s="6">
        <f>Y19/W19</f>
        <v>23.85</v>
      </c>
      <c r="AA19" s="7">
        <f>Y19/X19*90</f>
        <v>33.207563386334336</v>
      </c>
    </row>
    <row r="20" spans="1:27" x14ac:dyDescent="0.2">
      <c r="A20" t="s">
        <v>1027</v>
      </c>
      <c r="B20" t="s">
        <v>26</v>
      </c>
      <c r="C20" t="s">
        <v>147</v>
      </c>
      <c r="D20">
        <v>8</v>
      </c>
      <c r="E20">
        <v>1</v>
      </c>
      <c r="F20">
        <v>5</v>
      </c>
      <c r="G20">
        <v>3</v>
      </c>
      <c r="H20">
        <v>29</v>
      </c>
      <c r="I20">
        <v>9</v>
      </c>
      <c r="J20">
        <v>49</v>
      </c>
      <c r="K20">
        <v>1</v>
      </c>
      <c r="L20">
        <v>8</v>
      </c>
      <c r="M20">
        <v>17</v>
      </c>
      <c r="N20">
        <v>44</v>
      </c>
      <c r="O20">
        <v>852</v>
      </c>
      <c r="P20">
        <v>29</v>
      </c>
      <c r="Q20">
        <v>49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90</v>
      </c>
      <c r="X20" t="s">
        <v>2310</v>
      </c>
      <c r="Y20" s="5">
        <f>D20*10+E20*(-10)+F20*5+G20*(-5)+H20*2+I20*(-2)+J20*4+K20*3+L20*1.5+M20*1.5+N20*3+O20*0.1+P20*2+Q20*2+R20*5+S20*(-8)+T20*15+U20+V20*(-4)</f>
        <v>729.7</v>
      </c>
      <c r="Z20" s="6">
        <f>Y20/W20</f>
        <v>28.065384615384616</v>
      </c>
      <c r="AA20" s="7">
        <f>Y20/X20*90</f>
        <v>32.90230460921844</v>
      </c>
    </row>
    <row r="21" spans="1:27" x14ac:dyDescent="0.2">
      <c r="A21" t="s">
        <v>2673</v>
      </c>
      <c r="B21" t="s">
        <v>160</v>
      </c>
      <c r="C21" t="s">
        <v>994</v>
      </c>
      <c r="D21">
        <v>40</v>
      </c>
      <c r="E21">
        <v>0</v>
      </c>
      <c r="F21">
        <v>16</v>
      </c>
      <c r="G21">
        <v>6</v>
      </c>
      <c r="H21">
        <v>58</v>
      </c>
      <c r="I21">
        <v>41</v>
      </c>
      <c r="J21">
        <v>77</v>
      </c>
      <c r="K21">
        <v>2</v>
      </c>
      <c r="L21">
        <v>19</v>
      </c>
      <c r="M21">
        <v>8</v>
      </c>
      <c r="N21">
        <v>39</v>
      </c>
      <c r="O21">
        <v>676</v>
      </c>
      <c r="P21">
        <v>18</v>
      </c>
      <c r="Q21">
        <v>41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101</v>
      </c>
      <c r="X21" t="s">
        <v>102</v>
      </c>
      <c r="Y21" s="5">
        <f>D21*10+E21*(-10)+F21*5+G21*(-5)+H21*2+I21*(-2)+J21*4+K21*3+L21*1.5+M21*1.5+N21*3+O21*0.1+P21*2+Q21*2+R21*5+S21*(-8)+T21*15+U21+V21*(-4)</f>
        <v>1141.0999999999999</v>
      </c>
      <c r="Z21" s="6">
        <f>Y21/W21</f>
        <v>32.60285714285714</v>
      </c>
      <c r="AA21" s="7">
        <f>Y21/X21*90</f>
        <v>32.60285714285714</v>
      </c>
    </row>
    <row r="22" spans="1:27" x14ac:dyDescent="0.2">
      <c r="A22" t="s">
        <v>1096</v>
      </c>
      <c r="B22" t="s">
        <v>876</v>
      </c>
      <c r="C22" t="s">
        <v>1095</v>
      </c>
      <c r="D22">
        <v>20</v>
      </c>
      <c r="E22">
        <v>0</v>
      </c>
      <c r="F22">
        <v>5</v>
      </c>
      <c r="G22">
        <v>4</v>
      </c>
      <c r="H22">
        <v>28</v>
      </c>
      <c r="I22">
        <v>24</v>
      </c>
      <c r="J22">
        <v>57</v>
      </c>
      <c r="K22">
        <v>1</v>
      </c>
      <c r="L22">
        <v>19</v>
      </c>
      <c r="M22">
        <v>15</v>
      </c>
      <c r="N22">
        <v>55</v>
      </c>
      <c r="O22">
        <v>805</v>
      </c>
      <c r="P22">
        <v>14</v>
      </c>
      <c r="Q22">
        <v>38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36</v>
      </c>
      <c r="X22" t="s">
        <v>1099</v>
      </c>
      <c r="Y22" s="5">
        <f>D22*10+E22*(-10)+F22*5+G22*(-5)+H22*2+I22*(-2)+J22*4+K22*3+L22*1.5+M22*1.5+N22*3+O22*0.1+P22*2+Q22*2+R22*5+S22*(-8)+T22*15+U22+V22*(-4)</f>
        <v>844.5</v>
      </c>
      <c r="Z22" s="6">
        <f>Y22/W22</f>
        <v>27.241935483870968</v>
      </c>
      <c r="AA22" s="7">
        <f>Y22/X22*90</f>
        <v>32.480769230769234</v>
      </c>
    </row>
    <row r="23" spans="1:27" x14ac:dyDescent="0.2">
      <c r="A23" t="s">
        <v>316</v>
      </c>
      <c r="B23" t="s">
        <v>26</v>
      </c>
      <c r="C23" t="s">
        <v>118</v>
      </c>
      <c r="D23">
        <v>24</v>
      </c>
      <c r="E23">
        <v>0</v>
      </c>
      <c r="F23">
        <v>2</v>
      </c>
      <c r="G23">
        <v>1</v>
      </c>
      <c r="H23">
        <v>36</v>
      </c>
      <c r="I23">
        <v>20</v>
      </c>
      <c r="J23">
        <v>67</v>
      </c>
      <c r="K23">
        <v>1</v>
      </c>
      <c r="L23">
        <v>0</v>
      </c>
      <c r="M23">
        <v>6</v>
      </c>
      <c r="N23">
        <v>24</v>
      </c>
      <c r="O23">
        <v>615</v>
      </c>
      <c r="P23">
        <v>12</v>
      </c>
      <c r="Q23">
        <v>66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110</v>
      </c>
      <c r="X23" t="s">
        <v>4423</v>
      </c>
      <c r="Y23" s="5">
        <f>D23*10+E23*(-10)+F23*5+G23*(-5)+H23*2+I23*(-2)+J23*4+K23*3+L23*1.5+M23*1.5+N23*3+O23*0.1+P23*2+Q23*2+R23*5+S23*(-8)+T23*15+U23+V23*(-4)</f>
        <v>846.5</v>
      </c>
      <c r="Z23" s="6">
        <f>Y23/W23</f>
        <v>28.216666666666665</v>
      </c>
      <c r="AA23" s="7">
        <f>Y23/X23*90</f>
        <v>32.254445385266727</v>
      </c>
    </row>
    <row r="24" spans="1:27" x14ac:dyDescent="0.2">
      <c r="A24" t="s">
        <v>891</v>
      </c>
      <c r="B24" t="s">
        <v>26</v>
      </c>
      <c r="C24" t="s">
        <v>48</v>
      </c>
      <c r="D24">
        <v>4</v>
      </c>
      <c r="E24">
        <v>0</v>
      </c>
      <c r="F24">
        <v>3</v>
      </c>
      <c r="G24">
        <v>2</v>
      </c>
      <c r="H24">
        <v>70</v>
      </c>
      <c r="I24">
        <v>15</v>
      </c>
      <c r="J24">
        <v>20</v>
      </c>
      <c r="K24">
        <v>1</v>
      </c>
      <c r="L24">
        <v>4</v>
      </c>
      <c r="M24">
        <v>12</v>
      </c>
      <c r="N24">
        <v>63</v>
      </c>
      <c r="O24">
        <v>1204</v>
      </c>
      <c r="P24">
        <v>18</v>
      </c>
      <c r="Q24">
        <v>89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36</v>
      </c>
      <c r="X24" t="s">
        <v>4435</v>
      </c>
      <c r="Y24" s="5">
        <f>D24*10+E24*(-10)+F24*5+G24*(-5)+H24*2+I24*(-2)+J24*4+K24*3+L24*1.5+M24*1.5+N24*3+O24*0.1+P24*2+Q24*2+R24*5+S24*(-8)+T24*15+U24+V24*(-4)</f>
        <v>785.4</v>
      </c>
      <c r="Z24" s="6">
        <f>Y24/W24</f>
        <v>25.335483870967742</v>
      </c>
      <c r="AA24" s="7">
        <f>Y24/X24*90</f>
        <v>32.188524590163929</v>
      </c>
    </row>
    <row r="25" spans="1:27" x14ac:dyDescent="0.2">
      <c r="A25" t="s">
        <v>836</v>
      </c>
      <c r="B25" t="s">
        <v>26</v>
      </c>
      <c r="C25" t="s">
        <v>164</v>
      </c>
      <c r="D25">
        <v>6</v>
      </c>
      <c r="E25">
        <v>0</v>
      </c>
      <c r="F25">
        <v>13</v>
      </c>
      <c r="G25">
        <v>2</v>
      </c>
      <c r="H25">
        <v>17</v>
      </c>
      <c r="I25">
        <v>13</v>
      </c>
      <c r="J25">
        <v>55</v>
      </c>
      <c r="K25">
        <v>0</v>
      </c>
      <c r="L25">
        <v>28</v>
      </c>
      <c r="M25">
        <v>35</v>
      </c>
      <c r="N25">
        <v>101</v>
      </c>
      <c r="O25">
        <v>1473</v>
      </c>
      <c r="P25">
        <v>41</v>
      </c>
      <c r="Q25">
        <v>35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101</v>
      </c>
      <c r="X25" t="s">
        <v>4417</v>
      </c>
      <c r="Y25" s="5">
        <f>D25*10+E25*(-10)+F25*5+G25*(-5)+H25*2+I25*(-2)+J25*4+K25*3+L25*1.5+M25*1.5+N25*3+O25*0.1+P25*2+Q25*2+R25*5+S25*(-8)+T25*15+U25+V25*(-4)</f>
        <v>1039.8</v>
      </c>
      <c r="Z25" s="6">
        <f>Y25/W25</f>
        <v>29.708571428571428</v>
      </c>
      <c r="AA25" s="7">
        <f>Y25/X25*90</f>
        <v>31.873978201634877</v>
      </c>
    </row>
    <row r="26" spans="1:27" x14ac:dyDescent="0.2">
      <c r="A26" t="s">
        <v>1405</v>
      </c>
      <c r="B26" t="s">
        <v>876</v>
      </c>
      <c r="C26" t="s">
        <v>1095</v>
      </c>
      <c r="D26">
        <v>30</v>
      </c>
      <c r="E26">
        <v>0</v>
      </c>
      <c r="F26">
        <v>2</v>
      </c>
      <c r="G26">
        <v>2</v>
      </c>
      <c r="H26">
        <v>48</v>
      </c>
      <c r="I26">
        <v>36</v>
      </c>
      <c r="J26">
        <v>91</v>
      </c>
      <c r="K26">
        <v>0</v>
      </c>
      <c r="L26">
        <v>16</v>
      </c>
      <c r="M26">
        <v>6</v>
      </c>
      <c r="N26">
        <v>20</v>
      </c>
      <c r="O26">
        <v>605</v>
      </c>
      <c r="P26">
        <v>8</v>
      </c>
      <c r="Q26">
        <v>40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184</v>
      </c>
      <c r="X26" t="s">
        <v>3985</v>
      </c>
      <c r="Y26" s="5">
        <f>D26*10+E26*(-10)+F26*5+G26*(-5)+H26*2+I26*(-2)+J26*4+K26*3+L26*1.5+M26*1.5+N26*3+O26*0.1+P26*2+Q26*2+R26*5+S26*(-8)+T26*15+U26+V26*(-4)</f>
        <v>937.5</v>
      </c>
      <c r="Z26" s="6">
        <f>Y26/W26</f>
        <v>29.296875</v>
      </c>
      <c r="AA26" s="7">
        <f>Y26/X26*90</f>
        <v>31.803618545043349</v>
      </c>
    </row>
    <row r="27" spans="1:27" x14ac:dyDescent="0.2">
      <c r="A27" t="s">
        <v>948</v>
      </c>
      <c r="B27" t="s">
        <v>26</v>
      </c>
      <c r="C27" t="s">
        <v>147</v>
      </c>
      <c r="D27">
        <v>10</v>
      </c>
      <c r="E27">
        <v>0</v>
      </c>
      <c r="F27">
        <v>7</v>
      </c>
      <c r="G27">
        <v>1</v>
      </c>
      <c r="H27">
        <v>20</v>
      </c>
      <c r="I27">
        <v>29</v>
      </c>
      <c r="J27">
        <v>34</v>
      </c>
      <c r="K27">
        <v>2</v>
      </c>
      <c r="L27">
        <v>16</v>
      </c>
      <c r="M27">
        <v>16</v>
      </c>
      <c r="N27">
        <v>41</v>
      </c>
      <c r="O27">
        <v>761</v>
      </c>
      <c r="P27">
        <v>56</v>
      </c>
      <c r="Q27">
        <v>43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36</v>
      </c>
      <c r="X27" t="s">
        <v>4411</v>
      </c>
      <c r="Y27" s="5">
        <f>D27*10+E27*(-10)+F27*5+G27*(-5)+H27*2+I27*(-2)+J27*4+K27*3+L27*1.5+M27*1.5+N27*3+O27*0.1+P27*2+Q27*2+R27*5+S27*(-8)+T27*15+U27+V27*(-4)</f>
        <v>699.1</v>
      </c>
      <c r="Z27" s="6">
        <f>Y27/W27</f>
        <v>22.551612903225806</v>
      </c>
      <c r="AA27" s="7">
        <f>Y27/X27*90</f>
        <v>31.745206861755804</v>
      </c>
    </row>
    <row r="28" spans="1:27" x14ac:dyDescent="0.2">
      <c r="A28" t="s">
        <v>4149</v>
      </c>
      <c r="B28" t="s">
        <v>43</v>
      </c>
      <c r="C28" t="s">
        <v>534</v>
      </c>
      <c r="D28">
        <v>0</v>
      </c>
      <c r="E28">
        <v>0</v>
      </c>
      <c r="F28">
        <v>3</v>
      </c>
      <c r="G28">
        <v>2</v>
      </c>
      <c r="H28">
        <v>31</v>
      </c>
      <c r="I28">
        <v>13</v>
      </c>
      <c r="J28">
        <v>2</v>
      </c>
      <c r="K28">
        <v>2</v>
      </c>
      <c r="L28">
        <v>3</v>
      </c>
      <c r="M28">
        <v>26</v>
      </c>
      <c r="N28">
        <v>17</v>
      </c>
      <c r="O28">
        <v>1345</v>
      </c>
      <c r="P28">
        <v>24</v>
      </c>
      <c r="Q28">
        <v>21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325</v>
      </c>
      <c r="X28" t="s">
        <v>4440</v>
      </c>
      <c r="Y28" s="5">
        <f>D28*10+E28*(-10)+F28*5+G28*(-5)+H28*2+I28*(-2)+J28*4+K28*3+L28*1.5+M28*1.5+N28*3+O28*0.1+P28*2+Q28*2+R28*5+S28*(-8)+T28*15+U28+V28*(-4)</f>
        <v>374</v>
      </c>
      <c r="Z28" s="6">
        <f>Y28/W28</f>
        <v>20.777777777777779</v>
      </c>
      <c r="AA28" s="7">
        <f>Y28/X28*90</f>
        <v>31.694915254237291</v>
      </c>
    </row>
    <row r="29" spans="1:27" x14ac:dyDescent="0.2">
      <c r="A29" t="s">
        <v>3118</v>
      </c>
      <c r="B29" t="s">
        <v>138</v>
      </c>
      <c r="C29" t="s">
        <v>139</v>
      </c>
      <c r="D29">
        <v>5</v>
      </c>
      <c r="E29">
        <v>0</v>
      </c>
      <c r="F29">
        <v>5</v>
      </c>
      <c r="G29">
        <v>7</v>
      </c>
      <c r="H29">
        <v>36</v>
      </c>
      <c r="I29">
        <v>33</v>
      </c>
      <c r="J29">
        <v>24</v>
      </c>
      <c r="K29">
        <v>4</v>
      </c>
      <c r="L29">
        <v>4</v>
      </c>
      <c r="M29">
        <v>10</v>
      </c>
      <c r="N29">
        <v>28</v>
      </c>
      <c r="O29">
        <v>408</v>
      </c>
      <c r="P29">
        <v>9</v>
      </c>
      <c r="Q29">
        <v>36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292</v>
      </c>
      <c r="X29" t="s">
        <v>1285</v>
      </c>
      <c r="Y29" s="5">
        <f>D29*10+E29*(-10)+F29*5+G29*(-5)+H29*2+I29*(-2)+J29*4+K29*3+L29*1.5+M29*1.5+N29*3+O29*0.1+P29*2+Q29*2+R29*5+S29*(-8)+T29*15+U29+V29*(-4)</f>
        <v>389.8</v>
      </c>
      <c r="Z29" s="6">
        <f>Y29/W29</f>
        <v>11.812121212121212</v>
      </c>
      <c r="AA29" s="7">
        <f>Y29/X29*90</f>
        <v>31.691056910569106</v>
      </c>
    </row>
    <row r="30" spans="1:27" x14ac:dyDescent="0.2">
      <c r="A30" t="s">
        <v>308</v>
      </c>
      <c r="B30" t="s">
        <v>26</v>
      </c>
      <c r="C30" t="s">
        <v>251</v>
      </c>
      <c r="D30">
        <v>6</v>
      </c>
      <c r="E30">
        <v>0</v>
      </c>
      <c r="F30">
        <v>19</v>
      </c>
      <c r="G30">
        <v>4</v>
      </c>
      <c r="H30">
        <v>43</v>
      </c>
      <c r="I30">
        <v>20</v>
      </c>
      <c r="J30">
        <v>31</v>
      </c>
      <c r="K30">
        <v>0</v>
      </c>
      <c r="L30">
        <v>10</v>
      </c>
      <c r="M30">
        <v>22</v>
      </c>
      <c r="N30">
        <v>125</v>
      </c>
      <c r="O30">
        <v>1936</v>
      </c>
      <c r="P30">
        <v>27</v>
      </c>
      <c r="Q30">
        <v>46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101</v>
      </c>
      <c r="X30" t="s">
        <v>859</v>
      </c>
      <c r="Y30" s="5">
        <f>D30*10+E30*(-10)+F30*5+G30*(-5)+H30*2+I30*(-2)+J30*4+K30*3+L30*1.5+M30*1.5+N30*3+O30*0.1+P30*2+Q30*2+R30*5+S30*(-8)+T30*15+U30+V30*(-4)</f>
        <v>1067.5999999999999</v>
      </c>
      <c r="Z30" s="6">
        <f>Y30/W30</f>
        <v>30.502857142857142</v>
      </c>
      <c r="AA30" s="7">
        <f>Y30/X30*90</f>
        <v>31.648221343873512</v>
      </c>
    </row>
    <row r="31" spans="1:27" x14ac:dyDescent="0.2">
      <c r="A31" t="s">
        <v>858</v>
      </c>
      <c r="B31" t="s">
        <v>26</v>
      </c>
      <c r="C31" t="s">
        <v>164</v>
      </c>
      <c r="D31">
        <v>10</v>
      </c>
      <c r="E31">
        <v>0</v>
      </c>
      <c r="F31">
        <v>9</v>
      </c>
      <c r="G31">
        <v>7</v>
      </c>
      <c r="H31">
        <v>66</v>
      </c>
      <c r="I31">
        <v>49</v>
      </c>
      <c r="J31">
        <v>44</v>
      </c>
      <c r="K31">
        <v>5</v>
      </c>
      <c r="L31">
        <v>34</v>
      </c>
      <c r="M31">
        <v>61</v>
      </c>
      <c r="N31">
        <v>46</v>
      </c>
      <c r="O31">
        <v>813</v>
      </c>
      <c r="P31">
        <v>53</v>
      </c>
      <c r="Q31">
        <v>30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292</v>
      </c>
      <c r="X31" t="s">
        <v>3054</v>
      </c>
      <c r="Y31" s="5">
        <f>D31*10+E31*(-10)+F31*5+G31*(-5)+H31*2+I31*(-2)+J31*4+K31*3+L31*1.5+M31*1.5+N31*3+O31*0.1+P31*2+Q31*2+R31*5+S31*(-8)+T31*15+U31+V31*(-4)</f>
        <v>862.8</v>
      </c>
      <c r="Z31" s="6">
        <f>Y31/W31</f>
        <v>26.145454545454545</v>
      </c>
      <c r="AA31" s="7">
        <f>Y31/X31*90</f>
        <v>31.425333872925936</v>
      </c>
    </row>
    <row r="32" spans="1:27" x14ac:dyDescent="0.2">
      <c r="A32" t="s">
        <v>2282</v>
      </c>
      <c r="B32" t="s">
        <v>160</v>
      </c>
      <c r="C32" t="s">
        <v>1281</v>
      </c>
      <c r="D32">
        <v>10</v>
      </c>
      <c r="E32">
        <v>0</v>
      </c>
      <c r="F32">
        <v>9</v>
      </c>
      <c r="G32">
        <v>4</v>
      </c>
      <c r="H32">
        <v>81</v>
      </c>
      <c r="I32">
        <v>26</v>
      </c>
      <c r="J32">
        <v>42</v>
      </c>
      <c r="K32">
        <v>4</v>
      </c>
      <c r="L32">
        <v>7</v>
      </c>
      <c r="M32">
        <v>22</v>
      </c>
      <c r="N32">
        <v>71</v>
      </c>
      <c r="O32">
        <v>1502</v>
      </c>
      <c r="P32">
        <v>54</v>
      </c>
      <c r="Q32">
        <v>52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52</v>
      </c>
      <c r="X32" t="s">
        <v>2132</v>
      </c>
      <c r="Y32" s="5">
        <f>D32*10+E32*(-10)+F32*5+G32*(-5)+H32*2+I32*(-2)+J32*4+K32*3+L32*1.5+M32*1.5+N32*3+O32*0.1+P32*2+Q32*2+R32*5+S32*(-8)+T32*15+U32+V32*(-4)</f>
        <v>1033.7</v>
      </c>
      <c r="Z32" s="6">
        <f>Y32/W32</f>
        <v>28.713888888888889</v>
      </c>
      <c r="AA32" s="7">
        <f>Y32/X32*90</f>
        <v>29.894922879177376</v>
      </c>
    </row>
    <row r="33" spans="1:27" x14ac:dyDescent="0.2">
      <c r="A33" t="s">
        <v>376</v>
      </c>
      <c r="B33" t="s">
        <v>26</v>
      </c>
      <c r="C33" t="s">
        <v>76</v>
      </c>
      <c r="D33">
        <v>8</v>
      </c>
      <c r="E33">
        <v>0</v>
      </c>
      <c r="F33">
        <v>8</v>
      </c>
      <c r="G33">
        <v>4</v>
      </c>
      <c r="H33">
        <v>71</v>
      </c>
      <c r="I33">
        <v>29</v>
      </c>
      <c r="J33">
        <v>48</v>
      </c>
      <c r="K33">
        <v>5</v>
      </c>
      <c r="L33">
        <v>22</v>
      </c>
      <c r="M33">
        <v>17</v>
      </c>
      <c r="N33">
        <v>47</v>
      </c>
      <c r="O33">
        <v>1529</v>
      </c>
      <c r="P33">
        <v>22</v>
      </c>
      <c r="Q33">
        <v>115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205</v>
      </c>
      <c r="X33" t="s">
        <v>4408</v>
      </c>
      <c r="Y33" s="5">
        <f>D33*10+E33*(-10)+F33*5+G33*(-5)+H33*2+I33*(-2)+J33*4+K33*3+L33*1.5+M33*1.5+N33*3+O33*0.1+P33*2+Q33*2+R33*5+S33*(-8)+T33*15+U33+V33*(-4)</f>
        <v>1017.4</v>
      </c>
      <c r="Z33" s="6">
        <f>Y33/W33</f>
        <v>26.773684210526316</v>
      </c>
      <c r="AA33" s="7">
        <f>Y33/X33*90</f>
        <v>29.767880364109232</v>
      </c>
    </row>
    <row r="34" spans="1:27" x14ac:dyDescent="0.2">
      <c r="A34" t="s">
        <v>3348</v>
      </c>
      <c r="B34" t="s">
        <v>138</v>
      </c>
      <c r="C34" t="s">
        <v>2744</v>
      </c>
      <c r="D34">
        <v>6</v>
      </c>
      <c r="E34">
        <v>0</v>
      </c>
      <c r="F34">
        <v>1</v>
      </c>
      <c r="G34">
        <v>4</v>
      </c>
      <c r="H34">
        <v>31</v>
      </c>
      <c r="I34">
        <v>8</v>
      </c>
      <c r="J34">
        <v>19</v>
      </c>
      <c r="K34">
        <v>0</v>
      </c>
      <c r="L34">
        <v>2</v>
      </c>
      <c r="M34">
        <v>5</v>
      </c>
      <c r="N34">
        <v>31</v>
      </c>
      <c r="O34">
        <v>424</v>
      </c>
      <c r="P34">
        <v>6</v>
      </c>
      <c r="Q34">
        <v>27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86</v>
      </c>
      <c r="X34" t="s">
        <v>478</v>
      </c>
      <c r="Y34" s="5">
        <f>D34*10+E34*(-10)+F34*5+G34*(-5)+H34*2+I34*(-2)+J34*4+K34*3+L34*1.5+M34*1.5+N34*3+O34*0.1+P34*2+Q34*2+R34*5+S34*(-8)+T34*15+U34+V34*(-4)</f>
        <v>378.9</v>
      </c>
      <c r="Z34" s="6">
        <f>Y34/W34</f>
        <v>19.942105263157895</v>
      </c>
      <c r="AA34" s="7">
        <f>Y34/X34*90</f>
        <v>29.246140651801024</v>
      </c>
    </row>
    <row r="35" spans="1:27" x14ac:dyDescent="0.2">
      <c r="A35" t="s">
        <v>412</v>
      </c>
      <c r="B35" t="s">
        <v>26</v>
      </c>
      <c r="C35" t="s">
        <v>164</v>
      </c>
      <c r="D35">
        <v>25</v>
      </c>
      <c r="E35">
        <v>0</v>
      </c>
      <c r="F35">
        <v>1</v>
      </c>
      <c r="G35">
        <v>5</v>
      </c>
      <c r="H35">
        <v>55</v>
      </c>
      <c r="I35">
        <v>42</v>
      </c>
      <c r="J35">
        <v>95</v>
      </c>
      <c r="K35">
        <v>9</v>
      </c>
      <c r="L35">
        <v>33</v>
      </c>
      <c r="M35">
        <v>21</v>
      </c>
      <c r="N35">
        <v>43</v>
      </c>
      <c r="O35">
        <v>700</v>
      </c>
      <c r="P35">
        <v>24</v>
      </c>
      <c r="Q35">
        <v>48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205</v>
      </c>
      <c r="X35" t="s">
        <v>4432</v>
      </c>
      <c r="Y35" s="5">
        <f>D35*10+E35*(-10)+F35*5+G35*(-5)+H35*2+I35*(-2)+J35*4+K35*3+L35*1.5+M35*1.5+N35*3+O35*0.1+P35*2+Q35*2+R35*5+S35*(-8)+T35*15+U35+V35*(-4)</f>
        <v>1087</v>
      </c>
      <c r="Z35" s="6">
        <f>Y35/W35</f>
        <v>28.605263157894736</v>
      </c>
      <c r="AA35" s="7">
        <f>Y35/X35*90</f>
        <v>29.090098126672615</v>
      </c>
    </row>
    <row r="36" spans="1:27" x14ac:dyDescent="0.2">
      <c r="A36" t="s">
        <v>3004</v>
      </c>
      <c r="B36" t="s">
        <v>138</v>
      </c>
      <c r="C36" t="s">
        <v>139</v>
      </c>
      <c r="D36">
        <v>6</v>
      </c>
      <c r="E36">
        <v>0</v>
      </c>
      <c r="F36">
        <v>11</v>
      </c>
      <c r="G36">
        <v>0</v>
      </c>
      <c r="H36">
        <v>27</v>
      </c>
      <c r="I36">
        <v>16</v>
      </c>
      <c r="J36">
        <v>39</v>
      </c>
      <c r="K36">
        <v>3</v>
      </c>
      <c r="L36">
        <v>23</v>
      </c>
      <c r="M36">
        <v>24</v>
      </c>
      <c r="N36">
        <v>82</v>
      </c>
      <c r="O36">
        <v>2586</v>
      </c>
      <c r="P36">
        <v>43</v>
      </c>
      <c r="Q36">
        <v>38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205</v>
      </c>
      <c r="X36" t="s">
        <v>4420</v>
      </c>
      <c r="Y36" s="5">
        <f>D36*10+E36*(-10)+F36*5+G36*(-5)+H36*2+I36*(-2)+J36*4+K36*3+L36*1.5+M36*1.5+N36*3+O36*0.1+P36*2+Q36*2+R36*5+S36*(-8)+T36*15+U36+V36*(-4)</f>
        <v>1039.0999999999999</v>
      </c>
      <c r="Z36" s="6">
        <f>Y36/W36</f>
        <v>27.344736842105259</v>
      </c>
      <c r="AA36" s="7">
        <f>Y36/X36*90</f>
        <v>28.980167338084904</v>
      </c>
    </row>
    <row r="37" spans="1:27" x14ac:dyDescent="0.2">
      <c r="A37" t="s">
        <v>2947</v>
      </c>
      <c r="B37" t="s">
        <v>138</v>
      </c>
      <c r="C37" t="s">
        <v>139</v>
      </c>
      <c r="D37">
        <v>12</v>
      </c>
      <c r="E37">
        <v>0</v>
      </c>
      <c r="F37">
        <v>10</v>
      </c>
      <c r="G37">
        <v>2</v>
      </c>
      <c r="H37">
        <v>24</v>
      </c>
      <c r="I37">
        <v>14</v>
      </c>
      <c r="J37">
        <v>52</v>
      </c>
      <c r="K37">
        <v>0</v>
      </c>
      <c r="L37">
        <v>4</v>
      </c>
      <c r="M37">
        <v>20</v>
      </c>
      <c r="N37">
        <v>55</v>
      </c>
      <c r="O37">
        <v>1300</v>
      </c>
      <c r="P37">
        <v>14</v>
      </c>
      <c r="Q37">
        <v>45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113</v>
      </c>
      <c r="X37" t="s">
        <v>4436</v>
      </c>
      <c r="Y37" s="5">
        <f>D37*10+E37*(-10)+F37*5+G37*(-5)+H37*2+I37*(-2)+J37*4+K37*3+L37*1.5+M37*1.5+N37*3+O37*0.1+P37*2+Q37*2+R37*5+S37*(-8)+T37*15+U37+V37*(-4)</f>
        <v>837</v>
      </c>
      <c r="Z37" s="6">
        <f>Y37/W37</f>
        <v>22.621621621621621</v>
      </c>
      <c r="AA37" s="7">
        <f>Y37/X37*90</f>
        <v>28.973076923076924</v>
      </c>
    </row>
    <row r="38" spans="1:27" x14ac:dyDescent="0.2">
      <c r="A38" t="s">
        <v>3062</v>
      </c>
      <c r="B38" t="s">
        <v>138</v>
      </c>
      <c r="C38" t="s">
        <v>2770</v>
      </c>
      <c r="D38">
        <v>7</v>
      </c>
      <c r="E38">
        <v>1</v>
      </c>
      <c r="F38">
        <v>7</v>
      </c>
      <c r="G38">
        <v>4</v>
      </c>
      <c r="H38">
        <v>83</v>
      </c>
      <c r="I38">
        <v>30</v>
      </c>
      <c r="J38">
        <v>39</v>
      </c>
      <c r="K38">
        <v>0</v>
      </c>
      <c r="L38">
        <v>14</v>
      </c>
      <c r="M38">
        <v>43</v>
      </c>
      <c r="N38">
        <v>54</v>
      </c>
      <c r="O38">
        <v>867</v>
      </c>
      <c r="P38">
        <v>31</v>
      </c>
      <c r="Q38">
        <v>85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121</v>
      </c>
      <c r="X38" t="s">
        <v>2854</v>
      </c>
      <c r="Y38" s="5">
        <f>D38*10+E38*(-10)+F38*5+G38*(-5)+H38*2+I38*(-2)+J38*4+K38*3+L38*1.5+M38*1.5+N38*3+O38*0.1+P38*2+Q38*2+R38*5+S38*(-8)+T38*15+U38+V38*(-4)</f>
        <v>903.2</v>
      </c>
      <c r="Z38" s="6">
        <f>Y38/W38</f>
        <v>26.564705882352943</v>
      </c>
      <c r="AA38" s="7">
        <f>Y38/X38*90</f>
        <v>28.897262708851759</v>
      </c>
    </row>
    <row r="39" spans="1:27" x14ac:dyDescent="0.2">
      <c r="A39" t="s">
        <v>75</v>
      </c>
      <c r="B39" t="s">
        <v>26</v>
      </c>
      <c r="C39" t="s">
        <v>72</v>
      </c>
      <c r="D39">
        <v>2</v>
      </c>
      <c r="E39">
        <v>0</v>
      </c>
      <c r="F39">
        <v>1</v>
      </c>
      <c r="G39">
        <v>8</v>
      </c>
      <c r="H39">
        <v>15</v>
      </c>
      <c r="I39">
        <v>30</v>
      </c>
      <c r="J39">
        <v>7</v>
      </c>
      <c r="K39">
        <v>43</v>
      </c>
      <c r="L39">
        <v>318</v>
      </c>
      <c r="M39">
        <v>98</v>
      </c>
      <c r="N39">
        <v>10</v>
      </c>
      <c r="O39">
        <v>1555</v>
      </c>
      <c r="P39">
        <v>52</v>
      </c>
      <c r="Q39">
        <v>6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52</v>
      </c>
      <c r="X39" t="s">
        <v>53</v>
      </c>
      <c r="Y39" s="5">
        <f>D39*10+E39*(-10)+F39*5+G39*(-5)+H39*2+I39*(-2)+J39*4+K39*3+L39*1.5+M39*1.5+N39*3+O39*0.1+P39*2+Q39*2+R39*5+S39*(-8)+T39*15+U39+V39*(-4)</f>
        <v>1037.5</v>
      </c>
      <c r="Z39" s="6">
        <f>Y39/W39</f>
        <v>28.819444444444443</v>
      </c>
      <c r="AA39" s="7">
        <f>Y39/X39*90</f>
        <v>28.819444444444443</v>
      </c>
    </row>
    <row r="40" spans="1:27" x14ac:dyDescent="0.2">
      <c r="A40" t="s">
        <v>4148</v>
      </c>
      <c r="B40" t="s">
        <v>43</v>
      </c>
      <c r="C40" t="s">
        <v>534</v>
      </c>
      <c r="D40">
        <v>2</v>
      </c>
      <c r="E40">
        <v>0</v>
      </c>
      <c r="F40">
        <v>0</v>
      </c>
      <c r="G40">
        <v>3</v>
      </c>
      <c r="H40">
        <v>24</v>
      </c>
      <c r="I40">
        <v>19</v>
      </c>
      <c r="J40">
        <v>6</v>
      </c>
      <c r="K40">
        <v>20</v>
      </c>
      <c r="L40">
        <v>160</v>
      </c>
      <c r="M40">
        <v>94</v>
      </c>
      <c r="N40">
        <v>7</v>
      </c>
      <c r="O40">
        <v>2238</v>
      </c>
      <c r="P40">
        <v>41</v>
      </c>
      <c r="Q40">
        <v>16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110</v>
      </c>
      <c r="X40" t="s">
        <v>3695</v>
      </c>
      <c r="Y40" s="5">
        <f>D40*10+E40*(-10)+F40*5+G40*(-5)+H40*2+I40*(-2)+J40*4+K40*3+L40*1.5+M40*1.5+N40*3+O40*0.1+P40*2+Q40*2+R40*5+S40*(-8)+T40*15+U40+V40*(-4)</f>
        <v>838.8</v>
      </c>
      <c r="Z40" s="6">
        <f>Y40/W40</f>
        <v>27.959999999999997</v>
      </c>
      <c r="AA40" s="7">
        <f>Y40/X40*90</f>
        <v>28.791762013729976</v>
      </c>
    </row>
    <row r="41" spans="1:27" x14ac:dyDescent="0.2">
      <c r="A41" t="s">
        <v>2845</v>
      </c>
      <c r="B41" t="s">
        <v>138</v>
      </c>
      <c r="C41" t="s">
        <v>1033</v>
      </c>
      <c r="D41">
        <v>3</v>
      </c>
      <c r="E41">
        <v>0</v>
      </c>
      <c r="F41">
        <v>3</v>
      </c>
      <c r="G41">
        <v>2</v>
      </c>
      <c r="H41">
        <v>20</v>
      </c>
      <c r="I41">
        <v>7</v>
      </c>
      <c r="J41">
        <v>18</v>
      </c>
      <c r="K41">
        <v>1</v>
      </c>
      <c r="L41">
        <v>9</v>
      </c>
      <c r="M41">
        <v>10</v>
      </c>
      <c r="N41">
        <v>53</v>
      </c>
      <c r="O41">
        <v>718</v>
      </c>
      <c r="P41">
        <v>6</v>
      </c>
      <c r="Q41">
        <v>29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28</v>
      </c>
      <c r="X41" t="s">
        <v>2811</v>
      </c>
      <c r="Y41" s="5">
        <f>D41*10+E41*(-10)+F41*5+G41*(-5)+H41*2+I41*(-2)+J41*4+K41*3+L41*1.5+M41*1.5+N41*3+O41*0.1+P41*2+Q41*2+R41*5+S41*(-8)+T41*15+U41+V41*(-4)</f>
        <v>465.3</v>
      </c>
      <c r="Z41" s="6">
        <f>Y41/W41</f>
        <v>18.612000000000002</v>
      </c>
      <c r="AA41" s="7">
        <f>Y41/X41*90</f>
        <v>28.761675824175828</v>
      </c>
    </row>
    <row r="42" spans="1:27" x14ac:dyDescent="0.2">
      <c r="A42" t="s">
        <v>3049</v>
      </c>
      <c r="B42" t="s">
        <v>138</v>
      </c>
      <c r="C42" t="s">
        <v>2738</v>
      </c>
      <c r="D42">
        <v>2</v>
      </c>
      <c r="E42">
        <v>1</v>
      </c>
      <c r="F42">
        <v>3</v>
      </c>
      <c r="G42">
        <v>6</v>
      </c>
      <c r="H42">
        <v>36</v>
      </c>
      <c r="I42">
        <v>32</v>
      </c>
      <c r="J42">
        <v>6</v>
      </c>
      <c r="K42">
        <v>3</v>
      </c>
      <c r="L42">
        <v>40</v>
      </c>
      <c r="M42">
        <v>45</v>
      </c>
      <c r="N42">
        <v>38</v>
      </c>
      <c r="O42">
        <v>656</v>
      </c>
      <c r="P42">
        <v>30</v>
      </c>
      <c r="Q42">
        <v>39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187</v>
      </c>
      <c r="X42" t="s">
        <v>4414</v>
      </c>
      <c r="Y42" s="5">
        <f>D42*10+E42*(-10)+F42*5+G42*(-5)+H42*2+I42*(-2)+J42*4+K42*3+L42*1.5+M42*1.5+N42*3+O42*0.1+P42*2+Q42*2+R42*5+S42*(-8)+T42*15+U42+V42*(-4)</f>
        <v>481.1</v>
      </c>
      <c r="Z42" s="6">
        <f>Y42/W42</f>
        <v>21.868181818181821</v>
      </c>
      <c r="AA42" s="7">
        <f>Y42/X42*90</f>
        <v>28.712864721485413</v>
      </c>
    </row>
    <row r="43" spans="1:27" x14ac:dyDescent="0.2">
      <c r="A43" t="s">
        <v>2817</v>
      </c>
      <c r="B43" t="s">
        <v>138</v>
      </c>
      <c r="C43" t="s">
        <v>2773</v>
      </c>
      <c r="D43">
        <v>7</v>
      </c>
      <c r="E43">
        <v>0</v>
      </c>
      <c r="F43">
        <v>4</v>
      </c>
      <c r="G43">
        <v>2</v>
      </c>
      <c r="H43">
        <v>51</v>
      </c>
      <c r="I43">
        <v>33</v>
      </c>
      <c r="J43">
        <v>23</v>
      </c>
      <c r="K43">
        <v>3</v>
      </c>
      <c r="L43">
        <v>16</v>
      </c>
      <c r="M43">
        <v>35</v>
      </c>
      <c r="N43">
        <v>23</v>
      </c>
      <c r="O43">
        <v>649</v>
      </c>
      <c r="P43">
        <v>46</v>
      </c>
      <c r="Q43">
        <v>68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101</v>
      </c>
      <c r="X43" t="s">
        <v>1828</v>
      </c>
      <c r="Y43" s="5">
        <f>D43*10+E43*(-10)+F43*5+G43*(-5)+H43*2+I43*(-2)+J43*4+K43*3+L43*1.5+M43*1.5+N43*3+O43*0.1+P43*2+Q43*2+R43*5+S43*(-8)+T43*15+U43+V43*(-4)</f>
        <v>655.4</v>
      </c>
      <c r="Z43" s="6">
        <f>Y43/W43</f>
        <v>18.725714285714286</v>
      </c>
      <c r="AA43" s="7">
        <f>Y43/X43*90</f>
        <v>28.345026429601148</v>
      </c>
    </row>
    <row r="44" spans="1:27" x14ac:dyDescent="0.2">
      <c r="A44" t="s">
        <v>2396</v>
      </c>
      <c r="B44" t="s">
        <v>160</v>
      </c>
      <c r="C44" t="s">
        <v>1881</v>
      </c>
      <c r="D44">
        <v>22</v>
      </c>
      <c r="E44">
        <v>0</v>
      </c>
      <c r="F44">
        <v>5</v>
      </c>
      <c r="G44">
        <v>5</v>
      </c>
      <c r="H44">
        <v>37</v>
      </c>
      <c r="I44">
        <v>31</v>
      </c>
      <c r="J44">
        <v>52</v>
      </c>
      <c r="K44">
        <v>3</v>
      </c>
      <c r="L44">
        <v>35</v>
      </c>
      <c r="M44">
        <v>39</v>
      </c>
      <c r="N44">
        <v>47</v>
      </c>
      <c r="O44">
        <v>1054</v>
      </c>
      <c r="P44">
        <v>42</v>
      </c>
      <c r="Q44">
        <v>32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205</v>
      </c>
      <c r="X44" t="s">
        <v>4421</v>
      </c>
      <c r="Y44" s="5">
        <f>D44*10+E44*(-10)+F44*5+G44*(-5)+H44*2+I44*(-2)+J44*4+K44*3+L44*1.5+M44*1.5+N44*3+O44*0.1+P44*2+Q44*2+R44*5+S44*(-8)+T44*15+U44+V44*(-4)</f>
        <v>954.4</v>
      </c>
      <c r="Z44" s="6">
        <f>Y44/W44</f>
        <v>25.11578947368421</v>
      </c>
      <c r="AA44" s="7">
        <f>Y44/X44*90</f>
        <v>28.218134034165573</v>
      </c>
    </row>
    <row r="45" spans="1:27" x14ac:dyDescent="0.2">
      <c r="A45" t="s">
        <v>1294</v>
      </c>
      <c r="B45" t="s">
        <v>876</v>
      </c>
      <c r="C45" t="s">
        <v>1095</v>
      </c>
      <c r="D45">
        <v>4</v>
      </c>
      <c r="E45">
        <v>0</v>
      </c>
      <c r="F45">
        <v>1</v>
      </c>
      <c r="G45">
        <v>1</v>
      </c>
      <c r="H45">
        <v>13</v>
      </c>
      <c r="I45">
        <v>4</v>
      </c>
      <c r="J45">
        <v>22</v>
      </c>
      <c r="K45">
        <v>0</v>
      </c>
      <c r="L45">
        <v>2</v>
      </c>
      <c r="M45">
        <v>6</v>
      </c>
      <c r="N45">
        <v>25</v>
      </c>
      <c r="O45">
        <v>450</v>
      </c>
      <c r="P45">
        <v>4</v>
      </c>
      <c r="Q45">
        <v>28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73</v>
      </c>
      <c r="X45" t="s">
        <v>4437</v>
      </c>
      <c r="Y45" s="5">
        <f>D45*10+E45*(-10)+F45*5+G45*(-5)+H45*2+I45*(-2)+J45*4+K45*3+L45*1.5+M45*1.5+N45*3+O45*0.1+P45*2+Q45*2+R45*5+S45*(-8)+T45*15+U45+V45*(-4)</f>
        <v>342</v>
      </c>
      <c r="Z45" s="6">
        <f>Y45/W45</f>
        <v>22.8</v>
      </c>
      <c r="AA45" s="7">
        <f>Y45/X45*90</f>
        <v>28.135283363802557</v>
      </c>
    </row>
    <row r="46" spans="1:27" x14ac:dyDescent="0.2">
      <c r="A46" t="s">
        <v>3771</v>
      </c>
      <c r="B46" t="s">
        <v>43</v>
      </c>
      <c r="C46" t="s">
        <v>44</v>
      </c>
      <c r="D46">
        <v>7</v>
      </c>
      <c r="E46">
        <v>0</v>
      </c>
      <c r="F46">
        <v>1</v>
      </c>
      <c r="G46">
        <v>7</v>
      </c>
      <c r="H46">
        <v>78</v>
      </c>
      <c r="I46">
        <v>30</v>
      </c>
      <c r="J46">
        <v>29</v>
      </c>
      <c r="K46">
        <v>2</v>
      </c>
      <c r="L46">
        <v>22</v>
      </c>
      <c r="M46">
        <v>31</v>
      </c>
      <c r="N46">
        <v>40</v>
      </c>
      <c r="O46">
        <v>696</v>
      </c>
      <c r="P46">
        <v>32</v>
      </c>
      <c r="Q46">
        <v>54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184</v>
      </c>
      <c r="X46" t="s">
        <v>3220</v>
      </c>
      <c r="Y46" s="5">
        <f>D46*10+E46*(-10)+F46*5+G46*(-5)+H46*2+I46*(-2)+J46*4+K46*3+L46*1.5+M46*1.5+N46*3+O46*0.1+P46*2+Q46*2+R46*5+S46*(-8)+T46*15+U46+V46*(-4)</f>
        <v>699.1</v>
      </c>
      <c r="Z46" s="6">
        <f>Y46/W46</f>
        <v>21.846875000000001</v>
      </c>
      <c r="AA46" s="7">
        <f>Y46/X46*90</f>
        <v>28.013802315227071</v>
      </c>
    </row>
    <row r="47" spans="1:27" x14ac:dyDescent="0.2">
      <c r="A47" t="s">
        <v>212</v>
      </c>
      <c r="B47" t="s">
        <v>26</v>
      </c>
      <c r="C47" t="s">
        <v>48</v>
      </c>
      <c r="D47">
        <v>7</v>
      </c>
      <c r="E47">
        <v>0</v>
      </c>
      <c r="F47">
        <v>2</v>
      </c>
      <c r="G47">
        <v>3</v>
      </c>
      <c r="H47">
        <v>46</v>
      </c>
      <c r="I47">
        <v>22</v>
      </c>
      <c r="J47">
        <v>25</v>
      </c>
      <c r="K47">
        <v>0</v>
      </c>
      <c r="L47">
        <v>7</v>
      </c>
      <c r="M47">
        <v>23</v>
      </c>
      <c r="N47">
        <v>40</v>
      </c>
      <c r="O47">
        <v>809</v>
      </c>
      <c r="P47">
        <v>34</v>
      </c>
      <c r="Q47">
        <v>52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105</v>
      </c>
      <c r="X47" t="s">
        <v>4422</v>
      </c>
      <c r="Y47" s="5">
        <f>D47*10+E47*(-10)+F47*5+G47*(-5)+H47*2+I47*(-2)+J47*4+K47*3+L47*1.5+M47*1.5+N47*3+O47*0.1+P47*2+Q47*2+R47*5+S47*(-8)+T47*15+U47+V47*(-4)</f>
        <v>630.9</v>
      </c>
      <c r="Z47" s="6">
        <f>Y47/W47</f>
        <v>21.755172413793101</v>
      </c>
      <c r="AA47" s="7">
        <f>Y47/X47*90</f>
        <v>27.888506876227897</v>
      </c>
    </row>
    <row r="48" spans="1:27" x14ac:dyDescent="0.2">
      <c r="A48" t="s">
        <v>2650</v>
      </c>
      <c r="B48" t="s">
        <v>160</v>
      </c>
      <c r="C48" t="s">
        <v>1888</v>
      </c>
      <c r="D48">
        <v>2</v>
      </c>
      <c r="E48">
        <v>0</v>
      </c>
      <c r="F48">
        <v>3</v>
      </c>
      <c r="G48">
        <v>2</v>
      </c>
      <c r="H48">
        <v>32</v>
      </c>
      <c r="I48">
        <v>16</v>
      </c>
      <c r="J48">
        <v>6</v>
      </c>
      <c r="K48">
        <v>5</v>
      </c>
      <c r="L48">
        <v>39</v>
      </c>
      <c r="M48">
        <v>54</v>
      </c>
      <c r="N48">
        <v>48</v>
      </c>
      <c r="O48">
        <v>1434</v>
      </c>
      <c r="P48">
        <v>66</v>
      </c>
      <c r="Q48">
        <v>56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110</v>
      </c>
      <c r="X48" t="s">
        <v>4406</v>
      </c>
      <c r="Y48" s="5">
        <f>D48*10+E48*(-10)+F48*5+G48*(-5)+H48*2+I48*(-2)+J48*4+K48*3+L48*1.5+M48*1.5+N48*3+O48*0.1+P48*2+Q48*2+R48*5+S48*(-8)+T48*15+U48+V48*(-4)</f>
        <v>766.9</v>
      </c>
      <c r="Z48" s="6">
        <f>Y48/W48</f>
        <v>25.563333333333333</v>
      </c>
      <c r="AA48" s="7">
        <f>Y48/X48*90</f>
        <v>27.887272727272723</v>
      </c>
    </row>
    <row r="49" spans="1:27" x14ac:dyDescent="0.2">
      <c r="A49" t="s">
        <v>1549</v>
      </c>
      <c r="B49" t="s">
        <v>876</v>
      </c>
      <c r="C49" t="s">
        <v>1131</v>
      </c>
      <c r="D49">
        <v>12</v>
      </c>
      <c r="E49">
        <v>0</v>
      </c>
      <c r="F49">
        <v>3</v>
      </c>
      <c r="G49">
        <v>2</v>
      </c>
      <c r="H49">
        <v>29</v>
      </c>
      <c r="I49">
        <v>23</v>
      </c>
      <c r="J49">
        <v>33</v>
      </c>
      <c r="K49">
        <v>1</v>
      </c>
      <c r="L49">
        <v>1</v>
      </c>
      <c r="M49">
        <v>19</v>
      </c>
      <c r="N49">
        <v>41</v>
      </c>
      <c r="O49">
        <v>617</v>
      </c>
      <c r="P49">
        <v>18</v>
      </c>
      <c r="Q49">
        <v>34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90</v>
      </c>
      <c r="X49" t="s">
        <v>1935</v>
      </c>
      <c r="Y49" s="5">
        <f>D49*10+E49*(-10)+F49*5+G49*(-5)+H49*2+I49*(-2)+J49*4+K49*3+L49*1.5+M49*1.5+N49*3+O49*0.1+P49*2+Q49*2+R49*5+S49*(-8)+T49*15+U49+V49*(-4)</f>
        <v>590.70000000000005</v>
      </c>
      <c r="Z49" s="6">
        <f>Y49/W49</f>
        <v>22.719230769230769</v>
      </c>
      <c r="AA49" s="7">
        <f>Y49/X49*90</f>
        <v>27.834031413612568</v>
      </c>
    </row>
    <row r="50" spans="1:27" x14ac:dyDescent="0.2">
      <c r="A50" t="s">
        <v>1003</v>
      </c>
      <c r="B50" t="s">
        <v>26</v>
      </c>
      <c r="C50" t="s">
        <v>118</v>
      </c>
      <c r="D50">
        <v>2</v>
      </c>
      <c r="E50">
        <v>0</v>
      </c>
      <c r="F50">
        <v>11</v>
      </c>
      <c r="G50">
        <v>1</v>
      </c>
      <c r="H50">
        <v>34</v>
      </c>
      <c r="I50">
        <v>19</v>
      </c>
      <c r="J50">
        <v>6</v>
      </c>
      <c r="K50">
        <v>0</v>
      </c>
      <c r="L50">
        <v>6</v>
      </c>
      <c r="M50">
        <v>16</v>
      </c>
      <c r="N50">
        <v>55</v>
      </c>
      <c r="O50">
        <v>1183</v>
      </c>
      <c r="P50">
        <v>25</v>
      </c>
      <c r="Q50">
        <v>31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127</v>
      </c>
      <c r="X50" t="s">
        <v>4270</v>
      </c>
      <c r="Y50" s="5">
        <f>D50*10+E50*(-10)+F50*5+G50*(-5)+H50*2+I50*(-2)+J50*4+K50*3+L50*1.5+M50*1.5+N50*3+O50*0.1+P50*2+Q50*2+R50*5+S50*(-8)+T50*15+U50+V50*(-4)</f>
        <v>552.29999999999995</v>
      </c>
      <c r="Z50" s="6">
        <f>Y50/W50</f>
        <v>23.012499999999999</v>
      </c>
      <c r="AA50" s="7">
        <f>Y50/X50*90</f>
        <v>27.753768844221103</v>
      </c>
    </row>
    <row r="51" spans="1:27" x14ac:dyDescent="0.2">
      <c r="A51" t="s">
        <v>499</v>
      </c>
      <c r="B51" t="s">
        <v>138</v>
      </c>
      <c r="C51" t="s">
        <v>2738</v>
      </c>
      <c r="D51">
        <v>8</v>
      </c>
      <c r="E51">
        <v>0</v>
      </c>
      <c r="F51">
        <v>12</v>
      </c>
      <c r="G51">
        <v>10</v>
      </c>
      <c r="H51">
        <v>57</v>
      </c>
      <c r="I51">
        <v>88</v>
      </c>
      <c r="J51">
        <v>46</v>
      </c>
      <c r="K51">
        <v>6</v>
      </c>
      <c r="L51">
        <v>27</v>
      </c>
      <c r="M51">
        <v>47</v>
      </c>
      <c r="N51">
        <v>42</v>
      </c>
      <c r="O51">
        <v>1399</v>
      </c>
      <c r="P51">
        <v>55</v>
      </c>
      <c r="Q51">
        <v>102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101</v>
      </c>
      <c r="X51" t="s">
        <v>4434</v>
      </c>
      <c r="Y51" s="5">
        <f>D51*10+E51*(-10)+F51*5+G51*(-5)+H51*2+I51*(-2)+J51*4+K51*3+L51*1.5+M51*1.5+N51*3+O51*0.1+P51*2+Q51*2+R51*5+S51*(-8)+T51*15+U51+V51*(-4)</f>
        <v>920.9</v>
      </c>
      <c r="Z51" s="6">
        <f>Y51/W51</f>
        <v>26.311428571428571</v>
      </c>
      <c r="AA51" s="7">
        <f>Y51/X51*90</f>
        <v>27.462226640159042</v>
      </c>
    </row>
    <row r="52" spans="1:27" x14ac:dyDescent="0.2">
      <c r="A52" t="s">
        <v>962</v>
      </c>
      <c r="B52" t="s">
        <v>26</v>
      </c>
      <c r="C52" t="s">
        <v>118</v>
      </c>
      <c r="D52">
        <v>6</v>
      </c>
      <c r="E52">
        <v>0</v>
      </c>
      <c r="F52">
        <v>2</v>
      </c>
      <c r="G52">
        <v>1</v>
      </c>
      <c r="H52">
        <v>53</v>
      </c>
      <c r="I52">
        <v>25</v>
      </c>
      <c r="J52">
        <v>32</v>
      </c>
      <c r="K52">
        <v>0</v>
      </c>
      <c r="L52">
        <v>4</v>
      </c>
      <c r="M52">
        <v>16</v>
      </c>
      <c r="N52">
        <v>33</v>
      </c>
      <c r="O52">
        <v>721</v>
      </c>
      <c r="P52">
        <v>25</v>
      </c>
      <c r="Q52">
        <v>41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36</v>
      </c>
      <c r="X52" t="s">
        <v>4418</v>
      </c>
      <c r="Y52" s="5">
        <f>D52*10+E52*(-10)+F52*5+G52*(-5)+H52*2+I52*(-2)+J52*4+K52*3+L52*1.5+M52*1.5+N52*3+O52*0.1+P52*2+Q52*2+R52*5+S52*(-8)+T52*15+U52+V52*(-4)</f>
        <v>582.1</v>
      </c>
      <c r="Z52" s="6">
        <f>Y52/W52</f>
        <v>18.77741935483871</v>
      </c>
      <c r="AA52" s="7">
        <f>Y52/X52*90</f>
        <v>27.285937499999999</v>
      </c>
    </row>
    <row r="53" spans="1:27" x14ac:dyDescent="0.2">
      <c r="A53" t="s">
        <v>3296</v>
      </c>
      <c r="B53" t="s">
        <v>138</v>
      </c>
      <c r="C53" t="s">
        <v>368</v>
      </c>
      <c r="D53">
        <v>4</v>
      </c>
      <c r="E53">
        <v>0</v>
      </c>
      <c r="F53">
        <v>6</v>
      </c>
      <c r="G53">
        <v>5</v>
      </c>
      <c r="H53">
        <v>99</v>
      </c>
      <c r="I53">
        <v>31</v>
      </c>
      <c r="J53">
        <v>21</v>
      </c>
      <c r="K53">
        <v>2</v>
      </c>
      <c r="L53">
        <v>27</v>
      </c>
      <c r="M53">
        <v>30</v>
      </c>
      <c r="N53">
        <v>70</v>
      </c>
      <c r="O53">
        <v>1899</v>
      </c>
      <c r="P53">
        <v>41</v>
      </c>
      <c r="Q53">
        <v>45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113</v>
      </c>
      <c r="X53" t="s">
        <v>4402</v>
      </c>
      <c r="Y53" s="5">
        <f>D53*10+E53*(-10)+F53*5+G53*(-5)+H53*2+I53*(-2)+J53*4+K53*3+L53*1.5+M53*1.5+N53*3+O53*0.1+P53*2+Q53*2+R53*5+S53*(-8)+T53*15+U53+V53*(-4)</f>
        <v>928.4</v>
      </c>
      <c r="Z53" s="6">
        <f>Y53/W53</f>
        <v>25.091891891891891</v>
      </c>
      <c r="AA53" s="7">
        <f>Y53/X53*90</f>
        <v>27.005817711700065</v>
      </c>
    </row>
    <row r="54" spans="1:27" x14ac:dyDescent="0.2">
      <c r="A54" t="s">
        <v>986</v>
      </c>
      <c r="B54" t="s">
        <v>26</v>
      </c>
      <c r="C54" t="s">
        <v>251</v>
      </c>
      <c r="D54">
        <v>4</v>
      </c>
      <c r="E54">
        <v>0</v>
      </c>
      <c r="F54">
        <v>0</v>
      </c>
      <c r="G54">
        <v>3</v>
      </c>
      <c r="H54">
        <v>26</v>
      </c>
      <c r="I54">
        <v>31</v>
      </c>
      <c r="J54">
        <v>9</v>
      </c>
      <c r="K54">
        <v>27</v>
      </c>
      <c r="L54">
        <v>194</v>
      </c>
      <c r="M54">
        <v>126</v>
      </c>
      <c r="N54">
        <v>8</v>
      </c>
      <c r="O54">
        <v>1439</v>
      </c>
      <c r="P54">
        <v>26</v>
      </c>
      <c r="Q54">
        <v>10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292</v>
      </c>
      <c r="X54" t="s">
        <v>4400</v>
      </c>
      <c r="Y54" s="5">
        <f>D54*10+E54*(-10)+F54*5+G54*(-5)+H54*2+I54*(-2)+J54*4+K54*3+L54*1.5+M54*1.5+N54*3+O54*0.1+P54*2+Q54*2+R54*5+S54*(-8)+T54*15+U54+V54*(-4)</f>
        <v>851.9</v>
      </c>
      <c r="Z54" s="6">
        <f>Y54/W54</f>
        <v>25.815151515151513</v>
      </c>
      <c r="AA54" s="7">
        <f>Y54/X54*90</f>
        <v>26.949384885764498</v>
      </c>
    </row>
    <row r="55" spans="1:27" x14ac:dyDescent="0.2">
      <c r="A55" t="s">
        <v>266</v>
      </c>
      <c r="B55" t="s">
        <v>26</v>
      </c>
      <c r="C55" t="s">
        <v>65</v>
      </c>
      <c r="D55">
        <v>6</v>
      </c>
      <c r="E55">
        <v>0</v>
      </c>
      <c r="F55">
        <v>2</v>
      </c>
      <c r="G55">
        <v>3</v>
      </c>
      <c r="H55">
        <v>30</v>
      </c>
      <c r="I55">
        <v>9</v>
      </c>
      <c r="J55">
        <v>16</v>
      </c>
      <c r="K55">
        <v>3</v>
      </c>
      <c r="L55">
        <v>6</v>
      </c>
      <c r="M55">
        <v>24</v>
      </c>
      <c r="N55">
        <v>31</v>
      </c>
      <c r="O55">
        <v>961</v>
      </c>
      <c r="P55">
        <v>26</v>
      </c>
      <c r="Q55">
        <v>57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90</v>
      </c>
      <c r="X55" t="s">
        <v>1935</v>
      </c>
      <c r="Y55" s="5">
        <f>D55*10+E55*(-10)+F55*5+G55*(-5)+H55*2+I55*(-2)+J55*4+K55*3+L55*1.5+M55*1.5+N55*3+O55*0.1+P55*2+Q55*2+R55*5+S55*(-8)+T55*15+U55+V55*(-4)</f>
        <v>570.1</v>
      </c>
      <c r="Z55" s="6">
        <f>Y55/W55</f>
        <v>21.926923076923078</v>
      </c>
      <c r="AA55" s="7">
        <f>Y55/X55*90</f>
        <v>26.863350785340316</v>
      </c>
    </row>
    <row r="56" spans="1:27" x14ac:dyDescent="0.2">
      <c r="A56" t="s">
        <v>2360</v>
      </c>
      <c r="B56" t="s">
        <v>160</v>
      </c>
      <c r="C56" t="s">
        <v>1888</v>
      </c>
      <c r="D56">
        <v>3</v>
      </c>
      <c r="E56">
        <v>1</v>
      </c>
      <c r="F56">
        <v>7</v>
      </c>
      <c r="G56">
        <v>2</v>
      </c>
      <c r="H56">
        <v>39</v>
      </c>
      <c r="I56">
        <v>29</v>
      </c>
      <c r="J56">
        <v>16</v>
      </c>
      <c r="K56">
        <v>0</v>
      </c>
      <c r="L56">
        <v>4</v>
      </c>
      <c r="M56">
        <v>24</v>
      </c>
      <c r="N56">
        <v>36</v>
      </c>
      <c r="O56">
        <v>1034</v>
      </c>
      <c r="P56">
        <v>23</v>
      </c>
      <c r="Q56">
        <v>57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36</v>
      </c>
      <c r="X56" t="s">
        <v>4442</v>
      </c>
      <c r="Y56" s="5">
        <f>D56*10+E56*(-10)+F56*5+G56*(-5)+H56*2+I56*(-2)+J56*4+K56*3+L56*1.5+M56*1.5+N56*3+O56*0.1+P56*2+Q56*2+R56*5+S56*(-8)+T56*15+U56+V56*(-4)</f>
        <v>542.4</v>
      </c>
      <c r="Z56" s="6">
        <f>Y56/W56</f>
        <v>17.496774193548386</v>
      </c>
      <c r="AA56" s="7">
        <f>Y56/X56*90</f>
        <v>26.792535675082327</v>
      </c>
    </row>
    <row r="57" spans="1:27" x14ac:dyDescent="0.2">
      <c r="A57" t="s">
        <v>3206</v>
      </c>
      <c r="B57" t="s">
        <v>138</v>
      </c>
      <c r="C57" t="s">
        <v>2773</v>
      </c>
      <c r="D57">
        <v>4</v>
      </c>
      <c r="E57">
        <v>0</v>
      </c>
      <c r="F57">
        <v>2</v>
      </c>
      <c r="G57">
        <v>5</v>
      </c>
      <c r="H57">
        <v>46</v>
      </c>
      <c r="I57">
        <v>26</v>
      </c>
      <c r="J57">
        <v>33</v>
      </c>
      <c r="K57">
        <v>0</v>
      </c>
      <c r="L57">
        <v>2</v>
      </c>
      <c r="M57">
        <v>9</v>
      </c>
      <c r="N57">
        <v>38</v>
      </c>
      <c r="O57">
        <v>456</v>
      </c>
      <c r="P57">
        <v>9</v>
      </c>
      <c r="Q57">
        <v>69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36</v>
      </c>
      <c r="X57" t="s">
        <v>2658</v>
      </c>
      <c r="Y57" s="5">
        <f>D57*10+E57*(-10)+F57*5+G57*(-5)+H57*2+I57*(-2)+J57*4+K57*3+L57*1.5+M57*1.5+N57*3+O57*0.1+P57*2+Q57*2+R57*5+S57*(-8)+T57*15+U57+V57*(-4)</f>
        <v>529.1</v>
      </c>
      <c r="Z57" s="6">
        <f>Y57/W57</f>
        <v>17.067741935483873</v>
      </c>
      <c r="AA57" s="7">
        <f>Y57/X57*90</f>
        <v>26.707234997195741</v>
      </c>
    </row>
    <row r="58" spans="1:27" x14ac:dyDescent="0.2">
      <c r="A58" t="s">
        <v>2648</v>
      </c>
      <c r="B58" t="s">
        <v>138</v>
      </c>
      <c r="C58" t="s">
        <v>2738</v>
      </c>
      <c r="D58">
        <v>7</v>
      </c>
      <c r="E58">
        <v>0</v>
      </c>
      <c r="F58">
        <v>7</v>
      </c>
      <c r="G58">
        <v>6</v>
      </c>
      <c r="H58">
        <v>54</v>
      </c>
      <c r="I58">
        <v>42</v>
      </c>
      <c r="J58">
        <v>28</v>
      </c>
      <c r="K58">
        <v>2</v>
      </c>
      <c r="L58">
        <v>10</v>
      </c>
      <c r="M58">
        <v>9</v>
      </c>
      <c r="N58">
        <v>21</v>
      </c>
      <c r="O58">
        <v>398</v>
      </c>
      <c r="P58">
        <v>14</v>
      </c>
      <c r="Q58">
        <v>31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121</v>
      </c>
      <c r="X58" t="s">
        <v>4431</v>
      </c>
      <c r="Y58" s="5">
        <f>D58*10+E58*(-10)+F58*5+G58*(-5)+H58*2+I58*(-2)+J58*4+K58*3+L58*1.5+M58*1.5+N58*3+O58*0.1+P58*2+Q58*2+R58*5+S58*(-8)+T58*15+U58+V58*(-4)</f>
        <v>438.3</v>
      </c>
      <c r="Z58" s="6">
        <f>Y58/W58</f>
        <v>12.891176470588235</v>
      </c>
      <c r="AA58" s="7">
        <f>Y58/X58*90</f>
        <v>26.581536388140162</v>
      </c>
    </row>
    <row r="59" spans="1:27" x14ac:dyDescent="0.2">
      <c r="A59" t="s">
        <v>4139</v>
      </c>
      <c r="B59" t="s">
        <v>43</v>
      </c>
      <c r="C59" t="s">
        <v>3562</v>
      </c>
      <c r="D59">
        <v>4</v>
      </c>
      <c r="E59">
        <v>1</v>
      </c>
      <c r="F59">
        <v>4</v>
      </c>
      <c r="G59">
        <v>6</v>
      </c>
      <c r="H59">
        <v>56</v>
      </c>
      <c r="I59">
        <v>55</v>
      </c>
      <c r="J59">
        <v>18</v>
      </c>
      <c r="K59">
        <v>0</v>
      </c>
      <c r="L59">
        <v>7</v>
      </c>
      <c r="M59">
        <v>32</v>
      </c>
      <c r="N59">
        <v>47</v>
      </c>
      <c r="O59">
        <v>845</v>
      </c>
      <c r="P59">
        <v>53</v>
      </c>
      <c r="Q59">
        <v>80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121</v>
      </c>
      <c r="X59" t="s">
        <v>4398</v>
      </c>
      <c r="Y59" s="5">
        <f>D59*10+E59*(-10)+F59*5+G59*(-5)+H59*2+I59*(-2)+J59*4+K59*3+L59*1.5+M59*1.5+N59*3+O59*0.1+P59*2+Q59*2+R59*5+S59*(-8)+T59*15+U59+V59*(-4)</f>
        <v>644</v>
      </c>
      <c r="Z59" s="6">
        <f>Y59/W59</f>
        <v>18.941176470588236</v>
      </c>
      <c r="AA59" s="7">
        <f>Y59/X59*90</f>
        <v>26.562786434463792</v>
      </c>
    </row>
    <row r="60" spans="1:27" x14ac:dyDescent="0.2">
      <c r="A60" t="s">
        <v>2715</v>
      </c>
      <c r="B60" t="s">
        <v>160</v>
      </c>
      <c r="C60" t="s">
        <v>791</v>
      </c>
      <c r="D60">
        <v>8</v>
      </c>
      <c r="E60">
        <v>0</v>
      </c>
      <c r="F60">
        <v>5</v>
      </c>
      <c r="G60">
        <v>8</v>
      </c>
      <c r="H60">
        <v>78</v>
      </c>
      <c r="I60">
        <v>34</v>
      </c>
      <c r="J60">
        <v>26</v>
      </c>
      <c r="K60">
        <v>5</v>
      </c>
      <c r="L60">
        <v>27</v>
      </c>
      <c r="M60">
        <v>49</v>
      </c>
      <c r="N60">
        <v>37</v>
      </c>
      <c r="O60">
        <v>1421</v>
      </c>
      <c r="P60">
        <v>54</v>
      </c>
      <c r="Q60">
        <v>28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292</v>
      </c>
      <c r="X60" t="s">
        <v>4407</v>
      </c>
      <c r="Y60" s="5">
        <f>D60*10+E60*(-10)+F60*5+G60*(-5)+H60*2+I60*(-2)+J60*4+K60*3+L60*1.5+M60*1.5+N60*3+O60*0.1+P60*2+Q60*2+R60*5+S60*(-8)+T60*15+U60+V60*(-4)</f>
        <v>803.1</v>
      </c>
      <c r="Z60" s="6">
        <f>Y60/W60</f>
        <v>24.336363636363636</v>
      </c>
      <c r="AA60" s="7">
        <f>Y60/X60*90</f>
        <v>26.446761800219537</v>
      </c>
    </row>
    <row r="61" spans="1:27" x14ac:dyDescent="0.2">
      <c r="A61" t="s">
        <v>3315</v>
      </c>
      <c r="B61" t="s">
        <v>138</v>
      </c>
      <c r="C61" t="s">
        <v>2781</v>
      </c>
      <c r="D61">
        <v>4</v>
      </c>
      <c r="E61">
        <v>0</v>
      </c>
      <c r="F61">
        <v>0</v>
      </c>
      <c r="G61">
        <v>3</v>
      </c>
      <c r="H61">
        <v>30</v>
      </c>
      <c r="I61">
        <v>21</v>
      </c>
      <c r="J61">
        <v>9</v>
      </c>
      <c r="K61">
        <v>21</v>
      </c>
      <c r="L61">
        <v>199</v>
      </c>
      <c r="M61">
        <v>139</v>
      </c>
      <c r="N61">
        <v>6</v>
      </c>
      <c r="O61">
        <v>1479</v>
      </c>
      <c r="P61">
        <v>41</v>
      </c>
      <c r="Q61">
        <v>19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52</v>
      </c>
      <c r="X61" t="s">
        <v>53</v>
      </c>
      <c r="Y61" s="5">
        <f>D61*10+E61*(-10)+F61*5+G61*(-5)+H61*2+I61*(-2)+J61*4+K61*3+L61*1.5+M61*1.5+N61*3+O61*0.1+P61*2+Q61*2+R61*5+S61*(-8)+T61*15+U61+V61*(-4)</f>
        <v>934.9</v>
      </c>
      <c r="Z61" s="6">
        <f>Y61/W61</f>
        <v>25.969444444444445</v>
      </c>
      <c r="AA61" s="7">
        <f>Y61/X61*90</f>
        <v>25.969444444444441</v>
      </c>
    </row>
    <row r="62" spans="1:27" x14ac:dyDescent="0.2">
      <c r="A62" t="s">
        <v>170</v>
      </c>
      <c r="B62" t="s">
        <v>26</v>
      </c>
      <c r="C62" t="s">
        <v>65</v>
      </c>
      <c r="D62">
        <v>1</v>
      </c>
      <c r="E62">
        <v>0</v>
      </c>
      <c r="F62">
        <v>1</v>
      </c>
      <c r="G62">
        <v>5</v>
      </c>
      <c r="H62">
        <v>27</v>
      </c>
      <c r="I62">
        <v>23</v>
      </c>
      <c r="J62">
        <v>6</v>
      </c>
      <c r="K62">
        <v>25</v>
      </c>
      <c r="L62">
        <v>161</v>
      </c>
      <c r="M62">
        <v>76</v>
      </c>
      <c r="N62">
        <v>6</v>
      </c>
      <c r="O62">
        <v>666</v>
      </c>
      <c r="P62">
        <v>37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127</v>
      </c>
      <c r="X62" t="s">
        <v>91</v>
      </c>
      <c r="Y62" s="5">
        <f>D62*10+E62*(-10)+F62*5+G62*(-5)+H62*2+I62*(-2)+J62*4+K62*3+L62*1.5+M62*1.5+N62*3+O62*0.1+P62*2+Q62*2+R62*5+S62*(-8)+T62*15+U62+V62*(-4)</f>
        <v>615.1</v>
      </c>
      <c r="Z62" s="6">
        <f>Y62/W62</f>
        <v>25.629166666666666</v>
      </c>
      <c r="AA62" s="7">
        <f>Y62/X62*90</f>
        <v>25.92927400468384</v>
      </c>
    </row>
    <row r="63" spans="1:27" x14ac:dyDescent="0.2">
      <c r="A63" t="s">
        <v>3670</v>
      </c>
      <c r="B63" t="s">
        <v>43</v>
      </c>
      <c r="C63" t="s">
        <v>44</v>
      </c>
      <c r="D63">
        <v>5</v>
      </c>
      <c r="E63">
        <v>0</v>
      </c>
      <c r="F63">
        <v>3</v>
      </c>
      <c r="G63">
        <v>1</v>
      </c>
      <c r="H63">
        <v>42</v>
      </c>
      <c r="I63">
        <v>13</v>
      </c>
      <c r="J63">
        <v>11</v>
      </c>
      <c r="K63">
        <v>2</v>
      </c>
      <c r="L63">
        <v>13</v>
      </c>
      <c r="M63">
        <v>20</v>
      </c>
      <c r="N63">
        <v>24</v>
      </c>
      <c r="O63">
        <v>648</v>
      </c>
      <c r="P63">
        <v>29</v>
      </c>
      <c r="Q63">
        <v>53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90</v>
      </c>
      <c r="X63" t="s">
        <v>4424</v>
      </c>
      <c r="Y63" s="5">
        <f>D63*10+E63*(-10)+F63*5+G63*(-5)+H63*2+I63*(-2)+J63*4+K63*3+L63*1.5+M63*1.5+N63*3+O63*0.1+P63*2+Q63*2+R63*5+S63*(-8)+T63*15+U63+V63*(-4)</f>
        <v>518.29999999999995</v>
      </c>
      <c r="Z63" s="6">
        <f>Y63/W63</f>
        <v>19.934615384615384</v>
      </c>
      <c r="AA63" s="7">
        <f>Y63/X63*90</f>
        <v>25.84321329639889</v>
      </c>
    </row>
    <row r="64" spans="1:27" x14ac:dyDescent="0.2">
      <c r="A64" t="s">
        <v>2144</v>
      </c>
      <c r="B64" t="s">
        <v>160</v>
      </c>
      <c r="C64" t="s">
        <v>2009</v>
      </c>
      <c r="D64">
        <v>2</v>
      </c>
      <c r="E64">
        <v>0</v>
      </c>
      <c r="F64">
        <v>0</v>
      </c>
      <c r="G64">
        <v>3</v>
      </c>
      <c r="H64">
        <v>37</v>
      </c>
      <c r="I64">
        <v>6</v>
      </c>
      <c r="J64">
        <v>11</v>
      </c>
      <c r="K64">
        <v>0</v>
      </c>
      <c r="L64">
        <v>7</v>
      </c>
      <c r="M64">
        <v>7</v>
      </c>
      <c r="N64">
        <v>17</v>
      </c>
      <c r="O64">
        <v>434</v>
      </c>
      <c r="P64">
        <v>16</v>
      </c>
      <c r="Q64">
        <v>18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66</v>
      </c>
      <c r="X64" t="s">
        <v>261</v>
      </c>
      <c r="Y64" s="5">
        <f>D64*10+E64*(-10)+F64*5+G64*(-5)+H64*2+I64*(-2)+J64*4+K64*3+L64*1.5+M64*1.5+N64*3+O64*0.1+P64*2+Q64*2+R64*5+S64*(-8)+T64*15+U64+V64*(-4)</f>
        <v>294.39999999999998</v>
      </c>
      <c r="Z64" s="6">
        <f>Y64/W64</f>
        <v>14.719999999999999</v>
      </c>
      <c r="AA64" s="7">
        <f>Y64/X64*90</f>
        <v>25.82456140350877</v>
      </c>
    </row>
    <row r="65" spans="1:27" x14ac:dyDescent="0.2">
      <c r="A65" t="s">
        <v>2018</v>
      </c>
      <c r="B65" t="s">
        <v>160</v>
      </c>
      <c r="C65" t="s">
        <v>1881</v>
      </c>
      <c r="D65">
        <v>5</v>
      </c>
      <c r="E65">
        <v>0</v>
      </c>
      <c r="F65">
        <v>14</v>
      </c>
      <c r="G65">
        <v>4</v>
      </c>
      <c r="H65">
        <v>51</v>
      </c>
      <c r="I65">
        <v>34</v>
      </c>
      <c r="J65">
        <v>16</v>
      </c>
      <c r="K65">
        <v>4</v>
      </c>
      <c r="L65">
        <v>32</v>
      </c>
      <c r="M65">
        <v>49</v>
      </c>
      <c r="N65">
        <v>63</v>
      </c>
      <c r="O65">
        <v>1636</v>
      </c>
      <c r="P65">
        <v>64</v>
      </c>
      <c r="Q65">
        <v>15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101</v>
      </c>
      <c r="X65" t="s">
        <v>3027</v>
      </c>
      <c r="Y65" s="5">
        <f>D65*10+E65*(-10)+F65*5+G65*(-5)+H65*2+I65*(-2)+J65*4+K65*3+L65*1.5+M65*1.5+N65*3+O65*0.1+P65*2+Q65*2+R65*5+S65*(-8)+T65*15+U65+V65*(-4)</f>
        <v>842.1</v>
      </c>
      <c r="Z65" s="6">
        <f>Y65/W65</f>
        <v>24.060000000000002</v>
      </c>
      <c r="AA65" s="7">
        <f>Y65/X65*90</f>
        <v>25.54398382204247</v>
      </c>
    </row>
    <row r="66" spans="1:27" x14ac:dyDescent="0.2">
      <c r="A66" t="s">
        <v>2993</v>
      </c>
      <c r="B66" t="s">
        <v>138</v>
      </c>
      <c r="C66" t="s">
        <v>2821</v>
      </c>
      <c r="D66">
        <v>14</v>
      </c>
      <c r="E66">
        <v>1</v>
      </c>
      <c r="F66">
        <v>6</v>
      </c>
      <c r="G66">
        <v>2</v>
      </c>
      <c r="H66">
        <v>43</v>
      </c>
      <c r="I66">
        <v>22</v>
      </c>
      <c r="J66">
        <v>37</v>
      </c>
      <c r="K66">
        <v>0</v>
      </c>
      <c r="L66">
        <v>6</v>
      </c>
      <c r="M66">
        <v>12</v>
      </c>
      <c r="N66">
        <v>57</v>
      </c>
      <c r="O66">
        <v>932</v>
      </c>
      <c r="P66">
        <v>14</v>
      </c>
      <c r="Q66">
        <v>56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121</v>
      </c>
      <c r="X66" t="s">
        <v>3499</v>
      </c>
      <c r="Y66" s="5">
        <f>D66*10+E66*(-10)+F66*5+G66*(-5)+H66*2+I66*(-2)+J66*4+K66*3+L66*1.5+M66*1.5+N66*3+O66*0.1+P66*2+Q66*2+R66*5+S66*(-8)+T66*15+U66+V66*(-4)</f>
        <v>771.2</v>
      </c>
      <c r="Z66" s="6">
        <f>Y66/W66</f>
        <v>22.682352941176472</v>
      </c>
      <c r="AA66" s="7">
        <f>Y66/X66*90</f>
        <v>25.480176211453745</v>
      </c>
    </row>
    <row r="67" spans="1:27" x14ac:dyDescent="0.2">
      <c r="A67" t="s">
        <v>903</v>
      </c>
      <c r="B67" t="s">
        <v>26</v>
      </c>
      <c r="C67" t="s">
        <v>143</v>
      </c>
      <c r="D67">
        <v>2</v>
      </c>
      <c r="E67">
        <v>0</v>
      </c>
      <c r="F67">
        <v>1</v>
      </c>
      <c r="G67">
        <v>5</v>
      </c>
      <c r="H67">
        <v>90</v>
      </c>
      <c r="I67">
        <v>38</v>
      </c>
      <c r="J67">
        <v>12</v>
      </c>
      <c r="K67">
        <v>0</v>
      </c>
      <c r="L67">
        <v>14</v>
      </c>
      <c r="M67">
        <v>26</v>
      </c>
      <c r="N67">
        <v>40</v>
      </c>
      <c r="O67">
        <v>422</v>
      </c>
      <c r="P67">
        <v>38</v>
      </c>
      <c r="Q67">
        <v>127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121</v>
      </c>
      <c r="X67" t="s">
        <v>1930</v>
      </c>
      <c r="Y67" s="5">
        <f>D67*10+E67*(-10)+F67*5+G67*(-5)+H67*2+I67*(-2)+J67*4+K67*3+L67*1.5+M67*1.5+N67*3+O67*0.1+P67*2+Q67*2+R67*5+S67*(-8)+T67*15+U67+V67*(-4)</f>
        <v>704.2</v>
      </c>
      <c r="Z67" s="6">
        <f>Y67/W67</f>
        <v>20.711764705882356</v>
      </c>
      <c r="AA67" s="7">
        <f>Y67/X67*90</f>
        <v>25.473472668810288</v>
      </c>
    </row>
    <row r="68" spans="1:27" x14ac:dyDescent="0.2">
      <c r="A68" t="s">
        <v>3628</v>
      </c>
      <c r="B68" t="s">
        <v>43</v>
      </c>
      <c r="C68" t="s">
        <v>620</v>
      </c>
      <c r="D68">
        <v>21</v>
      </c>
      <c r="E68">
        <v>0</v>
      </c>
      <c r="F68">
        <v>3</v>
      </c>
      <c r="G68">
        <v>5</v>
      </c>
      <c r="H68">
        <v>64</v>
      </c>
      <c r="I68">
        <v>56</v>
      </c>
      <c r="J68">
        <v>54</v>
      </c>
      <c r="K68">
        <v>0</v>
      </c>
      <c r="L68">
        <v>1</v>
      </c>
      <c r="M68">
        <v>10</v>
      </c>
      <c r="N68">
        <v>40</v>
      </c>
      <c r="O68">
        <v>795</v>
      </c>
      <c r="P68">
        <v>30</v>
      </c>
      <c r="Q68">
        <v>57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121</v>
      </c>
      <c r="X68" t="s">
        <v>745</v>
      </c>
      <c r="Y68" s="5">
        <f>D68*10+E68*(-10)+F68*5+G68*(-5)+H68*2+I68*(-2)+J68*4+K68*3+L68*1.5+M68*1.5+N68*3+O68*0.1+P68*2+Q68*2+R68*5+S68*(-8)+T68*15+U68+V68*(-4)</f>
        <v>822</v>
      </c>
      <c r="Z68" s="6">
        <f>Y68/W68</f>
        <v>24.176470588235293</v>
      </c>
      <c r="AA68" s="7">
        <f>Y68/X68*90</f>
        <v>25.027063599458728</v>
      </c>
    </row>
    <row r="69" spans="1:27" x14ac:dyDescent="0.2">
      <c r="A69" t="s">
        <v>3852</v>
      </c>
      <c r="B69" t="s">
        <v>43</v>
      </c>
      <c r="C69" t="s">
        <v>3538</v>
      </c>
      <c r="D69">
        <v>2</v>
      </c>
      <c r="E69">
        <v>0</v>
      </c>
      <c r="F69">
        <v>11</v>
      </c>
      <c r="G69">
        <v>3</v>
      </c>
      <c r="H69">
        <v>42</v>
      </c>
      <c r="I69">
        <v>25</v>
      </c>
      <c r="J69">
        <v>14</v>
      </c>
      <c r="K69">
        <v>4</v>
      </c>
      <c r="L69">
        <v>7</v>
      </c>
      <c r="M69">
        <v>29</v>
      </c>
      <c r="N69">
        <v>108</v>
      </c>
      <c r="O69">
        <v>1431</v>
      </c>
      <c r="P69">
        <v>40</v>
      </c>
      <c r="Q69">
        <v>69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205</v>
      </c>
      <c r="X69" t="s">
        <v>4410</v>
      </c>
      <c r="Y69" s="5">
        <f>D69*10+E69*(-10)+F69*5+G69*(-5)+H69*2+I69*(-2)+J69*4+K69*3+L69*1.5+M69*1.5+N69*3+O69*0.1+P69*2+Q69*2+R69*5+S69*(-8)+T69*15+U69+V69*(-4)</f>
        <v>901.1</v>
      </c>
      <c r="Z69" s="6">
        <f>Y69/W69</f>
        <v>23.713157894736842</v>
      </c>
      <c r="AA69" s="7">
        <f>Y69/X69*90</f>
        <v>25.007400555041627</v>
      </c>
    </row>
    <row r="70" spans="1:27" x14ac:dyDescent="0.2">
      <c r="A70" t="s">
        <v>4081</v>
      </c>
      <c r="B70" t="s">
        <v>43</v>
      </c>
      <c r="C70" t="s">
        <v>800</v>
      </c>
      <c r="D70">
        <v>0</v>
      </c>
      <c r="E70">
        <v>0</v>
      </c>
      <c r="F70">
        <v>2</v>
      </c>
      <c r="G70">
        <v>3</v>
      </c>
      <c r="H70">
        <v>69</v>
      </c>
      <c r="I70">
        <v>49</v>
      </c>
      <c r="J70">
        <v>11</v>
      </c>
      <c r="K70">
        <v>10</v>
      </c>
      <c r="L70">
        <v>48</v>
      </c>
      <c r="M70">
        <v>62</v>
      </c>
      <c r="N70">
        <v>22</v>
      </c>
      <c r="O70">
        <v>1498</v>
      </c>
      <c r="P70">
        <v>84</v>
      </c>
      <c r="Q70">
        <v>31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184</v>
      </c>
      <c r="X70" t="s">
        <v>4395</v>
      </c>
      <c r="Y70" s="5">
        <f>D70*10+E70*(-10)+F70*5+G70*(-5)+H70*2+I70*(-2)+J70*4+K70*3+L70*1.5+M70*1.5+N70*3+O70*0.1+P70*2+Q70*2+R70*5+S70*(-8)+T70*15+U70+V70*(-4)</f>
        <v>719.8</v>
      </c>
      <c r="Z70" s="6">
        <f>Y70/W70</f>
        <v>22.493749999999999</v>
      </c>
      <c r="AA70" s="7">
        <f>Y70/X70*90</f>
        <v>24.603873908089632</v>
      </c>
    </row>
    <row r="71" spans="1:27" x14ac:dyDescent="0.2">
      <c r="A71" t="s">
        <v>1366</v>
      </c>
      <c r="B71" t="s">
        <v>876</v>
      </c>
      <c r="C71" t="s">
        <v>1131</v>
      </c>
      <c r="D71">
        <v>25</v>
      </c>
      <c r="E71">
        <v>0</v>
      </c>
      <c r="F71">
        <v>5</v>
      </c>
      <c r="G71">
        <v>4</v>
      </c>
      <c r="H71">
        <v>17</v>
      </c>
      <c r="I71">
        <v>29</v>
      </c>
      <c r="J71">
        <v>66</v>
      </c>
      <c r="K71">
        <v>2</v>
      </c>
      <c r="L71">
        <v>4</v>
      </c>
      <c r="M71">
        <v>10</v>
      </c>
      <c r="N71">
        <v>24</v>
      </c>
      <c r="O71">
        <v>355</v>
      </c>
      <c r="P71">
        <v>5</v>
      </c>
      <c r="Q71">
        <v>15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36</v>
      </c>
      <c r="X71" t="s">
        <v>2637</v>
      </c>
      <c r="Y71" s="5">
        <f>D71*10+E71*(-10)+F71*5+G71*(-5)+H71*2+I71*(-2)+J71*4+K71*3+L71*1.5+M71*1.5+N71*3+O71*0.1+P71*2+Q71*2+R71*5+S71*(-8)+T71*15+U71+V71*(-4)</f>
        <v>669.5</v>
      </c>
      <c r="Z71" s="6">
        <f>Y71/W71</f>
        <v>21.596774193548388</v>
      </c>
      <c r="AA71" s="7">
        <f>Y71/X71*90</f>
        <v>24.404617253948967</v>
      </c>
    </row>
    <row r="72" spans="1:27" x14ac:dyDescent="0.2">
      <c r="A72" t="s">
        <v>3952</v>
      </c>
      <c r="B72" t="s">
        <v>43</v>
      </c>
      <c r="C72" t="s">
        <v>534</v>
      </c>
      <c r="D72">
        <v>19</v>
      </c>
      <c r="E72">
        <v>0</v>
      </c>
      <c r="F72">
        <v>5</v>
      </c>
      <c r="G72">
        <v>3</v>
      </c>
      <c r="H72">
        <v>22</v>
      </c>
      <c r="I72">
        <v>30</v>
      </c>
      <c r="J72">
        <v>50</v>
      </c>
      <c r="K72">
        <v>5</v>
      </c>
      <c r="L72">
        <v>14</v>
      </c>
      <c r="M72">
        <v>13</v>
      </c>
      <c r="N72">
        <v>18</v>
      </c>
      <c r="O72">
        <v>679</v>
      </c>
      <c r="P72">
        <v>14</v>
      </c>
      <c r="Q72">
        <v>18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184</v>
      </c>
      <c r="X72" t="s">
        <v>4412</v>
      </c>
      <c r="Y72" s="5">
        <f>D72*10+E72*(-10)+F72*5+G72*(-5)+H72*2+I72*(-2)+J72*4+K72*3+L72*1.5+M72*1.5+N72*3+O72*0.1+P72*2+Q72*2+R72*5+S72*(-8)+T72*15+U72+V72*(-4)</f>
        <v>625.4</v>
      </c>
      <c r="Z72" s="6">
        <f>Y72/W72</f>
        <v>19.543749999999999</v>
      </c>
      <c r="AA72" s="7">
        <f>Y72/X72*90</f>
        <v>24.376786487656997</v>
      </c>
    </row>
    <row r="73" spans="1:27" x14ac:dyDescent="0.2">
      <c r="A73" t="s">
        <v>3032</v>
      </c>
      <c r="B73" t="s">
        <v>876</v>
      </c>
      <c r="C73" t="s">
        <v>877</v>
      </c>
      <c r="D73">
        <v>1</v>
      </c>
      <c r="E73">
        <v>0</v>
      </c>
      <c r="F73">
        <v>0</v>
      </c>
      <c r="G73">
        <v>0</v>
      </c>
      <c r="H73">
        <v>1</v>
      </c>
      <c r="I73">
        <v>1</v>
      </c>
      <c r="J73">
        <v>2</v>
      </c>
      <c r="K73">
        <v>0</v>
      </c>
      <c r="L73">
        <v>2</v>
      </c>
      <c r="M73">
        <v>0</v>
      </c>
      <c r="N73">
        <v>3</v>
      </c>
      <c r="O73">
        <v>59</v>
      </c>
      <c r="P73">
        <v>3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49</v>
      </c>
      <c r="X73" t="s">
        <v>2643</v>
      </c>
      <c r="Y73" s="5">
        <f>D73*10+E73*(-10)+F73*5+G73*(-5)+H73*2+I73*(-2)+J73*4+K73*3+L73*1.5+M73*1.5+N73*3+O73*0.1+P73*2+Q73*2+R73*5+S73*(-8)+T73*15+U73+V73*(-4)</f>
        <v>43.9</v>
      </c>
      <c r="Z73" s="6">
        <f>Y73/W73</f>
        <v>21.95</v>
      </c>
      <c r="AA73" s="7">
        <f>Y73/X73*90</f>
        <v>24.239263803680981</v>
      </c>
    </row>
    <row r="74" spans="1:27" x14ac:dyDescent="0.2">
      <c r="A74" t="s">
        <v>3747</v>
      </c>
      <c r="B74" t="s">
        <v>43</v>
      </c>
      <c r="C74" t="s">
        <v>3570</v>
      </c>
      <c r="D74">
        <v>3</v>
      </c>
      <c r="E74">
        <v>0</v>
      </c>
      <c r="F74">
        <v>6</v>
      </c>
      <c r="G74">
        <v>2</v>
      </c>
      <c r="H74">
        <v>57</v>
      </c>
      <c r="I74">
        <v>31</v>
      </c>
      <c r="J74">
        <v>24</v>
      </c>
      <c r="K74">
        <v>2</v>
      </c>
      <c r="L74">
        <v>21</v>
      </c>
      <c r="M74">
        <v>35</v>
      </c>
      <c r="N74">
        <v>46</v>
      </c>
      <c r="O74">
        <v>2351</v>
      </c>
      <c r="P74">
        <v>39</v>
      </c>
      <c r="Q74">
        <v>48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205</v>
      </c>
      <c r="X74" t="s">
        <v>4401</v>
      </c>
      <c r="Y74" s="5">
        <f>D74*10+E74*(-10)+F74*5+G74*(-5)+H74*2+I74*(-2)+J74*4+K74*3+L74*1.5+M74*1.5+N74*3+O74*0.1+P74*2+Q74*2+R74*5+S74*(-8)+T74*15+U74+V74*(-4)</f>
        <v>835.1</v>
      </c>
      <c r="Z74" s="6">
        <f>Y74/W74</f>
        <v>21.976315789473684</v>
      </c>
      <c r="AA74" s="7">
        <f>Y74/X74*90</f>
        <v>24.205797101449274</v>
      </c>
    </row>
    <row r="75" spans="1:27" x14ac:dyDescent="0.2">
      <c r="A75" t="s">
        <v>1887</v>
      </c>
      <c r="B75" t="s">
        <v>160</v>
      </c>
      <c r="C75" t="s">
        <v>1881</v>
      </c>
      <c r="D75">
        <v>1</v>
      </c>
      <c r="E75">
        <v>1</v>
      </c>
      <c r="F75">
        <v>4</v>
      </c>
      <c r="G75">
        <v>11</v>
      </c>
      <c r="H75">
        <v>27</v>
      </c>
      <c r="I75">
        <v>28</v>
      </c>
      <c r="J75">
        <v>2</v>
      </c>
      <c r="K75">
        <v>7</v>
      </c>
      <c r="L75">
        <v>62</v>
      </c>
      <c r="M75">
        <v>87</v>
      </c>
      <c r="N75">
        <v>24</v>
      </c>
      <c r="O75">
        <v>1347</v>
      </c>
      <c r="P75">
        <v>97</v>
      </c>
      <c r="Q75">
        <v>71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184</v>
      </c>
      <c r="X75" t="s">
        <v>4413</v>
      </c>
      <c r="Y75" s="5">
        <f>D75*10+E75*(-10)+F75*5+G75*(-5)+H75*2+I75*(-2)+J75*4+K75*3+L75*1.5+M75*1.5+N75*3+O75*0.1+P75*2+Q75*2+R75*5+S75*(-8)+T75*15+U75+V75*(-4)</f>
        <v>758.2</v>
      </c>
      <c r="Z75" s="6">
        <f>Y75/W75</f>
        <v>23.693750000000001</v>
      </c>
      <c r="AA75" s="7">
        <f>Y75/X75*90</f>
        <v>24.086833745146492</v>
      </c>
    </row>
    <row r="76" spans="1:27" x14ac:dyDescent="0.2">
      <c r="A76" t="s">
        <v>3410</v>
      </c>
      <c r="B76" t="s">
        <v>138</v>
      </c>
      <c r="C76" t="s">
        <v>2773</v>
      </c>
      <c r="D76">
        <v>10</v>
      </c>
      <c r="E76">
        <v>0</v>
      </c>
      <c r="F76">
        <v>3</v>
      </c>
      <c r="G76">
        <v>4</v>
      </c>
      <c r="H76">
        <v>51</v>
      </c>
      <c r="I76">
        <v>13</v>
      </c>
      <c r="J76">
        <v>32</v>
      </c>
      <c r="K76">
        <v>0</v>
      </c>
      <c r="L76">
        <v>8</v>
      </c>
      <c r="M76">
        <v>14</v>
      </c>
      <c r="N76">
        <v>33</v>
      </c>
      <c r="O76">
        <v>770</v>
      </c>
      <c r="P76">
        <v>5</v>
      </c>
      <c r="Q76">
        <v>34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110</v>
      </c>
      <c r="X76" t="s">
        <v>658</v>
      </c>
      <c r="Y76" s="5">
        <f>D76*10+E76*(-10)+F76*5+G76*(-5)+H76*2+I76*(-2)+J76*4+K76*3+L76*1.5+M76*1.5+N76*3+O76*0.1+P76*2+Q76*2+R76*5+S76*(-8)+T76*15+U76+V76*(-4)</f>
        <v>586</v>
      </c>
      <c r="Z76" s="6">
        <f>Y76/W76</f>
        <v>19.533333333333335</v>
      </c>
      <c r="AA76" s="7">
        <f>Y76/X76*90</f>
        <v>24.049247606019154</v>
      </c>
    </row>
    <row r="77" spans="1:27" x14ac:dyDescent="0.2">
      <c r="A77" t="s">
        <v>202</v>
      </c>
      <c r="B77" t="s">
        <v>26</v>
      </c>
      <c r="C77" t="s">
        <v>27</v>
      </c>
      <c r="D77">
        <v>3</v>
      </c>
      <c r="E77">
        <v>0</v>
      </c>
      <c r="F77">
        <v>2</v>
      </c>
      <c r="G77">
        <v>4</v>
      </c>
      <c r="H77">
        <v>21</v>
      </c>
      <c r="I77">
        <v>28</v>
      </c>
      <c r="J77">
        <v>11</v>
      </c>
      <c r="K77">
        <v>6</v>
      </c>
      <c r="L77">
        <v>19</v>
      </c>
      <c r="M77">
        <v>24</v>
      </c>
      <c r="N77">
        <v>19</v>
      </c>
      <c r="O77">
        <v>913</v>
      </c>
      <c r="P77">
        <v>45</v>
      </c>
      <c r="Q77">
        <v>19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56</v>
      </c>
      <c r="X77" t="s">
        <v>247</v>
      </c>
      <c r="Y77" s="5">
        <f>D77*10+E77*(-10)+F77*5+G77*(-5)+H77*2+I77*(-2)+J77*4+K77*3+L77*1.5+M77*1.5+N77*3+O77*0.1+P77*2+Q77*2+R77*5+S77*(-8)+T77*15+U77+V77*(-4)</f>
        <v>408.8</v>
      </c>
      <c r="Z77" s="6">
        <f>Y77/W77</f>
        <v>15.140740740740741</v>
      </c>
      <c r="AA77" s="7">
        <f>Y77/X77*90</f>
        <v>23.844458846403111</v>
      </c>
    </row>
    <row r="78" spans="1:27" x14ac:dyDescent="0.2">
      <c r="A78" t="s">
        <v>1263</v>
      </c>
      <c r="B78" t="s">
        <v>876</v>
      </c>
      <c r="C78" t="s">
        <v>1090</v>
      </c>
      <c r="D78">
        <v>2</v>
      </c>
      <c r="E78">
        <v>0</v>
      </c>
      <c r="F78">
        <v>0</v>
      </c>
      <c r="G78">
        <v>2</v>
      </c>
      <c r="H78">
        <v>26</v>
      </c>
      <c r="I78">
        <v>24</v>
      </c>
      <c r="J78">
        <v>11</v>
      </c>
      <c r="K78">
        <v>22</v>
      </c>
      <c r="L78">
        <v>152</v>
      </c>
      <c r="M78">
        <v>116</v>
      </c>
      <c r="N78">
        <v>5</v>
      </c>
      <c r="O78">
        <v>915</v>
      </c>
      <c r="P78">
        <v>59</v>
      </c>
      <c r="Q78">
        <v>18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292</v>
      </c>
      <c r="X78" t="s">
        <v>1225</v>
      </c>
      <c r="Y78" s="5">
        <f>D78*10+E78*(-10)+F78*5+G78*(-5)+H78*2+I78*(-2)+J78*4+K78*3+L78*1.5+M78*1.5+N78*3+O78*0.1+P78*2+Q78*2+R78*5+S78*(-8)+T78*15+U78+V78*(-4)</f>
        <v>786.5</v>
      </c>
      <c r="Z78" s="6">
        <f>Y78/W78</f>
        <v>23.833333333333332</v>
      </c>
      <c r="AA78" s="7">
        <f>Y78/X78*90</f>
        <v>23.833333333333336</v>
      </c>
    </row>
    <row r="79" spans="1:27" x14ac:dyDescent="0.2">
      <c r="A79" t="s">
        <v>3999</v>
      </c>
      <c r="B79" t="s">
        <v>43</v>
      </c>
      <c r="C79" t="s">
        <v>534</v>
      </c>
      <c r="D79">
        <v>1</v>
      </c>
      <c r="E79">
        <v>1</v>
      </c>
      <c r="F79">
        <v>1</v>
      </c>
      <c r="G79">
        <v>4</v>
      </c>
      <c r="H79">
        <v>24</v>
      </c>
      <c r="I79">
        <v>37</v>
      </c>
      <c r="J79">
        <v>6</v>
      </c>
      <c r="K79">
        <v>3</v>
      </c>
      <c r="L79">
        <v>18</v>
      </c>
      <c r="M79">
        <v>45</v>
      </c>
      <c r="N79">
        <v>7</v>
      </c>
      <c r="O79">
        <v>1289</v>
      </c>
      <c r="P79">
        <v>49</v>
      </c>
      <c r="Q79">
        <v>41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127</v>
      </c>
      <c r="X79" t="s">
        <v>4428</v>
      </c>
      <c r="Y79" s="5">
        <f>D79*10+E79*(-10)+F79*5+G79*(-5)+H79*2+I79*(-2)+J79*4+K79*3+L79*1.5+M79*1.5+N79*3+O79*0.1+P79*2+Q79*2+R79*5+S79*(-8)+T79*15+U79+V79*(-4)</f>
        <v>416.4</v>
      </c>
      <c r="Z79" s="6">
        <f>Y79/W79</f>
        <v>17.349999999999998</v>
      </c>
      <c r="AA79" s="7">
        <f>Y79/X79*90</f>
        <v>23.219330855018587</v>
      </c>
    </row>
    <row r="80" spans="1:27" x14ac:dyDescent="0.2">
      <c r="A80" t="s">
        <v>3940</v>
      </c>
      <c r="B80" t="s">
        <v>43</v>
      </c>
      <c r="C80" t="s">
        <v>44</v>
      </c>
      <c r="D80">
        <v>6</v>
      </c>
      <c r="E80">
        <v>0</v>
      </c>
      <c r="F80">
        <v>4</v>
      </c>
      <c r="G80">
        <v>9</v>
      </c>
      <c r="H80">
        <v>57</v>
      </c>
      <c r="I80">
        <v>66</v>
      </c>
      <c r="J80">
        <v>17</v>
      </c>
      <c r="K80">
        <v>8</v>
      </c>
      <c r="L80">
        <v>98</v>
      </c>
      <c r="M80">
        <v>76</v>
      </c>
      <c r="N80">
        <v>21</v>
      </c>
      <c r="O80">
        <v>1150</v>
      </c>
      <c r="P80">
        <v>89</v>
      </c>
      <c r="Q80">
        <v>29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121</v>
      </c>
      <c r="X80" t="s">
        <v>743</v>
      </c>
      <c r="Y80" s="5">
        <f>D80*10+E80*(-10)+F80*5+G80*(-5)+H80*2+I80*(-2)+J80*4+K80*3+L80*1.5+M80*1.5+N80*3+O80*0.1+P80*2+Q80*2+R80*5+S80*(-8)+T80*15+U80+V80*(-4)</f>
        <v>784</v>
      </c>
      <c r="Z80" s="6">
        <f>Y80/W80</f>
        <v>23.058823529411764</v>
      </c>
      <c r="AA80" s="7">
        <f>Y80/X80*90</f>
        <v>23.058823529411761</v>
      </c>
    </row>
    <row r="81" spans="1:27" x14ac:dyDescent="0.2">
      <c r="A81" t="s">
        <v>942</v>
      </c>
      <c r="B81" t="s">
        <v>26</v>
      </c>
      <c r="C81" t="s">
        <v>164</v>
      </c>
      <c r="D81">
        <v>0</v>
      </c>
      <c r="E81">
        <v>0</v>
      </c>
      <c r="F81">
        <v>0</v>
      </c>
      <c r="G81">
        <v>5</v>
      </c>
      <c r="H81">
        <v>21</v>
      </c>
      <c r="I81">
        <v>16</v>
      </c>
      <c r="J81">
        <v>3</v>
      </c>
      <c r="K81">
        <v>18</v>
      </c>
      <c r="L81">
        <v>181</v>
      </c>
      <c r="M81">
        <v>63</v>
      </c>
      <c r="N81">
        <v>6</v>
      </c>
      <c r="O81">
        <v>1263</v>
      </c>
      <c r="P81">
        <v>36</v>
      </c>
      <c r="Q81">
        <v>13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105</v>
      </c>
      <c r="X81" t="s">
        <v>4399</v>
      </c>
      <c r="Y81" s="5">
        <f>D81*10+E81*(-10)+F81*5+G81*(-5)+H81*2+I81*(-2)+J81*4+K81*3+L81*1.5+M81*1.5+N81*3+O81*0.1+P81*2+Q81*2+R81*5+S81*(-8)+T81*15+U81+V81*(-4)</f>
        <v>659.3</v>
      </c>
      <c r="Z81" s="6">
        <f>Y81/W81</f>
        <v>22.73448275862069</v>
      </c>
      <c r="AA81" s="7">
        <f>Y81/X81*90</f>
        <v>22.874710871241323</v>
      </c>
    </row>
    <row r="82" spans="1:27" x14ac:dyDescent="0.2">
      <c r="A82" t="s">
        <v>938</v>
      </c>
      <c r="B82" t="s">
        <v>26</v>
      </c>
      <c r="C82" t="s">
        <v>72</v>
      </c>
      <c r="D82">
        <v>11</v>
      </c>
      <c r="E82">
        <v>0</v>
      </c>
      <c r="F82">
        <v>2</v>
      </c>
      <c r="G82">
        <v>6</v>
      </c>
      <c r="H82">
        <v>23</v>
      </c>
      <c r="I82">
        <v>25</v>
      </c>
      <c r="J82">
        <v>50</v>
      </c>
      <c r="K82">
        <v>5</v>
      </c>
      <c r="L82">
        <v>18</v>
      </c>
      <c r="M82">
        <v>28</v>
      </c>
      <c r="N82">
        <v>54</v>
      </c>
      <c r="O82">
        <v>934</v>
      </c>
      <c r="P82">
        <v>31</v>
      </c>
      <c r="Q82">
        <v>24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52</v>
      </c>
      <c r="X82" t="s">
        <v>4391</v>
      </c>
      <c r="Y82" s="5">
        <f>D82*10+E82*(-10)+F82*5+G82*(-5)+H82*2+I82*(-2)+J82*4+K82*3+L82*1.5+M82*1.5+N82*3+O82*0.1+P82*2+Q82*2+R82*5+S82*(-8)+T82*15+U82+V82*(-4)</f>
        <v>735.4</v>
      </c>
      <c r="Z82" s="6">
        <f>Y82/W82</f>
        <v>20.427777777777777</v>
      </c>
      <c r="AA82" s="7">
        <f>Y82/X82*90</f>
        <v>22.705317324185248</v>
      </c>
    </row>
    <row r="83" spans="1:27" x14ac:dyDescent="0.2">
      <c r="A83" t="s">
        <v>2615</v>
      </c>
      <c r="B83" t="s">
        <v>160</v>
      </c>
      <c r="C83" t="s">
        <v>1888</v>
      </c>
      <c r="D83">
        <v>1</v>
      </c>
      <c r="E83">
        <v>0</v>
      </c>
      <c r="F83">
        <v>10</v>
      </c>
      <c r="G83">
        <v>3</v>
      </c>
      <c r="H83">
        <v>47</v>
      </c>
      <c r="I83">
        <v>34</v>
      </c>
      <c r="J83">
        <v>6</v>
      </c>
      <c r="K83">
        <v>2</v>
      </c>
      <c r="L83">
        <v>12</v>
      </c>
      <c r="M83">
        <v>40</v>
      </c>
      <c r="N83">
        <v>47</v>
      </c>
      <c r="O83">
        <v>2210</v>
      </c>
      <c r="P83">
        <v>49</v>
      </c>
      <c r="Q83">
        <v>25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184</v>
      </c>
      <c r="X83" t="s">
        <v>4429</v>
      </c>
      <c r="Y83" s="5">
        <f>D83*10+E83*(-10)+F83*5+G83*(-5)+H83*2+I83*(-2)+J83*4+K83*3+L83*1.5+M83*1.5+N83*3+O83*0.1+P83*2+Q83*2+R83*5+S83*(-8)+T83*15+U83+V83*(-4)</f>
        <v>689</v>
      </c>
      <c r="Z83" s="6">
        <f>Y83/W83</f>
        <v>21.53125</v>
      </c>
      <c r="AA83" s="7">
        <f>Y83/X83*90</f>
        <v>22.647918188458728</v>
      </c>
    </row>
    <row r="84" spans="1:27" x14ac:dyDescent="0.2">
      <c r="A84" t="s">
        <v>3764</v>
      </c>
      <c r="B84" t="s">
        <v>43</v>
      </c>
      <c r="C84" t="s">
        <v>3631</v>
      </c>
      <c r="D84">
        <v>0</v>
      </c>
      <c r="E84">
        <v>0</v>
      </c>
      <c r="F84">
        <v>0</v>
      </c>
      <c r="G84">
        <v>7</v>
      </c>
      <c r="H84">
        <v>23</v>
      </c>
      <c r="I84">
        <v>27</v>
      </c>
      <c r="J84">
        <v>1</v>
      </c>
      <c r="K84">
        <v>21</v>
      </c>
      <c r="L84">
        <v>182</v>
      </c>
      <c r="M84">
        <v>104</v>
      </c>
      <c r="N84">
        <v>4</v>
      </c>
      <c r="O84">
        <v>799</v>
      </c>
      <c r="P84">
        <v>50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105</v>
      </c>
      <c r="X84" t="s">
        <v>4355</v>
      </c>
      <c r="Y84" s="5">
        <f>D84*10+E84*(-10)+F84*5+G84*(-5)+H84*2+I84*(-2)+J84*4+K84*3+L84*1.5+M84*1.5+N84*3+O84*0.1+P84*2+Q84*2+R84*5+S84*(-8)+T84*15+U84+V84*(-4)</f>
        <v>648.9</v>
      </c>
      <c r="Z84" s="6">
        <f>Y84/W84</f>
        <v>22.375862068965517</v>
      </c>
      <c r="AA84" s="7">
        <f>Y84/X84*90</f>
        <v>22.55735805330243</v>
      </c>
    </row>
    <row r="85" spans="1:27" x14ac:dyDescent="0.2">
      <c r="A85" t="s">
        <v>2573</v>
      </c>
      <c r="B85" t="s">
        <v>160</v>
      </c>
      <c r="C85" t="s">
        <v>989</v>
      </c>
      <c r="D85">
        <v>5</v>
      </c>
      <c r="E85">
        <v>1</v>
      </c>
      <c r="F85">
        <v>1</v>
      </c>
      <c r="G85">
        <v>5</v>
      </c>
      <c r="H85">
        <v>19</v>
      </c>
      <c r="I85">
        <v>21</v>
      </c>
      <c r="J85">
        <v>12</v>
      </c>
      <c r="K85">
        <v>13</v>
      </c>
      <c r="L85">
        <v>78</v>
      </c>
      <c r="M85">
        <v>95</v>
      </c>
      <c r="N85">
        <v>15</v>
      </c>
      <c r="O85">
        <v>1375</v>
      </c>
      <c r="P85">
        <v>34</v>
      </c>
      <c r="Q85">
        <v>15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36</v>
      </c>
      <c r="X85" t="s">
        <v>1854</v>
      </c>
      <c r="Y85" s="5">
        <f>D85*10+E85*(-10)+F85*5+G85*(-5)+H85*2+I85*(-2)+J85*4+K85*3+L85*1.5+M85*1.5+N85*3+O85*0.1+P85*2+Q85*2+R85*5+S85*(-8)+T85*15+U85+V85*(-4)</f>
        <v>643</v>
      </c>
      <c r="Z85" s="6">
        <f>Y85/W85</f>
        <v>20.741935483870968</v>
      </c>
      <c r="AA85" s="7">
        <f>Y85/X85*90</f>
        <v>22.291987673343606</v>
      </c>
    </row>
    <row r="86" spans="1:27" x14ac:dyDescent="0.2">
      <c r="A86" t="s">
        <v>3688</v>
      </c>
      <c r="B86" t="s">
        <v>138</v>
      </c>
      <c r="C86" t="s">
        <v>2791</v>
      </c>
      <c r="D86">
        <v>0</v>
      </c>
      <c r="E86">
        <v>0</v>
      </c>
      <c r="F86">
        <v>0</v>
      </c>
      <c r="G86">
        <v>11</v>
      </c>
      <c r="H86">
        <v>52</v>
      </c>
      <c r="I86">
        <v>52</v>
      </c>
      <c r="J86">
        <v>9</v>
      </c>
      <c r="K86">
        <v>17</v>
      </c>
      <c r="L86">
        <v>219</v>
      </c>
      <c r="M86">
        <v>88</v>
      </c>
      <c r="N86">
        <v>4</v>
      </c>
      <c r="O86">
        <v>1361</v>
      </c>
      <c r="P86">
        <v>36</v>
      </c>
      <c r="Q86">
        <v>11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292</v>
      </c>
      <c r="X86" t="s">
        <v>1225</v>
      </c>
      <c r="Y86" s="5">
        <f>D86*10+E86*(-10)+F86*5+G86*(-5)+H86*2+I86*(-2)+J86*4+K86*3+L86*1.5+M86*1.5+N86*3+O86*0.1+P86*2+Q86*2+R86*5+S86*(-8)+T86*15+U86+V86*(-4)</f>
        <v>734.6</v>
      </c>
      <c r="Z86" s="6">
        <f>Y86/W86</f>
        <v>22.260606060606062</v>
      </c>
      <c r="AA86" s="7">
        <f>Y86/X86*90</f>
        <v>22.260606060606062</v>
      </c>
    </row>
    <row r="87" spans="1:27" x14ac:dyDescent="0.2">
      <c r="A87" t="s">
        <v>2394</v>
      </c>
      <c r="B87" t="s">
        <v>160</v>
      </c>
      <c r="C87" t="s">
        <v>1908</v>
      </c>
      <c r="D87">
        <v>1</v>
      </c>
      <c r="E87">
        <v>0</v>
      </c>
      <c r="F87">
        <v>1</v>
      </c>
      <c r="G87">
        <v>15</v>
      </c>
      <c r="H87">
        <v>63</v>
      </c>
      <c r="I87">
        <v>44</v>
      </c>
      <c r="J87">
        <v>12</v>
      </c>
      <c r="K87">
        <v>6</v>
      </c>
      <c r="L87">
        <v>53</v>
      </c>
      <c r="M87">
        <v>114</v>
      </c>
      <c r="N87">
        <v>28</v>
      </c>
      <c r="O87">
        <v>1329</v>
      </c>
      <c r="P87">
        <v>69</v>
      </c>
      <c r="Q87">
        <v>25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292</v>
      </c>
      <c r="X87" t="s">
        <v>4400</v>
      </c>
      <c r="Y87" s="5">
        <f>D87*10+E87*(-10)+F87*5+G87*(-5)+H87*2+I87*(-2)+J87*4+K87*3+L87*1.5+M87*1.5+N87*3+O87*0.1+P87*2+Q87*2+R87*5+S87*(-8)+T87*15+U87+V87*(-4)</f>
        <v>699.4</v>
      </c>
      <c r="Z87" s="6">
        <f>Y87/W87</f>
        <v>21.193939393939392</v>
      </c>
      <c r="AA87" s="7">
        <f>Y87/X87*90</f>
        <v>22.12513181019332</v>
      </c>
    </row>
    <row r="88" spans="1:27" x14ac:dyDescent="0.2">
      <c r="A88" t="s">
        <v>4154</v>
      </c>
      <c r="B88" t="s">
        <v>43</v>
      </c>
      <c r="C88" t="s">
        <v>3631</v>
      </c>
      <c r="D88">
        <v>7</v>
      </c>
      <c r="E88">
        <v>1</v>
      </c>
      <c r="F88">
        <v>6</v>
      </c>
      <c r="G88">
        <v>4</v>
      </c>
      <c r="H88">
        <v>71</v>
      </c>
      <c r="I88">
        <v>37</v>
      </c>
      <c r="J88">
        <v>28</v>
      </c>
      <c r="K88">
        <v>1</v>
      </c>
      <c r="L88">
        <v>6</v>
      </c>
      <c r="M88">
        <v>24</v>
      </c>
      <c r="N88">
        <v>22</v>
      </c>
      <c r="O88">
        <v>395</v>
      </c>
      <c r="P88">
        <v>26</v>
      </c>
      <c r="Q88">
        <v>58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110</v>
      </c>
      <c r="X88" t="s">
        <v>3637</v>
      </c>
      <c r="Y88" s="5">
        <f>D88*10+E88*(-10)+F88*5+G88*(-5)+H88*2+I88*(-2)+J88*4+K88*3+L88*1.5+M88*1.5+N88*3+O88*0.1+P88*2+Q88*2+R88*5+S88*(-8)+T88*15+U88+V88*(-4)</f>
        <v>571.5</v>
      </c>
      <c r="Z88" s="6">
        <f>Y88/W88</f>
        <v>19.05</v>
      </c>
      <c r="AA88" s="7">
        <f>Y88/X88*90</f>
        <v>22.103566824237213</v>
      </c>
    </row>
    <row r="89" spans="1:27" x14ac:dyDescent="0.2">
      <c r="A89" t="s">
        <v>765</v>
      </c>
      <c r="B89" t="s">
        <v>26</v>
      </c>
      <c r="C89" t="s">
        <v>76</v>
      </c>
      <c r="D89">
        <v>18</v>
      </c>
      <c r="E89">
        <v>0</v>
      </c>
      <c r="F89">
        <v>6</v>
      </c>
      <c r="G89">
        <v>3</v>
      </c>
      <c r="H89">
        <v>25</v>
      </c>
      <c r="I89">
        <v>30</v>
      </c>
      <c r="J89">
        <v>66</v>
      </c>
      <c r="K89">
        <v>3</v>
      </c>
      <c r="L89">
        <v>5</v>
      </c>
      <c r="M89">
        <v>0</v>
      </c>
      <c r="N89">
        <v>45</v>
      </c>
      <c r="O89">
        <v>796</v>
      </c>
      <c r="P89">
        <v>8</v>
      </c>
      <c r="Q89">
        <v>41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113</v>
      </c>
      <c r="X89" t="s">
        <v>4393</v>
      </c>
      <c r="Y89" s="5">
        <f>D89*10+E89*(-10)+F89*5+G89*(-5)+H89*2+I89*(-2)+J89*4+K89*3+L89*1.5+M89*1.5+N89*3+O89*0.1+P89*2+Q89*2+R89*5+S89*(-8)+T89*15+U89+V89*(-4)</f>
        <v>778.1</v>
      </c>
      <c r="Z89" s="6">
        <f>Y89/W89</f>
        <v>21.029729729729731</v>
      </c>
      <c r="AA89" s="7">
        <f>Y89/X89*90</f>
        <v>22.091167192429022</v>
      </c>
    </row>
    <row r="90" spans="1:27" x14ac:dyDescent="0.2">
      <c r="A90" t="s">
        <v>707</v>
      </c>
      <c r="B90" t="s">
        <v>26</v>
      </c>
      <c r="C90" t="s">
        <v>147</v>
      </c>
      <c r="D90">
        <v>5</v>
      </c>
      <c r="E90">
        <v>1</v>
      </c>
      <c r="F90">
        <v>11</v>
      </c>
      <c r="G90">
        <v>10</v>
      </c>
      <c r="H90">
        <v>33</v>
      </c>
      <c r="I90">
        <v>47</v>
      </c>
      <c r="J90">
        <v>18</v>
      </c>
      <c r="K90">
        <v>3</v>
      </c>
      <c r="L90">
        <v>26</v>
      </c>
      <c r="M90">
        <v>37</v>
      </c>
      <c r="N90">
        <v>50</v>
      </c>
      <c r="O90">
        <v>1039</v>
      </c>
      <c r="P90">
        <v>53</v>
      </c>
      <c r="Q90">
        <v>19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96</v>
      </c>
      <c r="X90" t="s">
        <v>317</v>
      </c>
      <c r="Y90" s="5">
        <f>D90*10+E90*(-10)+F90*5+G90*(-5)+H90*2+I90*(-2)+J90*4+K90*3+L90*1.5+M90*1.5+N90*3+O90*0.1+P90*2+Q90*2+R90*5+S90*(-8)+T90*15+U90+V90*(-4)</f>
        <v>590.4</v>
      </c>
      <c r="Z90" s="6">
        <f>Y90/W90</f>
        <v>21.085714285714285</v>
      </c>
      <c r="AA90" s="7">
        <f>Y90/X90*90</f>
        <v>22.057285180572851</v>
      </c>
    </row>
    <row r="91" spans="1:27" x14ac:dyDescent="0.2">
      <c r="A91" t="s">
        <v>2136</v>
      </c>
      <c r="B91" t="s">
        <v>160</v>
      </c>
      <c r="C91" t="s">
        <v>994</v>
      </c>
      <c r="D91">
        <v>1</v>
      </c>
      <c r="E91">
        <v>0</v>
      </c>
      <c r="F91">
        <v>2</v>
      </c>
      <c r="G91">
        <v>2</v>
      </c>
      <c r="H91">
        <v>38</v>
      </c>
      <c r="I91">
        <v>20</v>
      </c>
      <c r="J91">
        <v>8</v>
      </c>
      <c r="K91">
        <v>2</v>
      </c>
      <c r="L91">
        <v>8</v>
      </c>
      <c r="M91">
        <v>27</v>
      </c>
      <c r="N91">
        <v>30</v>
      </c>
      <c r="O91">
        <v>1606</v>
      </c>
      <c r="P91">
        <v>40</v>
      </c>
      <c r="Q91">
        <v>41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96</v>
      </c>
      <c r="X91" t="s">
        <v>4426</v>
      </c>
      <c r="Y91" s="5">
        <f>D91*10+E91*(-10)+F91*5+G91*(-5)+H91*2+I91*(-2)+J91*4+K91*3+L91*1.5+M91*1.5+N91*3+O91*0.1+P91*2+Q91*2+R91*5+S91*(-8)+T91*15+U91+V91*(-4)</f>
        <v>549.1</v>
      </c>
      <c r="Z91" s="6">
        <f>Y91/W91</f>
        <v>19.610714285714288</v>
      </c>
      <c r="AA91" s="7">
        <f>Y91/X91*90</f>
        <v>22.012917594654791</v>
      </c>
    </row>
    <row r="92" spans="1:27" x14ac:dyDescent="0.2">
      <c r="A92" t="s">
        <v>4145</v>
      </c>
      <c r="B92" t="s">
        <v>43</v>
      </c>
      <c r="C92" t="s">
        <v>3625</v>
      </c>
      <c r="D92">
        <v>5</v>
      </c>
      <c r="E92">
        <v>1</v>
      </c>
      <c r="F92">
        <v>4</v>
      </c>
      <c r="G92">
        <v>5</v>
      </c>
      <c r="H92">
        <v>24</v>
      </c>
      <c r="I92">
        <v>34</v>
      </c>
      <c r="J92">
        <v>18</v>
      </c>
      <c r="K92">
        <v>4</v>
      </c>
      <c r="L92">
        <v>33</v>
      </c>
      <c r="M92">
        <v>33</v>
      </c>
      <c r="N92">
        <v>56</v>
      </c>
      <c r="O92">
        <v>1190</v>
      </c>
      <c r="P92">
        <v>50</v>
      </c>
      <c r="Q92">
        <v>10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292</v>
      </c>
      <c r="X92" t="s">
        <v>2775</v>
      </c>
      <c r="Y92" s="5">
        <f>D92*10+E92*(-10)+F92*5+G92*(-5)+H92*2+I92*(-2)+J92*4+K92*3+L92*1.5+M92*1.5+N92*3+O92*0.1+P92*2+Q92*2+R92*5+S92*(-8)+T92*15+U92+V92*(-4)</f>
        <v>605</v>
      </c>
      <c r="Z92" s="6">
        <f>Y92/W92</f>
        <v>18.333333333333332</v>
      </c>
      <c r="AA92" s="7">
        <f>Y92/X92*90</f>
        <v>21.911468812877263</v>
      </c>
    </row>
    <row r="93" spans="1:27" x14ac:dyDescent="0.2">
      <c r="A93" t="s">
        <v>3319</v>
      </c>
      <c r="B93" t="s">
        <v>138</v>
      </c>
      <c r="C93" t="s">
        <v>139</v>
      </c>
      <c r="D93">
        <v>7</v>
      </c>
      <c r="E93">
        <v>0</v>
      </c>
      <c r="F93">
        <v>7</v>
      </c>
      <c r="G93">
        <v>4</v>
      </c>
      <c r="H93">
        <v>59</v>
      </c>
      <c r="I93">
        <v>22</v>
      </c>
      <c r="J93">
        <v>31</v>
      </c>
      <c r="K93">
        <v>1</v>
      </c>
      <c r="L93">
        <v>28</v>
      </c>
      <c r="M93">
        <v>24</v>
      </c>
      <c r="N93">
        <v>40</v>
      </c>
      <c r="O93">
        <v>1114</v>
      </c>
      <c r="P93">
        <v>36</v>
      </c>
      <c r="Q93">
        <v>7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205</v>
      </c>
      <c r="X93" t="s">
        <v>3727</v>
      </c>
      <c r="Y93" s="5">
        <f>D93*10+E93*(-10)+F93*5+G93*(-5)+H93*2+I93*(-2)+J93*4+K93*3+L93*1.5+M93*1.5+N93*3+O93*0.1+P93*2+Q93*2+R93*5+S93*(-8)+T93*15+U93+V93*(-4)</f>
        <v>681.4</v>
      </c>
      <c r="Z93" s="6">
        <f>Y93/W93</f>
        <v>17.931578947368422</v>
      </c>
      <c r="AA93" s="7">
        <f>Y93/X93*90</f>
        <v>21.731396172927003</v>
      </c>
    </row>
    <row r="94" spans="1:27" x14ac:dyDescent="0.2">
      <c r="A94" t="s">
        <v>4217</v>
      </c>
      <c r="B94" t="s">
        <v>43</v>
      </c>
      <c r="C94" t="s">
        <v>3565</v>
      </c>
      <c r="D94">
        <v>4</v>
      </c>
      <c r="E94">
        <v>0</v>
      </c>
      <c r="F94">
        <v>8</v>
      </c>
      <c r="G94">
        <v>1</v>
      </c>
      <c r="H94">
        <v>44</v>
      </c>
      <c r="I94">
        <v>16</v>
      </c>
      <c r="J94">
        <v>17</v>
      </c>
      <c r="K94">
        <v>5</v>
      </c>
      <c r="L94">
        <v>42</v>
      </c>
      <c r="M94">
        <v>41</v>
      </c>
      <c r="N94">
        <v>61</v>
      </c>
      <c r="O94">
        <v>1148</v>
      </c>
      <c r="P94">
        <v>33</v>
      </c>
      <c r="Q94">
        <v>41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205</v>
      </c>
      <c r="X94" t="s">
        <v>4397</v>
      </c>
      <c r="Y94" s="5">
        <f>D94*10+E94*(-10)+F94*5+G94*(-5)+H94*2+I94*(-2)+J94*4+K94*3+L94*1.5+M94*1.5+N94*3+O94*0.1+P94*2+Q94*2+R94*5+S94*(-8)+T94*15+U94+V94*(-4)</f>
        <v>784.3</v>
      </c>
      <c r="Z94" s="6">
        <f>Y94/W94</f>
        <v>20.639473684210525</v>
      </c>
      <c r="AA94" s="7">
        <f>Y94/X94*90</f>
        <v>21.579639254050747</v>
      </c>
    </row>
    <row r="95" spans="1:27" x14ac:dyDescent="0.2">
      <c r="A95" t="s">
        <v>3021</v>
      </c>
      <c r="B95" t="s">
        <v>138</v>
      </c>
      <c r="C95" t="s">
        <v>2791</v>
      </c>
      <c r="D95">
        <v>12</v>
      </c>
      <c r="E95">
        <v>0</v>
      </c>
      <c r="F95">
        <v>4</v>
      </c>
      <c r="G95">
        <v>4</v>
      </c>
      <c r="H95">
        <v>100</v>
      </c>
      <c r="I95">
        <v>66</v>
      </c>
      <c r="J95">
        <v>35</v>
      </c>
      <c r="K95">
        <v>2</v>
      </c>
      <c r="L95">
        <v>10</v>
      </c>
      <c r="M95">
        <v>15</v>
      </c>
      <c r="N95">
        <v>25</v>
      </c>
      <c r="O95">
        <v>416</v>
      </c>
      <c r="P95">
        <v>40</v>
      </c>
      <c r="Q95">
        <v>26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101</v>
      </c>
      <c r="X95" t="s">
        <v>1854</v>
      </c>
      <c r="Y95" s="5">
        <f>D95*10+E95*(-10)+F95*5+G95*(-5)+H95*2+I95*(-2)+J95*4+K95*3+L95*1.5+M95*1.5+N95*3+O95*0.1+P95*2+Q95*2+R95*5+S95*(-8)+T95*15+U95+V95*(-4)</f>
        <v>620.1</v>
      </c>
      <c r="Z95" s="6">
        <f>Y95/W95</f>
        <v>17.717142857142857</v>
      </c>
      <c r="AA95" s="7">
        <f>Y95/X95*90</f>
        <v>21.498073959938367</v>
      </c>
    </row>
    <row r="96" spans="1:27" x14ac:dyDescent="0.2">
      <c r="A96" t="s">
        <v>3682</v>
      </c>
      <c r="B96" t="s">
        <v>43</v>
      </c>
      <c r="C96" t="s">
        <v>133</v>
      </c>
      <c r="D96">
        <v>2</v>
      </c>
      <c r="E96">
        <v>1</v>
      </c>
      <c r="F96">
        <v>0</v>
      </c>
      <c r="G96">
        <v>0</v>
      </c>
      <c r="H96">
        <v>11</v>
      </c>
      <c r="I96">
        <v>10</v>
      </c>
      <c r="J96">
        <v>9</v>
      </c>
      <c r="K96">
        <v>2</v>
      </c>
      <c r="L96">
        <v>3</v>
      </c>
      <c r="M96">
        <v>6</v>
      </c>
      <c r="N96">
        <v>22</v>
      </c>
      <c r="O96">
        <v>266</v>
      </c>
      <c r="P96">
        <v>7</v>
      </c>
      <c r="Q96">
        <v>26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40</v>
      </c>
      <c r="X96" t="s">
        <v>3230</v>
      </c>
      <c r="Y96" s="5">
        <f>D96*10+E96*(-10)+F96*5+G96*(-5)+H96*2+I96*(-2)+J96*4+K96*3+L96*1.5+M96*1.5+N96*3+O96*0.1+P96*2+Q96*2+R96*5+S96*(-8)+T96*15+U96+V96*(-4)</f>
        <v>226.1</v>
      </c>
      <c r="Z96" s="6">
        <f>Y96/W96</f>
        <v>14.13125</v>
      </c>
      <c r="AA96" s="7">
        <f>Y96/X96*90</f>
        <v>21.465189873417721</v>
      </c>
    </row>
    <row r="97" spans="1:27" x14ac:dyDescent="0.2">
      <c r="A97" t="s">
        <v>3986</v>
      </c>
      <c r="B97" t="s">
        <v>876</v>
      </c>
      <c r="C97" t="s">
        <v>4409</v>
      </c>
      <c r="D97">
        <v>1</v>
      </c>
      <c r="E97">
        <v>0</v>
      </c>
      <c r="F97">
        <v>0</v>
      </c>
      <c r="G97">
        <v>1</v>
      </c>
      <c r="H97">
        <v>9</v>
      </c>
      <c r="I97">
        <v>4</v>
      </c>
      <c r="J97">
        <v>4</v>
      </c>
      <c r="K97">
        <v>1</v>
      </c>
      <c r="L97">
        <v>2</v>
      </c>
      <c r="M97">
        <v>1</v>
      </c>
      <c r="N97">
        <v>5</v>
      </c>
      <c r="O97">
        <v>84</v>
      </c>
      <c r="P97">
        <v>3</v>
      </c>
      <c r="Q97">
        <v>19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40</v>
      </c>
      <c r="X97" t="s">
        <v>3214</v>
      </c>
      <c r="Y97" s="5">
        <f>D97*10+E97*(-10)+F97*5+G97*(-5)+H97*2+I97*(-2)+J97*4+K97*3+L97*1.5+M97*1.5+N97*3+O97*0.1+P97*2+Q97*2+R97*5+S97*(-8)+T97*15+U97+V97*(-4)</f>
        <v>105.9</v>
      </c>
      <c r="Z97" s="6">
        <f>Y97/W97</f>
        <v>6.6187500000000004</v>
      </c>
      <c r="AA97" s="7">
        <f>Y97/X97*90</f>
        <v>21.322147651006713</v>
      </c>
    </row>
    <row r="98" spans="1:27" x14ac:dyDescent="0.2">
      <c r="A98" t="s">
        <v>2122</v>
      </c>
      <c r="B98" t="s">
        <v>160</v>
      </c>
      <c r="C98" t="s">
        <v>1915</v>
      </c>
      <c r="D98">
        <v>0</v>
      </c>
      <c r="E98">
        <v>1</v>
      </c>
      <c r="F98">
        <v>2</v>
      </c>
      <c r="G98">
        <v>10</v>
      </c>
      <c r="H98">
        <v>76</v>
      </c>
      <c r="I98">
        <v>35</v>
      </c>
      <c r="J98">
        <v>5</v>
      </c>
      <c r="K98">
        <v>2</v>
      </c>
      <c r="L98">
        <v>18</v>
      </c>
      <c r="M98">
        <v>38</v>
      </c>
      <c r="N98">
        <v>20</v>
      </c>
      <c r="O98">
        <v>981</v>
      </c>
      <c r="P98">
        <v>49</v>
      </c>
      <c r="Q98">
        <v>52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121</v>
      </c>
      <c r="X98" t="s">
        <v>1693</v>
      </c>
      <c r="Y98" s="5">
        <f>D98*10+E98*(-10)+F98*5+G98*(-5)+H98*2+I98*(-2)+J98*4+K98*3+L98*1.5+M98*1.5+N98*3+O98*0.1+P98*2+Q98*2+R98*5+S98*(-8)+T98*15+U98+V98*(-4)</f>
        <v>502.1</v>
      </c>
      <c r="Z98" s="6">
        <f>Y98/W98</f>
        <v>14.767647058823529</v>
      </c>
      <c r="AA98" s="7">
        <f>Y98/X98*90</f>
        <v>21.205537306428909</v>
      </c>
    </row>
    <row r="99" spans="1:27" x14ac:dyDescent="0.2">
      <c r="A99" t="s">
        <v>2278</v>
      </c>
      <c r="B99" t="s">
        <v>160</v>
      </c>
      <c r="C99" t="s">
        <v>791</v>
      </c>
      <c r="D99">
        <v>0</v>
      </c>
      <c r="E99">
        <v>0</v>
      </c>
      <c r="F99">
        <v>0</v>
      </c>
      <c r="G99">
        <v>3</v>
      </c>
      <c r="H99">
        <v>39</v>
      </c>
      <c r="I99">
        <v>16</v>
      </c>
      <c r="J99">
        <v>4</v>
      </c>
      <c r="K99">
        <v>2</v>
      </c>
      <c r="L99">
        <v>6</v>
      </c>
      <c r="M99">
        <v>9</v>
      </c>
      <c r="N99">
        <v>10</v>
      </c>
      <c r="O99">
        <v>187</v>
      </c>
      <c r="P99">
        <v>18</v>
      </c>
      <c r="Q99">
        <v>12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398</v>
      </c>
      <c r="X99" t="s">
        <v>2995</v>
      </c>
      <c r="Y99" s="5">
        <f>D99*10+E99*(-10)+F99*5+G99*(-5)+H99*2+I99*(-2)+J99*4+K99*3+L99*1.5+M99*1.5+N99*3+O99*0.1+P99*2+Q99*2+R99*5+S99*(-8)+T99*15+U99+V99*(-4)</f>
        <v>184.2</v>
      </c>
      <c r="Z99" s="6">
        <f>Y99/W99</f>
        <v>8.7714285714285705</v>
      </c>
      <c r="AA99" s="7">
        <f>Y99/X99*90</f>
        <v>20.77443609022556</v>
      </c>
    </row>
    <row r="100" spans="1:27" x14ac:dyDescent="0.2">
      <c r="A100" t="s">
        <v>856</v>
      </c>
      <c r="B100" t="s">
        <v>26</v>
      </c>
      <c r="C100" t="s">
        <v>124</v>
      </c>
      <c r="D100">
        <v>6</v>
      </c>
      <c r="E100">
        <v>0</v>
      </c>
      <c r="F100">
        <v>2</v>
      </c>
      <c r="G100">
        <v>1</v>
      </c>
      <c r="H100">
        <v>28</v>
      </c>
      <c r="I100">
        <v>37</v>
      </c>
      <c r="J100">
        <v>28</v>
      </c>
      <c r="K100">
        <v>1</v>
      </c>
      <c r="L100">
        <v>12</v>
      </c>
      <c r="M100">
        <v>10</v>
      </c>
      <c r="N100">
        <v>23</v>
      </c>
      <c r="O100">
        <v>342</v>
      </c>
      <c r="P100">
        <v>26</v>
      </c>
      <c r="Q100">
        <v>45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36</v>
      </c>
      <c r="X100" t="s">
        <v>2190</v>
      </c>
      <c r="Y100" s="5">
        <f>D100*10+E100*(-10)+F100*5+G100*(-5)+H100*2+I100*(-2)+J100*4+K100*3+L100*1.5+M100*1.5+N100*3+O100*0.1+P100*2+Q100*2+R100*5+S100*(-8)+T100*15+U100+V100*(-4)</f>
        <v>440.2</v>
      </c>
      <c r="Z100" s="6">
        <f>Y100/W100</f>
        <v>14.2</v>
      </c>
      <c r="AA100" s="7">
        <f>Y100/X100*90</f>
        <v>20.699059561128525</v>
      </c>
    </row>
    <row r="101" spans="1:27" x14ac:dyDescent="0.2">
      <c r="A101" t="s">
        <v>797</v>
      </c>
      <c r="B101" t="s">
        <v>26</v>
      </c>
      <c r="C101" t="s">
        <v>39</v>
      </c>
      <c r="D101">
        <v>3</v>
      </c>
      <c r="E101">
        <v>0</v>
      </c>
      <c r="F101">
        <v>0</v>
      </c>
      <c r="G101">
        <v>8</v>
      </c>
      <c r="H101">
        <v>17</v>
      </c>
      <c r="I101">
        <v>35</v>
      </c>
      <c r="J101">
        <v>7</v>
      </c>
      <c r="K101">
        <v>34</v>
      </c>
      <c r="L101">
        <v>263</v>
      </c>
      <c r="M101">
        <v>76</v>
      </c>
      <c r="N101">
        <v>2</v>
      </c>
      <c r="O101">
        <v>577</v>
      </c>
      <c r="P101">
        <v>31</v>
      </c>
      <c r="Q101">
        <v>3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101</v>
      </c>
      <c r="X101" t="s">
        <v>102</v>
      </c>
      <c r="Y101" s="5">
        <f>D101*10+E101*(-10)+F101*5+G101*(-5)+H101*2+I101*(-2)+J101*4+K101*3+L101*1.5+M101*1.5+N101*3+O101*0.1+P101*2+Q101*2+R101*5+S101*(-8)+T101*15+U101+V101*(-4)</f>
        <v>724.2</v>
      </c>
      <c r="Z101" s="6">
        <f>Y101/W101</f>
        <v>20.691428571428574</v>
      </c>
      <c r="AA101" s="7">
        <f>Y101/X101*90</f>
        <v>20.691428571428574</v>
      </c>
    </row>
    <row r="102" spans="1:27" x14ac:dyDescent="0.2">
      <c r="A102" t="s">
        <v>3519</v>
      </c>
      <c r="B102" t="s">
        <v>138</v>
      </c>
      <c r="C102" t="s">
        <v>2744</v>
      </c>
      <c r="D102">
        <v>0</v>
      </c>
      <c r="E102">
        <v>0</v>
      </c>
      <c r="F102">
        <v>0</v>
      </c>
      <c r="G102">
        <v>7</v>
      </c>
      <c r="H102">
        <v>16</v>
      </c>
      <c r="I102">
        <v>37</v>
      </c>
      <c r="J102">
        <v>3</v>
      </c>
      <c r="K102">
        <v>21</v>
      </c>
      <c r="L102">
        <v>191</v>
      </c>
      <c r="M102">
        <v>92</v>
      </c>
      <c r="N102">
        <v>3</v>
      </c>
      <c r="O102">
        <v>764</v>
      </c>
      <c r="P102">
        <v>25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96</v>
      </c>
      <c r="X102" t="s">
        <v>4387</v>
      </c>
      <c r="Y102" s="5">
        <f>D102*10+E102*(-10)+F102*5+G102*(-5)+H102*2+I102*(-2)+J102*4+K102*3+L102*1.5+M102*1.5+N102*3+O102*0.1+P102*2+Q102*2+R102*5+S102*(-8)+T102*15+U102+V102*(-4)</f>
        <v>561.9</v>
      </c>
      <c r="Z102" s="6">
        <f>Y102/W102</f>
        <v>20.067857142857143</v>
      </c>
      <c r="AA102" s="7">
        <f>Y102/X102*90</f>
        <v>20.674979558462798</v>
      </c>
    </row>
    <row r="103" spans="1:27" x14ac:dyDescent="0.2">
      <c r="A103" t="s">
        <v>4006</v>
      </c>
      <c r="B103" t="s">
        <v>43</v>
      </c>
      <c r="C103" t="s">
        <v>44</v>
      </c>
      <c r="D103">
        <v>1</v>
      </c>
      <c r="E103">
        <v>0</v>
      </c>
      <c r="F103">
        <v>1</v>
      </c>
      <c r="G103">
        <v>1</v>
      </c>
      <c r="H103">
        <v>4</v>
      </c>
      <c r="I103">
        <v>5</v>
      </c>
      <c r="J103">
        <v>3</v>
      </c>
      <c r="K103">
        <v>0</v>
      </c>
      <c r="L103">
        <v>3</v>
      </c>
      <c r="M103">
        <v>4</v>
      </c>
      <c r="N103">
        <v>3</v>
      </c>
      <c r="O103">
        <v>55</v>
      </c>
      <c r="P103">
        <v>5</v>
      </c>
      <c r="Q103">
        <v>8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82</v>
      </c>
      <c r="X103" t="s">
        <v>4430</v>
      </c>
      <c r="Y103" s="5">
        <f>D103*10+E103*(-10)+F103*5+G103*(-5)+H103*2+I103*(-2)+J103*4+K103*3+L103*1.5+M103*1.5+N103*3+O103*0.1+P103*2+Q103*2+R103*5+S103*(-8)+T103*15+U103+V103*(-4)</f>
        <v>71</v>
      </c>
      <c r="Z103" s="6">
        <f>Y103/W103</f>
        <v>6.4545454545454541</v>
      </c>
      <c r="AA103" s="7">
        <f>Y103/X103*90</f>
        <v>20.612903225806452</v>
      </c>
    </row>
    <row r="104" spans="1:27" x14ac:dyDescent="0.2">
      <c r="A104" t="s">
        <v>323</v>
      </c>
      <c r="B104" t="s">
        <v>26</v>
      </c>
      <c r="C104" t="s">
        <v>48</v>
      </c>
      <c r="D104">
        <v>2</v>
      </c>
      <c r="E104">
        <v>0</v>
      </c>
      <c r="F104">
        <v>3</v>
      </c>
      <c r="G104">
        <v>7</v>
      </c>
      <c r="H104">
        <v>18</v>
      </c>
      <c r="I104">
        <v>39</v>
      </c>
      <c r="J104">
        <v>6</v>
      </c>
      <c r="K104">
        <v>16</v>
      </c>
      <c r="L104">
        <v>128</v>
      </c>
      <c r="M104">
        <v>86</v>
      </c>
      <c r="N104">
        <v>18</v>
      </c>
      <c r="O104">
        <v>1438</v>
      </c>
      <c r="P104">
        <v>86</v>
      </c>
      <c r="Q104">
        <v>6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113</v>
      </c>
      <c r="X104" t="s">
        <v>4405</v>
      </c>
      <c r="Y104" s="5">
        <f>D104*10+E104*(-10)+F104*5+G104*(-5)+H104*2+I104*(-2)+J104*4+K104*3+L104*1.5+M104*1.5+N104*3+O104*0.1+P104*2+Q104*2+R104*5+S104*(-8)+T104*15+U104+V104*(-4)</f>
        <v>732.8</v>
      </c>
      <c r="Z104" s="6">
        <f>Y104/W104</f>
        <v>19.805405405405406</v>
      </c>
      <c r="AA104" s="7">
        <f>Y104/X104*90</f>
        <v>20.597126795752654</v>
      </c>
    </row>
    <row r="105" spans="1:27" x14ac:dyDescent="0.2">
      <c r="A105" t="s">
        <v>3669</v>
      </c>
      <c r="B105" t="s">
        <v>43</v>
      </c>
      <c r="C105" t="s">
        <v>534</v>
      </c>
      <c r="D105">
        <v>0</v>
      </c>
      <c r="E105">
        <v>0</v>
      </c>
      <c r="F105">
        <v>1</v>
      </c>
      <c r="G105">
        <v>6</v>
      </c>
      <c r="H105">
        <v>33</v>
      </c>
      <c r="I105">
        <v>28</v>
      </c>
      <c r="J105">
        <v>1</v>
      </c>
      <c r="K105">
        <v>3</v>
      </c>
      <c r="L105">
        <v>27</v>
      </c>
      <c r="M105">
        <v>39</v>
      </c>
      <c r="N105">
        <v>15</v>
      </c>
      <c r="O105">
        <v>2708</v>
      </c>
      <c r="P105">
        <v>48</v>
      </c>
      <c r="Q105">
        <v>13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184</v>
      </c>
      <c r="X105" t="s">
        <v>1785</v>
      </c>
      <c r="Y105" s="5">
        <f>D105*10+E105*(-10)+F105*5+G105*(-5)+H105*2+I105*(-2)+J105*4+K105*3+L105*1.5+M105*1.5+N105*3+O105*0.1+P105*2+Q105*2+R105*5+S105*(-8)+T105*15+U105+V105*(-4)</f>
        <v>534.79999999999995</v>
      </c>
      <c r="Z105" s="6">
        <f>Y105/W105</f>
        <v>16.712499999999999</v>
      </c>
      <c r="AA105" s="7">
        <f>Y105/X105*90</f>
        <v>20.542893725992315</v>
      </c>
    </row>
    <row r="106" spans="1:27" x14ac:dyDescent="0.2">
      <c r="A106" t="s">
        <v>2412</v>
      </c>
      <c r="B106" t="s">
        <v>160</v>
      </c>
      <c r="C106" t="s">
        <v>1946</v>
      </c>
      <c r="D106">
        <v>14</v>
      </c>
      <c r="E106">
        <v>0</v>
      </c>
      <c r="F106">
        <v>4</v>
      </c>
      <c r="G106">
        <v>8</v>
      </c>
      <c r="H106">
        <v>36</v>
      </c>
      <c r="I106">
        <v>39</v>
      </c>
      <c r="J106">
        <v>39</v>
      </c>
      <c r="K106">
        <v>3</v>
      </c>
      <c r="L106">
        <v>12</v>
      </c>
      <c r="M106">
        <v>14</v>
      </c>
      <c r="N106">
        <v>44</v>
      </c>
      <c r="O106">
        <v>721</v>
      </c>
      <c r="P106">
        <v>14</v>
      </c>
      <c r="Q106">
        <v>27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101</v>
      </c>
      <c r="X106" t="s">
        <v>1704</v>
      </c>
      <c r="Y106" s="5">
        <f>D106*10+E106*(-10)+F106*5+G106*(-5)+H106*2+I106*(-2)+J106*4+K106*3+L106*1.5+M106*1.5+N106*3+O106*0.1+P106*2+Q106*2+R106*5+S106*(-8)+T106*15+U106+V106*(-4)</f>
        <v>604.1</v>
      </c>
      <c r="Z106" s="6">
        <f>Y106/W106</f>
        <v>17.260000000000002</v>
      </c>
      <c r="AA106" s="7">
        <f>Y106/X106*90</f>
        <v>20.485681989449887</v>
      </c>
    </row>
    <row r="107" spans="1:27" x14ac:dyDescent="0.2">
      <c r="A107" t="s">
        <v>3262</v>
      </c>
      <c r="B107" t="s">
        <v>138</v>
      </c>
      <c r="C107" t="s">
        <v>2821</v>
      </c>
      <c r="D107">
        <v>8</v>
      </c>
      <c r="E107">
        <v>1</v>
      </c>
      <c r="F107">
        <v>6</v>
      </c>
      <c r="G107">
        <v>4</v>
      </c>
      <c r="H107">
        <v>45</v>
      </c>
      <c r="I107">
        <v>42</v>
      </c>
      <c r="J107">
        <v>42</v>
      </c>
      <c r="K107">
        <v>2</v>
      </c>
      <c r="L107">
        <v>23</v>
      </c>
      <c r="M107">
        <v>3</v>
      </c>
      <c r="N107">
        <v>16</v>
      </c>
      <c r="O107">
        <v>393</v>
      </c>
      <c r="P107">
        <v>11</v>
      </c>
      <c r="Q107">
        <v>18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36</v>
      </c>
      <c r="X107" t="s">
        <v>4324</v>
      </c>
      <c r="Y107" s="5">
        <f>D107*10+E107*(-10)+F107*5+G107*(-5)+H107*2+I107*(-2)+J107*4+K107*3+L107*1.5+M107*1.5+N107*3+O107*0.1+P107*2+Q107*2+R107*5+S107*(-8)+T107*15+U107+V107*(-4)</f>
        <v>444.3</v>
      </c>
      <c r="Z107" s="6">
        <f>Y107/W107</f>
        <v>14.332258064516129</v>
      </c>
      <c r="AA107" s="7">
        <f>Y107/X107*90</f>
        <v>20.370351502801835</v>
      </c>
    </row>
    <row r="108" spans="1:27" x14ac:dyDescent="0.2">
      <c r="A108" t="s">
        <v>1211</v>
      </c>
      <c r="B108" t="s">
        <v>876</v>
      </c>
      <c r="C108" t="s">
        <v>1095</v>
      </c>
      <c r="D108">
        <v>0</v>
      </c>
      <c r="E108">
        <v>0</v>
      </c>
      <c r="F108">
        <v>2</v>
      </c>
      <c r="G108">
        <v>3</v>
      </c>
      <c r="H108">
        <v>30</v>
      </c>
      <c r="I108">
        <v>11</v>
      </c>
      <c r="J108">
        <v>5</v>
      </c>
      <c r="K108">
        <v>3</v>
      </c>
      <c r="L108">
        <v>16</v>
      </c>
      <c r="M108">
        <v>21</v>
      </c>
      <c r="N108">
        <v>6</v>
      </c>
      <c r="O108">
        <v>1392</v>
      </c>
      <c r="P108">
        <v>18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93</v>
      </c>
      <c r="X108" t="s">
        <v>4439</v>
      </c>
      <c r="Y108" s="5">
        <f>D108*10+E108*(-10)+F108*5+G108*(-5)+H108*2+I108*(-2)+J108*4+K108*3+L108*1.5+M108*1.5+N108*3+O108*0.1+P108*2+Q108*2+R108*5+S108*(-8)+T108*15+U108+V108*(-4)</f>
        <v>322.70000000000005</v>
      </c>
      <c r="Z108" s="6">
        <f>Y108/W108</f>
        <v>14.030434782608697</v>
      </c>
      <c r="AA108" s="7">
        <f>Y108/X108*90</f>
        <v>20.267271458478721</v>
      </c>
    </row>
    <row r="109" spans="1:27" x14ac:dyDescent="0.2">
      <c r="A109" t="s">
        <v>1544</v>
      </c>
      <c r="B109" t="s">
        <v>876</v>
      </c>
      <c r="C109" t="s">
        <v>1085</v>
      </c>
      <c r="D109">
        <v>1</v>
      </c>
      <c r="E109">
        <v>0</v>
      </c>
      <c r="F109">
        <v>0</v>
      </c>
      <c r="G109">
        <v>4</v>
      </c>
      <c r="H109">
        <v>8</v>
      </c>
      <c r="I109">
        <v>8</v>
      </c>
      <c r="J109">
        <v>2</v>
      </c>
      <c r="K109">
        <v>6</v>
      </c>
      <c r="L109">
        <v>43</v>
      </c>
      <c r="M109">
        <v>31</v>
      </c>
      <c r="N109">
        <v>5</v>
      </c>
      <c r="O109">
        <v>432</v>
      </c>
      <c r="P109">
        <v>10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73</v>
      </c>
      <c r="X109" t="s">
        <v>4394</v>
      </c>
      <c r="Y109" s="5">
        <f>D109*10+E109*(-10)+F109*5+G109*(-5)+H109*2+I109*(-2)+J109*4+K109*3+L109*1.5+M109*1.5+N109*3+O109*0.1+P109*2+Q109*2+R109*5+S109*(-8)+T109*15+U109+V109*(-4)</f>
        <v>205.2</v>
      </c>
      <c r="Z109" s="6">
        <f>Y109/W109</f>
        <v>13.68</v>
      </c>
      <c r="AA109" s="7">
        <f>Y109/X109*90</f>
        <v>20.095756256800868</v>
      </c>
    </row>
    <row r="110" spans="1:27" x14ac:dyDescent="0.2">
      <c r="A110" t="s">
        <v>3076</v>
      </c>
      <c r="B110" t="s">
        <v>138</v>
      </c>
      <c r="C110" t="s">
        <v>2821</v>
      </c>
      <c r="D110">
        <v>6</v>
      </c>
      <c r="E110">
        <v>1</v>
      </c>
      <c r="F110">
        <v>1</v>
      </c>
      <c r="G110">
        <v>11</v>
      </c>
      <c r="H110">
        <v>50</v>
      </c>
      <c r="I110">
        <v>45</v>
      </c>
      <c r="J110">
        <v>26</v>
      </c>
      <c r="K110">
        <v>1</v>
      </c>
      <c r="L110">
        <v>24</v>
      </c>
      <c r="M110">
        <v>46</v>
      </c>
      <c r="N110">
        <v>41</v>
      </c>
      <c r="O110">
        <v>1477</v>
      </c>
      <c r="P110">
        <v>52</v>
      </c>
      <c r="Q110">
        <v>27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101</v>
      </c>
      <c r="X110" t="s">
        <v>4403</v>
      </c>
      <c r="Y110" s="5">
        <f>D110*10+E110*(-10)+F110*5+G110*(-5)+H110*2+I110*(-2)+J110*4+K110*3+L110*1.5+M110*1.5+N110*3+O110*0.1+P110*2+Q110*2+R110*5+S110*(-8)+T110*15+U110+V110*(-4)</f>
        <v>650.70000000000005</v>
      </c>
      <c r="Z110" s="6">
        <f>Y110/W110</f>
        <v>18.591428571428573</v>
      </c>
      <c r="AA110" s="7">
        <f>Y110/X110*90</f>
        <v>19.953321976149915</v>
      </c>
    </row>
    <row r="111" spans="1:27" x14ac:dyDescent="0.2">
      <c r="A111" t="s">
        <v>1808</v>
      </c>
      <c r="B111" t="s">
        <v>876</v>
      </c>
      <c r="C111" t="s">
        <v>1083</v>
      </c>
      <c r="D111">
        <v>15</v>
      </c>
      <c r="E111">
        <v>0</v>
      </c>
      <c r="F111">
        <v>3</v>
      </c>
      <c r="G111">
        <v>4</v>
      </c>
      <c r="H111">
        <v>71</v>
      </c>
      <c r="I111">
        <v>45</v>
      </c>
      <c r="J111">
        <v>57</v>
      </c>
      <c r="K111">
        <v>3</v>
      </c>
      <c r="L111">
        <v>38</v>
      </c>
      <c r="M111">
        <v>10</v>
      </c>
      <c r="N111">
        <v>16</v>
      </c>
      <c r="O111">
        <v>374</v>
      </c>
      <c r="P111">
        <v>6</v>
      </c>
      <c r="Q111">
        <v>10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121</v>
      </c>
      <c r="X111" t="s">
        <v>3594</v>
      </c>
      <c r="Y111" s="5">
        <f>D111*10+E111*(-10)+F111*5+G111*(-5)+H111*2+I111*(-2)+J111*4+K111*3+L111*1.5+M111*1.5+N111*3+O111*0.1+P111*2+Q111*2+R111*5+S111*(-8)+T111*15+U111+V111*(-4)</f>
        <v>623.4</v>
      </c>
      <c r="Z111" s="6">
        <f>Y111/W111</f>
        <v>18.335294117647059</v>
      </c>
      <c r="AA111" s="7">
        <f>Y111/X111*90</f>
        <v>19.555942837225516</v>
      </c>
    </row>
    <row r="112" spans="1:27" x14ac:dyDescent="0.2">
      <c r="A112" t="s">
        <v>4068</v>
      </c>
      <c r="B112" t="s">
        <v>26</v>
      </c>
      <c r="C112" t="s">
        <v>48</v>
      </c>
      <c r="D112">
        <v>1</v>
      </c>
      <c r="E112">
        <v>0</v>
      </c>
      <c r="F112">
        <v>0</v>
      </c>
      <c r="G112">
        <v>1</v>
      </c>
      <c r="H112">
        <v>5</v>
      </c>
      <c r="I112">
        <v>6</v>
      </c>
      <c r="J112">
        <v>6</v>
      </c>
      <c r="K112">
        <v>0</v>
      </c>
      <c r="L112">
        <v>1</v>
      </c>
      <c r="M112">
        <v>3</v>
      </c>
      <c r="N112">
        <v>2</v>
      </c>
      <c r="O112">
        <v>63</v>
      </c>
      <c r="P112">
        <v>2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144</v>
      </c>
      <c r="X112" t="s">
        <v>3065</v>
      </c>
      <c r="Y112" s="5">
        <f>D112*10+E112*(-10)+F112*5+G112*(-5)+H112*2+I112*(-2)+J112*4+K112*3+L112*1.5+M112*1.5+N112*3+O112*0.1+P112*2+Q112*2+R112*5+S112*(-8)+T112*15+U112+V112*(-4)</f>
        <v>53.3</v>
      </c>
      <c r="Z112" s="6">
        <f>Y112/W112</f>
        <v>5.33</v>
      </c>
      <c r="AA112" s="7">
        <f>Y112/X112*90</f>
        <v>19.499999999999996</v>
      </c>
    </row>
    <row r="113" spans="1:27" x14ac:dyDescent="0.2">
      <c r="A113" t="s">
        <v>3181</v>
      </c>
      <c r="B113" t="s">
        <v>138</v>
      </c>
      <c r="C113" t="s">
        <v>2754</v>
      </c>
      <c r="D113">
        <v>0</v>
      </c>
      <c r="E113">
        <v>0</v>
      </c>
      <c r="F113">
        <v>1</v>
      </c>
      <c r="G113">
        <v>3</v>
      </c>
      <c r="H113">
        <v>48</v>
      </c>
      <c r="I113">
        <v>20</v>
      </c>
      <c r="J113">
        <v>3</v>
      </c>
      <c r="K113">
        <v>4</v>
      </c>
      <c r="L113">
        <v>18</v>
      </c>
      <c r="M113">
        <v>27</v>
      </c>
      <c r="N113">
        <v>16</v>
      </c>
      <c r="O113">
        <v>682</v>
      </c>
      <c r="P113">
        <v>33</v>
      </c>
      <c r="Q113">
        <v>31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96</v>
      </c>
      <c r="X113" t="s">
        <v>4396</v>
      </c>
      <c r="Y113" s="5">
        <f>D113*10+E113*(-10)+F113*5+G113*(-5)+H113*2+I113*(-2)+J113*4+K113*3+L113*1.5+M113*1.5+N113*3+O113*0.1+P113*2+Q113*2+R113*5+S113*(-8)+T113*15+U113+V113*(-4)</f>
        <v>381.7</v>
      </c>
      <c r="Z113" s="6">
        <f>Y113/W113</f>
        <v>13.632142857142856</v>
      </c>
      <c r="AA113" s="7">
        <f>Y113/X113*90</f>
        <v>19.13816155988858</v>
      </c>
    </row>
    <row r="114" spans="1:27" x14ac:dyDescent="0.2">
      <c r="A114" t="s">
        <v>2752</v>
      </c>
      <c r="B114" t="s">
        <v>138</v>
      </c>
      <c r="C114" t="s">
        <v>1033</v>
      </c>
      <c r="D114">
        <v>16</v>
      </c>
      <c r="E114">
        <v>0</v>
      </c>
      <c r="F114">
        <v>4</v>
      </c>
      <c r="G114">
        <v>1</v>
      </c>
      <c r="H114">
        <v>40</v>
      </c>
      <c r="I114">
        <v>21</v>
      </c>
      <c r="J114">
        <v>29</v>
      </c>
      <c r="K114">
        <v>3</v>
      </c>
      <c r="L114">
        <v>35</v>
      </c>
      <c r="M114">
        <v>5</v>
      </c>
      <c r="N114">
        <v>28</v>
      </c>
      <c r="O114">
        <v>381</v>
      </c>
      <c r="P114">
        <v>4</v>
      </c>
      <c r="Q114">
        <v>10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292</v>
      </c>
      <c r="X114" t="s">
        <v>171</v>
      </c>
      <c r="Y114" s="5">
        <f>D114*10+E114*(-10)+F114*5+G114*(-5)+H114*2+I114*(-2)+J114*4+K114*3+L114*1.5+M114*1.5+N114*3+O114*0.1+P114*2+Q114*2+R114*5+S114*(-8)+T114*15+U114+V114*(-4)</f>
        <v>548.1</v>
      </c>
      <c r="Z114" s="6">
        <f>Y114/W114</f>
        <v>16.609090909090909</v>
      </c>
      <c r="AA114" s="7">
        <f>Y114/X114*90</f>
        <v>19.068032470042521</v>
      </c>
    </row>
    <row r="115" spans="1:27" x14ac:dyDescent="0.2">
      <c r="A115" t="s">
        <v>2979</v>
      </c>
      <c r="B115" t="s">
        <v>138</v>
      </c>
      <c r="C115" t="s">
        <v>2740</v>
      </c>
      <c r="D115">
        <v>3</v>
      </c>
      <c r="E115">
        <v>0</v>
      </c>
      <c r="F115">
        <v>0</v>
      </c>
      <c r="G115">
        <v>1</v>
      </c>
      <c r="H115">
        <v>19</v>
      </c>
      <c r="I115">
        <v>17</v>
      </c>
      <c r="J115">
        <v>28</v>
      </c>
      <c r="K115">
        <v>1</v>
      </c>
      <c r="L115">
        <v>20</v>
      </c>
      <c r="M115">
        <v>4</v>
      </c>
      <c r="N115">
        <v>11</v>
      </c>
      <c r="O115">
        <v>182</v>
      </c>
      <c r="P115">
        <v>7</v>
      </c>
      <c r="Q115">
        <v>5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40</v>
      </c>
      <c r="X115" t="s">
        <v>4389</v>
      </c>
      <c r="Y115" s="5">
        <f>D115*10+E115*(-10)+F115*5+G115*(-5)+H115*2+I115*(-2)+J115*4+K115*3+L115*1.5+M115*1.5+N115*3+O115*0.1+P115*2+Q115*2+R115*5+S115*(-8)+T115*15+U115+V115*(-4)</f>
        <v>255.2</v>
      </c>
      <c r="Z115" s="6">
        <f>Y115/W115</f>
        <v>15.95</v>
      </c>
      <c r="AA115" s="7">
        <f>Y115/X115*90</f>
        <v>18.78004905968929</v>
      </c>
    </row>
    <row r="116" spans="1:27" x14ac:dyDescent="0.2">
      <c r="A116" t="s">
        <v>954</v>
      </c>
      <c r="B116" t="s">
        <v>26</v>
      </c>
      <c r="C116" t="s">
        <v>55</v>
      </c>
      <c r="D116">
        <v>1</v>
      </c>
      <c r="E116">
        <v>1</v>
      </c>
      <c r="F116">
        <v>0</v>
      </c>
      <c r="G116">
        <v>4</v>
      </c>
      <c r="H116">
        <v>16</v>
      </c>
      <c r="I116">
        <v>32</v>
      </c>
      <c r="J116">
        <v>4</v>
      </c>
      <c r="K116">
        <v>28</v>
      </c>
      <c r="L116">
        <v>184</v>
      </c>
      <c r="M116">
        <v>96</v>
      </c>
      <c r="N116">
        <v>7</v>
      </c>
      <c r="O116">
        <v>562</v>
      </c>
      <c r="P116">
        <v>34</v>
      </c>
      <c r="Q116">
        <v>9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121</v>
      </c>
      <c r="X116" t="s">
        <v>743</v>
      </c>
      <c r="Y116" s="5">
        <f>D116*10+E116*(-10)+F116*5+G116*(-5)+H116*2+I116*(-2)+J116*4+K116*3+L116*1.5+M116*1.5+N116*3+O116*0.1+P116*2+Q116*2+R116*5+S116*(-8)+T116*15+U116+V116*(-4)</f>
        <v>631.20000000000005</v>
      </c>
      <c r="Z116" s="6">
        <f>Y116/W116</f>
        <v>18.564705882352943</v>
      </c>
      <c r="AA116" s="7">
        <f>Y116/X116*90</f>
        <v>18.564705882352943</v>
      </c>
    </row>
    <row r="117" spans="1:27" x14ac:dyDescent="0.2">
      <c r="A117" t="s">
        <v>2838</v>
      </c>
      <c r="B117" t="s">
        <v>138</v>
      </c>
      <c r="C117" t="s">
        <v>2770</v>
      </c>
      <c r="D117">
        <v>0</v>
      </c>
      <c r="E117">
        <v>0</v>
      </c>
      <c r="F117">
        <v>1</v>
      </c>
      <c r="G117">
        <v>7</v>
      </c>
      <c r="H117">
        <v>18</v>
      </c>
      <c r="I117">
        <v>27</v>
      </c>
      <c r="J117">
        <v>0</v>
      </c>
      <c r="K117">
        <v>7</v>
      </c>
      <c r="L117">
        <v>126</v>
      </c>
      <c r="M117">
        <v>88</v>
      </c>
      <c r="N117">
        <v>10</v>
      </c>
      <c r="O117">
        <v>769</v>
      </c>
      <c r="P117">
        <v>34</v>
      </c>
      <c r="Q117">
        <v>3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105</v>
      </c>
      <c r="X117" t="s">
        <v>4392</v>
      </c>
      <c r="Y117" s="5">
        <f>D117*10+E117*(-10)+F117*5+G117*(-5)+H117*2+I117*(-2)+J117*4+K117*3+L117*1.5+M117*1.5+N117*3+O117*0.1+P117*2+Q117*2+R117*5+S117*(-8)+T117*15+U117+V117*(-4)</f>
        <v>474.9</v>
      </c>
      <c r="Z117" s="6">
        <f>Y117/W117</f>
        <v>16.375862068965517</v>
      </c>
      <c r="AA117" s="7">
        <f>Y117/X117*90</f>
        <v>17.823603002502082</v>
      </c>
    </row>
    <row r="118" spans="1:27" x14ac:dyDescent="0.2">
      <c r="A118" t="s">
        <v>3633</v>
      </c>
      <c r="B118" t="s">
        <v>26</v>
      </c>
      <c r="C118" t="s">
        <v>72</v>
      </c>
      <c r="D118">
        <v>6</v>
      </c>
      <c r="E118">
        <v>0</v>
      </c>
      <c r="F118">
        <v>0</v>
      </c>
      <c r="G118">
        <v>0</v>
      </c>
      <c r="H118">
        <v>20</v>
      </c>
      <c r="I118">
        <v>17</v>
      </c>
      <c r="J118">
        <v>23</v>
      </c>
      <c r="K118">
        <v>0</v>
      </c>
      <c r="L118">
        <v>19</v>
      </c>
      <c r="M118">
        <v>6</v>
      </c>
      <c r="N118">
        <v>17</v>
      </c>
      <c r="O118">
        <v>407</v>
      </c>
      <c r="P118">
        <v>4</v>
      </c>
      <c r="Q118">
        <v>23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292</v>
      </c>
      <c r="X118" t="s">
        <v>278</v>
      </c>
      <c r="Y118" s="5">
        <f>D118*10+E118*(-10)+F118*5+G118*(-5)+H118*2+I118*(-2)+J118*4+K118*3+L118*1.5+M118*1.5+N118*3+O118*0.1+P118*2+Q118*2+R118*5+S118*(-8)+T118*15+U118+V118*(-4)</f>
        <v>341.2</v>
      </c>
      <c r="Z118" s="6">
        <f>Y118/W118</f>
        <v>10.33939393939394</v>
      </c>
      <c r="AA118" s="7">
        <f>Y118/X118*90</f>
        <v>17.678756476683937</v>
      </c>
    </row>
    <row r="119" spans="1:27" x14ac:dyDescent="0.2">
      <c r="A119" t="s">
        <v>4388</v>
      </c>
      <c r="B119" t="s">
        <v>876</v>
      </c>
      <c r="C119" t="s">
        <v>877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7</v>
      </c>
      <c r="P119">
        <v>1</v>
      </c>
      <c r="Q119">
        <v>2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49</v>
      </c>
      <c r="X119" t="s">
        <v>127</v>
      </c>
      <c r="Y119" s="5">
        <f>D119*10+E119*(-10)+F119*5+G119*(-5)+H119*2+I119*(-2)+J119*4+K119*3+L119*1.5+M119*1.5+N119*3+O119*0.1+P119*2+Q119*2+R119*5+S119*(-8)+T119*15+U119+V119*(-4)</f>
        <v>4.7</v>
      </c>
      <c r="Z119" s="6">
        <f>Y119/W119</f>
        <v>2.35</v>
      </c>
      <c r="AA119" s="7">
        <f>Y119/X119*90</f>
        <v>17.625</v>
      </c>
    </row>
    <row r="120" spans="1:27" x14ac:dyDescent="0.2">
      <c r="A120" t="s">
        <v>4388</v>
      </c>
      <c r="B120" t="s">
        <v>876</v>
      </c>
      <c r="C120" t="s">
        <v>877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</v>
      </c>
      <c r="P120">
        <v>1</v>
      </c>
      <c r="Q120">
        <v>2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49</v>
      </c>
      <c r="X120" t="s">
        <v>127</v>
      </c>
      <c r="Y120" s="5">
        <f>D120*10+E120*(-10)+F120*5+G120*(-5)+H120*2+I120*(-2)+J120*4+K120*3+L120*1.5+M120*1.5+N120*3+O120*0.1+P120*2+Q120*2+R120*5+S120*(-8)+T120*15+U120+V120*(-4)</f>
        <v>4.7</v>
      </c>
      <c r="Z120" s="6">
        <f>Y120/W120</f>
        <v>2.35</v>
      </c>
      <c r="AA120" s="7">
        <f>Y120/X120*90</f>
        <v>17.625</v>
      </c>
    </row>
    <row r="121" spans="1:27" x14ac:dyDescent="0.2">
      <c r="A121" t="s">
        <v>4388</v>
      </c>
      <c r="B121" t="s">
        <v>876</v>
      </c>
      <c r="C121" t="s">
        <v>877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7</v>
      </c>
      <c r="P121">
        <v>1</v>
      </c>
      <c r="Q121">
        <v>2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49</v>
      </c>
      <c r="X121" t="s">
        <v>127</v>
      </c>
      <c r="Y121" s="5">
        <f>D121*10+E121*(-10)+F121*5+G121*(-5)+H121*2+I121*(-2)+J121*4+K121*3+L121*1.5+M121*1.5+N121*3+O121*0.1+P121*2+Q121*2+R121*5+S121*(-8)+T121*15+U121+V121*(-4)</f>
        <v>4.7</v>
      </c>
      <c r="Z121" s="6">
        <f>Y121/W121</f>
        <v>2.35</v>
      </c>
      <c r="AA121" s="7">
        <f>Y121/X121*90</f>
        <v>17.625</v>
      </c>
    </row>
    <row r="122" spans="1:27" x14ac:dyDescent="0.2">
      <c r="A122" t="s">
        <v>4388</v>
      </c>
      <c r="B122" t="s">
        <v>876</v>
      </c>
      <c r="C122" t="s">
        <v>877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7</v>
      </c>
      <c r="P122">
        <v>1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49</v>
      </c>
      <c r="X122" t="s">
        <v>127</v>
      </c>
      <c r="Y122" s="5">
        <f>D122*10+E122*(-10)+F122*5+G122*(-5)+H122*2+I122*(-2)+J122*4+K122*3+L122*1.5+M122*1.5+N122*3+O122*0.1+P122*2+Q122*2+R122*5+S122*(-8)+T122*15+U122+V122*(-4)</f>
        <v>4.7</v>
      </c>
      <c r="Z122" s="6">
        <f>Y122/W122</f>
        <v>2.35</v>
      </c>
      <c r="AA122" s="7">
        <f>Y122/X122*90</f>
        <v>17.625</v>
      </c>
    </row>
    <row r="123" spans="1:27" x14ac:dyDescent="0.2">
      <c r="A123" t="s">
        <v>4388</v>
      </c>
      <c r="B123" t="s">
        <v>876</v>
      </c>
      <c r="C123" t="s">
        <v>877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7</v>
      </c>
      <c r="P123">
        <v>1</v>
      </c>
      <c r="Q123">
        <v>2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49</v>
      </c>
      <c r="X123" t="s">
        <v>127</v>
      </c>
      <c r="Y123" s="5">
        <f>D123*10+E123*(-10)+F123*5+G123*(-5)+H123*2+I123*(-2)+J123*4+K123*3+L123*1.5+M123*1.5+N123*3+O123*0.1+P123*2+Q123*2+R123*5+S123*(-8)+T123*15+U123+V123*(-4)</f>
        <v>4.7</v>
      </c>
      <c r="Z123" s="6">
        <f>Y123/W123</f>
        <v>2.35</v>
      </c>
      <c r="AA123" s="7">
        <f>Y123/X123*90</f>
        <v>17.625</v>
      </c>
    </row>
    <row r="124" spans="1:27" x14ac:dyDescent="0.2">
      <c r="A124" t="s">
        <v>4388</v>
      </c>
      <c r="B124" t="s">
        <v>876</v>
      </c>
      <c r="C124" t="s">
        <v>877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</v>
      </c>
      <c r="P124">
        <v>1</v>
      </c>
      <c r="Q124">
        <v>2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49</v>
      </c>
      <c r="X124" t="s">
        <v>127</v>
      </c>
      <c r="Y124" s="5">
        <f>D124*10+E124*(-10)+F124*5+G124*(-5)+H124*2+I124*(-2)+J124*4+K124*3+L124*1.5+M124*1.5+N124*3+O124*0.1+P124*2+Q124*2+R124*5+S124*(-8)+T124*15+U124+V124*(-4)</f>
        <v>4.7</v>
      </c>
      <c r="Z124" s="6">
        <f>Y124/W124</f>
        <v>2.35</v>
      </c>
      <c r="AA124" s="7">
        <f>Y124/X124*90</f>
        <v>17.625</v>
      </c>
    </row>
    <row r="125" spans="1:27" x14ac:dyDescent="0.2">
      <c r="A125" t="s">
        <v>4388</v>
      </c>
      <c r="B125" t="s">
        <v>876</v>
      </c>
      <c r="C125" t="s">
        <v>877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7</v>
      </c>
      <c r="P125">
        <v>1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49</v>
      </c>
      <c r="X125" t="s">
        <v>127</v>
      </c>
      <c r="Y125" s="5">
        <f>D125*10+E125*(-10)+F125*5+G125*(-5)+H125*2+I125*(-2)+J125*4+K125*3+L125*1.5+M125*1.5+N125*3+O125*0.1+P125*2+Q125*2+R125*5+S125*(-8)+T125*15+U125+V125*(-4)</f>
        <v>4.7</v>
      </c>
      <c r="Z125" s="6">
        <f>Y125/W125</f>
        <v>2.35</v>
      </c>
      <c r="AA125" s="7">
        <f>Y125/X125*90</f>
        <v>17.625</v>
      </c>
    </row>
    <row r="126" spans="1:27" x14ac:dyDescent="0.2">
      <c r="A126" t="s">
        <v>4388</v>
      </c>
      <c r="B126" t="s">
        <v>876</v>
      </c>
      <c r="C126" t="s">
        <v>877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</v>
      </c>
      <c r="P126">
        <v>1</v>
      </c>
      <c r="Q126">
        <v>2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49</v>
      </c>
      <c r="X126" t="s">
        <v>127</v>
      </c>
      <c r="Y126" s="5">
        <f>D126*10+E126*(-10)+F126*5+G126*(-5)+H126*2+I126*(-2)+J126*4+K126*3+L126*1.5+M126*1.5+N126*3+O126*0.1+P126*2+Q126*2+R126*5+S126*(-8)+T126*15+U126+V126*(-4)</f>
        <v>4.7</v>
      </c>
      <c r="Z126" s="6">
        <f>Y126/W126</f>
        <v>2.35</v>
      </c>
      <c r="AA126" s="7">
        <f>Y126/X126*90</f>
        <v>17.625</v>
      </c>
    </row>
    <row r="127" spans="1:27" x14ac:dyDescent="0.2">
      <c r="A127" t="s">
        <v>4388</v>
      </c>
      <c r="B127" t="s">
        <v>876</v>
      </c>
      <c r="C127" t="s">
        <v>877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</v>
      </c>
      <c r="P127">
        <v>1</v>
      </c>
      <c r="Q127">
        <v>2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49</v>
      </c>
      <c r="X127" t="s">
        <v>127</v>
      </c>
      <c r="Y127" s="5">
        <f>D127*10+E127*(-10)+F127*5+G127*(-5)+H127*2+I127*(-2)+J127*4+K127*3+L127*1.5+M127*1.5+N127*3+O127*0.1+P127*2+Q127*2+R127*5+S127*(-8)+T127*15+U127+V127*(-4)</f>
        <v>4.7</v>
      </c>
      <c r="Z127" s="6">
        <f>Y127/W127</f>
        <v>2.35</v>
      </c>
      <c r="AA127" s="7">
        <f>Y127/X127*90</f>
        <v>17.625</v>
      </c>
    </row>
    <row r="128" spans="1:27" x14ac:dyDescent="0.2">
      <c r="A128" t="s">
        <v>4388</v>
      </c>
      <c r="B128" t="s">
        <v>876</v>
      </c>
      <c r="C128" t="s">
        <v>877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7</v>
      </c>
      <c r="P128">
        <v>1</v>
      </c>
      <c r="Q128">
        <v>2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49</v>
      </c>
      <c r="X128" t="s">
        <v>127</v>
      </c>
      <c r="Y128" s="5">
        <f>D128*10+E128*(-10)+F128*5+G128*(-5)+H128*2+I128*(-2)+J128*4+K128*3+L128*1.5+M128*1.5+N128*3+O128*0.1+P128*2+Q128*2+R128*5+S128*(-8)+T128*15+U128+V128*(-4)</f>
        <v>4.7</v>
      </c>
      <c r="Z128" s="6">
        <f>Y128/W128</f>
        <v>2.35</v>
      </c>
      <c r="AA128" s="7">
        <f>Y128/X128*90</f>
        <v>17.625</v>
      </c>
    </row>
    <row r="129" spans="1:27" x14ac:dyDescent="0.2">
      <c r="A129" t="s">
        <v>4388</v>
      </c>
      <c r="B129" t="s">
        <v>876</v>
      </c>
      <c r="C129" t="s">
        <v>877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7</v>
      </c>
      <c r="P129">
        <v>1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49</v>
      </c>
      <c r="X129" t="s">
        <v>127</v>
      </c>
      <c r="Y129" s="5">
        <f>D129*10+E129*(-10)+F129*5+G129*(-5)+H129*2+I129*(-2)+J129*4+K129*3+L129*1.5+M129*1.5+N129*3+O129*0.1+P129*2+Q129*2+R129*5+S129*(-8)+T129*15+U129+V129*(-4)</f>
        <v>4.7</v>
      </c>
      <c r="Z129" s="6">
        <f>Y129/W129</f>
        <v>2.35</v>
      </c>
      <c r="AA129" s="7">
        <f>Y129/X129*90</f>
        <v>17.625</v>
      </c>
    </row>
    <row r="130" spans="1:27" x14ac:dyDescent="0.2">
      <c r="A130" t="s">
        <v>4388</v>
      </c>
      <c r="B130" t="s">
        <v>876</v>
      </c>
      <c r="C130" t="s">
        <v>877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7</v>
      </c>
      <c r="P130">
        <v>1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49</v>
      </c>
      <c r="X130" t="s">
        <v>127</v>
      </c>
      <c r="Y130" s="5">
        <f>D130*10+E130*(-10)+F130*5+G130*(-5)+H130*2+I130*(-2)+J130*4+K130*3+L130*1.5+M130*1.5+N130*3+O130*0.1+P130*2+Q130*2+R130*5+S130*(-8)+T130*15+U130+V130*(-4)</f>
        <v>4.7</v>
      </c>
      <c r="Z130" s="6">
        <f>Y130/W130</f>
        <v>2.35</v>
      </c>
      <c r="AA130" s="7">
        <f>Y130/X130*90</f>
        <v>17.625</v>
      </c>
    </row>
    <row r="131" spans="1:27" x14ac:dyDescent="0.2">
      <c r="A131" t="s">
        <v>4388</v>
      </c>
      <c r="B131" t="s">
        <v>876</v>
      </c>
      <c r="C131" t="s">
        <v>877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7</v>
      </c>
      <c r="P131">
        <v>1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49</v>
      </c>
      <c r="X131" t="s">
        <v>127</v>
      </c>
      <c r="Y131" s="5">
        <f>D131*10+E131*(-10)+F131*5+G131*(-5)+H131*2+I131*(-2)+J131*4+K131*3+L131*1.5+M131*1.5+N131*3+O131*0.1+P131*2+Q131*2+R131*5+S131*(-8)+T131*15+U131+V131*(-4)</f>
        <v>4.7</v>
      </c>
      <c r="Z131" s="6">
        <f>Y131/W131</f>
        <v>2.35</v>
      </c>
      <c r="AA131" s="7">
        <f>Y131/X131*90</f>
        <v>17.625</v>
      </c>
    </row>
    <row r="132" spans="1:27" x14ac:dyDescent="0.2">
      <c r="A132" t="s">
        <v>4388</v>
      </c>
      <c r="B132" t="s">
        <v>876</v>
      </c>
      <c r="C132" t="s">
        <v>877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7</v>
      </c>
      <c r="P132">
        <v>1</v>
      </c>
      <c r="Q132">
        <v>2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49</v>
      </c>
      <c r="X132" t="s">
        <v>127</v>
      </c>
      <c r="Y132" s="5">
        <f>D132*10+E132*(-10)+F132*5+G132*(-5)+H132*2+I132*(-2)+J132*4+K132*3+L132*1.5+M132*1.5+N132*3+O132*0.1+P132*2+Q132*2+R132*5+S132*(-8)+T132*15+U132+V132*(-4)</f>
        <v>4.7</v>
      </c>
      <c r="Z132" s="6">
        <f>Y132/W132</f>
        <v>2.35</v>
      </c>
      <c r="AA132" s="7">
        <f>Y132/X132*90</f>
        <v>17.625</v>
      </c>
    </row>
    <row r="133" spans="1:27" x14ac:dyDescent="0.2">
      <c r="A133" t="s">
        <v>4388</v>
      </c>
      <c r="B133" t="s">
        <v>876</v>
      </c>
      <c r="C133" t="s">
        <v>877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7</v>
      </c>
      <c r="P133">
        <v>1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49</v>
      </c>
      <c r="X133" t="s">
        <v>127</v>
      </c>
      <c r="Y133" s="5">
        <f>D133*10+E133*(-10)+F133*5+G133*(-5)+H133*2+I133*(-2)+J133*4+K133*3+L133*1.5+M133*1.5+N133*3+O133*0.1+P133*2+Q133*2+R133*5+S133*(-8)+T133*15+U133+V133*(-4)</f>
        <v>4.7</v>
      </c>
      <c r="Z133" s="6">
        <f>Y133/W133</f>
        <v>2.35</v>
      </c>
      <c r="AA133" s="7">
        <f>Y133/X133*90</f>
        <v>17.625</v>
      </c>
    </row>
    <row r="134" spans="1:27" x14ac:dyDescent="0.2">
      <c r="A134" t="s">
        <v>1065</v>
      </c>
      <c r="B134" t="s">
        <v>26</v>
      </c>
      <c r="C134" t="s">
        <v>59</v>
      </c>
      <c r="D134">
        <v>0</v>
      </c>
      <c r="E134">
        <v>1</v>
      </c>
      <c r="F134">
        <v>0</v>
      </c>
      <c r="G134">
        <v>3</v>
      </c>
      <c r="H134">
        <v>3</v>
      </c>
      <c r="I134">
        <v>18</v>
      </c>
      <c r="J134">
        <v>0</v>
      </c>
      <c r="K134">
        <v>19</v>
      </c>
      <c r="L134">
        <v>97</v>
      </c>
      <c r="M134">
        <v>39</v>
      </c>
      <c r="N134">
        <v>1</v>
      </c>
      <c r="O134">
        <v>420</v>
      </c>
      <c r="P134">
        <v>35</v>
      </c>
      <c r="Q134">
        <v>5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66</v>
      </c>
      <c r="X134" t="s">
        <v>4390</v>
      </c>
      <c r="Y134" s="5">
        <f>D134*10+E134*(-10)+F134*5+G134*(-5)+H134*2+I134*(-2)+J134*4+K134*3+L134*1.5+M134*1.5+N134*3+O134*0.1+P134*2+Q134*2+R134*5+S134*(-8)+T134*15+U134+V134*(-4)</f>
        <v>331</v>
      </c>
      <c r="Z134" s="6">
        <f>Y134/W134</f>
        <v>16.55</v>
      </c>
      <c r="AA134" s="7">
        <f>Y134/X134*90</f>
        <v>17.575221238938052</v>
      </c>
    </row>
    <row r="135" spans="1:27" x14ac:dyDescent="0.2">
      <c r="A135" t="s">
        <v>2671</v>
      </c>
      <c r="B135" t="s">
        <v>138</v>
      </c>
      <c r="C135" t="s">
        <v>139</v>
      </c>
      <c r="D135">
        <v>1</v>
      </c>
      <c r="E135">
        <v>0</v>
      </c>
      <c r="F135">
        <v>1</v>
      </c>
      <c r="G135">
        <v>2</v>
      </c>
      <c r="H135">
        <v>5</v>
      </c>
      <c r="I135">
        <v>19</v>
      </c>
      <c r="J135">
        <v>4</v>
      </c>
      <c r="K135">
        <v>1</v>
      </c>
      <c r="L135">
        <v>6</v>
      </c>
      <c r="M135">
        <v>10</v>
      </c>
      <c r="N135">
        <v>5</v>
      </c>
      <c r="O135">
        <v>499</v>
      </c>
      <c r="P135">
        <v>24</v>
      </c>
      <c r="Q135">
        <v>7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28</v>
      </c>
      <c r="X135" t="s">
        <v>610</v>
      </c>
      <c r="Y135" s="5">
        <f>D135*10+E135*(-10)+F135*5+G135*(-5)+H135*2+I135*(-2)+J135*4+K135*3+L135*1.5+M135*1.5+N135*3+O135*0.1+P135*2+Q135*2+R135*5+S135*(-8)+T135*15+U135+V135*(-4)</f>
        <v>146.9</v>
      </c>
      <c r="Z135" s="6">
        <f>Y135/W135</f>
        <v>5.8760000000000003</v>
      </c>
      <c r="AA135" s="7">
        <f>Y135/X135*90</f>
        <v>17.53448275862069</v>
      </c>
    </row>
    <row r="136" spans="1:27" x14ac:dyDescent="0.2">
      <c r="A136" t="s">
        <v>1275</v>
      </c>
      <c r="B136" t="s">
        <v>876</v>
      </c>
      <c r="C136" t="s">
        <v>4317</v>
      </c>
      <c r="D136">
        <v>6</v>
      </c>
      <c r="E136">
        <v>0</v>
      </c>
      <c r="F136">
        <v>3</v>
      </c>
      <c r="G136">
        <v>0</v>
      </c>
      <c r="H136">
        <v>42</v>
      </c>
      <c r="I136">
        <v>32</v>
      </c>
      <c r="J136">
        <v>31</v>
      </c>
      <c r="K136">
        <v>2</v>
      </c>
      <c r="L136">
        <v>2</v>
      </c>
      <c r="M136">
        <v>15</v>
      </c>
      <c r="N136">
        <v>18</v>
      </c>
      <c r="O136">
        <v>386</v>
      </c>
      <c r="P136">
        <v>9</v>
      </c>
      <c r="Q136">
        <v>28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292</v>
      </c>
      <c r="X136" t="s">
        <v>4415</v>
      </c>
      <c r="Y136" s="5">
        <f>D136*10+E136*(-10)+F136*5+G136*(-5)+H136*2+I136*(-2)+J136*4+K136*3+L136*1.5+M136*1.5+N136*3+O136*0.1+P136*2+Q136*2+R136*5+S136*(-8)+T136*15+U136+V136*(-4)</f>
        <v>417.1</v>
      </c>
      <c r="Z136" s="6">
        <f>Y136/W136</f>
        <v>12.639393939393941</v>
      </c>
      <c r="AA136" s="7">
        <f>Y136/X136*90</f>
        <v>17.078707916287534</v>
      </c>
    </row>
    <row r="137" spans="1:27" x14ac:dyDescent="0.2">
      <c r="A137" t="s">
        <v>1903</v>
      </c>
      <c r="B137" t="s">
        <v>160</v>
      </c>
      <c r="C137" t="s">
        <v>4331</v>
      </c>
      <c r="D137">
        <v>2</v>
      </c>
      <c r="E137">
        <v>0</v>
      </c>
      <c r="F137">
        <v>4</v>
      </c>
      <c r="G137">
        <v>5</v>
      </c>
      <c r="H137">
        <v>31</v>
      </c>
      <c r="I137">
        <v>44</v>
      </c>
      <c r="J137">
        <v>15</v>
      </c>
      <c r="K137">
        <v>1</v>
      </c>
      <c r="L137">
        <v>14</v>
      </c>
      <c r="M137">
        <v>21</v>
      </c>
      <c r="N137">
        <v>28</v>
      </c>
      <c r="O137">
        <v>391</v>
      </c>
      <c r="P137">
        <v>15</v>
      </c>
      <c r="Q137">
        <v>46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36</v>
      </c>
      <c r="X137" t="s">
        <v>3522</v>
      </c>
      <c r="Y137" s="5">
        <f>D137*10+E137*(-10)+F137*5+G137*(-5)+H137*2+I137*(-2)+J137*4+K137*3+L137*1.5+M137*1.5+N137*3+O137*0.1+P137*2+Q137*2+R137*5+S137*(-8)+T137*15+U137+V137*(-4)</f>
        <v>349.6</v>
      </c>
      <c r="Z137" s="6">
        <f>Y137/W137</f>
        <v>11.27741935483871</v>
      </c>
      <c r="AA137" s="7">
        <f>Y137/X137*90</f>
        <v>17.053658536585367</v>
      </c>
    </row>
    <row r="138" spans="1:27" x14ac:dyDescent="0.2">
      <c r="A138" t="s">
        <v>2213</v>
      </c>
      <c r="B138" t="s">
        <v>160</v>
      </c>
      <c r="C138" t="s">
        <v>161</v>
      </c>
      <c r="D138">
        <v>3</v>
      </c>
      <c r="E138">
        <v>1</v>
      </c>
      <c r="F138">
        <v>1</v>
      </c>
      <c r="G138">
        <v>3</v>
      </c>
      <c r="H138">
        <v>13</v>
      </c>
      <c r="I138">
        <v>32</v>
      </c>
      <c r="J138">
        <v>10</v>
      </c>
      <c r="K138">
        <v>6</v>
      </c>
      <c r="L138">
        <v>39</v>
      </c>
      <c r="M138">
        <v>41</v>
      </c>
      <c r="N138">
        <v>11</v>
      </c>
      <c r="O138">
        <v>736</v>
      </c>
      <c r="P138">
        <v>30</v>
      </c>
      <c r="Q138">
        <v>13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96</v>
      </c>
      <c r="X138" t="s">
        <v>4102</v>
      </c>
      <c r="Y138" s="5">
        <f>D138*10+E138*(-10)+F138*5+G138*(-5)+H138*2+I138*(-2)+J138*4+K138*3+L138*1.5+M138*1.5+N138*3+O138*0.1+P138*2+Q138*2+R138*5+S138*(-8)+T138*15+U138+V138*(-4)</f>
        <v>342.6</v>
      </c>
      <c r="Z138" s="6">
        <f>Y138/W138</f>
        <v>12.235714285714286</v>
      </c>
      <c r="AA138" s="7">
        <f>Y138/X138*90</f>
        <v>16.676041103299081</v>
      </c>
    </row>
    <row r="139" spans="1:27" x14ac:dyDescent="0.2">
      <c r="A139" t="s">
        <v>3047</v>
      </c>
      <c r="B139" t="s">
        <v>160</v>
      </c>
      <c r="C139" t="s">
        <v>161</v>
      </c>
      <c r="D139">
        <v>2</v>
      </c>
      <c r="E139">
        <v>0</v>
      </c>
      <c r="F139">
        <v>0</v>
      </c>
      <c r="G139">
        <v>2</v>
      </c>
      <c r="H139">
        <v>4</v>
      </c>
      <c r="I139">
        <v>9</v>
      </c>
      <c r="J139">
        <v>8</v>
      </c>
      <c r="K139">
        <v>0</v>
      </c>
      <c r="L139">
        <v>6</v>
      </c>
      <c r="M139">
        <v>0</v>
      </c>
      <c r="N139">
        <v>1</v>
      </c>
      <c r="O139">
        <v>40</v>
      </c>
      <c r="P139">
        <v>2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79</v>
      </c>
      <c r="X139" t="s">
        <v>4404</v>
      </c>
      <c r="Y139" s="5">
        <f>D139*10+E139*(-10)+F139*5+G139*(-5)+H139*2+I139*(-2)+J139*4+K139*3+L139*1.5+M139*1.5+N139*3+O139*0.1+P139*2+Q139*2+R139*5+S139*(-8)+T139*15+U139+V139*(-4)</f>
        <v>54</v>
      </c>
      <c r="Z139" s="6">
        <f>Y139/W139</f>
        <v>6.75</v>
      </c>
      <c r="AA139" s="7">
        <f>Y139/X139*90</f>
        <v>14.336283185840708</v>
      </c>
    </row>
    <row r="140" spans="1:27" x14ac:dyDescent="0.2">
      <c r="A140" t="s">
        <v>340</v>
      </c>
      <c r="B140" t="s">
        <v>876</v>
      </c>
      <c r="C140" t="s">
        <v>877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4</v>
      </c>
      <c r="J140">
        <v>3</v>
      </c>
      <c r="K140">
        <v>0</v>
      </c>
      <c r="L140">
        <v>0</v>
      </c>
      <c r="M140">
        <v>2</v>
      </c>
      <c r="N140">
        <v>1</v>
      </c>
      <c r="O140">
        <v>69</v>
      </c>
      <c r="P140">
        <v>0</v>
      </c>
      <c r="Q140">
        <v>5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49</v>
      </c>
      <c r="X140" t="s">
        <v>3976</v>
      </c>
      <c r="Y140" s="5">
        <f>D140*10+E140*(-10)+F140*5+G140*(-5)+H140*2+I140*(-2)+J140*4+K140*3+L140*1.5+M140*1.5+N140*3+O140*0.1+P140*2+Q140*2+R140*5+S140*(-8)+T140*15+U140+V140*(-4)</f>
        <v>23.9</v>
      </c>
      <c r="Z140" s="6">
        <f>Y140/W140</f>
        <v>11.95</v>
      </c>
      <c r="AA140" s="7">
        <f>Y140/X140*90</f>
        <v>13.115853658536585</v>
      </c>
    </row>
    <row r="141" spans="1:27" x14ac:dyDescent="0.2">
      <c r="A141" t="s">
        <v>3429</v>
      </c>
      <c r="B141" t="s">
        <v>160</v>
      </c>
      <c r="C141" t="s">
        <v>161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5</v>
      </c>
      <c r="J141">
        <v>1</v>
      </c>
      <c r="K141">
        <v>2</v>
      </c>
      <c r="L141">
        <v>13</v>
      </c>
      <c r="M141">
        <v>5</v>
      </c>
      <c r="N141">
        <v>1</v>
      </c>
      <c r="O141">
        <v>75</v>
      </c>
      <c r="P141">
        <v>2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177</v>
      </c>
      <c r="X141" t="s">
        <v>145</v>
      </c>
      <c r="Y141" s="5">
        <f>D141*10+E141*(-10)+F141*5+G141*(-5)+H141*2+I141*(-2)+J141*4+K141*3+L141*1.5+M141*1.5+N141*3+O141*0.1+P141*2+Q141*2+R141*5+S141*(-8)+T141*15+U141+V141*(-4)</f>
        <v>30.5</v>
      </c>
      <c r="Z141" s="6">
        <f>Y141/W141</f>
        <v>7.625</v>
      </c>
      <c r="AA141" s="7">
        <f>Y141/X141*90</f>
        <v>9.3367346938775508</v>
      </c>
    </row>
    <row r="142" spans="1:27" x14ac:dyDescent="0.2">
      <c r="A142" t="s">
        <v>298</v>
      </c>
      <c r="B142" t="s">
        <v>876</v>
      </c>
      <c r="C142" t="s">
        <v>1070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13</v>
      </c>
      <c r="P142">
        <v>0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244</v>
      </c>
      <c r="X142" t="s">
        <v>977</v>
      </c>
      <c r="Y142" s="5">
        <f>D142*10+E142*(-10)+F142*5+G142*(-5)+H142*2+I142*(-2)+J142*4+K142*3+L142*1.5+M142*1.5+N142*3+O142*0.1+P142*2+Q142*2+R142*5+S142*(-8)+T142*15+U142+V142*(-4)</f>
        <v>4.8</v>
      </c>
      <c r="Z142" s="6">
        <f>Y142/W142</f>
        <v>4.8</v>
      </c>
      <c r="AA142" s="7">
        <f>Y142/X142*90</f>
        <v>6.8571428571428568</v>
      </c>
    </row>
  </sheetData>
  <sortState ref="A3:AA142">
    <sortCondition descending="1" ref="AA3:AA142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6"/>
  <sheetViews>
    <sheetView tabSelected="1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baseColWidth="10" defaultRowHeight="15" x14ac:dyDescent="0.2"/>
  <cols>
    <col min="1" max="1" width="16.6640625" bestFit="1" customWidth="1"/>
    <col min="2" max="2" width="0" hidden="1" customWidth="1"/>
    <col min="3" max="3" width="18.33203125" hidden="1" customWidth="1"/>
    <col min="4" max="4" width="9.83203125" hidden="1" customWidth="1"/>
    <col min="5" max="24" width="0" hidden="1" customWidth="1"/>
    <col min="26" max="28" width="0" hidden="1" customWidth="1"/>
    <col min="29" max="29" width="10.83203125" style="30"/>
    <col min="31" max="31" width="10.83203125" style="30"/>
    <col min="32" max="32" width="12" bestFit="1" customWidth="1"/>
  </cols>
  <sheetData>
    <row r="1" spans="1:34" x14ac:dyDescent="0.2">
      <c r="A1" t="s">
        <v>2</v>
      </c>
      <c r="B1" t="s">
        <v>4309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5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5" t="s">
        <v>1066</v>
      </c>
      <c r="AA1" s="19" t="s">
        <v>1068</v>
      </c>
      <c r="AB1" s="20" t="s">
        <v>1067</v>
      </c>
      <c r="AC1" s="28" t="s">
        <v>4302</v>
      </c>
      <c r="AD1" s="19" t="s">
        <v>4303</v>
      </c>
      <c r="AE1" s="31" t="s">
        <v>4304</v>
      </c>
      <c r="AF1" s="18" t="s">
        <v>4306</v>
      </c>
      <c r="AG1" s="14" t="s">
        <v>4308</v>
      </c>
      <c r="AH1" t="s">
        <v>4307</v>
      </c>
    </row>
    <row r="2" spans="1:34" x14ac:dyDescent="0.2">
      <c r="A2" s="34" t="s">
        <v>1918</v>
      </c>
      <c r="C2" t="s">
        <v>160</v>
      </c>
      <c r="D2" t="s">
        <v>994</v>
      </c>
      <c r="E2">
        <v>37</v>
      </c>
      <c r="F2">
        <v>0</v>
      </c>
      <c r="G2">
        <v>9</v>
      </c>
      <c r="H2">
        <v>6</v>
      </c>
      <c r="I2">
        <v>79</v>
      </c>
      <c r="J2">
        <v>14</v>
      </c>
      <c r="K2">
        <v>106</v>
      </c>
      <c r="L2">
        <v>0</v>
      </c>
      <c r="M2">
        <v>1</v>
      </c>
      <c r="N2">
        <v>7</v>
      </c>
      <c r="O2">
        <v>69</v>
      </c>
      <c r="P2">
        <v>1278</v>
      </c>
      <c r="Q2">
        <v>15</v>
      </c>
      <c r="R2">
        <v>119</v>
      </c>
      <c r="S2">
        <v>0</v>
      </c>
      <c r="T2">
        <v>0</v>
      </c>
      <c r="U2">
        <v>0</v>
      </c>
      <c r="V2">
        <v>0</v>
      </c>
      <c r="W2">
        <v>0</v>
      </c>
      <c r="X2" t="s">
        <v>121</v>
      </c>
      <c r="Y2" t="s">
        <v>1917</v>
      </c>
      <c r="Z2" s="4">
        <f>E2*10+F2*(-10)+G2*5+H2*(-5)+I2*2+J2*(-2)+K2*4+L2*3+M2*1.5+N2*1.5+O2*3+P2*0.1+Q2*2+R2*2+S2*5+T2*(-8)+U2*15+V2+W2*(-4)</f>
        <v>1553.8</v>
      </c>
      <c r="AA2" s="15">
        <f>Z2/X2</f>
        <v>45.699999999999996</v>
      </c>
      <c r="AB2" s="16">
        <f>Z2/Y2*90</f>
        <v>49.414134275618373</v>
      </c>
      <c r="AC2" s="29">
        <f>IF(B2="n",Z2*1.2*AF2,Z2*AF2)</f>
        <v>2019.94</v>
      </c>
      <c r="AD2" s="15">
        <f>AC2/X2</f>
        <v>59.410000000000004</v>
      </c>
      <c r="AE2" s="32">
        <f>AC2/Y2*90</f>
        <v>64.238374558303889</v>
      </c>
      <c r="AF2" s="17">
        <f>IF(OR(D2="Barcelona",D2="R Madrid",D2="Bayern",D2="PSG",D2="Atletico"),1.3,IF(OR(D2="Chelsea",D2="Juventus",D2="Man City",D2="Man Utd",D2="Dortmund"),1.23,IF(OR(D2="Roma",D2="RB Leipzig",D2="Monaco",D2="Spurs",D2="Arsenal",D2="Sevilla",D2="Liverpool",D2="Nice",D2="Napoli"),1.15,1)))</f>
        <v>1.3</v>
      </c>
      <c r="AG2">
        <f>E2*10+G2*5+K2*4</f>
        <v>839</v>
      </c>
      <c r="AH2">
        <f>N2+M2+L2*1.5</f>
        <v>8</v>
      </c>
    </row>
    <row r="3" spans="1:34" x14ac:dyDescent="0.2">
      <c r="A3" s="21" t="s">
        <v>1773</v>
      </c>
      <c r="B3" t="s">
        <v>4305</v>
      </c>
      <c r="C3" t="s">
        <v>876</v>
      </c>
      <c r="D3" t="s">
        <v>1095</v>
      </c>
      <c r="E3">
        <v>5</v>
      </c>
      <c r="F3">
        <v>0</v>
      </c>
      <c r="G3">
        <v>11</v>
      </c>
      <c r="H3">
        <v>2</v>
      </c>
      <c r="I3">
        <v>36</v>
      </c>
      <c r="J3">
        <v>14</v>
      </c>
      <c r="K3">
        <v>16</v>
      </c>
      <c r="L3">
        <v>2</v>
      </c>
      <c r="M3">
        <v>4</v>
      </c>
      <c r="N3">
        <v>13</v>
      </c>
      <c r="O3">
        <v>37</v>
      </c>
      <c r="P3">
        <v>754</v>
      </c>
      <c r="Q3">
        <v>6</v>
      </c>
      <c r="R3">
        <v>39</v>
      </c>
      <c r="S3">
        <v>0</v>
      </c>
      <c r="T3">
        <v>0</v>
      </c>
      <c r="U3">
        <v>0</v>
      </c>
      <c r="V3">
        <v>0</v>
      </c>
      <c r="W3">
        <v>0</v>
      </c>
      <c r="X3" t="s">
        <v>187</v>
      </c>
      <c r="Y3" t="s">
        <v>1772</v>
      </c>
      <c r="Z3" s="5">
        <f>E3*10+F3*(-10)+G3*5+H3*(-5)+I3*2+J3*(-2)+K3*4+L3*3+M3*1.5+N3*1.5+O3*3+P3*0.1+Q3*2+R3*2+S3*5+T3*(-8)+U3*15+V3+W3*(-4)</f>
        <v>510.9</v>
      </c>
      <c r="AA3" s="6">
        <f>Z3/X3</f>
        <v>23.222727272727273</v>
      </c>
      <c r="AB3" s="7">
        <f>Z3/Y3*90</f>
        <v>36.962218649517681</v>
      </c>
      <c r="AC3" s="28">
        <f>IF(B3="n",Z3*1.2*AF3,Z3*AF3)</f>
        <v>797.00399999999991</v>
      </c>
      <c r="AD3" s="6">
        <f>AC3/X3</f>
        <v>36.227454545454542</v>
      </c>
      <c r="AE3" s="33">
        <f>AC3/Y3*90</f>
        <v>57.661061093247582</v>
      </c>
      <c r="AF3" s="13">
        <f>IF(OR(D3="Barcelona",D3="R Madrid",D3="Bayern",D3="PSG",D3="Atletico"),1.3,IF(OR(D3="Chelsea",D3="Juventus",D3="Man City",D3="Man Utd",D3="Dortmund"),1.23,IF(OR(D3="Roma",D3="RB Leipzig",D3="Monaco",D3="Spurs",D3="Arsenal",D3="Sevilla",D3="Liverpool",D3="Nice",D3="Napoli"),1.15,1)))</f>
        <v>1.3</v>
      </c>
      <c r="AG3">
        <f>E3*10+G3*5+K3*4</f>
        <v>169</v>
      </c>
      <c r="AH3">
        <f>N3+M3+L3*1.5</f>
        <v>20</v>
      </c>
    </row>
    <row r="4" spans="1:34" x14ac:dyDescent="0.2">
      <c r="A4" s="34" t="s">
        <v>2670</v>
      </c>
      <c r="C4" t="s">
        <v>160</v>
      </c>
      <c r="D4" t="s">
        <v>994</v>
      </c>
      <c r="E4">
        <v>13</v>
      </c>
      <c r="F4">
        <v>1</v>
      </c>
      <c r="G4">
        <v>10</v>
      </c>
      <c r="H4">
        <v>7</v>
      </c>
      <c r="I4">
        <v>125</v>
      </c>
      <c r="J4">
        <v>34</v>
      </c>
      <c r="K4">
        <v>54</v>
      </c>
      <c r="L4">
        <v>0</v>
      </c>
      <c r="M4">
        <v>3</v>
      </c>
      <c r="N4">
        <v>11</v>
      </c>
      <c r="O4">
        <v>79</v>
      </c>
      <c r="P4">
        <v>1133</v>
      </c>
      <c r="Q4">
        <v>32</v>
      </c>
      <c r="R4">
        <v>166</v>
      </c>
      <c r="S4">
        <v>0</v>
      </c>
      <c r="T4">
        <v>0</v>
      </c>
      <c r="U4">
        <v>0</v>
      </c>
      <c r="V4">
        <v>0</v>
      </c>
      <c r="W4">
        <v>0</v>
      </c>
      <c r="X4" t="s">
        <v>110</v>
      </c>
      <c r="Y4" t="s">
        <v>2669</v>
      </c>
      <c r="Z4" s="5">
        <f>E4*10+F4*(-10)+G4*5+H4*(-5)+I4*2+J4*(-2)+K4*4+L4*3+M4*1.5+N4*1.5+O4*3+P4*0.1+Q4*2+R4*2+S4*5+T4*(-8)+U4*15+V4+W4*(-4)</f>
        <v>1300.3</v>
      </c>
      <c r="AA4" s="6">
        <f>Z4/X4</f>
        <v>43.343333333333334</v>
      </c>
      <c r="AB4" s="7">
        <f>Z4/Y4*90</f>
        <v>44.177802944507356</v>
      </c>
      <c r="AC4" s="28">
        <f>IF(B4="n",Z4*1.2*AF4,Z4*AF4)</f>
        <v>1690.39</v>
      </c>
      <c r="AD4" s="6">
        <f>AC4/X4</f>
        <v>56.346333333333334</v>
      </c>
      <c r="AE4" s="33">
        <f>AC4/Y4*90</f>
        <v>57.431143827859579</v>
      </c>
      <c r="AF4" s="13">
        <f>IF(OR(D4="Barcelona",D4="R Madrid",D4="Bayern",D4="PSG",D4="Atletico"),1.3,IF(OR(D4="Chelsea",D4="Juventus",D4="Man City",D4="Man Utd",D4="Dortmund"),1.23,IF(OR(D4="Roma",D4="RB Leipzig",D4="Monaco",D4="Spurs",D4="Arsenal",D4="Sevilla",D4="Liverpool",D4="Nice",D4="Napoli"),1.15,1)))</f>
        <v>1.3</v>
      </c>
      <c r="AG4">
        <f>E4*10+G4*5+K4*4</f>
        <v>396</v>
      </c>
      <c r="AH4">
        <f>N4+M4+L4*1.5</f>
        <v>14</v>
      </c>
    </row>
    <row r="5" spans="1:34" x14ac:dyDescent="0.2">
      <c r="A5" s="34" t="s">
        <v>2360</v>
      </c>
      <c r="B5" t="s">
        <v>4305</v>
      </c>
      <c r="C5" t="s">
        <v>160</v>
      </c>
      <c r="D5" s="2" t="s">
        <v>1888</v>
      </c>
      <c r="E5">
        <v>10</v>
      </c>
      <c r="F5">
        <v>0</v>
      </c>
      <c r="G5">
        <v>9</v>
      </c>
      <c r="H5">
        <v>4</v>
      </c>
      <c r="I5">
        <v>41</v>
      </c>
      <c r="J5">
        <v>17</v>
      </c>
      <c r="K5">
        <v>22</v>
      </c>
      <c r="L5">
        <v>0</v>
      </c>
      <c r="M5">
        <v>2</v>
      </c>
      <c r="N5">
        <v>19</v>
      </c>
      <c r="O5">
        <v>29</v>
      </c>
      <c r="P5">
        <v>1069</v>
      </c>
      <c r="Q5">
        <v>34</v>
      </c>
      <c r="R5">
        <v>53</v>
      </c>
      <c r="S5">
        <v>0</v>
      </c>
      <c r="T5">
        <v>0</v>
      </c>
      <c r="U5">
        <v>0</v>
      </c>
      <c r="V5">
        <v>0</v>
      </c>
      <c r="W5">
        <v>0</v>
      </c>
      <c r="X5" t="s">
        <v>110</v>
      </c>
      <c r="Y5" t="s">
        <v>2359</v>
      </c>
      <c r="Z5" s="5">
        <f>E5*10+F5*(-10)+G5*5+H5*(-5)+I5*2+J5*(-2)+K5*4+L5*3+M5*1.5+N5*1.5+O5*3+P5*0.1+Q5*2+R5*2+S5*5+T5*(-8)+U5*15+V5+W5*(-4)</f>
        <v>660.4</v>
      </c>
      <c r="AA5" s="6">
        <f>Z5/X5</f>
        <v>22.013333333333332</v>
      </c>
      <c r="AB5" s="7">
        <f>Z5/Y5*90</f>
        <v>36.330073349633253</v>
      </c>
      <c r="AC5" s="28">
        <f>IF(B5="n",Z5*1.2*AF5,Z5*AF5)</f>
        <v>1030.2239999999999</v>
      </c>
      <c r="AD5" s="6">
        <f>AC5/X5</f>
        <v>34.340799999999994</v>
      </c>
      <c r="AE5" s="33">
        <f>AC5/Y5*90</f>
        <v>56.674914425427865</v>
      </c>
      <c r="AF5" s="13">
        <f>IF(OR(D5="Barcelona",D5="R Madrid",D5="Bayern",D5="PSG",D5="Atletico"),1.3,IF(OR(D5="Chelsea",D5="Juventus",D5="Man City",D5="Man Utd",D5="Dortmund"),1.23,IF(OR(D5="Roma",D5="RB Leipzig",D5="Monaco",D5="Spurs",D5="Arsenal",D5="Sevilla",D5="Liverpool",D5="Nice",D5="Napoli"),1.15,1)))</f>
        <v>1.3</v>
      </c>
      <c r="AG5">
        <f>E5*10+G5*5+K5*4</f>
        <v>233</v>
      </c>
      <c r="AH5">
        <f>N5+M5+L5*1.5</f>
        <v>21</v>
      </c>
    </row>
    <row r="6" spans="1:34" x14ac:dyDescent="0.2">
      <c r="A6" s="34" t="s">
        <v>1155</v>
      </c>
      <c r="B6" t="s">
        <v>4305</v>
      </c>
      <c r="C6" t="s">
        <v>876</v>
      </c>
      <c r="D6" t="s">
        <v>1095</v>
      </c>
      <c r="E6">
        <v>6</v>
      </c>
      <c r="F6">
        <v>0</v>
      </c>
      <c r="G6">
        <v>5</v>
      </c>
      <c r="H6">
        <v>4</v>
      </c>
      <c r="I6">
        <v>27</v>
      </c>
      <c r="J6">
        <v>40</v>
      </c>
      <c r="K6">
        <v>17</v>
      </c>
      <c r="L6">
        <v>4</v>
      </c>
      <c r="M6">
        <v>6</v>
      </c>
      <c r="N6">
        <v>129</v>
      </c>
      <c r="O6">
        <v>43</v>
      </c>
      <c r="P6">
        <v>2251</v>
      </c>
      <c r="Q6">
        <v>55</v>
      </c>
      <c r="R6">
        <v>56</v>
      </c>
      <c r="S6">
        <v>0</v>
      </c>
      <c r="T6">
        <v>0</v>
      </c>
      <c r="U6">
        <v>0</v>
      </c>
      <c r="V6">
        <v>0</v>
      </c>
      <c r="W6">
        <v>0</v>
      </c>
      <c r="X6" t="s">
        <v>56</v>
      </c>
      <c r="Y6" t="s">
        <v>1154</v>
      </c>
      <c r="Z6" s="5">
        <f>E6*10+F6*(-10)+G6*5+H6*(-5)+I6*2+J6*(-2)+K6*4+L6*3+M6*1.5+N6*1.5+O6*3+P6*0.1+Q6*2+R6*2+S6*5+T6*(-8)+U6*15+V6+W6*(-4)</f>
        <v>897.6</v>
      </c>
      <c r="AA6" s="6">
        <f>Z6/X6</f>
        <v>33.244444444444447</v>
      </c>
      <c r="AB6" s="7">
        <f>Z6/Y6*90</f>
        <v>35.307692307692307</v>
      </c>
      <c r="AC6" s="28">
        <f>IF(B6="n",Z6*1.2*AF6,Z6*AF6)</f>
        <v>1400.2559999999999</v>
      </c>
      <c r="AD6" s="6">
        <f>AC6/X6</f>
        <v>51.861333333333327</v>
      </c>
      <c r="AE6" s="33">
        <f>AC6/Y6*90</f>
        <v>55.08</v>
      </c>
      <c r="AF6" s="13">
        <f>IF(OR(D6="Barcelona",D6="R Madrid",D6="Bayern",D6="PSG",D6="Atletico"),1.3,IF(OR(D6="Chelsea",D6="Juventus",D6="Man City",D6="Man Utd",D6="Dortmund"),1.23,IF(OR(D6="Roma",D6="RB Leipzig",D6="Monaco",D6="Spurs",D6="Arsenal",D6="Sevilla",D6="Liverpool",D6="Nice",D6="Napoli"),1.15,1)))</f>
        <v>1.3</v>
      </c>
      <c r="AG6">
        <f>E6*10+G6*5+K6*4</f>
        <v>153</v>
      </c>
      <c r="AH6">
        <f>N6+M6+L6*1.5</f>
        <v>141</v>
      </c>
    </row>
    <row r="7" spans="1:34" x14ac:dyDescent="0.2">
      <c r="A7" s="34" t="s">
        <v>4149</v>
      </c>
      <c r="B7" t="s">
        <v>4305</v>
      </c>
      <c r="C7" t="s">
        <v>43</v>
      </c>
      <c r="D7" t="s">
        <v>534</v>
      </c>
      <c r="E7">
        <v>3</v>
      </c>
      <c r="F7">
        <v>0</v>
      </c>
      <c r="G7">
        <v>5</v>
      </c>
      <c r="H7">
        <v>6</v>
      </c>
      <c r="I7">
        <v>79</v>
      </c>
      <c r="J7">
        <v>39</v>
      </c>
      <c r="K7">
        <v>8</v>
      </c>
      <c r="L7">
        <v>4</v>
      </c>
      <c r="M7">
        <v>15</v>
      </c>
      <c r="N7">
        <v>22</v>
      </c>
      <c r="O7">
        <v>35</v>
      </c>
      <c r="P7">
        <v>2112</v>
      </c>
      <c r="Q7">
        <v>68</v>
      </c>
      <c r="R7">
        <v>58</v>
      </c>
      <c r="S7">
        <v>0</v>
      </c>
      <c r="T7">
        <v>0</v>
      </c>
      <c r="U7">
        <v>0</v>
      </c>
      <c r="V7">
        <v>0</v>
      </c>
      <c r="W7">
        <v>0</v>
      </c>
      <c r="X7" t="s">
        <v>96</v>
      </c>
      <c r="Y7" t="s">
        <v>2542</v>
      </c>
      <c r="Z7" s="5">
        <f>E7*10+F7*(-10)+G7*5+H7*(-5)+I7*2+J7*(-2)+K7*4+L7*3+M7*1.5+N7*1.5+O7*3+P7*0.1+Q7*2+R7*2+S7*5+T7*(-8)+U7*15+V7+W7*(-4)</f>
        <v>772.7</v>
      </c>
      <c r="AA7" s="6">
        <f>Z7/X7</f>
        <v>27.596428571428572</v>
      </c>
      <c r="AB7" s="7">
        <f>Z7/Y7*90</f>
        <v>32.360632852489537</v>
      </c>
      <c r="AC7" s="28">
        <f>IF(B7="n",Z7*1.2*AF7,Z7*AF7)</f>
        <v>1205.412</v>
      </c>
      <c r="AD7" s="6">
        <f>AC7/X7</f>
        <v>43.050428571428576</v>
      </c>
      <c r="AE7" s="33">
        <f>AC7/Y7*90</f>
        <v>50.482587249883665</v>
      </c>
      <c r="AF7" s="13">
        <f>IF(OR(D7="Barcelona",D7="R Madrid",D7="Bayern",D7="PSG",D7="Atletico"),1.3,IF(OR(D7="Chelsea",D7="Juventus",D7="Man City",D7="Man Utd",D7="Dortmund"),1.23,IF(OR(D7="Roma",D7="RB Leipzig",D7="Monaco",D7="Spurs",D7="Arsenal",D7="Sevilla",D7="Liverpool",D7="Nice",D7="Napoli"),1.15,1)))</f>
        <v>1.3</v>
      </c>
      <c r="AG7">
        <f>E7*10+G7*5+K7*4</f>
        <v>87</v>
      </c>
      <c r="AH7">
        <f>N7+M7+L7*1.5</f>
        <v>43</v>
      </c>
    </row>
    <row r="8" spans="1:34" x14ac:dyDescent="0.2">
      <c r="A8" s="34" t="s">
        <v>1211</v>
      </c>
      <c r="B8" t="s">
        <v>4305</v>
      </c>
      <c r="C8" t="s">
        <v>876</v>
      </c>
      <c r="D8" t="s">
        <v>1095</v>
      </c>
      <c r="E8">
        <v>6</v>
      </c>
      <c r="F8">
        <v>0</v>
      </c>
      <c r="G8">
        <v>1</v>
      </c>
      <c r="H8">
        <v>1</v>
      </c>
      <c r="I8">
        <v>38</v>
      </c>
      <c r="J8">
        <v>17</v>
      </c>
      <c r="K8">
        <v>17</v>
      </c>
      <c r="L8">
        <v>8</v>
      </c>
      <c r="M8">
        <v>22</v>
      </c>
      <c r="N8">
        <v>33</v>
      </c>
      <c r="O8">
        <v>30</v>
      </c>
      <c r="P8">
        <v>1223</v>
      </c>
      <c r="Q8">
        <v>26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 t="s">
        <v>56</v>
      </c>
      <c r="Y8" t="s">
        <v>1210</v>
      </c>
      <c r="Z8" s="5">
        <f>E8*10+F8*(-10)+G8*5+H8*(-5)+I8*2+J8*(-2)+K8*4+L8*3+M8*1.5+N8*1.5+O8*3+P8*0.1+Q8*2+R8*2+S8*5+T8*(-8)+U8*15+V8+W8*(-4)</f>
        <v>550.79999999999995</v>
      </c>
      <c r="AA8" s="6">
        <f>Z8/X8</f>
        <v>20.399999999999999</v>
      </c>
      <c r="AB8" s="7">
        <f>Z8/Y8*90</f>
        <v>32.043956043956037</v>
      </c>
      <c r="AC8" s="28">
        <f>IF(B8="n",Z8*1.2*AF8,Z8*AF8)</f>
        <v>859.24799999999993</v>
      </c>
      <c r="AD8" s="6">
        <f>AC8/X8</f>
        <v>31.823999999999998</v>
      </c>
      <c r="AE8" s="33">
        <f>AC8/Y8*90</f>
        <v>49.988571428571426</v>
      </c>
      <c r="AF8" s="13">
        <f>IF(OR(D8="Barcelona",D8="R Madrid",D8="Bayern",D8="PSG",D8="Atletico"),1.3,IF(OR(D8="Chelsea",D8="Juventus",D8="Man City",D8="Man Utd",D8="Dortmund"),1.23,IF(OR(D8="Roma",D8="RB Leipzig",D8="Monaco",D8="Spurs",D8="Arsenal",D8="Sevilla",D8="Liverpool",D8="Nice",D8="Napoli"),1.15,1)))</f>
        <v>1.3</v>
      </c>
      <c r="AG8">
        <f>E8*10+G8*5+K8*4</f>
        <v>133</v>
      </c>
      <c r="AH8">
        <f>N8+M8+L8*1.5</f>
        <v>67</v>
      </c>
    </row>
    <row r="9" spans="1:34" x14ac:dyDescent="0.2">
      <c r="A9" s="34" t="s">
        <v>1476</v>
      </c>
      <c r="B9" t="s">
        <v>4305</v>
      </c>
      <c r="C9" t="s">
        <v>876</v>
      </c>
      <c r="D9" t="s">
        <v>1131</v>
      </c>
      <c r="E9">
        <v>6</v>
      </c>
      <c r="F9">
        <v>0</v>
      </c>
      <c r="G9">
        <v>12</v>
      </c>
      <c r="H9">
        <v>7</v>
      </c>
      <c r="I9">
        <v>60</v>
      </c>
      <c r="J9">
        <v>27</v>
      </c>
      <c r="K9">
        <v>26</v>
      </c>
      <c r="L9">
        <v>0</v>
      </c>
      <c r="M9">
        <v>7</v>
      </c>
      <c r="N9">
        <v>20</v>
      </c>
      <c r="O9">
        <v>51</v>
      </c>
      <c r="P9">
        <v>497</v>
      </c>
      <c r="Q9">
        <v>22</v>
      </c>
      <c r="R9">
        <v>105</v>
      </c>
      <c r="S9">
        <v>0</v>
      </c>
      <c r="T9">
        <v>0</v>
      </c>
      <c r="U9">
        <v>0</v>
      </c>
      <c r="V9">
        <v>0</v>
      </c>
      <c r="W9">
        <v>0</v>
      </c>
      <c r="X9" t="s">
        <v>184</v>
      </c>
      <c r="Y9" t="s">
        <v>544</v>
      </c>
      <c r="Z9" s="5">
        <f>E9*10+F9*(-10)+G9*5+H9*(-5)+I9*2+J9*(-2)+K9*4+L9*3+M9*1.5+N9*1.5+O9*3+P9*0.1+Q9*2+R9*2+S9*5+T9*(-8)+U9*15+V9+W9*(-4)</f>
        <v>752.2</v>
      </c>
      <c r="AA9" s="6">
        <f>Z9/X9</f>
        <v>23.506250000000001</v>
      </c>
      <c r="AB9" s="7">
        <f>Z9/Y9*90</f>
        <v>33.234167893961711</v>
      </c>
      <c r="AC9" s="28">
        <f>IF(B9="n",Z9*1.2*AF9,Z9*AF9)</f>
        <v>1110.2472</v>
      </c>
      <c r="AD9" s="6">
        <f>AC9/X9</f>
        <v>34.695225000000001</v>
      </c>
      <c r="AE9" s="33">
        <f>AC9/Y9*90</f>
        <v>49.053631811487485</v>
      </c>
      <c r="AF9" s="13">
        <f>IF(OR(D9="Barcelona",D9="R Madrid",D9="Bayern",D9="PSG",D9="Atletico"),1.3,IF(OR(D9="Chelsea",D9="Juventus",D9="Man City",D9="Man Utd",D9="Dortmund"),1.23,IF(OR(D9="Roma",D9="RB Leipzig",D9="Monaco",D9="Spurs",D9="Arsenal",D9="Sevilla",D9="Liverpool",D9="Nice",D9="Napoli"),1.15,1)))</f>
        <v>1.23</v>
      </c>
      <c r="AG9">
        <f>E9*10+G9*5+K9*4</f>
        <v>224</v>
      </c>
      <c r="AH9">
        <f>N9+M9+L9*1.5</f>
        <v>27</v>
      </c>
    </row>
    <row r="10" spans="1:34" x14ac:dyDescent="0.2">
      <c r="A10" s="21" t="s">
        <v>1294</v>
      </c>
      <c r="C10" t="s">
        <v>876</v>
      </c>
      <c r="D10" t="s">
        <v>1095</v>
      </c>
      <c r="E10">
        <v>13</v>
      </c>
      <c r="F10">
        <v>0</v>
      </c>
      <c r="G10">
        <v>9</v>
      </c>
      <c r="H10">
        <v>0</v>
      </c>
      <c r="I10">
        <v>26</v>
      </c>
      <c r="J10">
        <v>7</v>
      </c>
      <c r="K10">
        <v>39</v>
      </c>
      <c r="L10">
        <v>0</v>
      </c>
      <c r="M10">
        <v>2</v>
      </c>
      <c r="N10">
        <v>19</v>
      </c>
      <c r="O10">
        <v>40</v>
      </c>
      <c r="P10">
        <v>786</v>
      </c>
      <c r="Q10">
        <v>10</v>
      </c>
      <c r="R10">
        <v>65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90</v>
      </c>
      <c r="Y10" t="s">
        <v>1293</v>
      </c>
      <c r="Z10" s="5">
        <f>E10*10+F10*(-10)+G10*5+H10*(-5)+I10*2+J10*(-2)+K10*4+L10*3+M10*1.5+N10*1.5+O10*3+P10*0.1+Q10*2+R10*2+S10*5+T10*(-8)+U10*15+V10+W10*(-4)</f>
        <v>749.1</v>
      </c>
      <c r="AA10" s="6">
        <f>Z10/X10</f>
        <v>28.811538461538461</v>
      </c>
      <c r="AB10" s="7">
        <f>Z10/Y10*90</f>
        <v>36.941917808219173</v>
      </c>
      <c r="AC10" s="28">
        <f>IF(B10="n",Z10*1.2*AF10,Z10*AF10)</f>
        <v>973.83</v>
      </c>
      <c r="AD10" s="6">
        <f>AC10/X10</f>
        <v>37.454999999999998</v>
      </c>
      <c r="AE10" s="33">
        <f>AC10/Y10*90</f>
        <v>48.024493150684933</v>
      </c>
      <c r="AF10" s="13">
        <f>IF(OR(D10="Barcelona",D10="R Madrid",D10="Bayern",D10="PSG",D10="Atletico"),1.3,IF(OR(D10="Chelsea",D10="Juventus",D10="Man City",D10="Man Utd",D10="Dortmund"),1.23,IF(OR(D10="Roma",D10="RB Leipzig",D10="Monaco",D10="Spurs",D10="Arsenal",D10="Sevilla",D10="Liverpool",D10="Nice",D10="Napoli"),1.15,1)))</f>
        <v>1.3</v>
      </c>
      <c r="AG10">
        <f>E10*10+G10*5+K10*4</f>
        <v>331</v>
      </c>
      <c r="AH10">
        <f>N10+M10+L10*1.5</f>
        <v>21</v>
      </c>
    </row>
    <row r="11" spans="1:34" x14ac:dyDescent="0.2">
      <c r="A11" s="34" t="s">
        <v>2947</v>
      </c>
      <c r="B11" t="s">
        <v>4305</v>
      </c>
      <c r="C11" t="s">
        <v>138</v>
      </c>
      <c r="D11" t="s">
        <v>139</v>
      </c>
      <c r="E11">
        <v>18</v>
      </c>
      <c r="F11">
        <v>0</v>
      </c>
      <c r="G11">
        <v>9</v>
      </c>
      <c r="H11">
        <v>2</v>
      </c>
      <c r="I11">
        <v>22</v>
      </c>
      <c r="J11">
        <v>9</v>
      </c>
      <c r="K11">
        <v>68</v>
      </c>
      <c r="L11">
        <v>1</v>
      </c>
      <c r="M11">
        <v>10</v>
      </c>
      <c r="N11">
        <v>27</v>
      </c>
      <c r="O11">
        <v>57</v>
      </c>
      <c r="P11">
        <v>2003</v>
      </c>
      <c r="Q11">
        <v>29</v>
      </c>
      <c r="R11">
        <v>59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113</v>
      </c>
      <c r="Y11" t="s">
        <v>2946</v>
      </c>
      <c r="Z11" s="5">
        <f>E11*10+F11*(-10)+G11*5+H11*(-5)+I11*2+J11*(-2)+K11*4+L11*3+M11*1.5+N11*1.5+O11*3+P11*0.1+Q11*2+R11*2+S11*5+T11*(-8)+U11*15+V11+W11*(-4)</f>
        <v>1118.8</v>
      </c>
      <c r="AA11" s="6">
        <f>Z11/X11</f>
        <v>30.237837837837837</v>
      </c>
      <c r="AB11" s="7">
        <f>Z11/Y11*90</f>
        <v>34.47175624786032</v>
      </c>
      <c r="AC11" s="28">
        <f>IF(B11="n",Z11*1.2*AF11,Z11*AF11)</f>
        <v>1543.9439999999997</v>
      </c>
      <c r="AD11" s="6">
        <f>AC11/X11</f>
        <v>41.728216216216211</v>
      </c>
      <c r="AE11" s="33">
        <f>AC11/Y11*90</f>
        <v>47.571023622047235</v>
      </c>
      <c r="AF11" s="13">
        <f>IF(OR(D11="Barcelona",D11="R Madrid",D11="Bayern",D11="PSG",D11="Atletico"),1.3,IF(OR(D11="Chelsea",D11="Juventus",D11="Man City",D11="Man Utd",D11="Dortmund"),1.23,IF(OR(D11="Roma",D11="RB Leipzig",D11="Monaco",D11="Spurs",D11="Arsenal",D11="Sevilla",D11="Liverpool",D11="Nice",D11="Napoli"),1.15,1)))</f>
        <v>1.1499999999999999</v>
      </c>
      <c r="AG11">
        <f>E11*10+G11*5+K11*4</f>
        <v>497</v>
      </c>
      <c r="AH11">
        <f>N11+M11+L11*1.5</f>
        <v>38.5</v>
      </c>
    </row>
    <row r="12" spans="1:34" x14ac:dyDescent="0.2">
      <c r="A12" s="34" t="s">
        <v>891</v>
      </c>
      <c r="C12" t="s">
        <v>26</v>
      </c>
      <c r="D12" t="s">
        <v>48</v>
      </c>
      <c r="E12">
        <v>16</v>
      </c>
      <c r="F12">
        <v>0</v>
      </c>
      <c r="G12">
        <v>5</v>
      </c>
      <c r="H12">
        <v>3</v>
      </c>
      <c r="I12">
        <v>101</v>
      </c>
      <c r="J12">
        <v>19</v>
      </c>
      <c r="K12">
        <v>42</v>
      </c>
      <c r="L12">
        <v>0</v>
      </c>
      <c r="M12">
        <v>6</v>
      </c>
      <c r="N12">
        <v>28</v>
      </c>
      <c r="O12">
        <v>84</v>
      </c>
      <c r="P12">
        <v>1455</v>
      </c>
      <c r="Q12">
        <v>13</v>
      </c>
      <c r="R12">
        <v>146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52</v>
      </c>
      <c r="Y12" t="s">
        <v>892</v>
      </c>
      <c r="Z12" s="5">
        <f>E12*10+F12*(-10)+G12*5+H12*(-5)+I12*2+J12*(-2)+K12*4+L12*3+M12*1.5+N12*1.5+O12*3+P12*0.1+Q12*2+R12*2+S12*5+T12*(-8)+U12*15+V12+W12*(-4)</f>
        <v>1268.5</v>
      </c>
      <c r="AA12" s="6">
        <f>Z12/X12</f>
        <v>35.236111111111114</v>
      </c>
      <c r="AB12" s="7">
        <f>Z12/Y12*90</f>
        <v>38.246231155778894</v>
      </c>
      <c r="AC12" s="28">
        <f>IF(B12="n",Z12*1.2*AF12,Z12*AF12)</f>
        <v>1560.2549999999999</v>
      </c>
      <c r="AD12" s="6">
        <f>AC12/X12</f>
        <v>43.340416666666663</v>
      </c>
      <c r="AE12" s="33">
        <f>AC12/Y12*90</f>
        <v>47.042864321608036</v>
      </c>
      <c r="AF12" s="13">
        <f>IF(OR(D12="Barcelona",D12="R Madrid",D12="Bayern",D12="PSG",D12="Atletico"),1.3,IF(OR(D12="Chelsea",D12="Juventus",D12="Man City",D12="Man Utd",D12="Dortmund"),1.23,IF(OR(D12="Roma",D12="RB Leipzig",D12="Monaco",D12="Spurs",D12="Arsenal",D12="Sevilla",D12="Liverpool",D12="Nice",D12="Napoli"),1.15,1)))</f>
        <v>1.23</v>
      </c>
      <c r="AG12">
        <f>E12*10+G12*5+K12*4</f>
        <v>353</v>
      </c>
      <c r="AH12">
        <f>N12+M12+L12*1.5</f>
        <v>34</v>
      </c>
    </row>
    <row r="13" spans="1:34" x14ac:dyDescent="0.2">
      <c r="A13" s="34" t="s">
        <v>499</v>
      </c>
      <c r="B13" t="s">
        <v>4305</v>
      </c>
      <c r="C13" t="s">
        <v>26</v>
      </c>
      <c r="D13" t="s">
        <v>27</v>
      </c>
      <c r="E13">
        <v>5</v>
      </c>
      <c r="F13">
        <v>0</v>
      </c>
      <c r="G13">
        <v>4</v>
      </c>
      <c r="H13">
        <v>7</v>
      </c>
      <c r="I13">
        <v>70</v>
      </c>
      <c r="J13">
        <v>61</v>
      </c>
      <c r="K13">
        <v>38</v>
      </c>
      <c r="L13">
        <v>4</v>
      </c>
      <c r="M13">
        <v>44</v>
      </c>
      <c r="N13">
        <v>42</v>
      </c>
      <c r="O13">
        <v>53</v>
      </c>
      <c r="P13">
        <v>1812</v>
      </c>
      <c r="Q13">
        <v>41</v>
      </c>
      <c r="R13">
        <v>75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110</v>
      </c>
      <c r="Y13" t="s">
        <v>500</v>
      </c>
      <c r="Z13" s="5">
        <f>E13*10+F13*(-10)+G13*5+H13*(-5)+I13*2+J13*(-2)+K13*4+L13*3+M13*1.5+N13*1.5+O13*3+P13*0.1+Q13*2+R13*2+S13*5+T13*(-8)+U13*15+V13+W13*(-4)</f>
        <v>918.2</v>
      </c>
      <c r="AA13" s="6">
        <f>Z13/X13</f>
        <v>30.606666666666669</v>
      </c>
      <c r="AB13" s="7">
        <f>Z13/Y13*90</f>
        <v>31.686349693251532</v>
      </c>
      <c r="AC13" s="28">
        <f>IF(B13="n",Z13*1.2*AF13,Z13*AF13)</f>
        <v>1355.2631999999999</v>
      </c>
      <c r="AD13" s="6">
        <f>AC13/X13</f>
        <v>45.175439999999995</v>
      </c>
      <c r="AE13" s="33">
        <f>AC13/Y13*90</f>
        <v>46.769052147239258</v>
      </c>
      <c r="AF13" s="13">
        <f>IF(OR(D13="Barcelona",D13="R Madrid",D13="Bayern",D13="PSG",D13="Atletico"),1.3,IF(OR(D13="Chelsea",D13="Juventus",D13="Man City",D13="Man Utd",D13="Dortmund"),1.23,IF(OR(D13="Roma",D13="RB Leipzig",D13="Monaco",D13="Spurs",D13="Arsenal",D13="Sevilla",D13="Liverpool",D13="Nice",D13="Napoli"),1.15,1)))</f>
        <v>1.23</v>
      </c>
      <c r="AG13">
        <f>E13*10+G13*5+K13*4</f>
        <v>222</v>
      </c>
      <c r="AH13">
        <f>N13+M13+L13*1.5</f>
        <v>92</v>
      </c>
    </row>
    <row r="14" spans="1:34" x14ac:dyDescent="0.2">
      <c r="A14" s="21" t="s">
        <v>2255</v>
      </c>
      <c r="C14" t="s">
        <v>160</v>
      </c>
      <c r="D14" t="s">
        <v>1888</v>
      </c>
      <c r="E14">
        <v>8</v>
      </c>
      <c r="F14">
        <v>0</v>
      </c>
      <c r="G14">
        <v>6</v>
      </c>
      <c r="H14">
        <v>1</v>
      </c>
      <c r="I14">
        <v>20</v>
      </c>
      <c r="J14">
        <v>12</v>
      </c>
      <c r="K14">
        <v>20</v>
      </c>
      <c r="L14">
        <v>0</v>
      </c>
      <c r="M14">
        <v>3</v>
      </c>
      <c r="N14">
        <v>12</v>
      </c>
      <c r="O14">
        <v>38</v>
      </c>
      <c r="P14">
        <v>729</v>
      </c>
      <c r="Q14">
        <v>18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187</v>
      </c>
      <c r="Y14" t="s">
        <v>2254</v>
      </c>
      <c r="Z14" s="5">
        <f>E14*10+F14*(-10)+G14*5+H14*(-5)+I14*2+J14*(-2)+K14*4+L14*3+M14*1.5+N14*1.5+O14*3+P14*0.1+Q14*2+R14*2+S14*5+T14*(-8)+U14*15+V14+W14*(-4)</f>
        <v>468.4</v>
      </c>
      <c r="AA14" s="6">
        <f>Z14/X14</f>
        <v>21.290909090909089</v>
      </c>
      <c r="AB14" s="7">
        <f>Z14/Y14*90</f>
        <v>35.544688026981447</v>
      </c>
      <c r="AC14" s="28">
        <f>IF(B14="n",Z14*1.2*AF14,Z14*AF14)</f>
        <v>608.91999999999996</v>
      </c>
      <c r="AD14" s="6">
        <f>AC14/X14</f>
        <v>27.678181818181816</v>
      </c>
      <c r="AE14" s="33">
        <f>AC14/Y14*90</f>
        <v>46.208094435075878</v>
      </c>
      <c r="AF14" s="13">
        <f>IF(OR(D14="Barcelona",D14="R Madrid",D14="Bayern",D14="PSG",D14="Atletico"),1.3,IF(OR(D14="Chelsea",D14="Juventus",D14="Man City",D14="Man Utd",D14="Dortmund"),1.23,IF(OR(D14="Roma",D14="RB Leipzig",D14="Monaco",D14="Spurs",D14="Arsenal",D14="Sevilla",D14="Liverpool",D14="Nice",D14="Napoli"),1.15,1)))</f>
        <v>1.3</v>
      </c>
      <c r="AG14">
        <f>E14*10+G14*5+K14*4</f>
        <v>190</v>
      </c>
      <c r="AH14">
        <f>N14+M14+L14*1.5</f>
        <v>15</v>
      </c>
    </row>
    <row r="15" spans="1:34" x14ac:dyDescent="0.2">
      <c r="A15" s="34" t="s">
        <v>412</v>
      </c>
      <c r="B15" t="s">
        <v>4305</v>
      </c>
      <c r="C15" t="s">
        <v>26</v>
      </c>
      <c r="D15" t="s">
        <v>164</v>
      </c>
      <c r="E15">
        <v>29</v>
      </c>
      <c r="F15">
        <v>0</v>
      </c>
      <c r="G15">
        <v>7</v>
      </c>
      <c r="H15">
        <v>3</v>
      </c>
      <c r="I15">
        <v>45</v>
      </c>
      <c r="J15">
        <v>23</v>
      </c>
      <c r="K15">
        <v>72</v>
      </c>
      <c r="L15">
        <v>0</v>
      </c>
      <c r="M15">
        <v>21</v>
      </c>
      <c r="N15">
        <v>6</v>
      </c>
      <c r="O15">
        <v>34</v>
      </c>
      <c r="P15">
        <v>427</v>
      </c>
      <c r="Q15">
        <v>16</v>
      </c>
      <c r="R15">
        <v>39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110</v>
      </c>
      <c r="Y15" t="s">
        <v>413</v>
      </c>
      <c r="Z15" s="5">
        <f>E15*10+F15*(-10)+G15*5+H15*(-5)+I15*2+J15*(-2)+K15*4+L15*3+M15*1.5+N15*1.5+O15*3+P15*0.1+Q15*2+R15*2+S15*5+T15*(-8)+U15*15+V15+W15*(-4)</f>
        <v>937.2</v>
      </c>
      <c r="AA15" s="6">
        <f>Z15/X15</f>
        <v>31.240000000000002</v>
      </c>
      <c r="AB15" s="7">
        <f>Z15/Y15*90</f>
        <v>33.431629013079672</v>
      </c>
      <c r="AC15" s="28">
        <f>IF(B15="n",Z15*1.2*AF15,Z15*AF15)</f>
        <v>1293.336</v>
      </c>
      <c r="AD15" s="6">
        <f>AC15/X15</f>
        <v>43.111200000000004</v>
      </c>
      <c r="AE15" s="33">
        <f>AC15/Y15*90</f>
        <v>46.135648038049943</v>
      </c>
      <c r="AF15" s="13">
        <f>IF(OR(D15="Barcelona",D15="R Madrid",D15="Bayern",D15="PSG",D15="Atletico"),1.3,IF(OR(D15="Chelsea",D15="Juventus",D15="Man City",D15="Man Utd",D15="Dortmund"),1.23,IF(OR(D15="Roma",D15="RB Leipzig",D15="Monaco",D15="Spurs",D15="Arsenal",D15="Sevilla",D15="Liverpool",D15="Nice",D15="Napoli"),1.15,1)))</f>
        <v>1.1499999999999999</v>
      </c>
      <c r="AG15">
        <f>E15*10+G15*5+K15*4</f>
        <v>613</v>
      </c>
      <c r="AH15">
        <f>N15+M15+L15*1.5</f>
        <v>27</v>
      </c>
    </row>
    <row r="16" spans="1:34" x14ac:dyDescent="0.2">
      <c r="A16" s="34" t="s">
        <v>2648</v>
      </c>
      <c r="B16" t="s">
        <v>4305</v>
      </c>
      <c r="C16" t="s">
        <v>160</v>
      </c>
      <c r="D16" t="s">
        <v>1888</v>
      </c>
      <c r="E16">
        <v>15</v>
      </c>
      <c r="F16">
        <v>0</v>
      </c>
      <c r="G16">
        <v>4</v>
      </c>
      <c r="H16">
        <v>8</v>
      </c>
      <c r="I16">
        <v>34</v>
      </c>
      <c r="J16">
        <v>28</v>
      </c>
      <c r="K16">
        <v>34</v>
      </c>
      <c r="L16">
        <v>0</v>
      </c>
      <c r="M16">
        <v>11</v>
      </c>
      <c r="N16">
        <v>3</v>
      </c>
      <c r="O16">
        <v>13</v>
      </c>
      <c r="P16">
        <v>282</v>
      </c>
      <c r="Q16">
        <v>12</v>
      </c>
      <c r="R16">
        <v>22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90</v>
      </c>
      <c r="Y16" t="s">
        <v>1417</v>
      </c>
      <c r="Z16" s="5">
        <f>E16*10+F16*(-10)+G16*5+H16*(-5)+I16*2+J16*(-2)+K16*4+L16*3+M16*1.5+N16*1.5+O16*3+P16*0.1+Q16*2+R16*2+S16*5+T16*(-8)+U16*15+V16+W16*(-4)</f>
        <v>434.2</v>
      </c>
      <c r="AA16" s="6">
        <f>Z16/X16</f>
        <v>16.7</v>
      </c>
      <c r="AB16" s="7">
        <f>Z16/Y16*90</f>
        <v>29.140939597315437</v>
      </c>
      <c r="AC16" s="28">
        <f>IF(B16="n",Z16*1.2*AF16,Z16*AF16)</f>
        <v>677.35199999999998</v>
      </c>
      <c r="AD16" s="6">
        <f>AC16/X16</f>
        <v>26.052</v>
      </c>
      <c r="AE16" s="33">
        <f>AC16/Y16*90</f>
        <v>45.459865771812083</v>
      </c>
      <c r="AF16" s="13">
        <f>IF(OR(D16="Barcelona",D16="R Madrid",D16="Bayern",D16="PSG",D16="Atletico"),1.3,IF(OR(D16="Chelsea",D16="Juventus",D16="Man City",D16="Man Utd",D16="Dortmund"),1.23,IF(OR(D16="Roma",D16="RB Leipzig",D16="Monaco",D16="Spurs",D16="Arsenal",D16="Sevilla",D16="Liverpool",D16="Nice",D16="Napoli"),1.15,1)))</f>
        <v>1.3</v>
      </c>
      <c r="AG16">
        <f>E16*10+G16*5+K16*4</f>
        <v>306</v>
      </c>
      <c r="AH16">
        <f>N16+M16+L16*1.5</f>
        <v>14</v>
      </c>
    </row>
    <row r="17" spans="1:34" x14ac:dyDescent="0.2">
      <c r="A17" s="21" t="s">
        <v>4006</v>
      </c>
      <c r="B17" t="s">
        <v>4305</v>
      </c>
      <c r="C17" t="s">
        <v>43</v>
      </c>
      <c r="D17" t="s">
        <v>44</v>
      </c>
      <c r="E17">
        <v>15</v>
      </c>
      <c r="F17">
        <v>0</v>
      </c>
      <c r="G17">
        <v>8</v>
      </c>
      <c r="H17">
        <v>2</v>
      </c>
      <c r="I17">
        <v>22</v>
      </c>
      <c r="J17">
        <v>8</v>
      </c>
      <c r="K17">
        <v>40</v>
      </c>
      <c r="L17">
        <v>0</v>
      </c>
      <c r="M17">
        <v>6</v>
      </c>
      <c r="N17">
        <v>4</v>
      </c>
      <c r="O17">
        <v>23</v>
      </c>
      <c r="P17">
        <v>249</v>
      </c>
      <c r="Q17">
        <v>6</v>
      </c>
      <c r="R17">
        <v>27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105</v>
      </c>
      <c r="Y17" t="s">
        <v>4005</v>
      </c>
      <c r="Z17" s="5">
        <f>E17*10+F17*(-10)+G17*5+H17*(-5)+I17*2+J17*(-2)+K17*4+L17*3+M17*1.5+N17*1.5+O17*3+P17*0.1+Q17*2+R17*2+S17*5+T17*(-8)+U17*15+V17+W17*(-4)</f>
        <v>542.9</v>
      </c>
      <c r="AA17" s="6">
        <f>Z17/X17</f>
        <v>18.720689655172414</v>
      </c>
      <c r="AB17" s="7">
        <f>Z17/Y17*90</f>
        <v>32.166556945358785</v>
      </c>
      <c r="AC17" s="28">
        <f>IF(B17="n",Z17*1.2*AF17,Z17*AF17)</f>
        <v>749.20199999999988</v>
      </c>
      <c r="AD17" s="6">
        <f>AC17/X17</f>
        <v>25.834551724137928</v>
      </c>
      <c r="AE17" s="33">
        <f>AC17/Y17*90</f>
        <v>44.389848584595121</v>
      </c>
      <c r="AF17" s="13">
        <f>IF(OR(D17="Barcelona",D17="R Madrid",D17="Bayern",D17="PSG",D17="Atletico"),1.3,IF(OR(D17="Chelsea",D17="Juventus",D17="Man City",D17="Man Utd",D17="Dortmund"),1.23,IF(OR(D17="Roma",D17="RB Leipzig",D17="Monaco",D17="Spurs",D17="Arsenal",D17="Sevilla",D17="Liverpool",D17="Nice",D17="Napoli"),1.15,1)))</f>
        <v>1.1499999999999999</v>
      </c>
      <c r="AG17">
        <f>E17*10+G17*5+K17*4</f>
        <v>350</v>
      </c>
      <c r="AH17">
        <f>N17+M17+L17*1.5</f>
        <v>10</v>
      </c>
    </row>
    <row r="18" spans="1:34" x14ac:dyDescent="0.2">
      <c r="A18" s="34" t="s">
        <v>2615</v>
      </c>
      <c r="B18" t="s">
        <v>4305</v>
      </c>
      <c r="C18" t="s">
        <v>160</v>
      </c>
      <c r="D18" t="s">
        <v>1888</v>
      </c>
      <c r="E18">
        <v>3</v>
      </c>
      <c r="F18">
        <v>0</v>
      </c>
      <c r="G18">
        <v>12</v>
      </c>
      <c r="H18">
        <v>6</v>
      </c>
      <c r="I18">
        <v>34</v>
      </c>
      <c r="J18">
        <v>26</v>
      </c>
      <c r="K18">
        <v>18</v>
      </c>
      <c r="L18">
        <v>4</v>
      </c>
      <c r="M18">
        <v>10</v>
      </c>
      <c r="N18">
        <v>33</v>
      </c>
      <c r="O18">
        <v>68</v>
      </c>
      <c r="P18">
        <v>1839</v>
      </c>
      <c r="Q18">
        <v>56</v>
      </c>
      <c r="R18">
        <v>29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105</v>
      </c>
      <c r="Y18" t="s">
        <v>1611</v>
      </c>
      <c r="Z18" s="5">
        <f>E18*10+F18*(-10)+G18*5+H18*(-5)+I18*2+J18*(-2)+K18*4+L18*3+M18*1.5+N18*1.5+O18*3+P18*0.1+Q18*2+R18*2+S18*5+T18*(-8)+U18*15+V18+W18*(-4)</f>
        <v>782.4</v>
      </c>
      <c r="AA18" s="6">
        <f>Z18/X18</f>
        <v>26.979310344827585</v>
      </c>
      <c r="AB18" s="7">
        <f>Z18/Y18*90</f>
        <v>28.188951160928742</v>
      </c>
      <c r="AC18" s="28">
        <f>IF(B18="n",Z18*1.2*AF18,Z18*AF18)</f>
        <v>1220.5439999999999</v>
      </c>
      <c r="AD18" s="6">
        <f>AC18/X18</f>
        <v>42.087724137931033</v>
      </c>
      <c r="AE18" s="33">
        <f>AC18/Y18*90</f>
        <v>43.974763811048831</v>
      </c>
      <c r="AF18" s="13">
        <f>IF(OR(D18="Barcelona",D18="R Madrid",D18="Bayern",D18="PSG",D18="Atletico"),1.3,IF(OR(D18="Chelsea",D18="Juventus",D18="Man City",D18="Man Utd",D18="Dortmund"),1.23,IF(OR(D18="Roma",D18="RB Leipzig",D18="Monaco",D18="Spurs",D18="Arsenal",D18="Sevilla",D18="Liverpool",D18="Nice",D18="Napoli"),1.15,1)))</f>
        <v>1.3</v>
      </c>
      <c r="AG18">
        <f>E18*10+G18*5+K18*4</f>
        <v>162</v>
      </c>
      <c r="AH18">
        <f>N18+M18+L18*1.5</f>
        <v>49</v>
      </c>
    </row>
    <row r="19" spans="1:34" x14ac:dyDescent="0.2">
      <c r="A19" s="34" t="s">
        <v>1027</v>
      </c>
      <c r="C19" t="s">
        <v>26</v>
      </c>
      <c r="D19" t="s">
        <v>147</v>
      </c>
      <c r="E19">
        <v>13</v>
      </c>
      <c r="F19">
        <v>0</v>
      </c>
      <c r="G19">
        <v>7</v>
      </c>
      <c r="H19">
        <v>2</v>
      </c>
      <c r="I19">
        <v>36</v>
      </c>
      <c r="J19">
        <v>18</v>
      </c>
      <c r="K19">
        <v>58</v>
      </c>
      <c r="L19">
        <v>0</v>
      </c>
      <c r="M19">
        <v>8</v>
      </c>
      <c r="N19">
        <v>18</v>
      </c>
      <c r="O19">
        <v>58</v>
      </c>
      <c r="P19">
        <v>1162</v>
      </c>
      <c r="Q19">
        <v>25</v>
      </c>
      <c r="R19">
        <v>71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36</v>
      </c>
      <c r="Y19" t="s">
        <v>1028</v>
      </c>
      <c r="Z19" s="5">
        <f>E19*10+F19*(-10)+G19*5+H19*(-5)+I19*2+J19*(-2)+K19*4+L19*3+M19*1.5+N19*1.5+O19*3+P19*0.1+Q19*2+R19*2+S19*5+T19*(-8)+U19*15+V19+W19*(-4)</f>
        <v>944.2</v>
      </c>
      <c r="AA19" s="6">
        <f>Z19/X19</f>
        <v>30.458064516129035</v>
      </c>
      <c r="AB19" s="7">
        <f>Z19/Y19*90</f>
        <v>38.123822341857334</v>
      </c>
      <c r="AC19" s="28">
        <f>IF(B19="n",Z19*1.2*AF19,Z19*AF19)</f>
        <v>1085.83</v>
      </c>
      <c r="AD19" s="6">
        <f>AC19/X19</f>
        <v>35.026774193548384</v>
      </c>
      <c r="AE19" s="33">
        <f>AC19/Y19*90</f>
        <v>43.842395693135934</v>
      </c>
      <c r="AF19" s="13">
        <f>IF(OR(D19="Barcelona",D19="R Madrid",D19="Bayern",D19="PSG",D19="Atletico"),1.3,IF(OR(D19="Chelsea",D19="Juventus",D19="Man City",D19="Man Utd",D19="Dortmund"),1.23,IF(OR(D19="Roma",D19="RB Leipzig",D19="Monaco",D19="Spurs",D19="Arsenal",D19="Sevilla",D19="Liverpool",D19="Nice",D19="Napoli"),1.15,1)))</f>
        <v>1.1499999999999999</v>
      </c>
      <c r="AG19">
        <f>E19*10+G19*5+K19*4</f>
        <v>397</v>
      </c>
      <c r="AH19">
        <f>N19+M19+L19*1.5</f>
        <v>26</v>
      </c>
    </row>
    <row r="20" spans="1:34" x14ac:dyDescent="0.2">
      <c r="A20" s="34" t="s">
        <v>3118</v>
      </c>
      <c r="C20" t="s">
        <v>138</v>
      </c>
      <c r="D20" t="s">
        <v>139</v>
      </c>
      <c r="E20">
        <v>28</v>
      </c>
      <c r="F20">
        <v>0</v>
      </c>
      <c r="G20">
        <v>9</v>
      </c>
      <c r="H20">
        <v>6</v>
      </c>
      <c r="I20">
        <v>55</v>
      </c>
      <c r="J20">
        <v>42</v>
      </c>
      <c r="K20">
        <v>87</v>
      </c>
      <c r="L20">
        <v>2</v>
      </c>
      <c r="M20">
        <v>9</v>
      </c>
      <c r="N20">
        <v>8</v>
      </c>
      <c r="O20">
        <v>48</v>
      </c>
      <c r="P20">
        <v>610</v>
      </c>
      <c r="Q20">
        <v>14</v>
      </c>
      <c r="R20">
        <v>61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101</v>
      </c>
      <c r="Y20" t="s">
        <v>3117</v>
      </c>
      <c r="Z20" s="5">
        <f>E20*10+F20*(-10)+G20*5+H20*(-5)+I20*2+J20*(-2)+K20*4+L20*3+M20*1.5+N20*1.5+O20*3+P20*0.1+Q20*2+R20*2+S20*5+T20*(-8)+U20*15+V20+W20*(-4)</f>
        <v>1055.5</v>
      </c>
      <c r="AA20" s="6">
        <f>Z20/X20</f>
        <v>30.157142857142858</v>
      </c>
      <c r="AB20" s="7">
        <f>Z20/Y20*90</f>
        <v>37.107421875</v>
      </c>
      <c r="AC20" s="28">
        <f>IF(B20="n",Z20*1.2*AF20,Z20*AF20)</f>
        <v>1213.8249999999998</v>
      </c>
      <c r="AD20" s="6">
        <f>AC20/X20</f>
        <v>34.680714285714281</v>
      </c>
      <c r="AE20" s="33">
        <f>AC20/Y20*90</f>
        <v>42.67353515624999</v>
      </c>
      <c r="AF20" s="13">
        <f>IF(OR(D20="Barcelona",D20="R Madrid",D20="Bayern",D20="PSG",D20="Atletico"),1.3,IF(OR(D20="Chelsea",D20="Juventus",D20="Man City",D20="Man Utd",D20="Dortmund"),1.23,IF(OR(D20="Roma",D20="RB Leipzig",D20="Monaco",D20="Spurs",D20="Arsenal",D20="Sevilla",D20="Liverpool",D20="Nice",D20="Napoli"),1.15,1)))</f>
        <v>1.1499999999999999</v>
      </c>
      <c r="AG20">
        <f>E20*10+G20*5+K20*4</f>
        <v>673</v>
      </c>
      <c r="AH20">
        <f>N20+M20+L20*1.5</f>
        <v>20</v>
      </c>
    </row>
    <row r="21" spans="1:34" x14ac:dyDescent="0.2">
      <c r="A21" s="34" t="s">
        <v>4042</v>
      </c>
      <c r="C21" t="s">
        <v>43</v>
      </c>
      <c r="D21" t="s">
        <v>534</v>
      </c>
      <c r="E21">
        <v>6</v>
      </c>
      <c r="F21">
        <v>1</v>
      </c>
      <c r="G21">
        <v>7</v>
      </c>
      <c r="H21">
        <v>1</v>
      </c>
      <c r="I21">
        <v>27</v>
      </c>
      <c r="J21">
        <v>14</v>
      </c>
      <c r="K21">
        <v>51</v>
      </c>
      <c r="L21">
        <v>0</v>
      </c>
      <c r="M21">
        <v>3</v>
      </c>
      <c r="N21">
        <v>16</v>
      </c>
      <c r="O21">
        <v>70</v>
      </c>
      <c r="P21">
        <v>923</v>
      </c>
      <c r="Q21">
        <v>13</v>
      </c>
      <c r="R21">
        <v>37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105</v>
      </c>
      <c r="Y21" t="s">
        <v>1668</v>
      </c>
      <c r="Z21" s="5">
        <f>E21*10+F21*(-10)+G21*5+H21*(-5)+I21*2+J21*(-2)+K21*4+L21*3+M21*1.5+N21*1.5+O21*3+P21*0.1+Q21*2+R21*2+S21*5+T21*(-8)+U21*15+V21+W21*(-4)</f>
        <v>740.8</v>
      </c>
      <c r="AA21" s="6">
        <f>Z21/X21</f>
        <v>25.544827586206896</v>
      </c>
      <c r="AB21" s="7">
        <f>Z21/Y21*90</f>
        <v>32.698381559588036</v>
      </c>
      <c r="AC21" s="28">
        <f>IF(B21="n",Z21*1.2*AF21,Z21*AF21)</f>
        <v>963.04</v>
      </c>
      <c r="AD21" s="6">
        <f>AC21/X21</f>
        <v>33.208275862068966</v>
      </c>
      <c r="AE21" s="33">
        <f>AC21/Y21*90</f>
        <v>42.50789602746444</v>
      </c>
      <c r="AF21" s="13">
        <f>IF(OR(D21="Barcelona",D21="R Madrid",D21="Bayern",D21="PSG",D21="Atletico"),1.3,IF(OR(D21="Chelsea",D21="Juventus",D21="Man City",D21="Man Utd",D21="Dortmund"),1.23,IF(OR(D21="Roma",D21="RB Leipzig",D21="Monaco",D21="Spurs",D21="Arsenal",D21="Sevilla",D21="Liverpool",D21="Nice",D21="Napoli"),1.15,1)))</f>
        <v>1.3</v>
      </c>
      <c r="AG21">
        <f>E21*10+G21*5+K21*4</f>
        <v>299</v>
      </c>
      <c r="AH21">
        <f>N21+M21+L21*1.5</f>
        <v>19</v>
      </c>
    </row>
    <row r="22" spans="1:34" x14ac:dyDescent="0.2">
      <c r="A22" s="34" t="s">
        <v>3515</v>
      </c>
      <c r="C22" t="s">
        <v>138</v>
      </c>
      <c r="D22" t="s">
        <v>2738</v>
      </c>
      <c r="E22">
        <v>11</v>
      </c>
      <c r="F22">
        <v>0</v>
      </c>
      <c r="G22">
        <v>7</v>
      </c>
      <c r="H22">
        <v>2</v>
      </c>
      <c r="I22">
        <v>52</v>
      </c>
      <c r="J22">
        <v>22</v>
      </c>
      <c r="K22">
        <v>44</v>
      </c>
      <c r="L22">
        <v>2</v>
      </c>
      <c r="M22">
        <v>1</v>
      </c>
      <c r="N22">
        <v>21</v>
      </c>
      <c r="O22">
        <v>51</v>
      </c>
      <c r="P22">
        <v>936</v>
      </c>
      <c r="Q22">
        <v>11</v>
      </c>
      <c r="R22">
        <v>67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36</v>
      </c>
      <c r="Y22" t="s">
        <v>3514</v>
      </c>
      <c r="Z22" s="5">
        <f>E22*10+F22*(-10)+G22*5+H22*(-5)+I22*2+J22*(-2)+K22*4+L22*3+M22*1.5+N22*1.5+O22*3+P22*0.1+Q22*2+R22*2+S22*5+T22*(-8)+U22*15+V22+W22*(-4)</f>
        <v>812.6</v>
      </c>
      <c r="AA22" s="6">
        <f>Z22/X22</f>
        <v>26.212903225806453</v>
      </c>
      <c r="AB22" s="7">
        <f>Z22/Y22*90</f>
        <v>34.063344201210995</v>
      </c>
      <c r="AC22" s="28">
        <f>IF(B22="n",Z22*1.2*AF22,Z22*AF22)</f>
        <v>999.49800000000005</v>
      </c>
      <c r="AD22" s="6">
        <f>AC22/X22</f>
        <v>32.241870967741939</v>
      </c>
      <c r="AE22" s="33">
        <f>AC22/Y22*90</f>
        <v>41.897913367489522</v>
      </c>
      <c r="AF22" s="13">
        <f>IF(OR(D22="Barcelona",D22="R Madrid",D22="Bayern",D22="PSG",D22="Atletico"),1.3,IF(OR(D22="Chelsea",D22="Juventus",D22="Man City",D22="Man Utd",D22="Dortmund"),1.23,IF(OR(D22="Roma",D22="RB Leipzig",D22="Monaco",D22="Spurs",D22="Arsenal",D22="Sevilla",D22="Liverpool",D22="Nice",D22="Napoli"),1.15,1)))</f>
        <v>1.23</v>
      </c>
      <c r="AG22">
        <f>E22*10+G22*5+K22*4</f>
        <v>321</v>
      </c>
      <c r="AH22">
        <f>N22+M22+L22*1.5</f>
        <v>25</v>
      </c>
    </row>
    <row r="23" spans="1:34" x14ac:dyDescent="0.2">
      <c r="A23" s="34" t="s">
        <v>3999</v>
      </c>
      <c r="B23" t="s">
        <v>4305</v>
      </c>
      <c r="C23" t="s">
        <v>43</v>
      </c>
      <c r="D23" t="s">
        <v>534</v>
      </c>
      <c r="E23">
        <v>3</v>
      </c>
      <c r="F23">
        <v>0</v>
      </c>
      <c r="G23">
        <v>2</v>
      </c>
      <c r="H23">
        <v>2</v>
      </c>
      <c r="I23">
        <v>33</v>
      </c>
      <c r="J23">
        <v>21</v>
      </c>
      <c r="K23">
        <v>6</v>
      </c>
      <c r="L23">
        <v>14</v>
      </c>
      <c r="M23">
        <v>32</v>
      </c>
      <c r="N23">
        <v>37</v>
      </c>
      <c r="O23">
        <v>12</v>
      </c>
      <c r="P23">
        <v>1528</v>
      </c>
      <c r="Q23">
        <v>43</v>
      </c>
      <c r="R23">
        <v>39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56</v>
      </c>
      <c r="Y23" t="s">
        <v>3998</v>
      </c>
      <c r="Z23" s="5">
        <f>E23*10+F23*(-10)+G23*5+H23*(-5)+I23*2+J23*(-2)+K23*4+L23*3+M23*1.5+N23*1.5+O23*3+P23*0.1+Q23*2+R23*2+S23*5+T23*(-8)+U23*15+V23+W23*(-4)</f>
        <v>576.29999999999995</v>
      </c>
      <c r="AA23" s="6">
        <f>Z23/X23</f>
        <v>21.344444444444441</v>
      </c>
      <c r="AB23" s="7">
        <f>Z23/Y23*90</f>
        <v>26.790805785123968</v>
      </c>
      <c r="AC23" s="28">
        <f>IF(B23="n",Z23*1.2*AF23,Z23*AF23)</f>
        <v>899.02799999999991</v>
      </c>
      <c r="AD23" s="6">
        <f>AC23/X23</f>
        <v>33.297333333333327</v>
      </c>
      <c r="AE23" s="33">
        <f>AC23/Y23*90</f>
        <v>41.793657024793383</v>
      </c>
      <c r="AF23" s="13">
        <f>IF(OR(D23="Barcelona",D23="R Madrid",D23="Bayern",D23="PSG",D23="Atletico"),1.3,IF(OR(D23="Chelsea",D23="Juventus",D23="Man City",D23="Man Utd",D23="Dortmund"),1.23,IF(OR(D23="Roma",D23="RB Leipzig",D23="Monaco",D23="Spurs",D23="Arsenal",D23="Sevilla",D23="Liverpool",D23="Nice",D23="Napoli"),1.15,1)))</f>
        <v>1.3</v>
      </c>
      <c r="AG23">
        <f>E23*10+G23*5+K23*4</f>
        <v>64</v>
      </c>
      <c r="AH23">
        <f>N23+M23+L23*1.5</f>
        <v>90</v>
      </c>
    </row>
    <row r="24" spans="1:34" x14ac:dyDescent="0.2">
      <c r="A24" s="34" t="s">
        <v>597</v>
      </c>
      <c r="C24" t="s">
        <v>26</v>
      </c>
      <c r="D24" t="s">
        <v>251</v>
      </c>
      <c r="E24">
        <v>24</v>
      </c>
      <c r="F24">
        <v>0</v>
      </c>
      <c r="G24">
        <v>10</v>
      </c>
      <c r="H24">
        <v>6</v>
      </c>
      <c r="I24">
        <v>70</v>
      </c>
      <c r="J24">
        <v>47</v>
      </c>
      <c r="K24">
        <v>74</v>
      </c>
      <c r="L24">
        <v>1</v>
      </c>
      <c r="M24">
        <v>5</v>
      </c>
      <c r="N24">
        <v>24</v>
      </c>
      <c r="O24">
        <v>68</v>
      </c>
      <c r="P24">
        <v>1204</v>
      </c>
      <c r="Q24">
        <v>39</v>
      </c>
      <c r="R24">
        <v>109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205</v>
      </c>
      <c r="Y24" t="s">
        <v>598</v>
      </c>
      <c r="Z24" s="5">
        <f>E24*10+F24*(-10)+G24*5+H24*(-5)+I24*2+J24*(-2)+K24*4+L24*3+M24*1.5+N24*1.5+O24*3+P24*0.1+Q24*2+R24*2+S24*5+T24*(-8)+U24*15+V24+W24*(-4)</f>
        <v>1268.9000000000001</v>
      </c>
      <c r="AA24" s="6">
        <f>Z24/X24</f>
        <v>33.392105263157895</v>
      </c>
      <c r="AB24" s="7">
        <f>Z24/Y24*90</f>
        <v>35.499222878458191</v>
      </c>
      <c r="AC24" s="28">
        <f>IF(B24="n",Z24*1.2*AF24,Z24*AF24)</f>
        <v>1459.2349999999999</v>
      </c>
      <c r="AD24" s="6">
        <f>AC24/X24</f>
        <v>38.400921052631574</v>
      </c>
      <c r="AE24" s="33">
        <f>AC24/Y24*90</f>
        <v>40.824106310226917</v>
      </c>
      <c r="AF24" s="13">
        <f>IF(OR(D24="Barcelona",D24="R Madrid",D24="Bayern",D24="PSG",D24="Atletico"),1.3,IF(OR(D24="Chelsea",D24="Juventus",D24="Man City",D24="Man Utd",D24="Dortmund"),1.23,IF(OR(D24="Roma",D24="RB Leipzig",D24="Monaco",D24="Spurs",D24="Arsenal",D24="Sevilla",D24="Liverpool",D24="Nice",D24="Napoli"),1.15,1)))</f>
        <v>1.1499999999999999</v>
      </c>
      <c r="AG24">
        <f>E24*10+G24*5+K24*4</f>
        <v>586</v>
      </c>
      <c r="AH24">
        <f>N24+M24+L24*1.5</f>
        <v>30.5</v>
      </c>
    </row>
    <row r="25" spans="1:34" x14ac:dyDescent="0.2">
      <c r="A25" s="34" t="s">
        <v>2532</v>
      </c>
      <c r="B25" t="s">
        <v>4305</v>
      </c>
      <c r="C25" t="s">
        <v>160</v>
      </c>
      <c r="D25" t="s">
        <v>1888</v>
      </c>
      <c r="E25">
        <v>11</v>
      </c>
      <c r="F25">
        <v>0</v>
      </c>
      <c r="G25">
        <v>5</v>
      </c>
      <c r="H25">
        <v>0</v>
      </c>
      <c r="I25">
        <v>9</v>
      </c>
      <c r="J25">
        <v>11</v>
      </c>
      <c r="K25">
        <v>43</v>
      </c>
      <c r="L25">
        <v>1</v>
      </c>
      <c r="M25">
        <v>13</v>
      </c>
      <c r="N25">
        <v>3</v>
      </c>
      <c r="O25">
        <v>33</v>
      </c>
      <c r="P25">
        <v>515</v>
      </c>
      <c r="Q25">
        <v>14</v>
      </c>
      <c r="R25">
        <v>18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105</v>
      </c>
      <c r="Y25" t="s">
        <v>604</v>
      </c>
      <c r="Z25" s="5">
        <f>E25*10+F25*(-10)+G25*5+H25*(-5)+I25*2+J25*(-2)+K25*4+L25*3+M25*1.5+N25*1.5+O25*3+P25*0.1+Q25*2+R25*2+S25*5+T25*(-8)+U25*15+V25+W25*(-4)</f>
        <v>544.5</v>
      </c>
      <c r="AA25" s="6">
        <f>Z25/X25</f>
        <v>18.775862068965516</v>
      </c>
      <c r="AB25" s="7">
        <f>Z25/Y25*90</f>
        <v>25.751445086705203</v>
      </c>
      <c r="AC25" s="28">
        <f>IF(B25="n",Z25*1.2*AF25,Z25*AF25)</f>
        <v>849.42</v>
      </c>
      <c r="AD25" s="6">
        <f>AC25/X25</f>
        <v>29.290344827586207</v>
      </c>
      <c r="AE25" s="33">
        <f>AC25/Y25*90</f>
        <v>40.172254335260114</v>
      </c>
      <c r="AF25" s="13">
        <f>IF(OR(D25="Barcelona",D25="R Madrid",D25="Bayern",D25="PSG",D25="Atletico"),1.3,IF(OR(D25="Chelsea",D25="Juventus",D25="Man City",D25="Man Utd",D25="Dortmund"),1.23,IF(OR(D25="Roma",D25="RB Leipzig",D25="Monaco",D25="Spurs",D25="Arsenal",D25="Sevilla",D25="Liverpool",D25="Nice",D25="Napoli"),1.15,1)))</f>
        <v>1.3</v>
      </c>
      <c r="AG25">
        <f>E25*10+G25*5+K25*4</f>
        <v>307</v>
      </c>
      <c r="AH25">
        <f>N25+M25+L25*1.5</f>
        <v>17.5</v>
      </c>
    </row>
    <row r="26" spans="1:34" x14ac:dyDescent="0.2">
      <c r="A26" s="21" t="s">
        <v>2136</v>
      </c>
      <c r="B26" t="s">
        <v>4305</v>
      </c>
      <c r="C26" t="s">
        <v>160</v>
      </c>
      <c r="D26" t="s">
        <v>994</v>
      </c>
      <c r="E26">
        <v>0</v>
      </c>
      <c r="F26">
        <v>0</v>
      </c>
      <c r="G26">
        <v>3</v>
      </c>
      <c r="H26">
        <v>2</v>
      </c>
      <c r="I26">
        <v>31</v>
      </c>
      <c r="J26">
        <v>17</v>
      </c>
      <c r="K26">
        <v>10</v>
      </c>
      <c r="L26">
        <v>0</v>
      </c>
      <c r="M26">
        <v>7</v>
      </c>
      <c r="N26">
        <v>12</v>
      </c>
      <c r="O26">
        <v>22</v>
      </c>
      <c r="P26">
        <v>992</v>
      </c>
      <c r="Q26">
        <v>24</v>
      </c>
      <c r="R26">
        <v>33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93</v>
      </c>
      <c r="Y26" t="s">
        <v>872</v>
      </c>
      <c r="Z26" s="5">
        <f>E26*10+F26*(-10)+G26*5+H26*(-5)+I26*2+J26*(-2)+K26*4+L26*3+M26*1.5+N26*1.5+O26*3+P26*0.1+Q26*2+R26*2+S26*5+T26*(-8)+U26*15+V26+W26*(-4)</f>
        <v>380.7</v>
      </c>
      <c r="AA26" s="6">
        <f>Z26/X26</f>
        <v>16.552173913043479</v>
      </c>
      <c r="AB26" s="7">
        <f>Z26/Y26*90</f>
        <v>25.645958083832333</v>
      </c>
      <c r="AC26" s="28">
        <f>IF(B26="n",Z26*1.2*AF26,Z26*AF26)</f>
        <v>593.89199999999994</v>
      </c>
      <c r="AD26" s="6">
        <f>AC26/X26</f>
        <v>25.821391304347824</v>
      </c>
      <c r="AE26" s="33">
        <f>AC26/Y26*90</f>
        <v>40.007694610778437</v>
      </c>
      <c r="AF26" s="13">
        <f>IF(OR(D26="Barcelona",D26="R Madrid",D26="Bayern",D26="PSG",D26="Atletico"),1.3,IF(OR(D26="Chelsea",D26="Juventus",D26="Man City",D26="Man Utd",D26="Dortmund"),1.23,IF(OR(D26="Roma",D26="RB Leipzig",D26="Monaco",D26="Spurs",D26="Arsenal",D26="Sevilla",D26="Liverpool",D26="Nice",D26="Napoli"),1.15,1)))</f>
        <v>1.3</v>
      </c>
      <c r="AG26">
        <f>E26*10+G26*5+K26*4</f>
        <v>55</v>
      </c>
      <c r="AH26">
        <f>N26+M26+L26*1.5</f>
        <v>19</v>
      </c>
    </row>
    <row r="27" spans="1:34" x14ac:dyDescent="0.2">
      <c r="A27" s="34" t="s">
        <v>2673</v>
      </c>
      <c r="C27" t="s">
        <v>160</v>
      </c>
      <c r="D27" t="s">
        <v>994</v>
      </c>
      <c r="E27">
        <v>28</v>
      </c>
      <c r="F27">
        <v>0</v>
      </c>
      <c r="G27">
        <v>13</v>
      </c>
      <c r="H27">
        <v>8</v>
      </c>
      <c r="I27">
        <v>43</v>
      </c>
      <c r="J27">
        <v>32</v>
      </c>
      <c r="K27">
        <v>70</v>
      </c>
      <c r="L27">
        <v>2</v>
      </c>
      <c r="M27">
        <v>24</v>
      </c>
      <c r="N27">
        <v>13</v>
      </c>
      <c r="O27">
        <v>49</v>
      </c>
      <c r="P27">
        <v>650</v>
      </c>
      <c r="Q27">
        <v>13</v>
      </c>
      <c r="R27">
        <v>34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101</v>
      </c>
      <c r="Y27" t="s">
        <v>2672</v>
      </c>
      <c r="Z27" s="5">
        <f>E27*10+F27*(-10)+G27*5+H27*(-5)+I27*2+J27*(-2)+K27*4+L27*3+M27*1.5+N27*1.5+O27*3+P27*0.1+Q27*2+R27*2+S27*5+T27*(-8)+U27*15+V27+W27*(-4)</f>
        <v>974.5</v>
      </c>
      <c r="AA27" s="6">
        <f>Z27/X27</f>
        <v>27.842857142857142</v>
      </c>
      <c r="AB27" s="7">
        <f>Z27/Y27*90</f>
        <v>30.698284914245711</v>
      </c>
      <c r="AC27" s="28">
        <f>IF(B27="n",Z27*1.2*AF27,Z27*AF27)</f>
        <v>1266.8500000000001</v>
      </c>
      <c r="AD27" s="6">
        <f>AC27/X27</f>
        <v>36.195714285714288</v>
      </c>
      <c r="AE27" s="33">
        <f>AC27/Y27*90</f>
        <v>39.907770388519431</v>
      </c>
      <c r="AF27" s="13">
        <f>IF(OR(D27="Barcelona",D27="R Madrid",D27="Bayern",D27="PSG",D27="Atletico"),1.3,IF(OR(D27="Chelsea",D27="Juventus",D27="Man City",D27="Man Utd",D27="Dortmund"),1.23,IF(OR(D27="Roma",D27="RB Leipzig",D27="Monaco",D27="Spurs",D27="Arsenal",D27="Sevilla",D27="Liverpool",D27="Nice",D27="Napoli"),1.15,1)))</f>
        <v>1.3</v>
      </c>
      <c r="AG27">
        <f>E27*10+G27*5+K27*4</f>
        <v>625</v>
      </c>
      <c r="AH27">
        <f>N27+M27+L27*1.5</f>
        <v>40</v>
      </c>
    </row>
    <row r="28" spans="1:34" x14ac:dyDescent="0.2">
      <c r="A28" s="34" t="s">
        <v>2498</v>
      </c>
      <c r="C28" t="s">
        <v>160</v>
      </c>
      <c r="D28" t="s">
        <v>1888</v>
      </c>
      <c r="E28">
        <v>25</v>
      </c>
      <c r="F28">
        <v>0</v>
      </c>
      <c r="G28">
        <v>6</v>
      </c>
      <c r="H28">
        <v>4</v>
      </c>
      <c r="I28">
        <v>45</v>
      </c>
      <c r="J28">
        <v>16</v>
      </c>
      <c r="K28">
        <v>78</v>
      </c>
      <c r="L28">
        <v>2</v>
      </c>
      <c r="M28">
        <v>17</v>
      </c>
      <c r="N28">
        <v>8</v>
      </c>
      <c r="O28">
        <v>24</v>
      </c>
      <c r="P28">
        <v>612</v>
      </c>
      <c r="Q28">
        <v>3</v>
      </c>
      <c r="R28">
        <v>25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105</v>
      </c>
      <c r="Y28" t="s">
        <v>2497</v>
      </c>
      <c r="Z28" s="5">
        <f>E28*10+F28*(-10)+G28*5+H28*(-5)+I28*2+J28*(-2)+K28*4+L28*3+M28*1.5+N28*1.5+O28*3+P28*0.1+Q28*2+R28*2+S28*5+T28*(-8)+U28*15+V28+W28*(-4)</f>
        <v>862.7</v>
      </c>
      <c r="AA28" s="6">
        <f>Z28/X28</f>
        <v>29.748275862068969</v>
      </c>
      <c r="AB28" s="7">
        <f>Z28/Y28*90</f>
        <v>30.580149665222532</v>
      </c>
      <c r="AC28" s="28">
        <f>IF(B28="n",Z28*1.2*AF28,Z28*AF28)</f>
        <v>1121.51</v>
      </c>
      <c r="AD28" s="6">
        <f>AC28/X28</f>
        <v>38.672758620689656</v>
      </c>
      <c r="AE28" s="33">
        <f>AC28/Y28*90</f>
        <v>39.754194564789287</v>
      </c>
      <c r="AF28" s="13">
        <f>IF(OR(D28="Barcelona",D28="R Madrid",D28="Bayern",D28="PSG",D28="Atletico"),1.3,IF(OR(D28="Chelsea",D28="Juventus",D28="Man City",D28="Man Utd",D28="Dortmund"),1.23,IF(OR(D28="Roma",D28="RB Leipzig",D28="Monaco",D28="Spurs",D28="Arsenal",D28="Sevilla",D28="Liverpool",D28="Nice",D28="Napoli"),1.15,1)))</f>
        <v>1.3</v>
      </c>
      <c r="AG28">
        <f>E28*10+G28*5+K28*4</f>
        <v>592</v>
      </c>
      <c r="AH28">
        <f>N28+M28+L28*1.5</f>
        <v>28</v>
      </c>
    </row>
    <row r="29" spans="1:34" x14ac:dyDescent="0.2">
      <c r="A29" s="34" t="s">
        <v>1003</v>
      </c>
      <c r="B29" t="s">
        <v>4305</v>
      </c>
      <c r="C29" t="s">
        <v>26</v>
      </c>
      <c r="D29" t="s">
        <v>118</v>
      </c>
      <c r="E29">
        <v>4</v>
      </c>
      <c r="F29">
        <v>0</v>
      </c>
      <c r="G29">
        <v>7</v>
      </c>
      <c r="H29">
        <v>6</v>
      </c>
      <c r="I29">
        <v>54</v>
      </c>
      <c r="J29">
        <v>29</v>
      </c>
      <c r="K29">
        <v>23</v>
      </c>
      <c r="L29">
        <v>4</v>
      </c>
      <c r="M29">
        <v>23</v>
      </c>
      <c r="N29">
        <v>18</v>
      </c>
      <c r="O29">
        <v>75</v>
      </c>
      <c r="P29">
        <v>1779</v>
      </c>
      <c r="Q29">
        <v>31</v>
      </c>
      <c r="R29">
        <v>49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121</v>
      </c>
      <c r="Y29" t="s">
        <v>1004</v>
      </c>
      <c r="Z29" s="5">
        <f>E29*10+F29*(-10)+G29*5+H29*(-5)+I29*2+J29*(-2)+K29*4+L29*3+M29*1.5+N29*1.5+O29*3+P29*0.1+Q29*2+R29*2+S29*5+T29*(-8)+U29*15+V29+W29*(-4)</f>
        <v>823.4</v>
      </c>
      <c r="AA29" s="6">
        <f>Z29/X29</f>
        <v>24.21764705882353</v>
      </c>
      <c r="AB29" s="7">
        <f>Z29/Y29*90</f>
        <v>26.85</v>
      </c>
      <c r="AC29" s="28">
        <f>IF(B29="n",Z29*1.2*AF29,Z29*AF29)</f>
        <v>1215.3383999999999</v>
      </c>
      <c r="AD29" s="6">
        <f>AC29/X29</f>
        <v>35.745247058823523</v>
      </c>
      <c r="AE29" s="33">
        <f>AC29/Y29*90</f>
        <v>39.630599999999994</v>
      </c>
      <c r="AF29" s="13">
        <f>IF(OR(D29="Barcelona",D29="R Madrid",D29="Bayern",D29="PSG",D29="Atletico"),1.3,IF(OR(D29="Chelsea",D29="Juventus",D29="Man City",D29="Man Utd",D29="Dortmund"),1.23,IF(OR(D29="Roma",D29="RB Leipzig",D29="Monaco",D29="Spurs",D29="Arsenal",D29="Sevilla",D29="Liverpool",D29="Nice",D29="Napoli"),1.15,1)))</f>
        <v>1.23</v>
      </c>
      <c r="AG29">
        <f>E29*10+G29*5+K29*4</f>
        <v>167</v>
      </c>
      <c r="AH29">
        <f>N29+M29+L29*1.5</f>
        <v>47</v>
      </c>
    </row>
    <row r="30" spans="1:34" x14ac:dyDescent="0.2">
      <c r="A30" s="34" t="s">
        <v>202</v>
      </c>
      <c r="B30" t="s">
        <v>4305</v>
      </c>
      <c r="C30" t="s">
        <v>26</v>
      </c>
      <c r="D30" t="s">
        <v>27</v>
      </c>
      <c r="E30">
        <v>1</v>
      </c>
      <c r="F30">
        <v>1</v>
      </c>
      <c r="G30">
        <v>6</v>
      </c>
      <c r="H30">
        <v>6</v>
      </c>
      <c r="I30">
        <v>45</v>
      </c>
      <c r="J30">
        <v>47</v>
      </c>
      <c r="K30">
        <v>9</v>
      </c>
      <c r="L30">
        <v>7</v>
      </c>
      <c r="M30">
        <v>62</v>
      </c>
      <c r="N30">
        <v>86</v>
      </c>
      <c r="O30">
        <v>31</v>
      </c>
      <c r="P30">
        <v>1791</v>
      </c>
      <c r="Q30">
        <v>64</v>
      </c>
      <c r="R30">
        <v>30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36</v>
      </c>
      <c r="Y30" t="s">
        <v>203</v>
      </c>
      <c r="Z30" s="5">
        <f>E30*10+F30*(-10)+G30*5+H30*(-5)+I30*2+J30*(-2)+K30*4+L30*3+M30*1.5+N30*1.5+O30*3+P30*0.1+Q30*2+R30*2+S30*5+T30*(-8)+U30*15+V30+W30*(-4)</f>
        <v>735.1</v>
      </c>
      <c r="AA30" s="6">
        <f>Z30/X30</f>
        <v>23.712903225806453</v>
      </c>
      <c r="AB30" s="7">
        <f>Z30/Y30*90</f>
        <v>26.806726094003245</v>
      </c>
      <c r="AC30" s="28">
        <f>IF(B30="n",Z30*1.2*AF30,Z30*AF30)</f>
        <v>1085.0075999999999</v>
      </c>
      <c r="AD30" s="6">
        <f>AC30/X30</f>
        <v>35.000245161290323</v>
      </c>
      <c r="AE30" s="33">
        <f>AC30/Y30*90</f>
        <v>39.566727714748779</v>
      </c>
      <c r="AF30" s="13">
        <f>IF(OR(D30="Barcelona",D30="R Madrid",D30="Bayern",D30="PSG",D30="Atletico"),1.3,IF(OR(D30="Chelsea",D30="Juventus",D30="Man City",D30="Man Utd",D30="Dortmund"),1.23,IF(OR(D30="Roma",D30="RB Leipzig",D30="Monaco",D30="Spurs",D30="Arsenal",D30="Sevilla",D30="Liverpool",D30="Nice",D30="Napoli"),1.15,1)))</f>
        <v>1.23</v>
      </c>
      <c r="AG30">
        <f>E30*10+G30*5+K30*4</f>
        <v>76</v>
      </c>
      <c r="AH30">
        <f>N30+M30+L30*1.5</f>
        <v>158.5</v>
      </c>
    </row>
    <row r="31" spans="1:34" x14ac:dyDescent="0.2">
      <c r="A31" s="34" t="s">
        <v>3670</v>
      </c>
      <c r="B31" t="s">
        <v>4305</v>
      </c>
      <c r="C31" t="s">
        <v>43</v>
      </c>
      <c r="D31" t="s">
        <v>44</v>
      </c>
      <c r="E31">
        <v>9</v>
      </c>
      <c r="F31">
        <v>0</v>
      </c>
      <c r="G31">
        <v>10</v>
      </c>
      <c r="H31">
        <v>1</v>
      </c>
      <c r="I31">
        <v>47</v>
      </c>
      <c r="J31">
        <v>23</v>
      </c>
      <c r="K31">
        <v>32</v>
      </c>
      <c r="L31">
        <v>0</v>
      </c>
      <c r="M31">
        <v>19</v>
      </c>
      <c r="N31">
        <v>29</v>
      </c>
      <c r="O31">
        <v>60</v>
      </c>
      <c r="P31">
        <v>1030</v>
      </c>
      <c r="Q31">
        <v>37</v>
      </c>
      <c r="R31">
        <v>45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121</v>
      </c>
      <c r="Y31" t="s">
        <v>275</v>
      </c>
      <c r="Z31" s="5">
        <f>E31*10+F31*(-10)+G31*5+H31*(-5)+I31*2+J31*(-2)+K31*4+L31*3+M31*1.5+N31*1.5+O31*3+P31*0.1+Q31*2+R31*2+S31*5+T31*(-8)+U31*15+V31+W31*(-4)</f>
        <v>830</v>
      </c>
      <c r="AA31" s="6">
        <f>Z31/X31</f>
        <v>24.411764705882351</v>
      </c>
      <c r="AB31" s="7">
        <f>Z31/Y31*90</f>
        <v>28.620689655172416</v>
      </c>
      <c r="AC31" s="28">
        <f>IF(B31="n",Z31*1.2*AF31,Z31*AF31)</f>
        <v>1145.3999999999999</v>
      </c>
      <c r="AD31" s="6">
        <f>AC31/X31</f>
        <v>33.688235294117646</v>
      </c>
      <c r="AE31" s="33">
        <f>AC31/Y31*90</f>
        <v>39.496551724137923</v>
      </c>
      <c r="AF31" s="13">
        <f>IF(OR(D31="Barcelona",D31="R Madrid",D31="Bayern",D31="PSG",D31="Atletico"),1.3,IF(OR(D31="Chelsea",D31="Juventus",D31="Man City",D31="Man Utd",D31="Dortmund"),1.23,IF(OR(D31="Roma",D31="RB Leipzig",D31="Monaco",D31="Spurs",D31="Arsenal",D31="Sevilla",D31="Liverpool",D31="Nice",D31="Napoli"),1.15,1)))</f>
        <v>1.1499999999999999</v>
      </c>
      <c r="AG31">
        <f>E31*10+G31*5+K31*4</f>
        <v>268</v>
      </c>
      <c r="AH31">
        <f>N31+M31+L31*1.5</f>
        <v>48</v>
      </c>
    </row>
    <row r="32" spans="1:34" x14ac:dyDescent="0.2">
      <c r="A32" s="21" t="s">
        <v>1549</v>
      </c>
      <c r="B32" t="s">
        <v>4305</v>
      </c>
      <c r="C32" t="s">
        <v>876</v>
      </c>
      <c r="D32" t="s">
        <v>1131</v>
      </c>
      <c r="E32">
        <v>7</v>
      </c>
      <c r="F32">
        <v>1</v>
      </c>
      <c r="G32">
        <v>4</v>
      </c>
      <c r="H32">
        <v>2</v>
      </c>
      <c r="I32">
        <v>28</v>
      </c>
      <c r="J32">
        <v>26</v>
      </c>
      <c r="K32">
        <v>22</v>
      </c>
      <c r="L32">
        <v>0</v>
      </c>
      <c r="M32">
        <v>4</v>
      </c>
      <c r="N32">
        <v>11</v>
      </c>
      <c r="O32">
        <v>20</v>
      </c>
      <c r="P32">
        <v>311</v>
      </c>
      <c r="Q32">
        <v>14</v>
      </c>
      <c r="R32">
        <v>22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395</v>
      </c>
      <c r="Y32" t="s">
        <v>1548</v>
      </c>
      <c r="Z32" s="5">
        <f>E32*10+F32*(-10)+G32*5+H32*(-5)+I32*2+J32*(-2)+K32*4+L32*3+M32*1.5+N32*1.5+O32*3+P32*0.1+Q32*2+R32*2+S32*5+T32*(-8)+U32*15+V32+W32*(-4)</f>
        <v>347.6</v>
      </c>
      <c r="AA32" s="6">
        <f>Z32/X32</f>
        <v>20.447058823529414</v>
      </c>
      <c r="AB32" s="7">
        <f>Z32/Y32*90</f>
        <v>26.511864406779662</v>
      </c>
      <c r="AC32" s="28">
        <f>IF(B32="n",Z32*1.2*AF32,Z32*AF32)</f>
        <v>513.05759999999998</v>
      </c>
      <c r="AD32" s="6">
        <f>AC32/X32</f>
        <v>30.179858823529411</v>
      </c>
      <c r="AE32" s="33">
        <f>AC32/Y32*90</f>
        <v>39.131511864406782</v>
      </c>
      <c r="AF32" s="13">
        <f>IF(OR(D32="Barcelona",D32="R Madrid",D32="Bayern",D32="PSG",D32="Atletico"),1.3,IF(OR(D32="Chelsea",D32="Juventus",D32="Man City",D32="Man Utd",D32="Dortmund"),1.23,IF(OR(D32="Roma",D32="RB Leipzig",D32="Monaco",D32="Spurs",D32="Arsenal",D32="Sevilla",D32="Liverpool",D32="Nice",D32="Napoli"),1.15,1)))</f>
        <v>1.23</v>
      </c>
      <c r="AG32">
        <f>E32*10+G32*5+K32*4</f>
        <v>178</v>
      </c>
      <c r="AH32">
        <f>N32+M32+L32*1.5</f>
        <v>15</v>
      </c>
    </row>
    <row r="33" spans="1:34" x14ac:dyDescent="0.2">
      <c r="A33" s="21" t="s">
        <v>3844</v>
      </c>
      <c r="C33" t="s">
        <v>43</v>
      </c>
      <c r="D33" t="s">
        <v>534</v>
      </c>
      <c r="E33">
        <v>12</v>
      </c>
      <c r="F33">
        <v>0</v>
      </c>
      <c r="G33">
        <v>5</v>
      </c>
      <c r="H33">
        <v>0</v>
      </c>
      <c r="I33">
        <v>37</v>
      </c>
      <c r="J33">
        <v>31</v>
      </c>
      <c r="K33">
        <v>36</v>
      </c>
      <c r="L33">
        <v>1</v>
      </c>
      <c r="M33">
        <v>11</v>
      </c>
      <c r="N33">
        <v>32</v>
      </c>
      <c r="O33">
        <v>49</v>
      </c>
      <c r="P33">
        <v>1018</v>
      </c>
      <c r="Q33">
        <v>27</v>
      </c>
      <c r="R33">
        <v>70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113</v>
      </c>
      <c r="Y33" t="s">
        <v>1759</v>
      </c>
      <c r="Z33" s="5">
        <f>E33*10+F33*(-10)+G33*5+H33*(-5)+I33*2+J33*(-2)+K33*4+L33*3+M33*1.5+N33*1.5+O33*3+P33*0.1+Q33*2+R33*2+S33*5+T33*(-8)+U33*15+V33+W33*(-4)</f>
        <v>811.3</v>
      </c>
      <c r="AA33" s="6">
        <f>Z33/X33</f>
        <v>21.927027027027027</v>
      </c>
      <c r="AB33" s="7">
        <f>Z33/Y33*90</f>
        <v>30.097691673536684</v>
      </c>
      <c r="AC33" s="28">
        <f>IF(B33="n",Z33*1.2*AF33,Z33*AF33)</f>
        <v>1054.69</v>
      </c>
      <c r="AD33" s="6">
        <f>AC33/X33</f>
        <v>28.505135135135138</v>
      </c>
      <c r="AE33" s="33">
        <f>AC33/Y33*90</f>
        <v>39.126999175597696</v>
      </c>
      <c r="AF33" s="13">
        <f>IF(OR(D33="Barcelona",D33="R Madrid",D33="Bayern",D33="PSG",D33="Atletico"),1.3,IF(OR(D33="Chelsea",D33="Juventus",D33="Man City",D33="Man Utd",D33="Dortmund"),1.23,IF(OR(D33="Roma",D33="RB Leipzig",D33="Monaco",D33="Spurs",D33="Arsenal",D33="Sevilla",D33="Liverpool",D33="Nice",D33="Napoli"),1.15,1)))</f>
        <v>1.3</v>
      </c>
      <c r="AG33">
        <f>E33*10+G33*5+K33*4</f>
        <v>289</v>
      </c>
      <c r="AH33">
        <f>N33+M33+L33*1.5</f>
        <v>44.5</v>
      </c>
    </row>
    <row r="34" spans="1:34" x14ac:dyDescent="0.2">
      <c r="A34" s="34" t="s">
        <v>3928</v>
      </c>
      <c r="B34" t="s">
        <v>4305</v>
      </c>
      <c r="C34" t="s">
        <v>43</v>
      </c>
      <c r="D34" t="s">
        <v>3570</v>
      </c>
      <c r="E34">
        <v>8</v>
      </c>
      <c r="F34">
        <v>0</v>
      </c>
      <c r="G34">
        <v>3</v>
      </c>
      <c r="H34">
        <v>2</v>
      </c>
      <c r="I34">
        <v>67</v>
      </c>
      <c r="J34">
        <v>26</v>
      </c>
      <c r="K34">
        <v>27</v>
      </c>
      <c r="L34">
        <v>6</v>
      </c>
      <c r="M34">
        <v>26</v>
      </c>
      <c r="N34">
        <v>9</v>
      </c>
      <c r="O34">
        <v>23</v>
      </c>
      <c r="P34">
        <v>1809</v>
      </c>
      <c r="Q34">
        <v>27</v>
      </c>
      <c r="R34">
        <v>56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105</v>
      </c>
      <c r="Y34" t="s">
        <v>816</v>
      </c>
      <c r="Z34" s="5">
        <f>E34*10+F34*(-10)+G34*5+H34*(-5)+I34*2+J34*(-2)+K34*4+L34*3+M34*1.5+N34*1.5+O34*3+P34*0.1+Q34*2+R34*2+S34*5+T34*(-8)+U34*15+V34+W34*(-4)</f>
        <v>761.4</v>
      </c>
      <c r="AA34" s="6">
        <f>Z34/X34</f>
        <v>26.255172413793101</v>
      </c>
      <c r="AB34" s="7">
        <f>Z34/Y34*90</f>
        <v>28.165228113440193</v>
      </c>
      <c r="AC34" s="28">
        <f>IF(B34="n",Z34*1.2*AF34,Z34*AF34)</f>
        <v>1050.732</v>
      </c>
      <c r="AD34" s="6">
        <f>AC34/X34</f>
        <v>36.23213793103448</v>
      </c>
      <c r="AE34" s="33">
        <f>AC34/Y34*90</f>
        <v>38.86801479654747</v>
      </c>
      <c r="AF34" s="13">
        <f>IF(OR(D34="Barcelona",D34="R Madrid",D34="Bayern",D34="PSG",D34="Atletico"),1.3,IF(OR(D34="Chelsea",D34="Juventus",D34="Man City",D34="Man Utd",D34="Dortmund"),1.23,IF(OR(D34="Roma",D34="RB Leipzig",D34="Monaco",D34="Spurs",D34="Arsenal",D34="Sevilla",D34="Liverpool",D34="Nice",D34="Napoli"),1.15,1)))</f>
        <v>1.1499999999999999</v>
      </c>
      <c r="AG34">
        <f>E34*10+G34*5+K34*4</f>
        <v>203</v>
      </c>
      <c r="AH34">
        <f>N34+M34+L34*1.5</f>
        <v>44</v>
      </c>
    </row>
    <row r="35" spans="1:34" x14ac:dyDescent="0.2">
      <c r="A35" s="34" t="s">
        <v>1261</v>
      </c>
      <c r="C35" t="s">
        <v>876</v>
      </c>
      <c r="D35" t="s">
        <v>1179</v>
      </c>
      <c r="E35">
        <v>8</v>
      </c>
      <c r="F35">
        <v>1</v>
      </c>
      <c r="G35">
        <v>19</v>
      </c>
      <c r="H35">
        <v>1</v>
      </c>
      <c r="I35">
        <v>51</v>
      </c>
      <c r="J35">
        <v>26</v>
      </c>
      <c r="K35">
        <v>27</v>
      </c>
      <c r="L35">
        <v>1</v>
      </c>
      <c r="M35">
        <v>12</v>
      </c>
      <c r="N35">
        <v>46</v>
      </c>
      <c r="O35">
        <v>75</v>
      </c>
      <c r="P35">
        <v>626</v>
      </c>
      <c r="Q35">
        <v>24</v>
      </c>
      <c r="R35">
        <v>66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110</v>
      </c>
      <c r="Y35" t="s">
        <v>1099</v>
      </c>
      <c r="Z35" s="5">
        <f>E35*10+F35*(-10)+G35*5+H35*(-5)+I35*2+J35*(-2)+K35*4+L35*3+M35*1.5+N35*1.5+O35*3+P35*0.1+Q35*2+R35*2+S35*5+T35*(-8)+U35*15+V35+W35*(-4)</f>
        <v>875.6</v>
      </c>
      <c r="AA35" s="6">
        <f>Z35/X35</f>
        <v>29.186666666666667</v>
      </c>
      <c r="AB35" s="7">
        <f>Z35/Y35*90</f>
        <v>33.676923076923082</v>
      </c>
      <c r="AC35" s="28">
        <f>IF(B35="n",Z35*1.2*AF35,Z35*AF35)</f>
        <v>1006.9399999999999</v>
      </c>
      <c r="AD35" s="6">
        <f>AC35/X35</f>
        <v>33.564666666666668</v>
      </c>
      <c r="AE35" s="33">
        <f>AC35/Y35*90</f>
        <v>38.728461538461538</v>
      </c>
      <c r="AF35" s="13">
        <f>IF(OR(D35="Barcelona",D35="R Madrid",D35="Bayern",D35="PSG",D35="Atletico"),1.3,IF(OR(D35="Chelsea",D35="Juventus",D35="Man City",D35="Man Utd",D35="Dortmund"),1.23,IF(OR(D35="Roma",D35="RB Leipzig",D35="Monaco",D35="Spurs",D35="Arsenal",D35="Sevilla",D35="Liverpool",D35="Nice",D35="Napoli"),1.15,1)))</f>
        <v>1.1499999999999999</v>
      </c>
      <c r="AG35">
        <f>E35*10+G35*5+K35*4</f>
        <v>283</v>
      </c>
      <c r="AH35">
        <f>N35+M35+L35*1.5</f>
        <v>59.5</v>
      </c>
    </row>
    <row r="36" spans="1:34" x14ac:dyDescent="0.2">
      <c r="A36" s="34" t="s">
        <v>350</v>
      </c>
      <c r="C36" t="s">
        <v>26</v>
      </c>
      <c r="D36" t="s">
        <v>118</v>
      </c>
      <c r="E36">
        <v>7</v>
      </c>
      <c r="F36">
        <v>0</v>
      </c>
      <c r="G36">
        <v>4</v>
      </c>
      <c r="H36">
        <v>2</v>
      </c>
      <c r="I36">
        <v>17</v>
      </c>
      <c r="J36">
        <v>11</v>
      </c>
      <c r="K36">
        <v>15</v>
      </c>
      <c r="L36">
        <v>0</v>
      </c>
      <c r="M36">
        <v>2</v>
      </c>
      <c r="N36">
        <v>3</v>
      </c>
      <c r="O36">
        <v>6</v>
      </c>
      <c r="P36">
        <v>192</v>
      </c>
      <c r="Q36">
        <v>5</v>
      </c>
      <c r="R36">
        <v>12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144</v>
      </c>
      <c r="Y36" t="s">
        <v>351</v>
      </c>
      <c r="Z36" s="5">
        <f>E36*10+F36*(-10)+G36*5+H36*(-5)+I36*2+J36*(-2)+K36*4+L36*3+M36*1.5+N36*1.5+O36*3+P36*0.1+Q36*2+R36*2+S36*5+T36*(-8)+U36*15+V36+W36*(-4)</f>
        <v>230.7</v>
      </c>
      <c r="AA36" s="6">
        <f>Z36/X36</f>
        <v>23.07</v>
      </c>
      <c r="AB36" s="7">
        <f>Z36/Y36*90</f>
        <v>31.26957831325301</v>
      </c>
      <c r="AC36" s="28">
        <f>IF(B36="n",Z36*1.2*AF36,Z36*AF36)</f>
        <v>283.76099999999997</v>
      </c>
      <c r="AD36" s="6">
        <f>AC36/X36</f>
        <v>28.376099999999997</v>
      </c>
      <c r="AE36" s="33">
        <f>AC36/Y36*90</f>
        <v>38.461581325301196</v>
      </c>
      <c r="AF36" s="13">
        <f>IF(OR(D36="Barcelona",D36="R Madrid",D36="Bayern",D36="PSG",D36="Atletico"),1.3,IF(OR(D36="Chelsea",D36="Juventus",D36="Man City",D36="Man Utd",D36="Dortmund"),1.23,IF(OR(D36="Roma",D36="RB Leipzig",D36="Monaco",D36="Spurs",D36="Arsenal",D36="Sevilla",D36="Liverpool",D36="Nice",D36="Napoli"),1.15,1)))</f>
        <v>1.23</v>
      </c>
      <c r="AG36">
        <f>E36*10+G36*5+K36*4</f>
        <v>150</v>
      </c>
      <c r="AH36">
        <f>N36+M36+L36*1.5</f>
        <v>5</v>
      </c>
    </row>
    <row r="37" spans="1:34" x14ac:dyDescent="0.2">
      <c r="A37" s="34" t="s">
        <v>316</v>
      </c>
      <c r="C37" t="s">
        <v>26</v>
      </c>
      <c r="D37" t="s">
        <v>118</v>
      </c>
      <c r="E37">
        <v>20</v>
      </c>
      <c r="F37">
        <v>1</v>
      </c>
      <c r="G37">
        <v>3</v>
      </c>
      <c r="H37">
        <v>4</v>
      </c>
      <c r="I37">
        <v>33</v>
      </c>
      <c r="J37">
        <v>23</v>
      </c>
      <c r="K37">
        <v>72</v>
      </c>
      <c r="L37">
        <v>1</v>
      </c>
      <c r="M37">
        <v>1</v>
      </c>
      <c r="N37">
        <v>4</v>
      </c>
      <c r="O37">
        <v>28</v>
      </c>
      <c r="P37">
        <v>634</v>
      </c>
      <c r="Q37">
        <v>13</v>
      </c>
      <c r="R37">
        <v>80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36</v>
      </c>
      <c r="Y37" t="s">
        <v>317</v>
      </c>
      <c r="Z37" s="5">
        <f>E37*10+F37*(-10)+G37*5+H37*(-5)+I37*2+J37*(-2)+K37*4+L37*3+M37*1.5+N37*1.5+O37*3+P37*0.1+Q37*2+R37*2+S37*5+T37*(-8)+U37*15+V37+W37*(-4)</f>
        <v>836.9</v>
      </c>
      <c r="AA37" s="6">
        <f>Z37/X37</f>
        <v>26.996774193548386</v>
      </c>
      <c r="AB37" s="7">
        <f>Z37/Y37*90</f>
        <v>31.266500622665006</v>
      </c>
      <c r="AC37" s="28">
        <f>IF(B37="n",Z37*1.2*AF37,Z37*AF37)</f>
        <v>1029.3869999999999</v>
      </c>
      <c r="AD37" s="6">
        <f>AC37/X37</f>
        <v>33.206032258064518</v>
      </c>
      <c r="AE37" s="33">
        <f>AC37/Y37*90</f>
        <v>38.457795765877954</v>
      </c>
      <c r="AF37" s="13">
        <f>IF(OR(D37="Barcelona",D37="R Madrid",D37="Bayern",D37="PSG",D37="Atletico"),1.3,IF(OR(D37="Chelsea",D37="Juventus",D37="Man City",D37="Man Utd",D37="Dortmund"),1.23,IF(OR(D37="Roma",D37="RB Leipzig",D37="Monaco",D37="Spurs",D37="Arsenal",D37="Sevilla",D37="Liverpool",D37="Nice",D37="Napoli"),1.15,1)))</f>
        <v>1.23</v>
      </c>
      <c r="AG37">
        <f>E37*10+G37*5+K37*4</f>
        <v>503</v>
      </c>
      <c r="AH37">
        <f>N37+M37+L37*1.5</f>
        <v>6.5</v>
      </c>
    </row>
    <row r="38" spans="1:34" x14ac:dyDescent="0.2">
      <c r="A38" s="34" t="s">
        <v>858</v>
      </c>
      <c r="B38" t="s">
        <v>4305</v>
      </c>
      <c r="C38" t="s">
        <v>26</v>
      </c>
      <c r="D38" t="s">
        <v>164</v>
      </c>
      <c r="E38">
        <v>18</v>
      </c>
      <c r="F38">
        <v>0</v>
      </c>
      <c r="G38">
        <v>7</v>
      </c>
      <c r="H38">
        <v>4</v>
      </c>
      <c r="I38">
        <v>75</v>
      </c>
      <c r="J38">
        <v>50</v>
      </c>
      <c r="K38">
        <v>55</v>
      </c>
      <c r="L38">
        <v>1</v>
      </c>
      <c r="M38">
        <v>18</v>
      </c>
      <c r="N38">
        <v>13</v>
      </c>
      <c r="O38">
        <v>44</v>
      </c>
      <c r="P38">
        <v>1053</v>
      </c>
      <c r="Q38">
        <v>38</v>
      </c>
      <c r="R38">
        <v>51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113</v>
      </c>
      <c r="Y38" t="s">
        <v>859</v>
      </c>
      <c r="Z38" s="5">
        <f>E38*10+F38*(-10)+G38*5+H38*(-5)+I38*2+J38*(-2)+K38*4+L38*3+M38*1.5+N38*1.5+O38*3+P38*0.1+Q38*2+R38*2+S38*5+T38*(-8)+U38*15+V38+W38*(-4)</f>
        <v>929.8</v>
      </c>
      <c r="AA38" s="6">
        <f>Z38/X38</f>
        <v>25.129729729729728</v>
      </c>
      <c r="AB38" s="7">
        <f>Z38/Y38*90</f>
        <v>27.563241106719364</v>
      </c>
      <c r="AC38" s="28">
        <f>IF(B38="n",Z38*1.2*AF38,Z38*AF38)</f>
        <v>1283.1239999999998</v>
      </c>
      <c r="AD38" s="6">
        <f>AC38/X38</f>
        <v>34.679027027027018</v>
      </c>
      <c r="AE38" s="33">
        <f>AC38/Y38*90</f>
        <v>38.037272727272722</v>
      </c>
      <c r="AF38" s="13">
        <f>IF(OR(D38="Barcelona",D38="R Madrid",D38="Bayern",D38="PSG",D38="Atletico"),1.3,IF(OR(D38="Chelsea",D38="Juventus",D38="Man City",D38="Man Utd",D38="Dortmund"),1.23,IF(OR(D38="Roma",D38="RB Leipzig",D38="Monaco",D38="Spurs",D38="Arsenal",D38="Sevilla",D38="Liverpool",D38="Nice",D38="Napoli"),1.15,1)))</f>
        <v>1.1499999999999999</v>
      </c>
      <c r="AG38">
        <f>E38*10+G38*5+K38*4</f>
        <v>435</v>
      </c>
      <c r="AH38">
        <f>N38+M38+L38*1.5</f>
        <v>32.5</v>
      </c>
    </row>
    <row r="39" spans="1:34" x14ac:dyDescent="0.2">
      <c r="A39" s="34" t="s">
        <v>212</v>
      </c>
      <c r="B39" t="s">
        <v>4305</v>
      </c>
      <c r="C39" t="s">
        <v>26</v>
      </c>
      <c r="D39" t="s">
        <v>48</v>
      </c>
      <c r="E39">
        <v>9</v>
      </c>
      <c r="F39">
        <v>0</v>
      </c>
      <c r="G39">
        <v>9</v>
      </c>
      <c r="H39">
        <v>6</v>
      </c>
      <c r="I39">
        <v>39</v>
      </c>
      <c r="J39">
        <v>32</v>
      </c>
      <c r="K39">
        <v>22</v>
      </c>
      <c r="L39">
        <v>1</v>
      </c>
      <c r="M39">
        <v>12</v>
      </c>
      <c r="N39">
        <v>21</v>
      </c>
      <c r="O39">
        <v>31</v>
      </c>
      <c r="P39">
        <v>776</v>
      </c>
      <c r="Q39">
        <v>36</v>
      </c>
      <c r="R39">
        <v>56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101</v>
      </c>
      <c r="Y39" t="s">
        <v>213</v>
      </c>
      <c r="Z39" s="5">
        <f>E39*10+F39*(-10)+G39*5+H39*(-5)+I39*2+J39*(-2)+K39*4+L39*3+M39*1.5+N39*1.5+O39*3+P39*0.1+Q39*2+R39*2+S39*5+T39*(-8)+U39*15+V39+W39*(-4)</f>
        <v>614.1</v>
      </c>
      <c r="AA39" s="6">
        <f>Z39/X39</f>
        <v>17.545714285714286</v>
      </c>
      <c r="AB39" s="7">
        <f>Z39/Y39*90</f>
        <v>25.682620817843866</v>
      </c>
      <c r="AC39" s="28">
        <f>IF(B39="n",Z39*1.2*AF39,Z39*AF39)</f>
        <v>906.41159999999991</v>
      </c>
      <c r="AD39" s="6">
        <f>AC39/X39</f>
        <v>25.897474285714281</v>
      </c>
      <c r="AE39" s="33">
        <f>AC39/Y39*90</f>
        <v>37.90754832713754</v>
      </c>
      <c r="AF39" s="13">
        <f>IF(OR(D39="Barcelona",D39="R Madrid",D39="Bayern",D39="PSG",D39="Atletico"),1.3,IF(OR(D39="Chelsea",D39="Juventus",D39="Man City",D39="Man Utd",D39="Dortmund"),1.23,IF(OR(D39="Roma",D39="RB Leipzig",D39="Monaco",D39="Spurs",D39="Arsenal",D39="Sevilla",D39="Liverpool",D39="Nice",D39="Napoli"),1.15,1)))</f>
        <v>1.23</v>
      </c>
      <c r="AG39">
        <f>E39*10+G39*5+K39*4</f>
        <v>223</v>
      </c>
      <c r="AH39">
        <f>N39+M39+L39*1.5</f>
        <v>34.5</v>
      </c>
    </row>
    <row r="40" spans="1:34" x14ac:dyDescent="0.2">
      <c r="A40" s="34" t="s">
        <v>2396</v>
      </c>
      <c r="B40" t="s">
        <v>4305</v>
      </c>
      <c r="C40" t="s">
        <v>160</v>
      </c>
      <c r="D40" t="s">
        <v>1881</v>
      </c>
      <c r="E40">
        <v>16</v>
      </c>
      <c r="F40">
        <v>0</v>
      </c>
      <c r="G40">
        <v>8</v>
      </c>
      <c r="H40">
        <v>3</v>
      </c>
      <c r="I40">
        <v>32</v>
      </c>
      <c r="J40">
        <v>27</v>
      </c>
      <c r="K40">
        <v>52</v>
      </c>
      <c r="L40">
        <v>3</v>
      </c>
      <c r="M40">
        <v>15</v>
      </c>
      <c r="N40">
        <v>19</v>
      </c>
      <c r="O40">
        <v>49</v>
      </c>
      <c r="P40">
        <v>1001</v>
      </c>
      <c r="Q40">
        <v>32</v>
      </c>
      <c r="R40">
        <v>24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52</v>
      </c>
      <c r="Y40" t="s">
        <v>2395</v>
      </c>
      <c r="Z40" s="5">
        <f>E40*10+F40*(-10)+G40*5+H40*(-5)+I40*2+J40*(-2)+K40*4+L40*3+M40*1.5+N40*1.5+O40*3+P40*0.1+Q40*2+R40*2+S40*5+T40*(-8)+U40*15+V40+W40*(-4)</f>
        <v>822.1</v>
      </c>
      <c r="AA40" s="6">
        <f>Z40/X40</f>
        <v>22.836111111111112</v>
      </c>
      <c r="AB40" s="7">
        <f>Z40/Y40*90</f>
        <v>24.218985270049103</v>
      </c>
      <c r="AC40" s="28">
        <f>IF(B40="n",Z40*1.2*AF40,Z40*AF40)</f>
        <v>1282.4760000000001</v>
      </c>
      <c r="AD40" s="6">
        <f>AC40/X40</f>
        <v>35.62433333333334</v>
      </c>
      <c r="AE40" s="33">
        <f>AC40/Y40*90</f>
        <v>37.781617021276602</v>
      </c>
      <c r="AF40" s="13">
        <f>IF(OR(D40="Barcelona",D40="R Madrid",D40="Bayern",D40="PSG",D40="Atletico"),1.3,IF(OR(D40="Chelsea",D40="Juventus",D40="Man City",D40="Man Utd",D40="Dortmund"),1.23,IF(OR(D40="Roma",D40="RB Leipzig",D40="Monaco",D40="Spurs",D40="Arsenal",D40="Sevilla",D40="Liverpool",D40="Nice",D40="Napoli"),1.15,1)))</f>
        <v>1.3</v>
      </c>
      <c r="AG40">
        <f>E40*10+G40*5+K40*4</f>
        <v>408</v>
      </c>
      <c r="AH40">
        <f>N40+M40+L40*1.5</f>
        <v>38.5</v>
      </c>
    </row>
    <row r="41" spans="1:34" x14ac:dyDescent="0.2">
      <c r="A41" s="34" t="s">
        <v>1405</v>
      </c>
      <c r="C41" t="s">
        <v>876</v>
      </c>
      <c r="D41" t="s">
        <v>1095</v>
      </c>
      <c r="E41">
        <v>30</v>
      </c>
      <c r="F41">
        <v>0</v>
      </c>
      <c r="G41">
        <v>5</v>
      </c>
      <c r="H41">
        <v>5</v>
      </c>
      <c r="I41">
        <v>56</v>
      </c>
      <c r="J41">
        <v>40</v>
      </c>
      <c r="K41">
        <v>72</v>
      </c>
      <c r="L41">
        <v>1</v>
      </c>
      <c r="M41">
        <v>24</v>
      </c>
      <c r="N41">
        <v>12</v>
      </c>
      <c r="O41">
        <v>25</v>
      </c>
      <c r="P41">
        <v>522</v>
      </c>
      <c r="Q41">
        <v>9</v>
      </c>
      <c r="R41">
        <v>34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292</v>
      </c>
      <c r="Y41" t="s">
        <v>1404</v>
      </c>
      <c r="Z41" s="5">
        <f>E41*10+F41*(-10)+G41*5+H41*(-5)+I41*2+J41*(-2)+K41*4+L41*3+M41*1.5+N41*1.5+O41*3+P41*0.1+Q41*2+R41*2+S41*5+T41*(-8)+U41*15+V41+W41*(-4)</f>
        <v>890.2</v>
      </c>
      <c r="AA41" s="6">
        <f>Z41/X41</f>
        <v>26.975757575757576</v>
      </c>
      <c r="AB41" s="7">
        <f>Z41/Y41*90</f>
        <v>28.871351351351354</v>
      </c>
      <c r="AC41" s="28">
        <f>IF(B41="n",Z41*1.2*AF41,Z41*AF41)</f>
        <v>1157.26</v>
      </c>
      <c r="AD41" s="6">
        <f>AC41/X41</f>
        <v>35.06848484848485</v>
      </c>
      <c r="AE41" s="33">
        <f>AC41/Y41*90</f>
        <v>37.532756756756754</v>
      </c>
      <c r="AF41" s="13">
        <f>IF(OR(D41="Barcelona",D41="R Madrid",D41="Bayern",D41="PSG",D41="Atletico"),1.3,IF(OR(D41="Chelsea",D41="Juventus",D41="Man City",D41="Man Utd",D41="Dortmund"),1.23,IF(OR(D41="Roma",D41="RB Leipzig",D41="Monaco",D41="Spurs",D41="Arsenal",D41="Sevilla",D41="Liverpool",D41="Nice",D41="Napoli"),1.15,1)))</f>
        <v>1.3</v>
      </c>
      <c r="AG41">
        <f>E41*10+G41*5+K41*4</f>
        <v>613</v>
      </c>
      <c r="AH41">
        <f>N41+M41+L41*1.5</f>
        <v>37.5</v>
      </c>
    </row>
    <row r="42" spans="1:34" x14ac:dyDescent="0.2">
      <c r="A42" s="34" t="s">
        <v>2018</v>
      </c>
      <c r="B42" t="s">
        <v>4305</v>
      </c>
      <c r="C42" t="s">
        <v>160</v>
      </c>
      <c r="D42" t="s">
        <v>1881</v>
      </c>
      <c r="E42">
        <v>4</v>
      </c>
      <c r="F42">
        <v>1</v>
      </c>
      <c r="G42">
        <v>8</v>
      </c>
      <c r="H42">
        <v>7</v>
      </c>
      <c r="I42">
        <v>56</v>
      </c>
      <c r="J42">
        <v>30</v>
      </c>
      <c r="K42">
        <v>14</v>
      </c>
      <c r="L42">
        <v>10</v>
      </c>
      <c r="M42">
        <v>25</v>
      </c>
      <c r="N42">
        <v>51</v>
      </c>
      <c r="O42">
        <v>64</v>
      </c>
      <c r="P42">
        <v>2064</v>
      </c>
      <c r="Q42">
        <v>66</v>
      </c>
      <c r="R42">
        <v>13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52</v>
      </c>
      <c r="Y42" t="s">
        <v>2017</v>
      </c>
      <c r="Z42" s="5">
        <f>E42*10+F42*(-10)+G42*5+H42*(-5)+I42*2+J42*(-2)+K42*4+L42*3+M42*1.5+N42*1.5+O42*3+P42*0.1+Q42*2+R42*2+S42*5+T42*(-8)+U42*15+V42+W42*(-4)</f>
        <v>843.4</v>
      </c>
      <c r="AA42" s="6">
        <f>Z42/X42</f>
        <v>23.427777777777777</v>
      </c>
      <c r="AB42" s="7">
        <f>Z42/Y42*90</f>
        <v>23.96022727272727</v>
      </c>
      <c r="AC42" s="28">
        <f>IF(B42="n",Z42*1.2*AF42,Z42*AF42)</f>
        <v>1315.704</v>
      </c>
      <c r="AD42" s="6">
        <f>AC42/X42</f>
        <v>36.547333333333334</v>
      </c>
      <c r="AE42" s="33">
        <f>AC42/Y42*90</f>
        <v>37.377954545454543</v>
      </c>
      <c r="AF42" s="13">
        <f>IF(OR(D42="Barcelona",D42="R Madrid",D42="Bayern",D42="PSG",D42="Atletico"),1.3,IF(OR(D42="Chelsea",D42="Juventus",D42="Man City",D42="Man Utd",D42="Dortmund"),1.23,IF(OR(D42="Roma",D42="RB Leipzig",D42="Monaco",D42="Spurs",D42="Arsenal",D42="Sevilla",D42="Liverpool",D42="Nice",D42="Napoli"),1.15,1)))</f>
        <v>1.3</v>
      </c>
      <c r="AG42">
        <f>E42*10+G42*5+K42*4</f>
        <v>136</v>
      </c>
      <c r="AH42">
        <f>N42+M42+L42*1.5</f>
        <v>91</v>
      </c>
    </row>
    <row r="43" spans="1:34" x14ac:dyDescent="0.2">
      <c r="A43" s="21" t="s">
        <v>2122</v>
      </c>
      <c r="B43" t="s">
        <v>4305</v>
      </c>
      <c r="C43" t="s">
        <v>160</v>
      </c>
      <c r="D43" t="s">
        <v>1915</v>
      </c>
      <c r="E43">
        <v>2</v>
      </c>
      <c r="F43">
        <v>0</v>
      </c>
      <c r="G43">
        <v>2</v>
      </c>
      <c r="H43">
        <v>8</v>
      </c>
      <c r="I43">
        <v>116</v>
      </c>
      <c r="J43">
        <v>50</v>
      </c>
      <c r="K43">
        <v>19</v>
      </c>
      <c r="L43">
        <v>2</v>
      </c>
      <c r="M43">
        <v>14</v>
      </c>
      <c r="N43">
        <v>52</v>
      </c>
      <c r="O43">
        <v>36</v>
      </c>
      <c r="P43">
        <v>1063</v>
      </c>
      <c r="Q43">
        <v>67</v>
      </c>
      <c r="R43">
        <v>79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110</v>
      </c>
      <c r="Y43" t="s">
        <v>2121</v>
      </c>
      <c r="Z43" s="5">
        <f>E43*10+F43*(-10)+G43*5+H43*(-5)+I43*2+J43*(-2)+K43*4+L43*3+M43*1.5+N43*1.5+O43*3+P43*0.1+Q43*2+R43*2+S43*5+T43*(-8)+U43*15+V43+W43*(-4)</f>
        <v>809.3</v>
      </c>
      <c r="AA43" s="6">
        <f>Z43/X43</f>
        <v>26.976666666666667</v>
      </c>
      <c r="AB43" s="7">
        <f>Z43/Y43*90</f>
        <v>31.060554371002134</v>
      </c>
      <c r="AC43" s="28">
        <f>IF(B43="n",Z43*1.2*AF43,Z43*AF43)</f>
        <v>971.15999999999985</v>
      </c>
      <c r="AD43" s="6">
        <f>AC43/X43</f>
        <v>32.371999999999993</v>
      </c>
      <c r="AE43" s="33">
        <f>AC43/Y43*90</f>
        <v>37.272665245202553</v>
      </c>
      <c r="AF43" s="13">
        <f>IF(OR(D43="Barcelona",D43="R Madrid",D43="Bayern",D43="PSG",D43="Atletico"),1.3,IF(OR(D43="Chelsea",D43="Juventus",D43="Man City",D43="Man Utd",D43="Dortmund"),1.23,IF(OR(D43="Roma",D43="RB Leipzig",D43="Monaco",D43="Spurs",D43="Arsenal",D43="Sevilla",D43="Liverpool",D43="Nice",D43="Napoli"),1.15,1)))</f>
        <v>1</v>
      </c>
      <c r="AG43">
        <f>E43*10+G43*5+K43*4</f>
        <v>106</v>
      </c>
      <c r="AH43">
        <f>N43+M43+L43*1.5</f>
        <v>69</v>
      </c>
    </row>
    <row r="44" spans="1:34" x14ac:dyDescent="0.2">
      <c r="A44" s="21" t="s">
        <v>3319</v>
      </c>
      <c r="B44" t="s">
        <v>4305</v>
      </c>
      <c r="C44" t="s">
        <v>138</v>
      </c>
      <c r="D44" t="s">
        <v>139</v>
      </c>
      <c r="E44">
        <v>14</v>
      </c>
      <c r="F44">
        <v>1</v>
      </c>
      <c r="G44">
        <v>12</v>
      </c>
      <c r="H44">
        <v>3</v>
      </c>
      <c r="I44">
        <v>66</v>
      </c>
      <c r="J44">
        <v>31</v>
      </c>
      <c r="K44">
        <v>46</v>
      </c>
      <c r="L44">
        <v>1</v>
      </c>
      <c r="M44">
        <v>36</v>
      </c>
      <c r="N44">
        <v>29</v>
      </c>
      <c r="O44">
        <v>63</v>
      </c>
      <c r="P44">
        <v>1320</v>
      </c>
      <c r="Q44">
        <v>32</v>
      </c>
      <c r="R44">
        <v>12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113</v>
      </c>
      <c r="Y44" t="s">
        <v>3318</v>
      </c>
      <c r="Z44" s="5">
        <f>E44*10+F44*(-10)+G44*5+H44*(-5)+I44*2+J44*(-2)+K44*4+L44*3+M44*1.5+N44*1.5+O44*3+P44*0.1+Q44*2+R44*2+S44*5+T44*(-8)+U44*15+V44+W44*(-4)</f>
        <v>938.5</v>
      </c>
      <c r="AA44" s="6">
        <f>Z44/X44</f>
        <v>25.364864864864863</v>
      </c>
      <c r="AB44" s="7">
        <f>Z44/Y44*90</f>
        <v>26.891117478510029</v>
      </c>
      <c r="AC44" s="28">
        <f>IF(B44="n",Z44*1.2*AF44,Z44*AF44)</f>
        <v>1295.1299999999999</v>
      </c>
      <c r="AD44" s="6">
        <f>AC44/X44</f>
        <v>35.003513513513511</v>
      </c>
      <c r="AE44" s="33">
        <f>AC44/Y44*90</f>
        <v>37.109742120343839</v>
      </c>
      <c r="AF44" s="13">
        <f>IF(OR(D44="Barcelona",D44="R Madrid",D44="Bayern",D44="PSG",D44="Atletico"),1.3,IF(OR(D44="Chelsea",D44="Juventus",D44="Man City",D44="Man Utd",D44="Dortmund"),1.23,IF(OR(D44="Roma",D44="RB Leipzig",D44="Monaco",D44="Spurs",D44="Arsenal",D44="Sevilla",D44="Liverpool",D44="Nice",D44="Napoli"),1.15,1)))</f>
        <v>1.1499999999999999</v>
      </c>
      <c r="AG44">
        <f>E44*10+G44*5+K44*4</f>
        <v>384</v>
      </c>
      <c r="AH44">
        <f>N44+M44+L44*1.5</f>
        <v>66.5</v>
      </c>
    </row>
    <row r="45" spans="1:34" x14ac:dyDescent="0.2">
      <c r="A45" s="34" t="s">
        <v>308</v>
      </c>
      <c r="B45" t="s">
        <v>4305</v>
      </c>
      <c r="C45" t="s">
        <v>26</v>
      </c>
      <c r="D45" t="s">
        <v>251</v>
      </c>
      <c r="E45">
        <v>8</v>
      </c>
      <c r="F45">
        <v>0</v>
      </c>
      <c r="G45">
        <v>9</v>
      </c>
      <c r="H45">
        <v>2</v>
      </c>
      <c r="I45">
        <v>32</v>
      </c>
      <c r="J45">
        <v>14</v>
      </c>
      <c r="K45">
        <v>24</v>
      </c>
      <c r="L45">
        <v>1</v>
      </c>
      <c r="M45">
        <v>11</v>
      </c>
      <c r="N45">
        <v>15</v>
      </c>
      <c r="O45">
        <v>89</v>
      </c>
      <c r="P45">
        <v>1803</v>
      </c>
      <c r="Q45">
        <v>21</v>
      </c>
      <c r="R45">
        <v>35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292</v>
      </c>
      <c r="Y45" t="s">
        <v>309</v>
      </c>
      <c r="Z45" s="5">
        <f>E45*10+F45*(-10)+G45*5+H45*(-5)+I45*2+J45*(-2)+K45*4+L45*3+M45*1.5+N45*1.5+O45*3+P45*0.1+Q45*2+R45*2+S45*5+T45*(-8)+U45*15+V45+W45*(-4)</f>
        <v>848.3</v>
      </c>
      <c r="AA45" s="6">
        <f>Z45/X45</f>
        <v>25.706060606060603</v>
      </c>
      <c r="AB45" s="7">
        <f>Z45/Y45*90</f>
        <v>26.87328405491024</v>
      </c>
      <c r="AC45" s="28">
        <f>IF(B45="n",Z45*1.2*AF45,Z45*AF45)</f>
        <v>1170.6539999999998</v>
      </c>
      <c r="AD45" s="6">
        <f>AC45/X45</f>
        <v>35.474363636363627</v>
      </c>
      <c r="AE45" s="33">
        <f>AC45/Y45*90</f>
        <v>37.085131995776131</v>
      </c>
      <c r="AF45" s="13">
        <f>IF(OR(D45="Barcelona",D45="R Madrid",D45="Bayern",D45="PSG",D45="Atletico"),1.3,IF(OR(D45="Chelsea",D45="Juventus",D45="Man City",D45="Man Utd",D45="Dortmund"),1.23,IF(OR(D45="Roma",D45="RB Leipzig",D45="Monaco",D45="Spurs",D45="Arsenal",D45="Sevilla",D45="Liverpool",D45="Nice",D45="Napoli"),1.15,1)))</f>
        <v>1.1499999999999999</v>
      </c>
      <c r="AG45">
        <f>E45*10+G45*5+K45*4</f>
        <v>221</v>
      </c>
      <c r="AH45">
        <f>N45+M45+L45*1.5</f>
        <v>27.5</v>
      </c>
    </row>
    <row r="46" spans="1:34" x14ac:dyDescent="0.2">
      <c r="A46" s="21" t="s">
        <v>2655</v>
      </c>
      <c r="C46" t="s">
        <v>160</v>
      </c>
      <c r="D46" t="s">
        <v>1888</v>
      </c>
      <c r="E46">
        <v>2</v>
      </c>
      <c r="F46">
        <v>0</v>
      </c>
      <c r="G46">
        <v>7</v>
      </c>
      <c r="H46">
        <v>4</v>
      </c>
      <c r="I46">
        <v>48</v>
      </c>
      <c r="J46">
        <v>28</v>
      </c>
      <c r="K46">
        <v>13</v>
      </c>
      <c r="L46">
        <v>4</v>
      </c>
      <c r="M46">
        <v>17</v>
      </c>
      <c r="N46">
        <v>10</v>
      </c>
      <c r="O46">
        <v>34</v>
      </c>
      <c r="P46">
        <v>523</v>
      </c>
      <c r="Q46">
        <v>30</v>
      </c>
      <c r="R46">
        <v>25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292</v>
      </c>
      <c r="Y46" t="s">
        <v>2654</v>
      </c>
      <c r="Z46" s="5">
        <f>E46*10+F46*(-10)+G46*5+H46*(-5)+I46*2+J46*(-2)+K46*4+L46*3+M46*1.5+N46*1.5+O46*3+P46*0.1+Q46*2+R46*2+S46*5+T46*(-8)+U46*15+V46+W46*(-4)</f>
        <v>443.8</v>
      </c>
      <c r="AA46" s="6">
        <f>Z46/X46</f>
        <v>13.448484848484849</v>
      </c>
      <c r="AB46" s="7">
        <f>Z46/Y46*90</f>
        <v>28.207627118644066</v>
      </c>
      <c r="AC46" s="28">
        <f>IF(B46="n",Z46*1.2*AF46,Z46*AF46)</f>
        <v>576.94000000000005</v>
      </c>
      <c r="AD46" s="6">
        <f>AC46/X46</f>
        <v>17.483030303030304</v>
      </c>
      <c r="AE46" s="33">
        <f>AC46/Y46*90</f>
        <v>36.669915254237296</v>
      </c>
      <c r="AF46" s="13">
        <f>IF(OR(D46="Barcelona",D46="R Madrid",D46="Bayern",D46="PSG",D46="Atletico"),1.3,IF(OR(D46="Chelsea",D46="Juventus",D46="Man City",D46="Man Utd",D46="Dortmund"),1.23,IF(OR(D46="Roma",D46="RB Leipzig",D46="Monaco",D46="Spurs",D46="Arsenal",D46="Sevilla",D46="Liverpool",D46="Nice",D46="Napoli"),1.15,1)))</f>
        <v>1.3</v>
      </c>
      <c r="AG46">
        <f>E46*10+G46*5+K46*4</f>
        <v>107</v>
      </c>
      <c r="AH46">
        <f>N46+M46+L46*1.5</f>
        <v>33</v>
      </c>
    </row>
    <row r="47" spans="1:34" x14ac:dyDescent="0.2">
      <c r="A47" s="34" t="s">
        <v>3628</v>
      </c>
      <c r="B47" t="s">
        <v>4305</v>
      </c>
      <c r="C47" t="s">
        <v>43</v>
      </c>
      <c r="D47" t="s">
        <v>620</v>
      </c>
      <c r="E47">
        <v>27</v>
      </c>
      <c r="F47">
        <v>0</v>
      </c>
      <c r="G47">
        <v>3</v>
      </c>
      <c r="H47">
        <v>3</v>
      </c>
      <c r="I47">
        <v>35</v>
      </c>
      <c r="J47">
        <v>50</v>
      </c>
      <c r="K47">
        <v>54</v>
      </c>
      <c r="L47">
        <v>0</v>
      </c>
      <c r="M47">
        <v>2</v>
      </c>
      <c r="N47">
        <v>2</v>
      </c>
      <c r="O47">
        <v>43</v>
      </c>
      <c r="P47">
        <v>636</v>
      </c>
      <c r="Q47">
        <v>23</v>
      </c>
      <c r="R47">
        <v>46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110</v>
      </c>
      <c r="Y47" t="s">
        <v>3627</v>
      </c>
      <c r="Z47" s="5">
        <f>E47*10+F47*(-10)+G47*5+H47*(-5)+I47*2+J47*(-2)+K47*4+L47*3+M47*1.5+N47*1.5+O47*3+P47*0.1+Q47*2+R47*2+S47*5+T47*(-8)+U47*15+V47+W47*(-4)</f>
        <v>792.6</v>
      </c>
      <c r="AA47" s="6">
        <f>Z47/X47</f>
        <v>26.42</v>
      </c>
      <c r="AB47" s="7">
        <f>Z47/Y47*90</f>
        <v>30.13688212927757</v>
      </c>
      <c r="AC47" s="28">
        <f>IF(B47="n",Z47*1.2*AF47,Z47*AF47)</f>
        <v>951.12</v>
      </c>
      <c r="AD47" s="6">
        <f>AC47/X47</f>
        <v>31.704000000000001</v>
      </c>
      <c r="AE47" s="33">
        <f>AC47/Y47*90</f>
        <v>36.164258555133081</v>
      </c>
      <c r="AF47" s="13">
        <f>IF(OR(D47="Barcelona",D47="R Madrid",D47="Bayern",D47="PSG",D47="Atletico"),1.3,IF(OR(D47="Chelsea",D47="Juventus",D47="Man City",D47="Man Utd",D47="Dortmund"),1.23,IF(OR(D47="Roma",D47="RB Leipzig",D47="Monaco",D47="Spurs",D47="Arsenal",D47="Sevilla",D47="Liverpool",D47="Nice",D47="Napoli"),1.15,1)))</f>
        <v>1</v>
      </c>
      <c r="AG47">
        <f>E47*10+G47*5+K47*4</f>
        <v>501</v>
      </c>
      <c r="AH47">
        <f>N47+M47+L47*1.5</f>
        <v>4</v>
      </c>
    </row>
    <row r="48" spans="1:34" x14ac:dyDescent="0.2">
      <c r="A48" s="34" t="s">
        <v>1096</v>
      </c>
      <c r="B48" t="s">
        <v>4305</v>
      </c>
      <c r="C48" t="s">
        <v>876</v>
      </c>
      <c r="D48" t="s">
        <v>1095</v>
      </c>
      <c r="E48">
        <v>5</v>
      </c>
      <c r="F48">
        <v>0</v>
      </c>
      <c r="G48">
        <v>12</v>
      </c>
      <c r="H48">
        <v>0</v>
      </c>
      <c r="I48">
        <v>22</v>
      </c>
      <c r="J48">
        <v>19</v>
      </c>
      <c r="K48">
        <v>31</v>
      </c>
      <c r="L48">
        <v>5</v>
      </c>
      <c r="M48">
        <v>12</v>
      </c>
      <c r="N48">
        <v>21</v>
      </c>
      <c r="O48">
        <v>48</v>
      </c>
      <c r="P48">
        <v>798</v>
      </c>
      <c r="Q48">
        <v>13</v>
      </c>
      <c r="R48">
        <v>13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105</v>
      </c>
      <c r="Y48" t="s">
        <v>1094</v>
      </c>
      <c r="Z48" s="5">
        <f>E48*10+F48*(-10)+G48*5+H48*(-5)+I48*2+J48*(-2)+K48*4+L48*3+M48*1.5+N48*1.5+O48*3+P48*0.1+Q48*2+R48*2+S48*5+T48*(-8)+U48*15+V48+W48*(-4)</f>
        <v>580.29999999999995</v>
      </c>
      <c r="AA48" s="6">
        <f>Z48/X48</f>
        <v>20.010344827586206</v>
      </c>
      <c r="AB48" s="7">
        <f>Z48/Y48*90</f>
        <v>23.078656650463984</v>
      </c>
      <c r="AC48" s="28">
        <f>IF(B48="n",Z48*1.2*AF48,Z48*AF48)</f>
        <v>905.26799999999992</v>
      </c>
      <c r="AD48" s="6">
        <f>AC48/X48</f>
        <v>31.216137931034481</v>
      </c>
      <c r="AE48" s="33">
        <f>AC48/Y48*90</f>
        <v>36.002704374723812</v>
      </c>
      <c r="AF48" s="13">
        <f>IF(OR(D48="Barcelona",D48="R Madrid",D48="Bayern",D48="PSG",D48="Atletico"),1.3,IF(OR(D48="Chelsea",D48="Juventus",D48="Man City",D48="Man Utd",D48="Dortmund"),1.23,IF(OR(D48="Roma",D48="RB Leipzig",D48="Monaco",D48="Spurs",D48="Arsenal",D48="Sevilla",D48="Liverpool",D48="Nice",D48="Napoli"),1.15,1)))</f>
        <v>1.3</v>
      </c>
      <c r="AG48">
        <f>E48*10+G48*5+K48*4</f>
        <v>234</v>
      </c>
      <c r="AH48">
        <f>N48+M48+L48*1.5</f>
        <v>40.5</v>
      </c>
    </row>
    <row r="49" spans="1:34" x14ac:dyDescent="0.2">
      <c r="A49" s="21" t="s">
        <v>3682</v>
      </c>
      <c r="B49" t="s">
        <v>4305</v>
      </c>
      <c r="C49" t="s">
        <v>43</v>
      </c>
      <c r="D49" t="s">
        <v>133</v>
      </c>
      <c r="E49">
        <v>16</v>
      </c>
      <c r="F49">
        <v>0</v>
      </c>
      <c r="G49">
        <v>8</v>
      </c>
      <c r="H49">
        <v>2</v>
      </c>
      <c r="I49">
        <v>43</v>
      </c>
      <c r="J49">
        <v>33</v>
      </c>
      <c r="K49">
        <v>54</v>
      </c>
      <c r="L49">
        <v>1</v>
      </c>
      <c r="M49">
        <v>17</v>
      </c>
      <c r="N49">
        <v>21</v>
      </c>
      <c r="O49">
        <v>53</v>
      </c>
      <c r="P49">
        <v>1034</v>
      </c>
      <c r="Q49">
        <v>30</v>
      </c>
      <c r="R49">
        <v>89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205</v>
      </c>
      <c r="Y49" t="s">
        <v>3681</v>
      </c>
      <c r="Z49" s="5">
        <f>E49*10+F49*(-10)+G49*5+H49*(-5)+I49*2+J49*(-2)+K49*4+L49*3+M49*1.5+N49*1.5+O49*3+P49*0.1+Q49*2+R49*2+S49*5+T49*(-8)+U49*15+V49+W49*(-4)</f>
        <v>986.4</v>
      </c>
      <c r="AA49" s="6">
        <f>Z49/X49</f>
        <v>25.957894736842103</v>
      </c>
      <c r="AB49" s="7">
        <f>Z49/Y49*90</f>
        <v>30.002027712064884</v>
      </c>
      <c r="AC49" s="28">
        <f>IF(B49="n",Z49*1.2*AF49,Z49*AF49)</f>
        <v>1183.6799999999998</v>
      </c>
      <c r="AD49" s="6">
        <f>AC49/X49</f>
        <v>31.149473684210523</v>
      </c>
      <c r="AE49" s="33">
        <f>AC49/Y49*90</f>
        <v>36.002433254477857</v>
      </c>
      <c r="AF49" s="13">
        <f>IF(OR(D49="Barcelona",D49="R Madrid",D49="Bayern",D49="PSG",D49="Atletico"),1.3,IF(OR(D49="Chelsea",D49="Juventus",D49="Man City",D49="Man Utd",D49="Dortmund"),1.23,IF(OR(D49="Roma",D49="RB Leipzig",D49="Monaco",D49="Spurs",D49="Arsenal",D49="Sevilla",D49="Liverpool",D49="Nice",D49="Napoli"),1.15,1)))</f>
        <v>1</v>
      </c>
      <c r="AG49">
        <f>E49*10+G49*5+K49*4</f>
        <v>416</v>
      </c>
      <c r="AH49">
        <f>N49+M49+L49*1.5</f>
        <v>39.5</v>
      </c>
    </row>
    <row r="50" spans="1:34" x14ac:dyDescent="0.2">
      <c r="A50" s="34" t="s">
        <v>3004</v>
      </c>
      <c r="C50" t="s">
        <v>138</v>
      </c>
      <c r="D50" t="s">
        <v>139</v>
      </c>
      <c r="E50">
        <v>12</v>
      </c>
      <c r="F50">
        <v>0</v>
      </c>
      <c r="G50">
        <v>10</v>
      </c>
      <c r="H50">
        <v>1</v>
      </c>
      <c r="I50">
        <v>31</v>
      </c>
      <c r="J50">
        <v>15</v>
      </c>
      <c r="K50">
        <v>41</v>
      </c>
      <c r="L50">
        <v>4</v>
      </c>
      <c r="M50">
        <v>31</v>
      </c>
      <c r="N50">
        <v>15</v>
      </c>
      <c r="O50">
        <v>67</v>
      </c>
      <c r="P50">
        <v>2699</v>
      </c>
      <c r="Q50">
        <v>28</v>
      </c>
      <c r="R50">
        <v>40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205</v>
      </c>
      <c r="Y50" t="s">
        <v>3003</v>
      </c>
      <c r="Z50" s="5">
        <f>E50*10+F50*(-10)+G50*5+H50*(-5)+I50*2+J50*(-2)+K50*4+L50*3+M50*1.5+N50*1.5+O50*3+P50*0.1+Q50*2+R50*2+S50*5+T50*(-8)+U50*15+V50+W50*(-4)</f>
        <v>1048.9000000000001</v>
      </c>
      <c r="AA50" s="6">
        <f>Z50/X50</f>
        <v>27.602631578947371</v>
      </c>
      <c r="AB50" s="7">
        <f>Z50/Y50*90</f>
        <v>31.134894459102902</v>
      </c>
      <c r="AC50" s="28">
        <f>IF(B50="n",Z50*1.2*AF50,Z50*AF50)</f>
        <v>1206.2349999999999</v>
      </c>
      <c r="AD50" s="6">
        <f>AC50/X50</f>
        <v>31.743026315789471</v>
      </c>
      <c r="AE50" s="33">
        <f>AC50/Y50*90</f>
        <v>35.805128627968337</v>
      </c>
      <c r="AF50" s="13">
        <f>IF(OR(D50="Barcelona",D50="R Madrid",D50="Bayern",D50="PSG",D50="Atletico"),1.3,IF(OR(D50="Chelsea",D50="Juventus",D50="Man City",D50="Man Utd",D50="Dortmund"),1.23,IF(OR(D50="Roma",D50="RB Leipzig",D50="Monaco",D50="Spurs",D50="Arsenal",D50="Sevilla",D50="Liverpool",D50="Nice",D50="Napoli"),1.15,1)))</f>
        <v>1.1499999999999999</v>
      </c>
      <c r="AG50">
        <f>E50*10+G50*5+K50*4</f>
        <v>334</v>
      </c>
      <c r="AH50">
        <f>N50+M50+L50*1.5</f>
        <v>52</v>
      </c>
    </row>
    <row r="51" spans="1:34" x14ac:dyDescent="0.2">
      <c r="A51" s="21" t="s">
        <v>3028</v>
      </c>
      <c r="C51" t="s">
        <v>138</v>
      </c>
      <c r="D51" t="s">
        <v>2738</v>
      </c>
      <c r="E51">
        <v>24</v>
      </c>
      <c r="F51">
        <v>0</v>
      </c>
      <c r="G51">
        <v>3</v>
      </c>
      <c r="H51">
        <v>1</v>
      </c>
      <c r="I51">
        <v>37</v>
      </c>
      <c r="J51">
        <v>21</v>
      </c>
      <c r="K51">
        <v>80</v>
      </c>
      <c r="L51">
        <v>4</v>
      </c>
      <c r="M51">
        <v>14</v>
      </c>
      <c r="N51">
        <v>8</v>
      </c>
      <c r="O51">
        <v>36</v>
      </c>
      <c r="P51">
        <v>624</v>
      </c>
      <c r="Q51">
        <v>16</v>
      </c>
      <c r="R51">
        <v>53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205</v>
      </c>
      <c r="Y51" t="s">
        <v>3027</v>
      </c>
      <c r="Z51" s="5">
        <f>E51*10+F51*(-10)+G51*5+H51*(-5)+I51*2+J51*(-2)+K51*4+L51*3+M51*1.5+N51*1.5+O51*3+P51*0.1+Q51*2+R51*2+S51*5+T51*(-8)+U51*15+V51+W51*(-4)</f>
        <v>955.4</v>
      </c>
      <c r="AA51" s="6">
        <f>Z51/X51</f>
        <v>25.142105263157895</v>
      </c>
      <c r="AB51" s="7">
        <f>Z51/Y51*90</f>
        <v>28.980788675429725</v>
      </c>
      <c r="AC51" s="28">
        <f>IF(B51="n",Z51*1.2*AF51,Z51*AF51)</f>
        <v>1175.1420000000001</v>
      </c>
      <c r="AD51" s="6">
        <f>AC51/X51</f>
        <v>30.924789473684211</v>
      </c>
      <c r="AE51" s="33">
        <f>AC51/Y51*90</f>
        <v>35.646370070778566</v>
      </c>
      <c r="AF51" s="13">
        <f>IF(OR(D51="Barcelona",D51="R Madrid",D51="Bayern",D51="PSG",D51="Atletico"),1.3,IF(OR(D51="Chelsea",D51="Juventus",D51="Man City",D51="Man Utd",D51="Dortmund"),1.23,IF(OR(D51="Roma",D51="RB Leipzig",D51="Monaco",D51="Spurs",D51="Arsenal",D51="Sevilla",D51="Liverpool",D51="Nice",D51="Napoli"),1.15,1)))</f>
        <v>1.23</v>
      </c>
      <c r="AG51">
        <f>E51*10+G51*5+K51*4</f>
        <v>575</v>
      </c>
      <c r="AH51">
        <f>N51+M51+L51*1.5</f>
        <v>28</v>
      </c>
    </row>
    <row r="52" spans="1:34" x14ac:dyDescent="0.2">
      <c r="A52" s="21" t="s">
        <v>962</v>
      </c>
      <c r="B52" t="s">
        <v>4305</v>
      </c>
      <c r="C52" t="s">
        <v>26</v>
      </c>
      <c r="D52" t="s">
        <v>118</v>
      </c>
      <c r="E52">
        <v>7</v>
      </c>
      <c r="F52">
        <v>0</v>
      </c>
      <c r="G52">
        <v>6</v>
      </c>
      <c r="H52">
        <v>7</v>
      </c>
      <c r="I52">
        <v>54</v>
      </c>
      <c r="J52">
        <v>35</v>
      </c>
      <c r="K52">
        <v>33</v>
      </c>
      <c r="L52">
        <v>2</v>
      </c>
      <c r="M52">
        <v>5</v>
      </c>
      <c r="N52">
        <v>15</v>
      </c>
      <c r="O52">
        <v>40</v>
      </c>
      <c r="P52">
        <v>833</v>
      </c>
      <c r="Q52">
        <v>17</v>
      </c>
      <c r="R52">
        <v>83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292</v>
      </c>
      <c r="Y52" t="s">
        <v>963</v>
      </c>
      <c r="Z52" s="5">
        <f>E52*10+F52*(-10)+G52*5+H52*(-5)+I52*2+J52*(-2)+K52*4+L52*3+M52*1.5+N52*1.5+O52*3+P52*0.1+Q52*2+R52*2+S52*5+T52*(-8)+U52*15+V52+W52*(-4)</f>
        <v>674.3</v>
      </c>
      <c r="AA52" s="6">
        <f>Z52/X52</f>
        <v>20.433333333333334</v>
      </c>
      <c r="AB52" s="7">
        <f>Z52/Y52*90</f>
        <v>24.149224035017905</v>
      </c>
      <c r="AC52" s="28">
        <f>IF(B52="n",Z52*1.2*AF52,Z52*AF52)</f>
        <v>995.26679999999999</v>
      </c>
      <c r="AD52" s="6">
        <f>AC52/X52</f>
        <v>30.159600000000001</v>
      </c>
      <c r="AE52" s="33">
        <f>AC52/Y52*90</f>
        <v>35.644254675686433</v>
      </c>
      <c r="AF52" s="13">
        <f>IF(OR(D52="Barcelona",D52="R Madrid",D52="Bayern",D52="PSG",D52="Atletico"),1.3,IF(OR(D52="Chelsea",D52="Juventus",D52="Man City",D52="Man Utd",D52="Dortmund"),1.23,IF(OR(D52="Roma",D52="RB Leipzig",D52="Monaco",D52="Spurs",D52="Arsenal",D52="Sevilla",D52="Liverpool",D52="Nice",D52="Napoli"),1.15,1)))</f>
        <v>1.23</v>
      </c>
      <c r="AG52">
        <f>E52*10+G52*5+K52*4</f>
        <v>232</v>
      </c>
      <c r="AH52">
        <f>N52+M52+L52*1.5</f>
        <v>23</v>
      </c>
    </row>
    <row r="53" spans="1:34" x14ac:dyDescent="0.2">
      <c r="A53" s="21" t="s">
        <v>707</v>
      </c>
      <c r="B53" t="s">
        <v>4305</v>
      </c>
      <c r="C53" t="s">
        <v>26</v>
      </c>
      <c r="D53" t="s">
        <v>147</v>
      </c>
      <c r="E53">
        <v>7</v>
      </c>
      <c r="F53">
        <v>0</v>
      </c>
      <c r="G53">
        <v>3</v>
      </c>
      <c r="H53">
        <v>5</v>
      </c>
      <c r="I53">
        <v>24</v>
      </c>
      <c r="J53">
        <v>38</v>
      </c>
      <c r="K53">
        <v>23</v>
      </c>
      <c r="L53">
        <v>5</v>
      </c>
      <c r="M53">
        <v>130</v>
      </c>
      <c r="N53">
        <v>42</v>
      </c>
      <c r="O53">
        <v>53</v>
      </c>
      <c r="P53">
        <v>1674</v>
      </c>
      <c r="Q53">
        <v>63</v>
      </c>
      <c r="R53">
        <v>27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52</v>
      </c>
      <c r="Y53" t="s">
        <v>708</v>
      </c>
      <c r="Z53" s="5">
        <f>E53*10+F53*(-10)+G53*5+H53*(-5)+I53*2+J53*(-2)+K53*4+L53*3+M53*1.5+N53*1.5+O53*3+P53*0.1+Q53*2+R53*2+S53*5+T53*(-8)+U53*15+V53+W53*(-4)</f>
        <v>903.4</v>
      </c>
      <c r="AA53" s="6">
        <f>Z53/X53</f>
        <v>25.094444444444445</v>
      </c>
      <c r="AB53" s="7">
        <f>Z53/Y53*90</f>
        <v>25.778693722257451</v>
      </c>
      <c r="AC53" s="28">
        <f>IF(B53="n",Z53*1.2*AF53,Z53*AF53)</f>
        <v>1246.6919999999998</v>
      </c>
      <c r="AD53" s="6">
        <f>AC53/X53</f>
        <v>34.630333333333326</v>
      </c>
      <c r="AE53" s="33">
        <f>AC53/Y53*90</f>
        <v>35.574597336715279</v>
      </c>
      <c r="AF53" s="13">
        <f>IF(OR(D53="Barcelona",D53="R Madrid",D53="Bayern",D53="PSG",D53="Atletico"),1.3,IF(OR(D53="Chelsea",D53="Juventus",D53="Man City",D53="Man Utd",D53="Dortmund"),1.23,IF(OR(D53="Roma",D53="RB Leipzig",D53="Monaco",D53="Spurs",D53="Arsenal",D53="Sevilla",D53="Liverpool",D53="Nice",D53="Napoli"),1.15,1)))</f>
        <v>1.1499999999999999</v>
      </c>
      <c r="AG53">
        <f>E53*10+G53*5+K53*4</f>
        <v>177</v>
      </c>
      <c r="AH53">
        <f>N53+M53+L53*1.5</f>
        <v>179.5</v>
      </c>
    </row>
    <row r="54" spans="1:34" x14ac:dyDescent="0.2">
      <c r="A54" s="34" t="s">
        <v>3021</v>
      </c>
      <c r="B54" t="s">
        <v>4305</v>
      </c>
      <c r="C54" t="s">
        <v>138</v>
      </c>
      <c r="D54" t="s">
        <v>2791</v>
      </c>
      <c r="E54">
        <v>26</v>
      </c>
      <c r="F54">
        <v>0</v>
      </c>
      <c r="G54">
        <v>7</v>
      </c>
      <c r="H54">
        <v>5</v>
      </c>
      <c r="I54">
        <v>126</v>
      </c>
      <c r="J54">
        <v>82</v>
      </c>
      <c r="K54">
        <v>64</v>
      </c>
      <c r="L54">
        <v>6</v>
      </c>
      <c r="M54">
        <v>33</v>
      </c>
      <c r="N54">
        <v>11</v>
      </c>
      <c r="O54">
        <v>48</v>
      </c>
      <c r="P54">
        <v>530</v>
      </c>
      <c r="Q54">
        <v>24</v>
      </c>
      <c r="R54">
        <v>33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101</v>
      </c>
      <c r="Y54" t="s">
        <v>136</v>
      </c>
      <c r="Z54" s="5">
        <f>E54*10+F54*(-10)+G54*5+H54*(-5)+I54*2+J54*(-2)+K54*4+L54*3+M54*1.5+N54*1.5+O54*3+P54*0.1+Q54*2+R54*2+S54*5+T54*(-8)+U54*15+V54+W54*(-4)</f>
        <v>1009</v>
      </c>
      <c r="AA54" s="6">
        <f>Z54/X54</f>
        <v>28.828571428571429</v>
      </c>
      <c r="AB54" s="7">
        <f>Z54/Y54*90</f>
        <v>29.570172582220774</v>
      </c>
      <c r="AC54" s="28">
        <f>IF(B54="n",Z54*1.2*AF54,Z54*AF54)</f>
        <v>1210.8</v>
      </c>
      <c r="AD54" s="6">
        <f>AC54/X54</f>
        <v>34.594285714285711</v>
      </c>
      <c r="AE54" s="33">
        <f>AC54/Y54*90</f>
        <v>35.484207098664932</v>
      </c>
      <c r="AF54" s="13">
        <f>IF(OR(D54="Barcelona",D54="R Madrid",D54="Bayern",D54="PSG",D54="Atletico"),1.3,IF(OR(D54="Chelsea",D54="Juventus",D54="Man City",D54="Man Utd",D54="Dortmund"),1.23,IF(OR(D54="Roma",D54="RB Leipzig",D54="Monaco",D54="Spurs",D54="Arsenal",D54="Sevilla",D54="Liverpool",D54="Nice",D54="Napoli"),1.15,1)))</f>
        <v>1</v>
      </c>
      <c r="AG54">
        <f>E54*10+G54*5+K54*4</f>
        <v>551</v>
      </c>
      <c r="AH54">
        <f>N54+M54+L54*1.5</f>
        <v>53</v>
      </c>
    </row>
    <row r="55" spans="1:34" x14ac:dyDescent="0.2">
      <c r="A55" s="21" t="s">
        <v>298</v>
      </c>
      <c r="C55" t="s">
        <v>26</v>
      </c>
      <c r="D55" t="s">
        <v>164</v>
      </c>
      <c r="E55">
        <v>14</v>
      </c>
      <c r="F55">
        <v>0</v>
      </c>
      <c r="G55">
        <v>6</v>
      </c>
      <c r="H55">
        <v>2</v>
      </c>
      <c r="I55">
        <v>31</v>
      </c>
      <c r="J55">
        <v>9</v>
      </c>
      <c r="K55">
        <v>45</v>
      </c>
      <c r="L55">
        <v>1</v>
      </c>
      <c r="M55">
        <v>12</v>
      </c>
      <c r="N55">
        <v>7</v>
      </c>
      <c r="O55">
        <v>38</v>
      </c>
      <c r="P55">
        <v>625</v>
      </c>
      <c r="Q55">
        <v>11</v>
      </c>
      <c r="R55">
        <v>47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121</v>
      </c>
      <c r="Y55" t="s">
        <v>299</v>
      </c>
      <c r="Z55" s="5">
        <f>E55*10+F55*(-10)+G55*5+H55*(-5)+I55*2+J55*(-2)+K55*4+L55*3+M55*1.5+N55*1.5+O55*3+P55*0.1+Q55*2+R55*2+S55*5+T55*(-8)+U55*15+V55+W55*(-4)</f>
        <v>708</v>
      </c>
      <c r="AA55" s="6">
        <f>Z55/X55</f>
        <v>20.823529411764707</v>
      </c>
      <c r="AB55" s="7">
        <f>Z55/Y55*90</f>
        <v>30.782608695652172</v>
      </c>
      <c r="AC55" s="28">
        <f>IF(B55="n",Z55*1.2*AF55,Z55*AF55)</f>
        <v>814.19999999999993</v>
      </c>
      <c r="AD55" s="6">
        <f>AC55/X55</f>
        <v>23.94705882352941</v>
      </c>
      <c r="AE55" s="33">
        <f>AC55/Y55*90</f>
        <v>35.4</v>
      </c>
      <c r="AF55" s="13">
        <f>IF(OR(D55="Barcelona",D55="R Madrid",D55="Bayern",D55="PSG",D55="Atletico"),1.3,IF(OR(D55="Chelsea",D55="Juventus",D55="Man City",D55="Man Utd",D55="Dortmund"),1.23,IF(OR(D55="Roma",D55="RB Leipzig",D55="Monaco",D55="Spurs",D55="Arsenal",D55="Sevilla",D55="Liverpool",D55="Nice",D55="Napoli"),1.15,1)))</f>
        <v>1.1499999999999999</v>
      </c>
      <c r="AG55">
        <f>E55*10+G55*5+K55*4</f>
        <v>350</v>
      </c>
      <c r="AH55">
        <f>N55+M55+L55*1.5</f>
        <v>20.5</v>
      </c>
    </row>
    <row r="56" spans="1:34" x14ac:dyDescent="0.2">
      <c r="A56" s="34" t="s">
        <v>836</v>
      </c>
      <c r="C56" t="s">
        <v>26</v>
      </c>
      <c r="D56" t="s">
        <v>164</v>
      </c>
      <c r="E56">
        <v>8</v>
      </c>
      <c r="F56">
        <v>0</v>
      </c>
      <c r="G56">
        <v>15</v>
      </c>
      <c r="H56">
        <v>0</v>
      </c>
      <c r="I56">
        <v>26</v>
      </c>
      <c r="J56">
        <v>20</v>
      </c>
      <c r="K56">
        <v>69</v>
      </c>
      <c r="L56">
        <v>0</v>
      </c>
      <c r="M56">
        <v>23</v>
      </c>
      <c r="N56">
        <v>25</v>
      </c>
      <c r="O56">
        <v>96</v>
      </c>
      <c r="P56">
        <v>1541</v>
      </c>
      <c r="Q56">
        <v>34</v>
      </c>
      <c r="R56">
        <v>27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52</v>
      </c>
      <c r="Y56" t="s">
        <v>77</v>
      </c>
      <c r="Z56" s="5">
        <f>E56*10+F56*(-10)+G56*5+H56*(-5)+I56*2+J56*(-2)+K56*4+L56*3+M56*1.5+N56*1.5+O56*3+P56*0.1+Q56*2+R56*2+S56*5+T56*(-8)+U56*15+V56+W56*(-4)</f>
        <v>1079.0999999999999</v>
      </c>
      <c r="AA56" s="6">
        <f>Z56/X56</f>
        <v>29.974999999999998</v>
      </c>
      <c r="AB56" s="7">
        <f>Z56/Y56*90</f>
        <v>30.733860759493666</v>
      </c>
      <c r="AC56" s="28">
        <f>IF(B56="n",Z56*1.2*AF56,Z56*AF56)</f>
        <v>1240.9649999999997</v>
      </c>
      <c r="AD56" s="6">
        <f>AC56/X56</f>
        <v>34.471249999999991</v>
      </c>
      <c r="AE56" s="33">
        <f>AC56/Y56*90</f>
        <v>35.34393987341771</v>
      </c>
      <c r="AF56" s="13">
        <f>IF(OR(D56="Barcelona",D56="R Madrid",D56="Bayern",D56="PSG",D56="Atletico"),1.3,IF(OR(D56="Chelsea",D56="Juventus",D56="Man City",D56="Man Utd",D56="Dortmund"),1.23,IF(OR(D56="Roma",D56="RB Leipzig",D56="Monaco",D56="Spurs",D56="Arsenal",D56="Sevilla",D56="Liverpool",D56="Nice",D56="Napoli"),1.15,1)))</f>
        <v>1.1499999999999999</v>
      </c>
      <c r="AG56">
        <f>E56*10+G56*5+K56*4</f>
        <v>431</v>
      </c>
      <c r="AH56">
        <f>N56+M56+L56*1.5</f>
        <v>48</v>
      </c>
    </row>
    <row r="57" spans="1:34" x14ac:dyDescent="0.2">
      <c r="A57" s="21" t="s">
        <v>2412</v>
      </c>
      <c r="B57" t="s">
        <v>4305</v>
      </c>
      <c r="C57" t="s">
        <v>160</v>
      </c>
      <c r="D57" t="s">
        <v>1946</v>
      </c>
      <c r="E57">
        <v>19</v>
      </c>
      <c r="F57">
        <v>1</v>
      </c>
      <c r="G57">
        <v>3</v>
      </c>
      <c r="H57">
        <v>9</v>
      </c>
      <c r="I57">
        <v>70</v>
      </c>
      <c r="J57">
        <v>25</v>
      </c>
      <c r="K57">
        <v>44</v>
      </c>
      <c r="L57">
        <v>0</v>
      </c>
      <c r="M57">
        <v>6</v>
      </c>
      <c r="N57">
        <v>12</v>
      </c>
      <c r="O57">
        <v>47</v>
      </c>
      <c r="P57">
        <v>724</v>
      </c>
      <c r="Q57">
        <v>16</v>
      </c>
      <c r="R57">
        <v>34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184</v>
      </c>
      <c r="Y57" t="s">
        <v>2411</v>
      </c>
      <c r="Z57" s="5">
        <f>E57*10+F57*(-10)+G57*5+H57*(-5)+I57*2+J57*(-2)+K57*4+L57*3+M57*1.5+N57*1.5+O57*3+P57*0.1+Q57*2+R57*2+S57*5+T57*(-8)+U57*15+V57+W57*(-4)</f>
        <v>756.4</v>
      </c>
      <c r="AA57" s="6">
        <f>Z57/X57</f>
        <v>23.637499999999999</v>
      </c>
      <c r="AB57" s="7">
        <f>Z57/Y57*90</f>
        <v>29.35575679172057</v>
      </c>
      <c r="AC57" s="28">
        <f>IF(B57="n",Z57*1.2*AF57,Z57*AF57)</f>
        <v>907.68</v>
      </c>
      <c r="AD57" s="6">
        <f>AC57/X57</f>
        <v>28.364999999999998</v>
      </c>
      <c r="AE57" s="33">
        <f>AC57/Y57*90</f>
        <v>35.226908150064681</v>
      </c>
      <c r="AF57" s="13">
        <f>IF(OR(D57="Barcelona",D57="R Madrid",D57="Bayern",D57="PSG",D57="Atletico"),1.3,IF(OR(D57="Chelsea",D57="Juventus",D57="Man City",D57="Man Utd",D57="Dortmund"),1.23,IF(OR(D57="Roma",D57="RB Leipzig",D57="Monaco",D57="Spurs",D57="Arsenal",D57="Sevilla",D57="Liverpool",D57="Nice",D57="Napoli"),1.15,1)))</f>
        <v>1</v>
      </c>
      <c r="AG57">
        <f>E57*10+G57*5+K57*4</f>
        <v>381</v>
      </c>
      <c r="AH57">
        <f>N57+M57+L57*1.5</f>
        <v>18</v>
      </c>
    </row>
    <row r="58" spans="1:34" x14ac:dyDescent="0.2">
      <c r="A58" s="34" t="s">
        <v>2131</v>
      </c>
      <c r="C58" t="s">
        <v>160</v>
      </c>
      <c r="D58" t="s">
        <v>1888</v>
      </c>
      <c r="E58">
        <v>7</v>
      </c>
      <c r="F58">
        <v>1</v>
      </c>
      <c r="G58">
        <v>2</v>
      </c>
      <c r="H58">
        <v>3</v>
      </c>
      <c r="I58">
        <v>16</v>
      </c>
      <c r="J58">
        <v>9</v>
      </c>
      <c r="K58">
        <v>31</v>
      </c>
      <c r="L58">
        <v>1</v>
      </c>
      <c r="M58">
        <v>16</v>
      </c>
      <c r="N58">
        <v>16</v>
      </c>
      <c r="O58">
        <v>20</v>
      </c>
      <c r="P58">
        <v>438</v>
      </c>
      <c r="Q58">
        <v>13</v>
      </c>
      <c r="R58">
        <v>26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86</v>
      </c>
      <c r="Y58" t="s">
        <v>2130</v>
      </c>
      <c r="Z58" s="5">
        <f>E58*10+F58*(-10)+G58*5+H58*(-5)+I58*2+J58*(-2)+K58*4+L58*3+M58*1.5+N58*1.5+O58*3+P58*0.1+Q58*2+R58*2+S58*5+T58*(-8)+U58*15+V58+W58*(-4)</f>
        <v>425.8</v>
      </c>
      <c r="AA58" s="6">
        <f>Z58/X58</f>
        <v>22.410526315789475</v>
      </c>
      <c r="AB58" s="7">
        <f>Z58/Y58*90</f>
        <v>27.006342494714588</v>
      </c>
      <c r="AC58" s="28">
        <f>IF(B58="n",Z58*1.2*AF58,Z58*AF58)</f>
        <v>553.54000000000008</v>
      </c>
      <c r="AD58" s="6">
        <f>AC58/X58</f>
        <v>29.133684210526319</v>
      </c>
      <c r="AE58" s="33">
        <f>AC58/Y58*90</f>
        <v>35.10824524312897</v>
      </c>
      <c r="AF58" s="13">
        <f>IF(OR(D58="Barcelona",D58="R Madrid",D58="Bayern",D58="PSG",D58="Atletico"),1.3,IF(OR(D58="Chelsea",D58="Juventus",D58="Man City",D58="Man Utd",D58="Dortmund"),1.23,IF(OR(D58="Roma",D58="RB Leipzig",D58="Monaco",D58="Spurs",D58="Arsenal",D58="Sevilla",D58="Liverpool",D58="Nice",D58="Napoli"),1.15,1)))</f>
        <v>1.3</v>
      </c>
      <c r="AG58">
        <f>E58*10+G58*5+K58*4</f>
        <v>204</v>
      </c>
      <c r="AH58">
        <f>N58+M58+L58*1.5</f>
        <v>33.5</v>
      </c>
    </row>
    <row r="59" spans="1:34" x14ac:dyDescent="0.2">
      <c r="A59" s="34" t="s">
        <v>4148</v>
      </c>
      <c r="C59" t="s">
        <v>43</v>
      </c>
      <c r="D59" t="s">
        <v>534</v>
      </c>
      <c r="E59">
        <v>3</v>
      </c>
      <c r="F59">
        <v>0</v>
      </c>
      <c r="G59">
        <v>2</v>
      </c>
      <c r="H59">
        <v>1</v>
      </c>
      <c r="I59">
        <v>24</v>
      </c>
      <c r="J59">
        <v>14</v>
      </c>
      <c r="K59">
        <v>12</v>
      </c>
      <c r="L59">
        <v>24</v>
      </c>
      <c r="M59">
        <v>112</v>
      </c>
      <c r="N59">
        <v>53</v>
      </c>
      <c r="O59">
        <v>10</v>
      </c>
      <c r="P59">
        <v>1987</v>
      </c>
      <c r="Q59">
        <v>29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56</v>
      </c>
      <c r="Y59" t="s">
        <v>190</v>
      </c>
      <c r="Z59" s="5">
        <f>E59*10+F59*(-10)+G59*5+H59*(-5)+I59*2+J59*(-2)+K59*4+L59*3+M59*1.5+N59*1.5+O59*3+P59*0.1+Q59*2+R59*2+S59*5+T59*(-8)+U59*15+V59+W59*(-4)</f>
        <v>713.2</v>
      </c>
      <c r="AA59" s="6">
        <f>Z59/X59</f>
        <v>26.414814814814818</v>
      </c>
      <c r="AB59" s="7">
        <f>Z59/Y59*90</f>
        <v>26.913207547169815</v>
      </c>
      <c r="AC59" s="28">
        <f>IF(B59="n",Z59*1.2*AF59,Z59*AF59)</f>
        <v>927.16000000000008</v>
      </c>
      <c r="AD59" s="6">
        <f>AC59/X59</f>
        <v>34.339259259259265</v>
      </c>
      <c r="AE59" s="33">
        <f>AC59/Y59*90</f>
        <v>34.987169811320761</v>
      </c>
      <c r="AF59" s="13">
        <f>IF(OR(D59="Barcelona",D59="R Madrid",D59="Bayern",D59="PSG",D59="Atletico"),1.3,IF(OR(D59="Chelsea",D59="Juventus",D59="Man City",D59="Man Utd",D59="Dortmund"),1.23,IF(OR(D59="Roma",D59="RB Leipzig",D59="Monaco",D59="Spurs",D59="Arsenal",D59="Sevilla",D59="Liverpool",D59="Nice",D59="Napoli"),1.15,1)))</f>
        <v>1.3</v>
      </c>
      <c r="AG59">
        <f>E59*10+G59*5+K59*4</f>
        <v>88</v>
      </c>
      <c r="AH59">
        <f>N59+M59+L59*1.5</f>
        <v>201</v>
      </c>
    </row>
    <row r="60" spans="1:34" x14ac:dyDescent="0.2">
      <c r="A60" s="21" t="s">
        <v>1869</v>
      </c>
      <c r="B60" t="s">
        <v>4305</v>
      </c>
      <c r="C60" t="s">
        <v>876</v>
      </c>
      <c r="D60" t="s">
        <v>1073</v>
      </c>
      <c r="E60">
        <v>6</v>
      </c>
      <c r="F60">
        <v>0</v>
      </c>
      <c r="G60">
        <v>8</v>
      </c>
      <c r="H60">
        <v>1</v>
      </c>
      <c r="I60">
        <v>35</v>
      </c>
      <c r="J60">
        <v>12</v>
      </c>
      <c r="K60">
        <v>50</v>
      </c>
      <c r="L60">
        <v>2</v>
      </c>
      <c r="M60">
        <v>15</v>
      </c>
      <c r="N60">
        <v>34</v>
      </c>
      <c r="O60">
        <v>58</v>
      </c>
      <c r="P60">
        <v>755</v>
      </c>
      <c r="Q60">
        <v>29</v>
      </c>
      <c r="R60">
        <v>39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110</v>
      </c>
      <c r="Y60" t="s">
        <v>1168</v>
      </c>
      <c r="Z60" s="5">
        <f>E60*10+F60*(-10)+G60*5+H60*(-5)+I60*2+J60*(-2)+K60*4+L60*3+M60*1.5+N60*1.5+O60*3+P60*0.1+Q60*2+R60*2+S60*5+T60*(-8)+U60*15+V60+W60*(-4)</f>
        <v>806</v>
      </c>
      <c r="AA60" s="6">
        <f>Z60/X60</f>
        <v>26.866666666666667</v>
      </c>
      <c r="AB60" s="7">
        <f>Z60/Y60*90</f>
        <v>29.074148296593187</v>
      </c>
      <c r="AC60" s="28">
        <f>IF(B60="n",Z60*1.2*AF60,Z60*AF60)</f>
        <v>967.19999999999993</v>
      </c>
      <c r="AD60" s="6">
        <f>AC60/X60</f>
        <v>32.239999999999995</v>
      </c>
      <c r="AE60" s="33">
        <f>AC60/Y60*90</f>
        <v>34.88897795591182</v>
      </c>
      <c r="AF60" s="13">
        <f>IF(OR(D60="Barcelona",D60="R Madrid",D60="Bayern",D60="PSG",D60="Atletico"),1.3,IF(OR(D60="Chelsea",D60="Juventus",D60="Man City",D60="Man Utd",D60="Dortmund"),1.23,IF(OR(D60="Roma",D60="RB Leipzig",D60="Monaco",D60="Spurs",D60="Arsenal",D60="Sevilla",D60="Liverpool",D60="Nice",D60="Napoli"),1.15,1)))</f>
        <v>1</v>
      </c>
      <c r="AG60">
        <f>E60*10+G60*5+K60*4</f>
        <v>300</v>
      </c>
      <c r="AH60">
        <f>N60+M60+L60*1.5</f>
        <v>52</v>
      </c>
    </row>
    <row r="61" spans="1:34" x14ac:dyDescent="0.2">
      <c r="A61" s="21" t="s">
        <v>1275</v>
      </c>
      <c r="B61" t="s">
        <v>4305</v>
      </c>
      <c r="C61" t="s">
        <v>876</v>
      </c>
      <c r="D61" t="s">
        <v>1179</v>
      </c>
      <c r="E61">
        <v>21</v>
      </c>
      <c r="F61">
        <v>0</v>
      </c>
      <c r="G61">
        <v>5</v>
      </c>
      <c r="H61">
        <v>4</v>
      </c>
      <c r="I61">
        <v>33</v>
      </c>
      <c r="J61">
        <v>22</v>
      </c>
      <c r="K61">
        <v>45</v>
      </c>
      <c r="L61">
        <v>1</v>
      </c>
      <c r="M61">
        <v>4</v>
      </c>
      <c r="N61">
        <v>21</v>
      </c>
      <c r="O61">
        <v>27</v>
      </c>
      <c r="P61">
        <v>475</v>
      </c>
      <c r="Q61">
        <v>19</v>
      </c>
      <c r="R61">
        <v>24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36</v>
      </c>
      <c r="Y61" t="s">
        <v>764</v>
      </c>
      <c r="Z61" s="5">
        <f>E61*10+F61*(-10)+G61*5+H61*(-5)+I61*2+J61*(-2)+K61*4+L61*3+M61*1.5+N61*1.5+O61*3+P61*0.1+Q61*2+R61*2+S61*5+T61*(-8)+U61*15+V61+W61*(-4)</f>
        <v>672</v>
      </c>
      <c r="AA61" s="6">
        <f>Z61/X61</f>
        <v>21.677419354838708</v>
      </c>
      <c r="AB61" s="7">
        <f>Z61/Y61*90</f>
        <v>24.97109826589595</v>
      </c>
      <c r="AC61" s="28">
        <f>IF(B61="n",Z61*1.2*AF61,Z61*AF61)</f>
        <v>927.3599999999999</v>
      </c>
      <c r="AD61" s="6">
        <f>AC61/X61</f>
        <v>29.914838709677415</v>
      </c>
      <c r="AE61" s="33">
        <f>AC61/Y61*90</f>
        <v>34.460115606936412</v>
      </c>
      <c r="AF61" s="13">
        <f>IF(OR(D61="Barcelona",D61="R Madrid",D61="Bayern",D61="PSG",D61="Atletico"),1.3,IF(OR(D61="Chelsea",D61="Juventus",D61="Man City",D61="Man Utd",D61="Dortmund"),1.23,IF(OR(D61="Roma",D61="RB Leipzig",D61="Monaco",D61="Spurs",D61="Arsenal",D61="Sevilla",D61="Liverpool",D61="Nice",D61="Napoli"),1.15,1)))</f>
        <v>1.1499999999999999</v>
      </c>
      <c r="AG61">
        <f>E61*10+G61*5+K61*4</f>
        <v>415</v>
      </c>
      <c r="AH61">
        <f>N61+M61+L61*1.5</f>
        <v>26.5</v>
      </c>
    </row>
    <row r="62" spans="1:34" x14ac:dyDescent="0.2">
      <c r="A62" s="21" t="s">
        <v>3262</v>
      </c>
      <c r="C62" t="s">
        <v>138</v>
      </c>
      <c r="D62" t="s">
        <v>2821</v>
      </c>
      <c r="E62">
        <v>29</v>
      </c>
      <c r="F62">
        <v>0</v>
      </c>
      <c r="G62">
        <v>9</v>
      </c>
      <c r="H62">
        <v>4</v>
      </c>
      <c r="I62">
        <v>52</v>
      </c>
      <c r="J62">
        <v>50</v>
      </c>
      <c r="K62">
        <v>90</v>
      </c>
      <c r="L62">
        <v>5</v>
      </c>
      <c r="M62">
        <v>34</v>
      </c>
      <c r="N62">
        <v>10</v>
      </c>
      <c r="O62">
        <v>36</v>
      </c>
      <c r="P62">
        <v>586</v>
      </c>
      <c r="Q62">
        <v>9</v>
      </c>
      <c r="R62">
        <v>34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113</v>
      </c>
      <c r="Y62" t="s">
        <v>3261</v>
      </c>
      <c r="Z62" s="5">
        <f>E62*10+F62*(-10)+G62*5+H62*(-5)+I62*2+J62*(-2)+K62*4+L62*3+M62*1.5+N62*1.5+O62*3+P62*0.1+Q62*2+R62*2+S62*5+T62*(-8)+U62*15+V62+W62*(-4)</f>
        <v>1012.6</v>
      </c>
      <c r="AA62" s="6">
        <f>Z62/X62</f>
        <v>27.367567567567569</v>
      </c>
      <c r="AB62" s="7">
        <f>Z62/Y62*90</f>
        <v>29.880000000000003</v>
      </c>
      <c r="AC62" s="28">
        <f>IF(B62="n",Z62*1.2*AF62,Z62*AF62)</f>
        <v>1164.49</v>
      </c>
      <c r="AD62" s="6">
        <f>AC62/X62</f>
        <v>31.472702702702701</v>
      </c>
      <c r="AE62" s="33">
        <f>AC62/Y62*90</f>
        <v>34.362000000000002</v>
      </c>
      <c r="AF62" s="13">
        <f>IF(OR(D62="Barcelona",D62="R Madrid",D62="Bayern",D62="PSG",D62="Atletico"),1.3,IF(OR(D62="Chelsea",D62="Juventus",D62="Man City",D62="Man Utd",D62="Dortmund"),1.23,IF(OR(D62="Roma",D62="RB Leipzig",D62="Monaco",D62="Spurs",D62="Arsenal",D62="Sevilla",D62="Liverpool",D62="Nice",D62="Napoli"),1.15,1)))</f>
        <v>1.1499999999999999</v>
      </c>
      <c r="AG62">
        <f>E62*10+G62*5+K62*4</f>
        <v>695</v>
      </c>
      <c r="AH62">
        <f>N62+M62+L62*1.5</f>
        <v>51.5</v>
      </c>
    </row>
    <row r="63" spans="1:34" x14ac:dyDescent="0.2">
      <c r="A63" s="21" t="s">
        <v>3062</v>
      </c>
      <c r="C63" t="s">
        <v>138</v>
      </c>
      <c r="D63" t="s">
        <v>2770</v>
      </c>
      <c r="E63">
        <v>16</v>
      </c>
      <c r="F63">
        <v>0</v>
      </c>
      <c r="G63">
        <v>10</v>
      </c>
      <c r="H63">
        <v>6</v>
      </c>
      <c r="I63">
        <v>109</v>
      </c>
      <c r="J63">
        <v>34</v>
      </c>
      <c r="K63">
        <v>64</v>
      </c>
      <c r="L63">
        <v>0</v>
      </c>
      <c r="M63">
        <v>8</v>
      </c>
      <c r="N63">
        <v>27</v>
      </c>
      <c r="O63">
        <v>81</v>
      </c>
      <c r="P63">
        <v>943</v>
      </c>
      <c r="Q63">
        <v>21</v>
      </c>
      <c r="R63">
        <v>84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113</v>
      </c>
      <c r="Y63" t="s">
        <v>3061</v>
      </c>
      <c r="Z63" s="5">
        <f>E63*10+F63*(-10)+G63*5+H63*(-5)+I63*2+J63*(-2)+K63*4+L63*3+M63*1.5+N63*1.5+O63*3+P63*0.1+Q63*2+R63*2+S63*5+T63*(-8)+U63*15+V63+W63*(-4)</f>
        <v>1185.8</v>
      </c>
      <c r="AA63" s="6">
        <f>Z63/X63</f>
        <v>32.048648648648644</v>
      </c>
      <c r="AB63" s="7">
        <f>Z63/Y63*90</f>
        <v>34.172910662824208</v>
      </c>
      <c r="AC63" s="28">
        <f>IF(B63="n",Z63*1.2*AF63,Z63*AF63)</f>
        <v>1185.8</v>
      </c>
      <c r="AD63" s="6">
        <f>AC63/X63</f>
        <v>32.048648648648644</v>
      </c>
      <c r="AE63" s="33">
        <f>AC63/Y63*90</f>
        <v>34.172910662824208</v>
      </c>
      <c r="AF63" s="13">
        <f>IF(OR(D63="Barcelona",D63="R Madrid",D63="Bayern",D63="PSG",D63="Atletico"),1.3,IF(OR(D63="Chelsea",D63="Juventus",D63="Man City",D63="Man Utd",D63="Dortmund"),1.23,IF(OR(D63="Roma",D63="RB Leipzig",D63="Monaco",D63="Spurs",D63="Arsenal",D63="Sevilla",D63="Liverpool",D63="Nice",D63="Napoli"),1.15,1)))</f>
        <v>1</v>
      </c>
      <c r="AG63">
        <f>E63*10+G63*5+K63*4</f>
        <v>466</v>
      </c>
      <c r="AH63">
        <f>N63+M63+L63*1.5</f>
        <v>35</v>
      </c>
    </row>
    <row r="64" spans="1:34" x14ac:dyDescent="0.2">
      <c r="A64" s="21" t="s">
        <v>1726</v>
      </c>
      <c r="C64" t="s">
        <v>876</v>
      </c>
      <c r="D64" t="s">
        <v>1179</v>
      </c>
      <c r="E64">
        <v>8</v>
      </c>
      <c r="F64">
        <v>0</v>
      </c>
      <c r="G64">
        <v>7</v>
      </c>
      <c r="H64">
        <v>8</v>
      </c>
      <c r="I64">
        <v>52</v>
      </c>
      <c r="J64">
        <v>69</v>
      </c>
      <c r="K64">
        <v>19</v>
      </c>
      <c r="L64">
        <v>7</v>
      </c>
      <c r="M64">
        <v>34</v>
      </c>
      <c r="N64">
        <v>82</v>
      </c>
      <c r="O64">
        <v>34</v>
      </c>
      <c r="P64">
        <v>1148</v>
      </c>
      <c r="Q64">
        <v>55</v>
      </c>
      <c r="R64">
        <v>77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36</v>
      </c>
      <c r="Y64" t="s">
        <v>1725</v>
      </c>
      <c r="Z64" s="5">
        <f>E64*10+F64*(-10)+G64*5+H64*(-5)+I64*2+J64*(-2)+K64*4+L64*3+M64*1.5+N64*1.5+O64*3+P64*0.1+Q64*2+R64*2+S64*5+T64*(-8)+U64*15+V64+W64*(-4)</f>
        <v>792.8</v>
      </c>
      <c r="AA64" s="6">
        <f>Z64/X64</f>
        <v>25.574193548387097</v>
      </c>
      <c r="AB64" s="7">
        <f>Z64/Y64*90</f>
        <v>29.50868486352357</v>
      </c>
      <c r="AC64" s="28">
        <f>IF(B64="n",Z64*1.2*AF64,Z64*AF64)</f>
        <v>911.71999999999991</v>
      </c>
      <c r="AD64" s="6">
        <f>AC64/X64</f>
        <v>29.410322580645158</v>
      </c>
      <c r="AE64" s="33">
        <f>AC64/Y64*90</f>
        <v>33.934987593052107</v>
      </c>
      <c r="AF64" s="13">
        <f>IF(OR(D64="Barcelona",D64="R Madrid",D64="Bayern",D64="PSG",D64="Atletico"),1.3,IF(OR(D64="Chelsea",D64="Juventus",D64="Man City",D64="Man Utd",D64="Dortmund"),1.23,IF(OR(D64="Roma",D64="RB Leipzig",D64="Monaco",D64="Spurs",D64="Arsenal",D64="Sevilla",D64="Liverpool",D64="Nice",D64="Napoli"),1.15,1)))</f>
        <v>1.1499999999999999</v>
      </c>
      <c r="AG64">
        <f>E64*10+G64*5+K64*4</f>
        <v>191</v>
      </c>
      <c r="AH64">
        <f>N64+M64+L64*1.5</f>
        <v>126.5</v>
      </c>
    </row>
    <row r="65" spans="1:34" x14ac:dyDescent="0.2">
      <c r="A65" s="34" t="s">
        <v>986</v>
      </c>
      <c r="B65" t="s">
        <v>4305</v>
      </c>
      <c r="C65" t="s">
        <v>26</v>
      </c>
      <c r="D65" t="s">
        <v>251</v>
      </c>
      <c r="E65">
        <v>2</v>
      </c>
      <c r="F65">
        <v>1</v>
      </c>
      <c r="G65">
        <v>0</v>
      </c>
      <c r="H65">
        <v>4</v>
      </c>
      <c r="I65">
        <v>24</v>
      </c>
      <c r="J65">
        <v>20</v>
      </c>
      <c r="K65">
        <v>6</v>
      </c>
      <c r="L65">
        <v>22</v>
      </c>
      <c r="M65">
        <v>200</v>
      </c>
      <c r="N65">
        <v>92</v>
      </c>
      <c r="O65">
        <v>3</v>
      </c>
      <c r="P65">
        <v>1423</v>
      </c>
      <c r="Q65">
        <v>42</v>
      </c>
      <c r="R65">
        <v>2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292</v>
      </c>
      <c r="Y65" t="s">
        <v>987</v>
      </c>
      <c r="Z65" s="5">
        <f>E65*10+F65*(-10)+G65*5+H65*(-5)+I65*2+J65*(-2)+K65*4+L65*3+M65*1.5+N65*1.5+O65*3+P65*0.1+Q65*2+R65*2+S65*5+T65*(-8)+U65*15+V65+W65*(-4)</f>
        <v>765.3</v>
      </c>
      <c r="AA65" s="6">
        <f>Z65/X65</f>
        <v>23.190909090909088</v>
      </c>
      <c r="AB65" s="7">
        <f>Z65/Y65*90</f>
        <v>24.415809996455156</v>
      </c>
      <c r="AC65" s="28">
        <f>IF(B65="n",Z65*1.2*AF65,Z65*AF65)</f>
        <v>1056.1139999999998</v>
      </c>
      <c r="AD65" s="6">
        <f>AC65/X65</f>
        <v>32.003454545454538</v>
      </c>
      <c r="AE65" s="33">
        <f>AC65/Y65*90</f>
        <v>33.69381779510811</v>
      </c>
      <c r="AF65" s="13">
        <f>IF(OR(D65="Barcelona",D65="R Madrid",D65="Bayern",D65="PSG",D65="Atletico"),1.3,IF(OR(D65="Chelsea",D65="Juventus",D65="Man City",D65="Man Utd",D65="Dortmund"),1.23,IF(OR(D65="Roma",D65="RB Leipzig",D65="Monaco",D65="Spurs",D65="Arsenal",D65="Sevilla",D65="Liverpool",D65="Nice",D65="Napoli"),1.15,1)))</f>
        <v>1.1499999999999999</v>
      </c>
      <c r="AG65">
        <f>E65*10+G65*5+K65*4</f>
        <v>44</v>
      </c>
      <c r="AH65">
        <f>N65+M65+L65*1.5</f>
        <v>325</v>
      </c>
    </row>
    <row r="66" spans="1:34" x14ac:dyDescent="0.2">
      <c r="A66" s="21" t="s">
        <v>340</v>
      </c>
      <c r="C66" t="s">
        <v>26</v>
      </c>
      <c r="D66" t="s">
        <v>118</v>
      </c>
      <c r="E66">
        <v>6</v>
      </c>
      <c r="F66">
        <v>0</v>
      </c>
      <c r="G66">
        <v>18</v>
      </c>
      <c r="H66">
        <v>4</v>
      </c>
      <c r="I66">
        <v>40</v>
      </c>
      <c r="J66">
        <v>37</v>
      </c>
      <c r="K66">
        <v>29</v>
      </c>
      <c r="L66">
        <v>1</v>
      </c>
      <c r="M66">
        <v>9</v>
      </c>
      <c r="N66">
        <v>23</v>
      </c>
      <c r="O66">
        <v>83</v>
      </c>
      <c r="P66">
        <v>1449</v>
      </c>
      <c r="Q66">
        <v>34</v>
      </c>
      <c r="R66">
        <v>54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52</v>
      </c>
      <c r="Y66" t="s">
        <v>341</v>
      </c>
      <c r="Z66" s="5">
        <f>E66*10+F66*(-10)+G66*5+H66*(-5)+I66*2+J66*(-2)+K66*4+L66*3+M66*1.5+N66*1.5+O66*3+P66*0.1+Q66*2+R66*2+S66*5+T66*(-8)+U66*15+V66+W66*(-4)</f>
        <v>872.9</v>
      </c>
      <c r="AA66" s="6">
        <f>Z66/X66</f>
        <v>24.24722222222222</v>
      </c>
      <c r="AB66" s="7">
        <f>Z66/Y66*90</f>
        <v>27.306569343065693</v>
      </c>
      <c r="AC66" s="28">
        <f>IF(B66="n",Z66*1.2*AF66,Z66*AF66)</f>
        <v>1073.6669999999999</v>
      </c>
      <c r="AD66" s="6">
        <f>AC66/X66</f>
        <v>29.824083333333331</v>
      </c>
      <c r="AE66" s="33">
        <f>AC66/Y66*90</f>
        <v>33.5870802919708</v>
      </c>
      <c r="AF66" s="13">
        <f>IF(OR(D66="Barcelona",D66="R Madrid",D66="Bayern",D66="PSG",D66="Atletico"),1.3,IF(OR(D66="Chelsea",D66="Juventus",D66="Man City",D66="Man Utd",D66="Dortmund"),1.23,IF(OR(D66="Roma",D66="RB Leipzig",D66="Monaco",D66="Spurs",D66="Arsenal",D66="Sevilla",D66="Liverpool",D66="Nice",D66="Napoli"),1.15,1)))</f>
        <v>1.23</v>
      </c>
      <c r="AG66">
        <f>E66*10+G66*5+K66*4</f>
        <v>266</v>
      </c>
      <c r="AH66">
        <f>N66+M66+L66*1.5</f>
        <v>33.5</v>
      </c>
    </row>
    <row r="67" spans="1:34" x14ac:dyDescent="0.2">
      <c r="A67" s="34" t="s">
        <v>3049</v>
      </c>
      <c r="C67" t="s">
        <v>138</v>
      </c>
      <c r="D67" t="s">
        <v>2738</v>
      </c>
      <c r="E67">
        <v>3</v>
      </c>
      <c r="F67">
        <v>0</v>
      </c>
      <c r="G67">
        <v>4</v>
      </c>
      <c r="H67">
        <v>5</v>
      </c>
      <c r="I67">
        <v>55</v>
      </c>
      <c r="J67">
        <v>43</v>
      </c>
      <c r="K67">
        <v>8</v>
      </c>
      <c r="L67">
        <v>4</v>
      </c>
      <c r="M67">
        <v>63</v>
      </c>
      <c r="N67">
        <v>57</v>
      </c>
      <c r="O67">
        <v>46</v>
      </c>
      <c r="P67">
        <v>1059</v>
      </c>
      <c r="Q67">
        <v>43</v>
      </c>
      <c r="R67">
        <v>49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56</v>
      </c>
      <c r="Y67" t="s">
        <v>3048</v>
      </c>
      <c r="Z67" s="5">
        <f>E67*10+F67*(-10)+G67*5+H67*(-5)+I67*2+J67*(-2)+K67*4+L67*3+M67*1.5+N67*1.5+O67*3+P67*0.1+Q67*2+R67*2+S67*5+T67*(-8)+U67*15+V67+W67*(-4)</f>
        <v>700.9</v>
      </c>
      <c r="AA67" s="6">
        <f>Z67/X67</f>
        <v>25.959259259259259</v>
      </c>
      <c r="AB67" s="7">
        <f>Z67/Y67*90</f>
        <v>27.284169550173008</v>
      </c>
      <c r="AC67" s="28">
        <f>IF(B67="n",Z67*1.2*AF67,Z67*AF67)</f>
        <v>862.10699999999997</v>
      </c>
      <c r="AD67" s="6">
        <f>AC67/X67</f>
        <v>31.929888888888886</v>
      </c>
      <c r="AE67" s="33">
        <f>AC67/Y67*90</f>
        <v>33.559528546712798</v>
      </c>
      <c r="AF67" s="13">
        <f>IF(OR(D67="Barcelona",D67="R Madrid",D67="Bayern",D67="PSG",D67="Atletico"),1.3,IF(OR(D67="Chelsea",D67="Juventus",D67="Man City",D67="Man Utd",D67="Dortmund"),1.23,IF(OR(D67="Roma",D67="RB Leipzig",D67="Monaco",D67="Spurs",D67="Arsenal",D67="Sevilla",D67="Liverpool",D67="Nice",D67="Napoli"),1.15,1)))</f>
        <v>1.23</v>
      </c>
      <c r="AG67">
        <f>E67*10+G67*5+K67*4</f>
        <v>82</v>
      </c>
      <c r="AH67">
        <f>N67+M67+L67*1.5</f>
        <v>126</v>
      </c>
    </row>
    <row r="68" spans="1:34" x14ac:dyDescent="0.2">
      <c r="A68" s="34" t="s">
        <v>916</v>
      </c>
      <c r="B68" t="s">
        <v>4305</v>
      </c>
      <c r="C68" t="s">
        <v>26</v>
      </c>
      <c r="D68" t="s">
        <v>124</v>
      </c>
      <c r="E68">
        <v>2</v>
      </c>
      <c r="F68">
        <v>0</v>
      </c>
      <c r="G68">
        <v>0</v>
      </c>
      <c r="H68">
        <v>5</v>
      </c>
      <c r="I68">
        <v>14</v>
      </c>
      <c r="J68">
        <v>16</v>
      </c>
      <c r="K68">
        <v>11</v>
      </c>
      <c r="L68">
        <v>39</v>
      </c>
      <c r="M68">
        <v>354</v>
      </c>
      <c r="N68">
        <v>84</v>
      </c>
      <c r="O68">
        <v>3</v>
      </c>
      <c r="P68">
        <v>1375</v>
      </c>
      <c r="Q68">
        <v>33</v>
      </c>
      <c r="R68">
        <v>19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205</v>
      </c>
      <c r="Y68" t="s">
        <v>206</v>
      </c>
      <c r="Z68" s="5">
        <f>E68*10+F68*(-10)+G68*5+H68*(-5)+I68*2+J68*(-2)+K68*4+L68*3+M68*1.5+N68*1.5+O68*3+P68*0.1+Q68*2+R68*2+S68*5+T68*(-8)+U68*15+V68+W68*(-4)</f>
        <v>1059.5</v>
      </c>
      <c r="AA68" s="6">
        <f>Z68/X68</f>
        <v>27.881578947368421</v>
      </c>
      <c r="AB68" s="7">
        <f>Z68/Y68*90</f>
        <v>27.881578947368421</v>
      </c>
      <c r="AC68" s="28">
        <f>IF(B68="n",Z68*1.2*AF68,Z68*AF68)</f>
        <v>1271.3999999999999</v>
      </c>
      <c r="AD68" s="6">
        <f>AC68/X68</f>
        <v>33.4578947368421</v>
      </c>
      <c r="AE68" s="33">
        <f>AC68/Y68*90</f>
        <v>33.4578947368421</v>
      </c>
      <c r="AF68" s="13">
        <f>IF(OR(D68="Barcelona",D68="R Madrid",D68="Bayern",D68="PSG",D68="Atletico"),1.3,IF(OR(D68="Chelsea",D68="Juventus",D68="Man City",D68="Man Utd",D68="Dortmund"),1.23,IF(OR(D68="Roma",D68="RB Leipzig",D68="Monaco",D68="Spurs",D68="Arsenal",D68="Sevilla",D68="Liverpool",D68="Nice",D68="Napoli"),1.15,1)))</f>
        <v>1</v>
      </c>
      <c r="AG68">
        <f>E68*10+G68*5+K68*4</f>
        <v>64</v>
      </c>
      <c r="AH68">
        <f>N68+M68+L68*1.5</f>
        <v>496.5</v>
      </c>
    </row>
    <row r="69" spans="1:34" x14ac:dyDescent="0.2">
      <c r="A69" s="21" t="s">
        <v>903</v>
      </c>
      <c r="B69" t="s">
        <v>4305</v>
      </c>
      <c r="C69" t="s">
        <v>26</v>
      </c>
      <c r="D69" t="s">
        <v>143</v>
      </c>
      <c r="E69">
        <v>7</v>
      </c>
      <c r="F69">
        <v>0</v>
      </c>
      <c r="G69">
        <v>9</v>
      </c>
      <c r="H69">
        <v>8</v>
      </c>
      <c r="I69">
        <v>120</v>
      </c>
      <c r="J69">
        <v>54</v>
      </c>
      <c r="K69">
        <v>26</v>
      </c>
      <c r="L69">
        <v>1</v>
      </c>
      <c r="M69">
        <v>17</v>
      </c>
      <c r="N69">
        <v>31</v>
      </c>
      <c r="O69">
        <v>29</v>
      </c>
      <c r="P69">
        <v>551</v>
      </c>
      <c r="Q69">
        <v>56</v>
      </c>
      <c r="R69">
        <v>147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101</v>
      </c>
      <c r="Y69" t="s">
        <v>904</v>
      </c>
      <c r="Z69" s="5">
        <f>E69*10+F69*(-10)+G69*5+H69*(-5)+I69*2+J69*(-2)+K69*4+L69*3+M69*1.5+N69*1.5+O69*3+P69*0.1+Q69*2+R69*2+S69*5+T69*(-8)+U69*15+V69+W69*(-4)</f>
        <v>934.1</v>
      </c>
      <c r="AA69" s="6">
        <f>Z69/X69</f>
        <v>26.688571428571429</v>
      </c>
      <c r="AB69" s="7">
        <f>Z69/Y69*90</f>
        <v>27.837417218543045</v>
      </c>
      <c r="AC69" s="28">
        <f>IF(B69="n",Z69*1.2*AF69,Z69*AF69)</f>
        <v>1120.92</v>
      </c>
      <c r="AD69" s="6">
        <f>AC69/X69</f>
        <v>32.026285714285713</v>
      </c>
      <c r="AE69" s="33">
        <f>AC69/Y69*90</f>
        <v>33.404900662251656</v>
      </c>
      <c r="AF69" s="13">
        <f>IF(OR(D69="Barcelona",D69="R Madrid",D69="Bayern",D69="PSG",D69="Atletico"),1.3,IF(OR(D69="Chelsea",D69="Juventus",D69="Man City",D69="Man Utd",D69="Dortmund"),1.23,IF(OR(D69="Roma",D69="RB Leipzig",D69="Monaco",D69="Spurs",D69="Arsenal",D69="Sevilla",D69="Liverpool",D69="Nice",D69="Napoli"),1.15,1)))</f>
        <v>1</v>
      </c>
      <c r="AG69">
        <f>E69*10+G69*5+K69*4</f>
        <v>219</v>
      </c>
      <c r="AH69">
        <f>N69+M69+L69*1.5</f>
        <v>49.5</v>
      </c>
    </row>
    <row r="70" spans="1:34" x14ac:dyDescent="0.2">
      <c r="A70" s="34" t="s">
        <v>3315</v>
      </c>
      <c r="B70" t="s">
        <v>4305</v>
      </c>
      <c r="C70" t="s">
        <v>138</v>
      </c>
      <c r="D70" t="s">
        <v>2781</v>
      </c>
      <c r="E70">
        <v>4</v>
      </c>
      <c r="F70">
        <v>0</v>
      </c>
      <c r="G70">
        <v>0</v>
      </c>
      <c r="H70">
        <v>2</v>
      </c>
      <c r="I70">
        <v>38</v>
      </c>
      <c r="J70">
        <v>14</v>
      </c>
      <c r="K70">
        <v>11</v>
      </c>
      <c r="L70">
        <v>39</v>
      </c>
      <c r="M70">
        <v>245</v>
      </c>
      <c r="N70">
        <v>104</v>
      </c>
      <c r="O70">
        <v>8</v>
      </c>
      <c r="P70">
        <v>1345</v>
      </c>
      <c r="Q70">
        <v>44</v>
      </c>
      <c r="R70">
        <v>20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205</v>
      </c>
      <c r="Y70" t="s">
        <v>206</v>
      </c>
      <c r="Z70" s="5">
        <f>E70*10+F70*(-10)+G70*5+H70*(-5)+I70*2+J70*(-2)+K70*4+L70*3+M70*1.5+N70*1.5+O70*3+P70*0.1+Q70*2+R70*2+S70*5+T70*(-8)+U70*15+V70+W70*(-4)</f>
        <v>1049</v>
      </c>
      <c r="AA70" s="6">
        <f>Z70/X70</f>
        <v>27.605263157894736</v>
      </c>
      <c r="AB70" s="7">
        <f>Z70/Y70*90</f>
        <v>27.605263157894736</v>
      </c>
      <c r="AC70" s="28">
        <f>IF(B70="n",Z70*1.2*AF70,Z70*AF70)</f>
        <v>1258.8</v>
      </c>
      <c r="AD70" s="6">
        <f>AC70/X70</f>
        <v>33.126315789473686</v>
      </c>
      <c r="AE70" s="33">
        <f>AC70/Y70*90</f>
        <v>33.126315789473686</v>
      </c>
      <c r="AF70" s="13">
        <f>IF(OR(D70="Barcelona",D70="R Madrid",D70="Bayern",D70="PSG",D70="Atletico"),1.3,IF(OR(D70="Chelsea",D70="Juventus",D70="Man City",D70="Man Utd",D70="Dortmund"),1.23,IF(OR(D70="Roma",D70="RB Leipzig",D70="Monaco",D70="Spurs",D70="Arsenal",D70="Sevilla",D70="Liverpool",D70="Nice",D70="Napoli"),1.15,1)))</f>
        <v>1</v>
      </c>
      <c r="AG70">
        <f>E70*10+G70*5+K70*4</f>
        <v>84</v>
      </c>
      <c r="AH70">
        <f>N70+M70+L70*1.5</f>
        <v>407.5</v>
      </c>
    </row>
    <row r="71" spans="1:34" x14ac:dyDescent="0.2">
      <c r="A71" s="34" t="s">
        <v>1887</v>
      </c>
      <c r="C71" t="s">
        <v>160</v>
      </c>
      <c r="D71" t="s">
        <v>1881</v>
      </c>
      <c r="E71">
        <v>3</v>
      </c>
      <c r="F71">
        <v>0</v>
      </c>
      <c r="G71">
        <v>6</v>
      </c>
      <c r="H71">
        <v>5</v>
      </c>
      <c r="I71">
        <v>44</v>
      </c>
      <c r="J71">
        <v>33</v>
      </c>
      <c r="K71">
        <v>14</v>
      </c>
      <c r="L71">
        <v>8</v>
      </c>
      <c r="M71">
        <v>53</v>
      </c>
      <c r="N71">
        <v>65</v>
      </c>
      <c r="O71">
        <v>28</v>
      </c>
      <c r="P71">
        <v>1430</v>
      </c>
      <c r="Q71">
        <v>78</v>
      </c>
      <c r="R71">
        <v>74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121</v>
      </c>
      <c r="Y71" t="s">
        <v>1886</v>
      </c>
      <c r="Z71" s="5">
        <f>E71*10+F71*(-10)+G71*5+H71*(-5)+I71*2+J71*(-2)+K71*4+L71*3+M71*1.5+N71*1.5+O71*3+P71*0.1+Q71*2+R71*2+S71*5+T71*(-8)+U71*15+V71+W71*(-4)</f>
        <v>845</v>
      </c>
      <c r="AA71" s="6">
        <f>Z71/X71</f>
        <v>24.852941176470587</v>
      </c>
      <c r="AB71" s="7">
        <f>Z71/Y71*90</f>
        <v>25.299401197604791</v>
      </c>
      <c r="AC71" s="28">
        <f>IF(B71="n",Z71*1.2*AF71,Z71*AF71)</f>
        <v>1098.5</v>
      </c>
      <c r="AD71" s="6">
        <f>AC71/X71</f>
        <v>32.308823529411768</v>
      </c>
      <c r="AE71" s="33">
        <f>AC71/Y71*90</f>
        <v>32.889221556886227</v>
      </c>
      <c r="AF71" s="13">
        <f>IF(OR(D71="Barcelona",D71="R Madrid",D71="Bayern",D71="PSG",D71="Atletico"),1.3,IF(OR(D71="Chelsea",D71="Juventus",D71="Man City",D71="Man Utd",D71="Dortmund"),1.23,IF(OR(D71="Roma",D71="RB Leipzig",D71="Monaco",D71="Spurs",D71="Arsenal",D71="Sevilla",D71="Liverpool",D71="Nice",D71="Napoli"),1.15,1)))</f>
        <v>1.3</v>
      </c>
      <c r="AG71">
        <f>E71*10+G71*5+K71*4</f>
        <v>116</v>
      </c>
      <c r="AH71">
        <f>N71+M71+L71*1.5</f>
        <v>130</v>
      </c>
    </row>
    <row r="72" spans="1:34" x14ac:dyDescent="0.2">
      <c r="A72" s="21" t="s">
        <v>4154</v>
      </c>
      <c r="B72" t="s">
        <v>4305</v>
      </c>
      <c r="C72" t="s">
        <v>43</v>
      </c>
      <c r="D72" t="s">
        <v>3631</v>
      </c>
      <c r="E72">
        <v>8</v>
      </c>
      <c r="F72">
        <v>0</v>
      </c>
      <c r="G72">
        <v>4</v>
      </c>
      <c r="H72">
        <v>2</v>
      </c>
      <c r="I72">
        <v>79</v>
      </c>
      <c r="J72">
        <v>27</v>
      </c>
      <c r="K72">
        <v>46</v>
      </c>
      <c r="L72">
        <v>1</v>
      </c>
      <c r="M72">
        <v>4</v>
      </c>
      <c r="N72">
        <v>23</v>
      </c>
      <c r="O72">
        <v>50</v>
      </c>
      <c r="P72">
        <v>722</v>
      </c>
      <c r="Q72">
        <v>26</v>
      </c>
      <c r="R72">
        <v>76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101</v>
      </c>
      <c r="Y72" t="s">
        <v>4153</v>
      </c>
      <c r="Z72" s="5">
        <f>E72*10+F72*(-10)+G72*5+H72*(-5)+I72*2+J72*(-2)+K72*4+L72*3+M72*1.5+N72*1.5+O72*3+P72*0.1+Q72*2+R72*2+S72*5+T72*(-8)+U72*15+V72+W72*(-4)</f>
        <v>847.7</v>
      </c>
      <c r="AA72" s="6">
        <f>Z72/X72</f>
        <v>24.220000000000002</v>
      </c>
      <c r="AB72" s="7">
        <f>Z72/Y72*90</f>
        <v>27.140875133404485</v>
      </c>
      <c r="AC72" s="28">
        <f>IF(B72="n",Z72*1.2*AF72,Z72*AF72)</f>
        <v>1017.24</v>
      </c>
      <c r="AD72" s="6">
        <f>AC72/X72</f>
        <v>29.064</v>
      </c>
      <c r="AE72" s="33">
        <f>AC72/Y72*90</f>
        <v>32.569050160085375</v>
      </c>
      <c r="AF72" s="13">
        <f>IF(OR(D72="Barcelona",D72="R Madrid",D72="Bayern",D72="PSG",D72="Atletico"),1.3,IF(OR(D72="Chelsea",D72="Juventus",D72="Man City",D72="Man Utd",D72="Dortmund"),1.23,IF(OR(D72="Roma",D72="RB Leipzig",D72="Monaco",D72="Spurs",D72="Arsenal",D72="Sevilla",D72="Liverpool",D72="Nice",D72="Napoli"),1.15,1)))</f>
        <v>1</v>
      </c>
      <c r="AG72">
        <f>E72*10+G72*5+K72*4</f>
        <v>284</v>
      </c>
      <c r="AH72">
        <f>N72+M72+L72*1.5</f>
        <v>28.5</v>
      </c>
    </row>
    <row r="73" spans="1:34" x14ac:dyDescent="0.2">
      <c r="A73" s="21" t="s">
        <v>3348</v>
      </c>
      <c r="B73" t="s">
        <v>4305</v>
      </c>
      <c r="C73" t="s">
        <v>138</v>
      </c>
      <c r="D73" t="s">
        <v>386</v>
      </c>
      <c r="E73">
        <v>7</v>
      </c>
      <c r="F73">
        <v>0</v>
      </c>
      <c r="G73">
        <v>9</v>
      </c>
      <c r="H73">
        <v>5</v>
      </c>
      <c r="I73">
        <v>67</v>
      </c>
      <c r="J73">
        <v>38</v>
      </c>
      <c r="K73">
        <v>54</v>
      </c>
      <c r="L73">
        <v>0</v>
      </c>
      <c r="M73">
        <v>7</v>
      </c>
      <c r="N73">
        <v>7</v>
      </c>
      <c r="O73">
        <v>53</v>
      </c>
      <c r="P73">
        <v>952</v>
      </c>
      <c r="Q73">
        <v>28</v>
      </c>
      <c r="R73">
        <v>75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121</v>
      </c>
      <c r="Y73" t="s">
        <v>3347</v>
      </c>
      <c r="Z73" s="5">
        <f>E73*10+F73*(-10)+G73*5+H73*(-5)+I73*2+J73*(-2)+K73*4+L73*3+M73*1.5+N73*1.5+O73*3+P73*0.1+Q73*2+R73*2+S73*5+T73*(-8)+U73*15+V73+W73*(-4)</f>
        <v>845.2</v>
      </c>
      <c r="AA73" s="6">
        <f>Z73/X73</f>
        <v>24.858823529411765</v>
      </c>
      <c r="AB73" s="7">
        <f>Z73/Y73*90</f>
        <v>27.031982942430705</v>
      </c>
      <c r="AC73" s="28">
        <f>IF(B73="n",Z73*1.2*AF73,Z73*AF73)</f>
        <v>1014.24</v>
      </c>
      <c r="AD73" s="6">
        <f>AC73/X73</f>
        <v>29.830588235294119</v>
      </c>
      <c r="AE73" s="33">
        <f>AC73/Y73*90</f>
        <v>32.438379530916848</v>
      </c>
      <c r="AF73" s="13">
        <f>IF(OR(D73="Barcelona",D73="R Madrid",D73="Bayern",D73="PSG",D73="Atletico"),1.3,IF(OR(D73="Chelsea",D73="Juventus",D73="Man City",D73="Man Utd",D73="Dortmund"),1.23,IF(OR(D73="Roma",D73="RB Leipzig",D73="Monaco",D73="Spurs",D73="Arsenal",D73="Sevilla",D73="Liverpool",D73="Nice",D73="Napoli"),1.15,1)))</f>
        <v>1</v>
      </c>
      <c r="AG73">
        <f>E73*10+G73*5+K73*4</f>
        <v>331</v>
      </c>
      <c r="AH73">
        <f>N73+M73+L73*1.5</f>
        <v>14</v>
      </c>
    </row>
    <row r="74" spans="1:34" x14ac:dyDescent="0.2">
      <c r="A74" s="21" t="s">
        <v>3952</v>
      </c>
      <c r="C74" t="s">
        <v>43</v>
      </c>
      <c r="D74" t="s">
        <v>534</v>
      </c>
      <c r="E74">
        <v>35</v>
      </c>
      <c r="F74">
        <v>0</v>
      </c>
      <c r="G74">
        <v>4</v>
      </c>
      <c r="H74">
        <v>5</v>
      </c>
      <c r="I74">
        <v>11</v>
      </c>
      <c r="J74">
        <v>25</v>
      </c>
      <c r="K74">
        <v>75</v>
      </c>
      <c r="L74">
        <v>3</v>
      </c>
      <c r="M74">
        <v>15</v>
      </c>
      <c r="N74">
        <v>13</v>
      </c>
      <c r="O74">
        <v>21</v>
      </c>
      <c r="P74">
        <v>427</v>
      </c>
      <c r="Q74">
        <v>16</v>
      </c>
      <c r="R74">
        <v>7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52</v>
      </c>
      <c r="Y74" t="s">
        <v>3351</v>
      </c>
      <c r="Z74" s="5">
        <f>E74*10+F74*(-10)+G74*5+H74*(-5)+I74*2+J74*(-2)+K74*4+L74*3+M74*1.5+N74*1.5+O74*3+P74*0.1+Q74*2+R74*2+S74*5+T74*(-8)+U74*15+V74+W74*(-4)</f>
        <v>819.7</v>
      </c>
      <c r="AA74" s="6">
        <f>Z74/X74</f>
        <v>22.769444444444446</v>
      </c>
      <c r="AB74" s="7">
        <f>Z74/Y74*90</f>
        <v>24.872892784895484</v>
      </c>
      <c r="AC74" s="28">
        <f>IF(B74="n",Z74*1.2*AF74,Z74*AF74)</f>
        <v>1065.6100000000001</v>
      </c>
      <c r="AD74" s="6">
        <f>AC74/X74</f>
        <v>29.60027777777778</v>
      </c>
      <c r="AE74" s="33">
        <f>AC74/Y74*90</f>
        <v>32.334760620364129</v>
      </c>
      <c r="AF74" s="13">
        <f>IF(OR(D74="Barcelona",D74="R Madrid",D74="Bayern",D74="PSG",D74="Atletico"),1.3,IF(OR(D74="Chelsea",D74="Juventus",D74="Man City",D74="Man Utd",D74="Dortmund"),1.23,IF(OR(D74="Roma",D74="RB Leipzig",D74="Monaco",D74="Spurs",D74="Arsenal",D74="Sevilla",D74="Liverpool",D74="Nice",D74="Napoli"),1.15,1)))</f>
        <v>1.3</v>
      </c>
      <c r="AG74">
        <f>E74*10+G74*5+K74*4</f>
        <v>670</v>
      </c>
      <c r="AH74">
        <f>N74+M74+L74*1.5</f>
        <v>32.5</v>
      </c>
    </row>
    <row r="75" spans="1:34" x14ac:dyDescent="0.2">
      <c r="A75" s="21" t="s">
        <v>948</v>
      </c>
      <c r="C75" t="s">
        <v>26</v>
      </c>
      <c r="D75" t="s">
        <v>147</v>
      </c>
      <c r="E75">
        <v>11</v>
      </c>
      <c r="F75">
        <v>0</v>
      </c>
      <c r="G75">
        <v>7</v>
      </c>
      <c r="H75">
        <v>5</v>
      </c>
      <c r="I75">
        <v>30</v>
      </c>
      <c r="J75">
        <v>51</v>
      </c>
      <c r="K75">
        <v>65</v>
      </c>
      <c r="L75">
        <v>3</v>
      </c>
      <c r="M75">
        <v>16</v>
      </c>
      <c r="N75">
        <v>22</v>
      </c>
      <c r="O75">
        <v>69</v>
      </c>
      <c r="P75">
        <v>1221</v>
      </c>
      <c r="Q75">
        <v>41</v>
      </c>
      <c r="R75">
        <v>70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101</v>
      </c>
      <c r="Y75" t="s">
        <v>949</v>
      </c>
      <c r="Z75" s="5">
        <f>E75*10+F75*(-10)+G75*5+H75*(-5)+I75*2+J75*(-2)+K75*4+L75*3+M75*1.5+N75*1.5+O75*3+P75*0.1+Q75*2+R75*2+S75*5+T75*(-8)+U75*15+V75+W75*(-4)</f>
        <v>955.1</v>
      </c>
      <c r="AA75" s="6">
        <f>Z75/X75</f>
        <v>27.28857142857143</v>
      </c>
      <c r="AB75" s="7">
        <f>Z75/Y75*90</f>
        <v>28.072828216851732</v>
      </c>
      <c r="AC75" s="28">
        <f>IF(B75="n",Z75*1.2*AF75,Z75*AF75)</f>
        <v>1098.365</v>
      </c>
      <c r="AD75" s="6">
        <f>AC75/X75</f>
        <v>31.381857142857143</v>
      </c>
      <c r="AE75" s="33">
        <f>AC75/Y75*90</f>
        <v>32.283752449379492</v>
      </c>
      <c r="AF75" s="13">
        <f>IF(OR(D75="Barcelona",D75="R Madrid",D75="Bayern",D75="PSG",D75="Atletico"),1.3,IF(OR(D75="Chelsea",D75="Juventus",D75="Man City",D75="Man Utd",D75="Dortmund"),1.23,IF(OR(D75="Roma",D75="RB Leipzig",D75="Monaco",D75="Spurs",D75="Arsenal",D75="Sevilla",D75="Liverpool",D75="Nice",D75="Napoli"),1.15,1)))</f>
        <v>1.1499999999999999</v>
      </c>
      <c r="AG75">
        <f>E75*10+G75*5+K75*4</f>
        <v>405</v>
      </c>
      <c r="AH75">
        <f>N75+M75+L75*1.5</f>
        <v>42.5</v>
      </c>
    </row>
    <row r="76" spans="1:34" x14ac:dyDescent="0.2">
      <c r="A76" s="21" t="s">
        <v>3429</v>
      </c>
      <c r="C76" t="s">
        <v>138</v>
      </c>
      <c r="D76" t="s">
        <v>2821</v>
      </c>
      <c r="E76">
        <v>2</v>
      </c>
      <c r="F76">
        <v>0</v>
      </c>
      <c r="G76">
        <v>1</v>
      </c>
      <c r="H76">
        <v>3</v>
      </c>
      <c r="I76">
        <v>19</v>
      </c>
      <c r="J76">
        <v>27</v>
      </c>
      <c r="K76">
        <v>6</v>
      </c>
      <c r="L76">
        <v>30</v>
      </c>
      <c r="M76">
        <v>270</v>
      </c>
      <c r="N76">
        <v>95</v>
      </c>
      <c r="O76">
        <v>8</v>
      </c>
      <c r="P76">
        <v>1557</v>
      </c>
      <c r="Q76">
        <v>45</v>
      </c>
      <c r="R76">
        <v>20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113</v>
      </c>
      <c r="Y76" t="s">
        <v>3428</v>
      </c>
      <c r="Z76" s="5">
        <f>E76*10+F76*(-10)+G76*5+H76*(-5)+I76*2+J76*(-2)+K76*4+L76*3+M76*1.5+N76*1.5+O76*3+P76*0.1+Q76*2+R76*2+S76*5+T76*(-8)+U76*15+V76+W76*(-4)</f>
        <v>965.2</v>
      </c>
      <c r="AA76" s="6">
        <f>Z76/X76</f>
        <v>26.086486486486489</v>
      </c>
      <c r="AB76" s="7">
        <f>Z76/Y76*90</f>
        <v>27.878048780487806</v>
      </c>
      <c r="AC76" s="28">
        <f>IF(B76="n",Z76*1.2*AF76,Z76*AF76)</f>
        <v>1109.98</v>
      </c>
      <c r="AD76" s="6">
        <f>AC76/X76</f>
        <v>29.999459459459459</v>
      </c>
      <c r="AE76" s="33">
        <f>AC76/Y76*90</f>
        <v>32.059756097560971</v>
      </c>
      <c r="AF76" s="13">
        <f>IF(OR(D76="Barcelona",D76="R Madrid",D76="Bayern",D76="PSG",D76="Atletico"),1.3,IF(OR(D76="Chelsea",D76="Juventus",D76="Man City",D76="Man Utd",D76="Dortmund"),1.23,IF(OR(D76="Roma",D76="RB Leipzig",D76="Monaco",D76="Spurs",D76="Arsenal",D76="Sevilla",D76="Liverpool",D76="Nice",D76="Napoli"),1.15,1)))</f>
        <v>1.1499999999999999</v>
      </c>
      <c r="AG76">
        <f>E76*10+G76*5+K76*4</f>
        <v>49</v>
      </c>
      <c r="AH76">
        <f>N76+M76+L76*1.5</f>
        <v>410</v>
      </c>
    </row>
    <row r="77" spans="1:34" x14ac:dyDescent="0.2">
      <c r="A77" s="21" t="s">
        <v>3852</v>
      </c>
      <c r="C77" t="s">
        <v>43</v>
      </c>
      <c r="D77" t="s">
        <v>3538</v>
      </c>
      <c r="E77">
        <v>11</v>
      </c>
      <c r="F77">
        <v>0</v>
      </c>
      <c r="G77">
        <v>9</v>
      </c>
      <c r="H77">
        <v>4</v>
      </c>
      <c r="I77">
        <v>49</v>
      </c>
      <c r="J77">
        <v>20</v>
      </c>
      <c r="K77">
        <v>31</v>
      </c>
      <c r="L77">
        <v>0</v>
      </c>
      <c r="M77">
        <v>13</v>
      </c>
      <c r="N77">
        <v>14</v>
      </c>
      <c r="O77">
        <v>108</v>
      </c>
      <c r="P77">
        <v>1367</v>
      </c>
      <c r="Q77">
        <v>24</v>
      </c>
      <c r="R77">
        <v>84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292</v>
      </c>
      <c r="Y77" t="s">
        <v>3851</v>
      </c>
      <c r="Z77" s="5">
        <f>E77*10+F77*(-10)+G77*5+H77*(-5)+I77*2+J77*(-2)+K77*4+L77*3+M77*1.5+N77*1.5+O77*3+P77*0.1+Q77*2+R77*2+S77*5+T77*(-8)+U77*15+V77+W77*(-4)</f>
        <v>1034.2</v>
      </c>
      <c r="AA77" s="6">
        <f>Z77/X77</f>
        <v>31.33939393939394</v>
      </c>
      <c r="AB77" s="7">
        <f>Z77/Y77*90</f>
        <v>31.854209445585219</v>
      </c>
      <c r="AC77" s="28">
        <f>IF(B77="n",Z77*1.2*AF77,Z77*AF77)</f>
        <v>1034.2</v>
      </c>
      <c r="AD77" s="6">
        <f>AC77/X77</f>
        <v>31.33939393939394</v>
      </c>
      <c r="AE77" s="33">
        <f>AC77/Y77*90</f>
        <v>31.854209445585219</v>
      </c>
      <c r="AF77" s="13">
        <f>IF(OR(D77="Barcelona",D77="R Madrid",D77="Bayern",D77="PSG",D77="Atletico"),1.3,IF(OR(D77="Chelsea",D77="Juventus",D77="Man City",D77="Man Utd",D77="Dortmund"),1.23,IF(OR(D77="Roma",D77="RB Leipzig",D77="Monaco",D77="Spurs",D77="Arsenal",D77="Sevilla",D77="Liverpool",D77="Nice",D77="Napoli"),1.15,1)))</f>
        <v>1</v>
      </c>
      <c r="AG77">
        <f>E77*10+G77*5+K77*4</f>
        <v>279</v>
      </c>
      <c r="AH77">
        <f>N77+M77+L77*1.5</f>
        <v>27</v>
      </c>
    </row>
    <row r="78" spans="1:34" x14ac:dyDescent="0.2">
      <c r="A78" s="21" t="s">
        <v>3986</v>
      </c>
      <c r="B78" t="s">
        <v>4305</v>
      </c>
      <c r="C78" t="s">
        <v>43</v>
      </c>
      <c r="D78" t="s">
        <v>3592</v>
      </c>
      <c r="E78">
        <v>3</v>
      </c>
      <c r="F78">
        <v>1</v>
      </c>
      <c r="G78">
        <v>3</v>
      </c>
      <c r="H78">
        <v>1</v>
      </c>
      <c r="I78">
        <v>63</v>
      </c>
      <c r="J78">
        <v>19</v>
      </c>
      <c r="K78">
        <v>36</v>
      </c>
      <c r="L78">
        <v>0</v>
      </c>
      <c r="M78">
        <v>8</v>
      </c>
      <c r="N78">
        <v>10</v>
      </c>
      <c r="O78">
        <v>46</v>
      </c>
      <c r="P78">
        <v>614</v>
      </c>
      <c r="Q78">
        <v>13</v>
      </c>
      <c r="R78">
        <v>134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121</v>
      </c>
      <c r="Y78" t="s">
        <v>3985</v>
      </c>
      <c r="Z78" s="5">
        <f>E78*10+F78*(-10)+G78*5+H78*(-5)+I78*2+J78*(-2)+K78*4+L78*3+M78*1.5+N78*1.5+O78*3+P78*0.1+Q78*2+R78*2+S78*5+T78*(-8)+U78*15+V78+W78*(-4)</f>
        <v>782.4</v>
      </c>
      <c r="AA78" s="6">
        <f>Z78/X78</f>
        <v>23.011764705882353</v>
      </c>
      <c r="AB78" s="7">
        <f>Z78/Y78*90</f>
        <v>26.542027892951374</v>
      </c>
      <c r="AC78" s="28">
        <f>IF(B78="n",Z78*1.2*AF78,Z78*AF78)</f>
        <v>938.87999999999988</v>
      </c>
      <c r="AD78" s="6">
        <f>AC78/X78</f>
        <v>27.614117647058819</v>
      </c>
      <c r="AE78" s="33">
        <f>AC78/Y78*90</f>
        <v>31.850433471541649</v>
      </c>
      <c r="AF78" s="13">
        <f>IF(OR(D78="Barcelona",D78="R Madrid",D78="Bayern",D78="PSG",D78="Atletico"),1.3,IF(OR(D78="Chelsea",D78="Juventus",D78="Man City",D78="Man Utd",D78="Dortmund"),1.23,IF(OR(D78="Roma",D78="RB Leipzig",D78="Monaco",D78="Spurs",D78="Arsenal",D78="Sevilla",D78="Liverpool",D78="Nice",D78="Napoli"),1.15,1)))</f>
        <v>1</v>
      </c>
      <c r="AG78">
        <f>E78*10+G78*5+K78*4</f>
        <v>189</v>
      </c>
      <c r="AH78">
        <f>N78+M78+L78*1.5</f>
        <v>18</v>
      </c>
    </row>
    <row r="79" spans="1:34" x14ac:dyDescent="0.2">
      <c r="A79" s="21" t="s">
        <v>2993</v>
      </c>
      <c r="C79" t="s">
        <v>138</v>
      </c>
      <c r="D79" t="s">
        <v>2821</v>
      </c>
      <c r="E79">
        <v>15</v>
      </c>
      <c r="F79">
        <v>0</v>
      </c>
      <c r="G79">
        <v>11</v>
      </c>
      <c r="H79">
        <v>2</v>
      </c>
      <c r="I79">
        <v>26</v>
      </c>
      <c r="J79">
        <v>27</v>
      </c>
      <c r="K79">
        <v>42</v>
      </c>
      <c r="L79">
        <v>0</v>
      </c>
      <c r="M79">
        <v>6</v>
      </c>
      <c r="N79">
        <v>11</v>
      </c>
      <c r="O79">
        <v>60</v>
      </c>
      <c r="P79">
        <v>777</v>
      </c>
      <c r="Q79">
        <v>22</v>
      </c>
      <c r="R79">
        <v>36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36</v>
      </c>
      <c r="Y79" t="s">
        <v>1477</v>
      </c>
      <c r="Z79" s="5">
        <f>E79*10+F79*(-10)+G79*5+H79*(-5)+I79*2+J79*(-2)+K79*4+L79*3+M79*1.5+N79*1.5+O79*3+P79*0.1+Q79*2+R79*2+S79*5+T79*(-8)+U79*15+V79+W79*(-4)</f>
        <v>760.2</v>
      </c>
      <c r="AA79" s="6">
        <f>Z79/X79</f>
        <v>24.522580645161291</v>
      </c>
      <c r="AB79" s="7">
        <f>Z79/Y79*90</f>
        <v>27.63247172859451</v>
      </c>
      <c r="AC79" s="28">
        <f>IF(B79="n",Z79*1.2*AF79,Z79*AF79)</f>
        <v>874.23</v>
      </c>
      <c r="AD79" s="6">
        <f>AC79/X79</f>
        <v>28.200967741935486</v>
      </c>
      <c r="AE79" s="33">
        <f>AC79/Y79*90</f>
        <v>31.777342487883683</v>
      </c>
      <c r="AF79" s="13">
        <f>IF(OR(D79="Barcelona",D79="R Madrid",D79="Bayern",D79="PSG",D79="Atletico"),1.3,IF(OR(D79="Chelsea",D79="Juventus",D79="Man City",D79="Man Utd",D79="Dortmund"),1.23,IF(OR(D79="Roma",D79="RB Leipzig",D79="Monaco",D79="Spurs",D79="Arsenal",D79="Sevilla",D79="Liverpool",D79="Nice",D79="Napoli"),1.15,1)))</f>
        <v>1.1499999999999999</v>
      </c>
      <c r="AG79">
        <f>E79*10+G79*5+K79*4</f>
        <v>373</v>
      </c>
      <c r="AH79">
        <f>N79+M79+L79*1.5</f>
        <v>17</v>
      </c>
    </row>
    <row r="80" spans="1:34" x14ac:dyDescent="0.2">
      <c r="A80" s="21" t="s">
        <v>4068</v>
      </c>
      <c r="C80" t="s">
        <v>43</v>
      </c>
      <c r="D80" t="s">
        <v>44</v>
      </c>
      <c r="E80">
        <v>21</v>
      </c>
      <c r="F80">
        <v>0</v>
      </c>
      <c r="G80">
        <v>5</v>
      </c>
      <c r="H80">
        <v>2</v>
      </c>
      <c r="I80">
        <v>26</v>
      </c>
      <c r="J80">
        <v>28</v>
      </c>
      <c r="K80">
        <v>46</v>
      </c>
      <c r="L80">
        <v>2</v>
      </c>
      <c r="M80">
        <v>26</v>
      </c>
      <c r="N80">
        <v>10</v>
      </c>
      <c r="O80">
        <v>16</v>
      </c>
      <c r="P80">
        <v>387</v>
      </c>
      <c r="Q80">
        <v>10</v>
      </c>
      <c r="R80">
        <v>10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105</v>
      </c>
      <c r="Y80" t="s">
        <v>4067</v>
      </c>
      <c r="Z80" s="5">
        <f>E80*10+F80*(-10)+G80*5+H80*(-5)+I80*2+J80*(-2)+K80*4+L80*3+M80*1.5+N80*1.5+O80*3+P80*0.1+Q80*2+R80*2+S80*5+T80*(-8)+U80*15+V80+W80*(-4)</f>
        <v>591.70000000000005</v>
      </c>
      <c r="AA80" s="6">
        <f>Z80/X80</f>
        <v>20.403448275862072</v>
      </c>
      <c r="AB80" s="7">
        <f>Z80/Y80*90</f>
        <v>27.592227979274615</v>
      </c>
      <c r="AC80" s="28">
        <f>IF(B80="n",Z80*1.2*AF80,Z80*AF80)</f>
        <v>680.45500000000004</v>
      </c>
      <c r="AD80" s="6">
        <f>AC80/X80</f>
        <v>23.46396551724138</v>
      </c>
      <c r="AE80" s="33">
        <f>AC80/Y80*90</f>
        <v>31.731062176165803</v>
      </c>
      <c r="AF80" s="13">
        <f>IF(OR(D80="Barcelona",D80="R Madrid",D80="Bayern",D80="PSG",D80="Atletico"),1.3,IF(OR(D80="Chelsea",D80="Juventus",D80="Man City",D80="Man Utd",D80="Dortmund"),1.23,IF(OR(D80="Roma",D80="RB Leipzig",D80="Monaco",D80="Spurs",D80="Arsenal",D80="Sevilla",D80="Liverpool",D80="Nice",D80="Napoli"),1.15,1)))</f>
        <v>1.1499999999999999</v>
      </c>
      <c r="AG80">
        <f>E80*10+G80*5+K80*4</f>
        <v>419</v>
      </c>
      <c r="AH80">
        <f>N80+M80+L80*1.5</f>
        <v>39</v>
      </c>
    </row>
    <row r="81" spans="1:34" x14ac:dyDescent="0.2">
      <c r="A81" s="21" t="s">
        <v>2282</v>
      </c>
      <c r="C81" t="s">
        <v>160</v>
      </c>
      <c r="D81" t="s">
        <v>1281</v>
      </c>
      <c r="E81">
        <v>7</v>
      </c>
      <c r="F81">
        <v>0</v>
      </c>
      <c r="G81">
        <v>7</v>
      </c>
      <c r="H81">
        <v>4</v>
      </c>
      <c r="I81">
        <v>80</v>
      </c>
      <c r="J81">
        <v>28</v>
      </c>
      <c r="K81">
        <v>34</v>
      </c>
      <c r="L81">
        <v>0</v>
      </c>
      <c r="M81">
        <v>1</v>
      </c>
      <c r="N81">
        <v>12</v>
      </c>
      <c r="O81">
        <v>74</v>
      </c>
      <c r="P81">
        <v>1639</v>
      </c>
      <c r="Q81">
        <v>29</v>
      </c>
      <c r="R81">
        <v>60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36</v>
      </c>
      <c r="Y81" t="s">
        <v>2281</v>
      </c>
      <c r="Z81" s="5">
        <f>E81*10+F81*(-10)+G81*5+H81*(-5)+I81*2+J81*(-2)+K81*4+L81*3+M81*1.5+N81*1.5+O81*3+P81*0.1+Q81*2+R81*2+S81*5+T81*(-8)+U81*15+V81+W81*(-4)</f>
        <v>908.4</v>
      </c>
      <c r="AA81" s="6">
        <f>Z81/X81</f>
        <v>29.303225806451611</v>
      </c>
      <c r="AB81" s="7">
        <f>Z81/Y81*90</f>
        <v>31.688372093023254</v>
      </c>
      <c r="AC81" s="28">
        <f>IF(B81="n",Z81*1.2*AF81,Z81*AF81)</f>
        <v>908.4</v>
      </c>
      <c r="AD81" s="6">
        <f>AC81/X81</f>
        <v>29.303225806451611</v>
      </c>
      <c r="AE81" s="33">
        <f>AC81/Y81*90</f>
        <v>31.688372093023254</v>
      </c>
      <c r="AF81" s="13">
        <f>IF(OR(D81="Barcelona",D81="R Madrid",D81="Bayern",D81="PSG",D81="Atletico"),1.3,IF(OR(D81="Chelsea",D81="Juventus",D81="Man City",D81="Man Utd",D81="Dortmund"),1.23,IF(OR(D81="Roma",D81="RB Leipzig",D81="Monaco",D81="Spurs",D81="Arsenal",D81="Sevilla",D81="Liverpool",D81="Nice",D81="Napoli"),1.15,1)))</f>
        <v>1</v>
      </c>
      <c r="AG81">
        <f>E81*10+G81*5+K81*4</f>
        <v>241</v>
      </c>
      <c r="AH81">
        <f>N81+M81+L81*1.5</f>
        <v>13</v>
      </c>
    </row>
    <row r="82" spans="1:34" x14ac:dyDescent="0.2">
      <c r="A82" s="21" t="s">
        <v>3206</v>
      </c>
      <c r="C82" t="s">
        <v>138</v>
      </c>
      <c r="D82" t="s">
        <v>2773</v>
      </c>
      <c r="E82">
        <v>16</v>
      </c>
      <c r="F82">
        <v>1</v>
      </c>
      <c r="G82">
        <v>3</v>
      </c>
      <c r="H82">
        <v>5</v>
      </c>
      <c r="I82">
        <v>54</v>
      </c>
      <c r="J82">
        <v>19</v>
      </c>
      <c r="K82">
        <v>39</v>
      </c>
      <c r="L82">
        <v>0</v>
      </c>
      <c r="M82">
        <v>1</v>
      </c>
      <c r="N82">
        <v>4</v>
      </c>
      <c r="O82">
        <v>40</v>
      </c>
      <c r="P82">
        <v>555</v>
      </c>
      <c r="Q82">
        <v>10</v>
      </c>
      <c r="R82">
        <v>53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36</v>
      </c>
      <c r="Y82" t="s">
        <v>3205</v>
      </c>
      <c r="Z82" s="5">
        <f>E82*10+F82*(-10)+G82*5+H82*(-5)+I82*2+J82*(-2)+K82*4+L82*3+M82*1.5+N82*1.5+O82*3+P82*0.1+Q82*2+R82*2+S82*5+T82*(-8)+U82*15+V82+W82*(-4)</f>
        <v>675</v>
      </c>
      <c r="AA82" s="6">
        <f>Z82/X82</f>
        <v>21.774193548387096</v>
      </c>
      <c r="AB82" s="7">
        <f>Z82/Y82*90</f>
        <v>31.558441558441558</v>
      </c>
      <c r="AC82" s="28">
        <f>IF(B82="n",Z82*1.2*AF82,Z82*AF82)</f>
        <v>675</v>
      </c>
      <c r="AD82" s="6">
        <f>AC82/X82</f>
        <v>21.774193548387096</v>
      </c>
      <c r="AE82" s="33">
        <f>AC82/Y82*90</f>
        <v>31.558441558441558</v>
      </c>
      <c r="AF82" s="13">
        <f>IF(OR(D82="Barcelona",D82="R Madrid",D82="Bayern",D82="PSG",D82="Atletico"),1.3,IF(OR(D82="Chelsea",D82="Juventus",D82="Man City",D82="Man Utd",D82="Dortmund"),1.23,IF(OR(D82="Roma",D82="RB Leipzig",D82="Monaco",D82="Spurs",D82="Arsenal",D82="Sevilla",D82="Liverpool",D82="Nice",D82="Napoli"),1.15,1)))</f>
        <v>1</v>
      </c>
      <c r="AG82">
        <f>E82*10+G82*5+K82*4</f>
        <v>331</v>
      </c>
      <c r="AH82">
        <f>N82+M82+L82*1.5</f>
        <v>5</v>
      </c>
    </row>
    <row r="83" spans="1:34" x14ac:dyDescent="0.2">
      <c r="A83" s="21" t="s">
        <v>1366</v>
      </c>
      <c r="C83" t="s">
        <v>876</v>
      </c>
      <c r="D83" t="s">
        <v>1131</v>
      </c>
      <c r="E83">
        <v>31</v>
      </c>
      <c r="F83">
        <v>0</v>
      </c>
      <c r="G83">
        <v>2</v>
      </c>
      <c r="H83">
        <v>3</v>
      </c>
      <c r="I83">
        <v>21</v>
      </c>
      <c r="J83">
        <v>23</v>
      </c>
      <c r="K83">
        <v>74</v>
      </c>
      <c r="L83">
        <v>1</v>
      </c>
      <c r="M83">
        <v>6</v>
      </c>
      <c r="N83">
        <v>12</v>
      </c>
      <c r="O83">
        <v>24</v>
      </c>
      <c r="P83">
        <v>363</v>
      </c>
      <c r="Q83">
        <v>11</v>
      </c>
      <c r="R83">
        <v>17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184</v>
      </c>
      <c r="Y83" t="s">
        <v>1365</v>
      </c>
      <c r="Z83" s="5">
        <f>E83*10+F83*(-10)+G83*5+H83*(-5)+I83*2+J83*(-2)+K83*4+L83*3+M83*1.5+N83*1.5+O83*3+P83*0.1+Q83*2+R83*2+S83*5+T83*(-8)+U83*15+V83+W83*(-4)</f>
        <v>791.3</v>
      </c>
      <c r="AA83" s="6">
        <f>Z83/X83</f>
        <v>24.728124999999999</v>
      </c>
      <c r="AB83" s="7">
        <f>Z83/Y83*90</f>
        <v>25.626844188557033</v>
      </c>
      <c r="AC83" s="28">
        <f>IF(B83="n",Z83*1.2*AF83,Z83*AF83)</f>
        <v>973.29899999999998</v>
      </c>
      <c r="AD83" s="6">
        <f>AC83/X83</f>
        <v>30.415593749999999</v>
      </c>
      <c r="AE83" s="33">
        <f>AC83/Y83*90</f>
        <v>31.52101835192515</v>
      </c>
      <c r="AF83" s="13">
        <f>IF(OR(D83="Barcelona",D83="R Madrid",D83="Bayern",D83="PSG",D83="Atletico"),1.3,IF(OR(D83="Chelsea",D83="Juventus",D83="Man City",D83="Man Utd",D83="Dortmund"),1.23,IF(OR(D83="Roma",D83="RB Leipzig",D83="Monaco",D83="Spurs",D83="Arsenal",D83="Sevilla",D83="Liverpool",D83="Nice",D83="Napoli"),1.15,1)))</f>
        <v>1.23</v>
      </c>
      <c r="AG83">
        <f>E83*10+G83*5+K83*4</f>
        <v>616</v>
      </c>
      <c r="AH83">
        <f>N83+M83+L83*1.5</f>
        <v>19.5</v>
      </c>
    </row>
    <row r="84" spans="1:34" x14ac:dyDescent="0.2">
      <c r="A84" s="21" t="s">
        <v>376</v>
      </c>
      <c r="B84" t="s">
        <v>4305</v>
      </c>
      <c r="C84" t="s">
        <v>26</v>
      </c>
      <c r="D84" t="s">
        <v>76</v>
      </c>
      <c r="E84">
        <v>5</v>
      </c>
      <c r="F84">
        <v>0</v>
      </c>
      <c r="G84">
        <v>8</v>
      </c>
      <c r="H84">
        <v>5</v>
      </c>
      <c r="I84">
        <v>38</v>
      </c>
      <c r="J84">
        <v>49</v>
      </c>
      <c r="K84">
        <v>43</v>
      </c>
      <c r="L84">
        <v>6</v>
      </c>
      <c r="M84">
        <v>35</v>
      </c>
      <c r="N84">
        <v>13</v>
      </c>
      <c r="O84">
        <v>74</v>
      </c>
      <c r="P84">
        <v>1333</v>
      </c>
      <c r="Q84">
        <v>26</v>
      </c>
      <c r="R84">
        <v>67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52</v>
      </c>
      <c r="Y84" t="s">
        <v>377</v>
      </c>
      <c r="Z84" s="5">
        <f>E84*10+F84*(-10)+G84*5+H84*(-5)+I84*2+J84*(-2)+K84*4+L84*3+M84*1.5+N84*1.5+O84*3+P84*0.1+Q84*2+R84*2+S84*5+T84*(-8)+U84*15+V84+W84*(-4)</f>
        <v>846.3</v>
      </c>
      <c r="AA84" s="6">
        <f>Z84/X84</f>
        <v>23.508333333333333</v>
      </c>
      <c r="AB84" s="7">
        <f>Z84/Y84*90</f>
        <v>26.255429162357807</v>
      </c>
      <c r="AC84" s="28">
        <f>IF(B84="n",Z84*1.2*AF84,Z84*AF84)</f>
        <v>1015.56</v>
      </c>
      <c r="AD84" s="6">
        <f>AC84/X84</f>
        <v>28.209999999999997</v>
      </c>
      <c r="AE84" s="33">
        <f>AC84/Y84*90</f>
        <v>31.50651499482937</v>
      </c>
      <c r="AF84" s="13">
        <f>IF(OR(D84="Barcelona",D84="R Madrid",D84="Bayern",D84="PSG",D84="Atletico"),1.3,IF(OR(D84="Chelsea",D84="Juventus",D84="Man City",D84="Man Utd",D84="Dortmund"),1.23,IF(OR(D84="Roma",D84="RB Leipzig",D84="Monaco",D84="Spurs",D84="Arsenal",D84="Sevilla",D84="Liverpool",D84="Nice",D84="Napoli"),1.15,1)))</f>
        <v>1</v>
      </c>
      <c r="AG84">
        <f>E84*10+G84*5+K84*4</f>
        <v>262</v>
      </c>
      <c r="AH84">
        <f>N84+M84+L84*1.5</f>
        <v>57</v>
      </c>
    </row>
    <row r="85" spans="1:34" x14ac:dyDescent="0.2">
      <c r="A85" s="21" t="s">
        <v>2715</v>
      </c>
      <c r="B85" t="s">
        <v>4305</v>
      </c>
      <c r="C85" t="s">
        <v>160</v>
      </c>
      <c r="D85" t="s">
        <v>791</v>
      </c>
      <c r="E85">
        <v>5</v>
      </c>
      <c r="F85">
        <v>0</v>
      </c>
      <c r="G85">
        <v>7</v>
      </c>
      <c r="H85">
        <v>12</v>
      </c>
      <c r="I85">
        <v>91</v>
      </c>
      <c r="J85">
        <v>43</v>
      </c>
      <c r="K85">
        <v>34</v>
      </c>
      <c r="L85">
        <v>3</v>
      </c>
      <c r="M85">
        <v>31</v>
      </c>
      <c r="N85">
        <v>42</v>
      </c>
      <c r="O85">
        <v>59</v>
      </c>
      <c r="P85">
        <v>1823</v>
      </c>
      <c r="Q85">
        <v>68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52</v>
      </c>
      <c r="Y85" t="s">
        <v>2714</v>
      </c>
      <c r="Z85" s="5">
        <f>E85*10+F85*(-10)+G85*5+H85*(-5)+I85*2+J85*(-2)+K85*4+L85*3+M85*1.5+N85*1.5+O85*3+P85*0.1+Q85*2+R85*2+S85*5+T85*(-8)+U85*15+V85+W85*(-4)</f>
        <v>930.8</v>
      </c>
      <c r="AA85" s="6">
        <f>Z85/X85</f>
        <v>25.855555555555554</v>
      </c>
      <c r="AB85" s="7">
        <f>Z85/Y85*90</f>
        <v>26.244360902255639</v>
      </c>
      <c r="AC85" s="28">
        <f>IF(B85="n",Z85*1.2*AF85,Z85*AF85)</f>
        <v>1116.9599999999998</v>
      </c>
      <c r="AD85" s="6">
        <f>AC85/X85</f>
        <v>31.02666666666666</v>
      </c>
      <c r="AE85" s="33">
        <f>AC85/Y85*90</f>
        <v>31.493233082706762</v>
      </c>
      <c r="AF85" s="13">
        <f>IF(OR(D85="Barcelona",D85="R Madrid",D85="Bayern",D85="PSG",D85="Atletico"),1.3,IF(OR(D85="Chelsea",D85="Juventus",D85="Man City",D85="Man Utd",D85="Dortmund"),1.23,IF(OR(D85="Roma",D85="RB Leipzig",D85="Monaco",D85="Spurs",D85="Arsenal",D85="Sevilla",D85="Liverpool",D85="Nice",D85="Napoli"),1.15,1)))</f>
        <v>1</v>
      </c>
      <c r="AG85">
        <f>E85*10+G85*5+K85*4</f>
        <v>221</v>
      </c>
      <c r="AH85">
        <f>N85+M85+L85*1.5</f>
        <v>77.5</v>
      </c>
    </row>
    <row r="86" spans="1:34" x14ac:dyDescent="0.2">
      <c r="A86" s="21" t="s">
        <v>2817</v>
      </c>
      <c r="C86" t="s">
        <v>138</v>
      </c>
      <c r="D86" t="s">
        <v>2773</v>
      </c>
      <c r="E86">
        <v>4</v>
      </c>
      <c r="F86">
        <v>0</v>
      </c>
      <c r="G86">
        <v>9</v>
      </c>
      <c r="H86">
        <v>5</v>
      </c>
      <c r="I86">
        <v>49</v>
      </c>
      <c r="J86">
        <v>45</v>
      </c>
      <c r="K86">
        <v>32</v>
      </c>
      <c r="L86">
        <v>0</v>
      </c>
      <c r="M86">
        <v>21</v>
      </c>
      <c r="N86">
        <v>55</v>
      </c>
      <c r="O86">
        <v>66</v>
      </c>
      <c r="P86">
        <v>1157</v>
      </c>
      <c r="Q86">
        <v>79</v>
      </c>
      <c r="R86">
        <v>117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52</v>
      </c>
      <c r="Y86" t="s">
        <v>2816</v>
      </c>
      <c r="Z86" s="5">
        <f>E86*10+F86*(-10)+G86*5+H86*(-5)+I86*2+J86*(-2)+K86*4+L86*3+M86*1.5+N86*1.5+O86*3+P86*0.1+Q86*2+R86*2+S86*5+T86*(-8)+U86*15+V86+W86*(-4)</f>
        <v>1015.7</v>
      </c>
      <c r="AA86" s="6">
        <f>Z86/X86</f>
        <v>28.213888888888889</v>
      </c>
      <c r="AB86" s="7">
        <f>Z86/Y86*90</f>
        <v>31.435006877579092</v>
      </c>
      <c r="AC86" s="28">
        <f>IF(B86="n",Z86*1.2*AF86,Z86*AF86)</f>
        <v>1015.7</v>
      </c>
      <c r="AD86" s="6">
        <f>AC86/X86</f>
        <v>28.213888888888889</v>
      </c>
      <c r="AE86" s="33">
        <f>AC86/Y86*90</f>
        <v>31.435006877579092</v>
      </c>
      <c r="AF86" s="13">
        <f>IF(OR(D86="Barcelona",D86="R Madrid",D86="Bayern",D86="PSG",D86="Atletico"),1.3,IF(OR(D86="Chelsea",D86="Juventus",D86="Man City",D86="Man Utd",D86="Dortmund"),1.23,IF(OR(D86="Roma",D86="RB Leipzig",D86="Monaco",D86="Spurs",D86="Arsenal",D86="Sevilla",D86="Liverpool",D86="Nice",D86="Napoli"),1.15,1)))</f>
        <v>1</v>
      </c>
      <c r="AG86">
        <f>E86*10+G86*5+K86*4</f>
        <v>213</v>
      </c>
      <c r="AH86">
        <f>N86+M86+L86*1.5</f>
        <v>76</v>
      </c>
    </row>
    <row r="87" spans="1:34" x14ac:dyDescent="0.2">
      <c r="A87" s="21" t="s">
        <v>759</v>
      </c>
      <c r="B87" t="s">
        <v>4305</v>
      </c>
      <c r="C87" t="s">
        <v>26</v>
      </c>
      <c r="D87" t="s">
        <v>35</v>
      </c>
      <c r="E87">
        <v>1</v>
      </c>
      <c r="F87">
        <v>0</v>
      </c>
      <c r="G87">
        <v>0</v>
      </c>
      <c r="H87">
        <v>5</v>
      </c>
      <c r="I87">
        <v>27</v>
      </c>
      <c r="J87">
        <v>23</v>
      </c>
      <c r="K87">
        <v>7</v>
      </c>
      <c r="L87">
        <v>44</v>
      </c>
      <c r="M87">
        <v>298</v>
      </c>
      <c r="N87">
        <v>73</v>
      </c>
      <c r="O87">
        <v>6</v>
      </c>
      <c r="P87">
        <v>833</v>
      </c>
      <c r="Q87">
        <v>30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121</v>
      </c>
      <c r="Y87" t="s">
        <v>760</v>
      </c>
      <c r="Z87" s="5">
        <f>E87*10+F87*(-10)+G87*5+H87*(-5)+I87*2+J87*(-2)+K87*4+L87*3+M87*1.5+N87*1.5+O87*3+P87*0.1+Q87*2+R87*2+S87*5+T87*(-8)+U87*15+V87+W87*(-4)</f>
        <v>872.8</v>
      </c>
      <c r="AA87" s="6">
        <f>Z87/X87</f>
        <v>25.670588235294115</v>
      </c>
      <c r="AB87" s="7">
        <f>Z87/Y87*90</f>
        <v>26.053731343283584</v>
      </c>
      <c r="AC87" s="28">
        <f>IF(B87="n",Z87*1.2*AF87,Z87*AF87)</f>
        <v>1047.3599999999999</v>
      </c>
      <c r="AD87" s="6">
        <f>AC87/X87</f>
        <v>30.804705882352938</v>
      </c>
      <c r="AE87" s="33">
        <f>AC87/Y87*90</f>
        <v>31.264477611940297</v>
      </c>
      <c r="AF87" s="13">
        <f>IF(OR(D87="Barcelona",D87="R Madrid",D87="Bayern",D87="PSG",D87="Atletico"),1.3,IF(OR(D87="Chelsea",D87="Juventus",D87="Man City",D87="Man Utd",D87="Dortmund"),1.23,IF(OR(D87="Roma",D87="RB Leipzig",D87="Monaco",D87="Spurs",D87="Arsenal",D87="Sevilla",D87="Liverpool",D87="Nice",D87="Napoli"),1.15,1)))</f>
        <v>1</v>
      </c>
      <c r="AG87">
        <f>E87*10+G87*5+K87*4</f>
        <v>38</v>
      </c>
      <c r="AH87">
        <f>N87+M87+L87*1.5</f>
        <v>437</v>
      </c>
    </row>
    <row r="88" spans="1:34" x14ac:dyDescent="0.2">
      <c r="A88" s="21" t="s">
        <v>2650</v>
      </c>
      <c r="C88" t="s">
        <v>160</v>
      </c>
      <c r="D88" t="s">
        <v>1888</v>
      </c>
      <c r="E88">
        <v>2</v>
      </c>
      <c r="F88">
        <v>0</v>
      </c>
      <c r="G88">
        <v>10</v>
      </c>
      <c r="H88">
        <v>2</v>
      </c>
      <c r="I88">
        <v>27</v>
      </c>
      <c r="J88">
        <v>18</v>
      </c>
      <c r="K88">
        <v>5</v>
      </c>
      <c r="L88">
        <v>3</v>
      </c>
      <c r="M88">
        <v>37</v>
      </c>
      <c r="N88">
        <v>44</v>
      </c>
      <c r="O88">
        <v>33</v>
      </c>
      <c r="P88">
        <v>1138</v>
      </c>
      <c r="Q88">
        <v>36</v>
      </c>
      <c r="R88">
        <v>45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110</v>
      </c>
      <c r="Y88" t="s">
        <v>2649</v>
      </c>
      <c r="Z88" s="5">
        <f>E88*10+F88*(-10)+G88*5+H88*(-5)+I88*2+J88*(-2)+K88*4+L88*3+M88*1.5+N88*1.5+O88*3+P88*0.1+Q88*2+R88*2+S88*5+T88*(-8)+U88*15+V88+W88*(-4)</f>
        <v>603.29999999999995</v>
      </c>
      <c r="AA88" s="6">
        <f>Z88/X88</f>
        <v>20.11</v>
      </c>
      <c r="AB88" s="7">
        <f>Z88/Y88*90</f>
        <v>23.824923211935054</v>
      </c>
      <c r="AC88" s="28">
        <f>IF(B88="n",Z88*1.2*AF88,Z88*AF88)</f>
        <v>784.29</v>
      </c>
      <c r="AD88" s="6">
        <f>AC88/X88</f>
        <v>26.142999999999997</v>
      </c>
      <c r="AE88" s="33">
        <f>AC88/Y88*90</f>
        <v>30.972400175515578</v>
      </c>
      <c r="AF88" s="13">
        <f>IF(OR(D88="Barcelona",D88="R Madrid",D88="Bayern",D88="PSG",D88="Atletico"),1.3,IF(OR(D88="Chelsea",D88="Juventus",D88="Man City",D88="Man Utd",D88="Dortmund"),1.23,IF(OR(D88="Roma",D88="RB Leipzig",D88="Monaco",D88="Spurs",D88="Arsenal",D88="Sevilla",D88="Liverpool",D88="Nice",D88="Napoli"),1.15,1)))</f>
        <v>1.3</v>
      </c>
      <c r="AG88">
        <f>E88*10+G88*5+K88*4</f>
        <v>90</v>
      </c>
      <c r="AH88">
        <f>N88+M88+L88*1.5</f>
        <v>85.5</v>
      </c>
    </row>
    <row r="89" spans="1:34" x14ac:dyDescent="0.2">
      <c r="A89" s="21" t="s">
        <v>3410</v>
      </c>
      <c r="B89" t="s">
        <v>4305</v>
      </c>
      <c r="C89" t="s">
        <v>138</v>
      </c>
      <c r="D89" t="s">
        <v>1033</v>
      </c>
      <c r="E89">
        <v>6</v>
      </c>
      <c r="F89">
        <v>0</v>
      </c>
      <c r="G89">
        <v>10</v>
      </c>
      <c r="H89">
        <v>2</v>
      </c>
      <c r="I89">
        <v>45</v>
      </c>
      <c r="J89">
        <v>13</v>
      </c>
      <c r="K89">
        <v>43</v>
      </c>
      <c r="L89">
        <v>1</v>
      </c>
      <c r="M89">
        <v>21</v>
      </c>
      <c r="N89">
        <v>19</v>
      </c>
      <c r="O89">
        <v>72</v>
      </c>
      <c r="P89">
        <v>950</v>
      </c>
      <c r="Q89">
        <v>24</v>
      </c>
      <c r="R89">
        <v>48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205</v>
      </c>
      <c r="Y89" t="s">
        <v>3409</v>
      </c>
      <c r="Z89" s="5">
        <f>E89*10+F89*(-10)+G89*5+H89*(-5)+I89*2+J89*(-2)+K89*4+L89*3+M89*1.5+N89*1.5+O89*3+P89*0.1+Q89*2+R89*2+S89*5+T89*(-8)+U89*15+V89+W89*(-4)</f>
        <v>854</v>
      </c>
      <c r="AA89" s="6">
        <f>Z89/X89</f>
        <v>22.473684210526315</v>
      </c>
      <c r="AB89" s="7">
        <f>Z89/Y89*90</f>
        <v>25.560359161955439</v>
      </c>
      <c r="AC89" s="28">
        <f>IF(B89="n",Z89*1.2*AF89,Z89*AF89)</f>
        <v>1024.8</v>
      </c>
      <c r="AD89" s="6">
        <f>AC89/X89</f>
        <v>26.968421052631577</v>
      </c>
      <c r="AE89" s="33">
        <f>AC89/Y89*90</f>
        <v>30.67243099434652</v>
      </c>
      <c r="AF89" s="13">
        <f>IF(OR(D89="Barcelona",D89="R Madrid",D89="Bayern",D89="PSG",D89="Atletico"),1.3,IF(OR(D89="Chelsea",D89="Juventus",D89="Man City",D89="Man Utd",D89="Dortmund"),1.23,IF(OR(D89="Roma",D89="RB Leipzig",D89="Monaco",D89="Spurs",D89="Arsenal",D89="Sevilla",D89="Liverpool",D89="Nice",D89="Napoli"),1.15,1)))</f>
        <v>1</v>
      </c>
      <c r="AG89">
        <f>E89*10+G89*5+K89*4</f>
        <v>282</v>
      </c>
      <c r="AH89">
        <f>N89+M89+L89*1.5</f>
        <v>41.5</v>
      </c>
    </row>
    <row r="90" spans="1:34" x14ac:dyDescent="0.2">
      <c r="A90" s="21" t="s">
        <v>323</v>
      </c>
      <c r="B90" t="s">
        <v>4305</v>
      </c>
      <c r="C90" t="s">
        <v>26</v>
      </c>
      <c r="D90" t="s">
        <v>48</v>
      </c>
      <c r="E90">
        <v>1</v>
      </c>
      <c r="F90">
        <v>0</v>
      </c>
      <c r="G90">
        <v>4</v>
      </c>
      <c r="H90">
        <v>4</v>
      </c>
      <c r="I90">
        <v>23</v>
      </c>
      <c r="J90">
        <v>27</v>
      </c>
      <c r="K90">
        <v>7</v>
      </c>
      <c r="L90">
        <v>8</v>
      </c>
      <c r="M90">
        <v>140</v>
      </c>
      <c r="N90">
        <v>71</v>
      </c>
      <c r="O90">
        <v>18</v>
      </c>
      <c r="P90">
        <v>2097</v>
      </c>
      <c r="Q90">
        <v>66</v>
      </c>
      <c r="R90">
        <v>11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205</v>
      </c>
      <c r="Y90" t="s">
        <v>206</v>
      </c>
      <c r="Z90" s="5">
        <f>E90*10+F90*(-10)+G90*5+H90*(-5)+I90*2+J90*(-2)+K90*4+L90*3+M90*1.5+N90*1.5+O90*3+P90*0.1+Q90*2+R90*2+S90*5+T90*(-8)+U90*15+V90+W90*(-4)</f>
        <v>788.2</v>
      </c>
      <c r="AA90" s="6">
        <f>Z90/X90</f>
        <v>20.742105263157896</v>
      </c>
      <c r="AB90" s="7">
        <f>Z90/Y90*90</f>
        <v>20.742105263157896</v>
      </c>
      <c r="AC90" s="28">
        <f>IF(B90="n",Z90*1.2*AF90,Z90*AF90)</f>
        <v>1163.3832</v>
      </c>
      <c r="AD90" s="6">
        <f>AC90/X90</f>
        <v>30.615347368421052</v>
      </c>
      <c r="AE90" s="33">
        <f>AC90/Y90*90</f>
        <v>30.615347368421052</v>
      </c>
      <c r="AF90" s="13">
        <f>IF(OR(D90="Barcelona",D90="R Madrid",D90="Bayern",D90="PSG",D90="Atletico"),1.3,IF(OR(D90="Chelsea",D90="Juventus",D90="Man City",D90="Man Utd",D90="Dortmund"),1.23,IF(OR(D90="Roma",D90="RB Leipzig",D90="Monaco",D90="Spurs",D90="Arsenal",D90="Sevilla",D90="Liverpool",D90="Nice",D90="Napoli"),1.15,1)))</f>
        <v>1.23</v>
      </c>
      <c r="AG90">
        <f>E90*10+G90*5+K90*4</f>
        <v>58</v>
      </c>
      <c r="AH90">
        <f>N90+M90+L90*1.5</f>
        <v>223</v>
      </c>
    </row>
    <row r="91" spans="1:34" x14ac:dyDescent="0.2">
      <c r="A91" s="21" t="s">
        <v>2144</v>
      </c>
      <c r="B91" t="s">
        <v>4305</v>
      </c>
      <c r="C91" t="s">
        <v>160</v>
      </c>
      <c r="D91" t="s">
        <v>2009</v>
      </c>
      <c r="E91">
        <v>7</v>
      </c>
      <c r="F91">
        <v>0</v>
      </c>
      <c r="G91">
        <v>1</v>
      </c>
      <c r="H91">
        <v>5</v>
      </c>
      <c r="I91">
        <v>83</v>
      </c>
      <c r="J91">
        <v>31</v>
      </c>
      <c r="K91">
        <v>25</v>
      </c>
      <c r="L91">
        <v>0</v>
      </c>
      <c r="M91">
        <v>1</v>
      </c>
      <c r="N91">
        <v>16</v>
      </c>
      <c r="O91">
        <v>35</v>
      </c>
      <c r="P91">
        <v>833</v>
      </c>
      <c r="Q91">
        <v>26</v>
      </c>
      <c r="R91">
        <v>80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101</v>
      </c>
      <c r="Y91" t="s">
        <v>1189</v>
      </c>
      <c r="Z91" s="5">
        <f>E91*10+F91*(-10)+G91*5+H91*(-5)+I91*2+J91*(-2)+K91*4+L91*3+M91*1.5+N91*1.5+O91*3+P91*0.1+Q91*2+R91*2+S91*5+T91*(-8)+U91*15+V91+W91*(-4)</f>
        <v>679.8</v>
      </c>
      <c r="AA91" s="6">
        <f>Z91/X91</f>
        <v>19.42285714285714</v>
      </c>
      <c r="AB91" s="7">
        <f>Z91/Y91*90</f>
        <v>25.365671641791042</v>
      </c>
      <c r="AC91" s="28">
        <f>IF(B91="n",Z91*1.2*AF91,Z91*AF91)</f>
        <v>815.75999999999988</v>
      </c>
      <c r="AD91" s="6">
        <f>AC91/X91</f>
        <v>23.307428571428566</v>
      </c>
      <c r="AE91" s="33">
        <f>AC91/Y91*90</f>
        <v>30.43880597014925</v>
      </c>
      <c r="AF91" s="13">
        <f>IF(OR(D91="Barcelona",D91="R Madrid",D91="Bayern",D91="PSG",D91="Atletico"),1.3,IF(OR(D91="Chelsea",D91="Juventus",D91="Man City",D91="Man Utd",D91="Dortmund"),1.23,IF(OR(D91="Roma",D91="RB Leipzig",D91="Monaco",D91="Spurs",D91="Arsenal",D91="Sevilla",D91="Liverpool",D91="Nice",D91="Napoli"),1.15,1)))</f>
        <v>1</v>
      </c>
      <c r="AG91">
        <f>E91*10+G91*5+K91*4</f>
        <v>175</v>
      </c>
      <c r="AH91">
        <f>N91+M91+L91*1.5</f>
        <v>17</v>
      </c>
    </row>
    <row r="92" spans="1:34" x14ac:dyDescent="0.2">
      <c r="A92" s="21" t="s">
        <v>3047</v>
      </c>
      <c r="B92" t="s">
        <v>4305</v>
      </c>
      <c r="C92" t="s">
        <v>138</v>
      </c>
      <c r="D92" t="s">
        <v>2773</v>
      </c>
      <c r="E92">
        <v>23</v>
      </c>
      <c r="F92">
        <v>0</v>
      </c>
      <c r="G92">
        <v>3</v>
      </c>
      <c r="H92">
        <v>5</v>
      </c>
      <c r="I92">
        <v>47</v>
      </c>
      <c r="J92">
        <v>37</v>
      </c>
      <c r="K92">
        <v>83</v>
      </c>
      <c r="L92">
        <v>0</v>
      </c>
      <c r="M92">
        <v>17</v>
      </c>
      <c r="N92">
        <v>8</v>
      </c>
      <c r="O92">
        <v>36</v>
      </c>
      <c r="P92">
        <v>628</v>
      </c>
      <c r="Q92">
        <v>12</v>
      </c>
      <c r="R92">
        <v>35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52</v>
      </c>
      <c r="Y92" t="s">
        <v>3046</v>
      </c>
      <c r="Z92" s="5">
        <f>E92*10+F92*(-10)+G92*5+H92*(-5)+I92*2+J92*(-2)+K92*4+L92*3+M92*1.5+N92*1.5+O92*3+P92*0.1+Q92*2+R92*2+S92*5+T92*(-8)+U92*15+V92+W92*(-4)</f>
        <v>874.3</v>
      </c>
      <c r="AA92" s="6">
        <f>Z92/X92</f>
        <v>24.286111111111111</v>
      </c>
      <c r="AB92" s="7">
        <f>Z92/Y92*90</f>
        <v>25.228278294325101</v>
      </c>
      <c r="AC92" s="28">
        <f>IF(B92="n",Z92*1.2*AF92,Z92*AF92)</f>
        <v>1049.1599999999999</v>
      </c>
      <c r="AD92" s="6">
        <f>AC92/X92</f>
        <v>29.143333333333331</v>
      </c>
      <c r="AE92" s="33">
        <f>AC92/Y92*90</f>
        <v>30.27393395319012</v>
      </c>
      <c r="AF92" s="13">
        <f>IF(OR(D92="Barcelona",D92="R Madrid",D92="Bayern",D92="PSG",D92="Atletico"),1.3,IF(OR(D92="Chelsea",D92="Juventus",D92="Man City",D92="Man Utd",D92="Dortmund"),1.23,IF(OR(D92="Roma",D92="RB Leipzig",D92="Monaco",D92="Spurs",D92="Arsenal",D92="Sevilla",D92="Liverpool",D92="Nice",D92="Napoli"),1.15,1)))</f>
        <v>1</v>
      </c>
      <c r="AG92">
        <f>E92*10+G92*5+K92*4</f>
        <v>577</v>
      </c>
      <c r="AH92">
        <f>N92+M92+L92*1.5</f>
        <v>25</v>
      </c>
    </row>
    <row r="93" spans="1:34" x14ac:dyDescent="0.2">
      <c r="A93" s="21" t="s">
        <v>3771</v>
      </c>
      <c r="C93" t="s">
        <v>43</v>
      </c>
      <c r="D93" t="s">
        <v>44</v>
      </c>
      <c r="E93">
        <v>8</v>
      </c>
      <c r="F93">
        <v>0</v>
      </c>
      <c r="G93">
        <v>9</v>
      </c>
      <c r="H93">
        <v>3</v>
      </c>
      <c r="I93">
        <v>56</v>
      </c>
      <c r="J93">
        <v>27</v>
      </c>
      <c r="K93">
        <v>34</v>
      </c>
      <c r="L93">
        <v>0</v>
      </c>
      <c r="M93">
        <v>20</v>
      </c>
      <c r="N93">
        <v>26</v>
      </c>
      <c r="O93">
        <v>50</v>
      </c>
      <c r="P93">
        <v>927</v>
      </c>
      <c r="Q93">
        <v>30</v>
      </c>
      <c r="R93">
        <v>63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113</v>
      </c>
      <c r="Y93" t="s">
        <v>3770</v>
      </c>
      <c r="Z93" s="5">
        <f>E93*10+F93*(-10)+G93*5+H93*(-5)+I93*2+J93*(-2)+K93*4+L93*3+M93*1.5+N93*1.5+O93*3+P93*0.1+Q93*2+R93*2+S93*5+T93*(-8)+U93*15+V93+W93*(-4)</f>
        <v>801.7</v>
      </c>
      <c r="AA93" s="6">
        <f>Z93/X93</f>
        <v>21.66756756756757</v>
      </c>
      <c r="AB93" s="7">
        <f>Z93/Y93*90</f>
        <v>25.88912809472551</v>
      </c>
      <c r="AC93" s="28">
        <f>IF(B93="n",Z93*1.2*AF93,Z93*AF93)</f>
        <v>921.95499999999993</v>
      </c>
      <c r="AD93" s="6">
        <f>AC93/X93</f>
        <v>24.917702702702702</v>
      </c>
      <c r="AE93" s="33">
        <f>AC93/Y93*90</f>
        <v>29.772497308934337</v>
      </c>
      <c r="AF93" s="13">
        <f>IF(OR(D93="Barcelona",D93="R Madrid",D93="Bayern",D93="PSG",D93="Atletico"),1.3,IF(OR(D93="Chelsea",D93="Juventus",D93="Man City",D93="Man Utd",D93="Dortmund"),1.23,IF(OR(D93="Roma",D93="RB Leipzig",D93="Monaco",D93="Spurs",D93="Arsenal",D93="Sevilla",D93="Liverpool",D93="Nice",D93="Napoli"),1.15,1)))</f>
        <v>1.1499999999999999</v>
      </c>
      <c r="AG93">
        <f>E93*10+G93*5+K93*4</f>
        <v>261</v>
      </c>
      <c r="AH93">
        <f>N93+M93+L93*1.5</f>
        <v>46</v>
      </c>
    </row>
    <row r="94" spans="1:34" x14ac:dyDescent="0.2">
      <c r="A94" s="21" t="s">
        <v>3076</v>
      </c>
      <c r="C94" t="s">
        <v>138</v>
      </c>
      <c r="D94" t="s">
        <v>2821</v>
      </c>
      <c r="E94">
        <v>11</v>
      </c>
      <c r="F94">
        <v>0</v>
      </c>
      <c r="G94">
        <v>5</v>
      </c>
      <c r="H94">
        <v>2</v>
      </c>
      <c r="I94">
        <v>57</v>
      </c>
      <c r="J94">
        <v>46</v>
      </c>
      <c r="K94">
        <v>34</v>
      </c>
      <c r="L94">
        <v>3</v>
      </c>
      <c r="M94">
        <v>27</v>
      </c>
      <c r="N94">
        <v>38</v>
      </c>
      <c r="O94">
        <v>63</v>
      </c>
      <c r="P94">
        <v>1204</v>
      </c>
      <c r="Q94">
        <v>57</v>
      </c>
      <c r="R94">
        <v>30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113</v>
      </c>
      <c r="Y94" t="s">
        <v>859</v>
      </c>
      <c r="Z94" s="5">
        <f>E94*10+F94*(-10)+G94*5+H94*(-5)+I94*2+J94*(-2)+K94*4+L94*3+M94*1.5+N94*1.5+O94*3+P94*0.1+Q94*2+R94*2+S94*5+T94*(-8)+U94*15+V94+W94*(-4)</f>
        <v>872.9</v>
      </c>
      <c r="AA94" s="6">
        <f>Z94/X94</f>
        <v>23.591891891891891</v>
      </c>
      <c r="AB94" s="7">
        <f>Z94/Y94*90</f>
        <v>25.876482213438734</v>
      </c>
      <c r="AC94" s="28">
        <f>IF(B94="n",Z94*1.2*AF94,Z94*AF94)</f>
        <v>1003.8349999999999</v>
      </c>
      <c r="AD94" s="6">
        <f>AC94/X94</f>
        <v>27.130675675675672</v>
      </c>
      <c r="AE94" s="33">
        <f>AC94/Y94*90</f>
        <v>29.757954545454545</v>
      </c>
      <c r="AF94" s="13">
        <f>IF(OR(D94="Barcelona",D94="R Madrid",D94="Bayern",D94="PSG",D94="Atletico"),1.3,IF(OR(D94="Chelsea",D94="Juventus",D94="Man City",D94="Man Utd",D94="Dortmund"),1.23,IF(OR(D94="Roma",D94="RB Leipzig",D94="Monaco",D94="Spurs",D94="Arsenal",D94="Sevilla",D94="Liverpool",D94="Nice",D94="Napoli"),1.15,1)))</f>
        <v>1.1499999999999999</v>
      </c>
      <c r="AG94">
        <f>E94*10+G94*5+K94*4</f>
        <v>271</v>
      </c>
      <c r="AH94">
        <f>N94+M94+L94*1.5</f>
        <v>69.5</v>
      </c>
    </row>
    <row r="95" spans="1:34" x14ac:dyDescent="0.2">
      <c r="A95" s="21" t="s">
        <v>3296</v>
      </c>
      <c r="B95" t="s">
        <v>4305</v>
      </c>
      <c r="C95" t="s">
        <v>138</v>
      </c>
      <c r="D95" t="s">
        <v>1033</v>
      </c>
      <c r="E95">
        <v>1</v>
      </c>
      <c r="F95">
        <v>0</v>
      </c>
      <c r="G95">
        <v>10</v>
      </c>
      <c r="H95">
        <v>5</v>
      </c>
      <c r="I95">
        <v>60</v>
      </c>
      <c r="J95">
        <v>16</v>
      </c>
      <c r="K95">
        <v>21</v>
      </c>
      <c r="L95">
        <v>4</v>
      </c>
      <c r="M95">
        <v>36</v>
      </c>
      <c r="N95">
        <v>24</v>
      </c>
      <c r="O95">
        <v>51</v>
      </c>
      <c r="P95">
        <v>1559</v>
      </c>
      <c r="Q95">
        <v>27</v>
      </c>
      <c r="R95">
        <v>31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36</v>
      </c>
      <c r="Y95" t="s">
        <v>3295</v>
      </c>
      <c r="Z95" s="5">
        <f>E95*10+F95*(-10)+G95*5+H95*(-5)+I95*2+J95*(-2)+K95*4+L95*3+M95*1.5+N95*1.5+O95*3+P95*0.1+Q95*2+R95*2+S95*5+T95*(-8)+U95*15+V95+W95*(-4)</f>
        <v>733.9</v>
      </c>
      <c r="AA95" s="6">
        <f>Z95/X95</f>
        <v>23.674193548387095</v>
      </c>
      <c r="AB95" s="7">
        <f>Z95/Y95*90</f>
        <v>24.655095184770435</v>
      </c>
      <c r="AC95" s="28">
        <f>IF(B95="n",Z95*1.2*AF95,Z95*AF95)</f>
        <v>880.68</v>
      </c>
      <c r="AD95" s="6">
        <f>AC95/X95</f>
        <v>28.409032258064514</v>
      </c>
      <c r="AE95" s="33">
        <f>AC95/Y95*90</f>
        <v>29.586114221724522</v>
      </c>
      <c r="AF95" s="13">
        <f>IF(OR(D95="Barcelona",D95="R Madrid",D95="Bayern",D95="PSG",D95="Atletico"),1.3,IF(OR(D95="Chelsea",D95="Juventus",D95="Man City",D95="Man Utd",D95="Dortmund"),1.23,IF(OR(D95="Roma",D95="RB Leipzig",D95="Monaco",D95="Spurs",D95="Arsenal",D95="Sevilla",D95="Liverpool",D95="Nice",D95="Napoli"),1.15,1)))</f>
        <v>1</v>
      </c>
      <c r="AG95">
        <f>E95*10+G95*5+K95*4</f>
        <v>144</v>
      </c>
      <c r="AH95">
        <f>N95+M95+L95*1.5</f>
        <v>66</v>
      </c>
    </row>
    <row r="96" spans="1:34" x14ac:dyDescent="0.2">
      <c r="A96" s="21" t="s">
        <v>214</v>
      </c>
      <c r="C96" t="s">
        <v>26</v>
      </c>
      <c r="D96" t="s">
        <v>27</v>
      </c>
      <c r="E96">
        <v>17</v>
      </c>
      <c r="F96">
        <v>0</v>
      </c>
      <c r="G96">
        <v>5</v>
      </c>
      <c r="H96">
        <v>7</v>
      </c>
      <c r="I96">
        <v>20</v>
      </c>
      <c r="J96">
        <v>53</v>
      </c>
      <c r="K96">
        <v>64</v>
      </c>
      <c r="L96">
        <v>1</v>
      </c>
      <c r="M96">
        <v>22</v>
      </c>
      <c r="N96">
        <v>11</v>
      </c>
      <c r="O96">
        <v>41</v>
      </c>
      <c r="P96">
        <v>764</v>
      </c>
      <c r="Q96">
        <v>6</v>
      </c>
      <c r="R96">
        <v>17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96</v>
      </c>
      <c r="Y96" t="s">
        <v>215</v>
      </c>
      <c r="Z96" s="5">
        <f>E96*10+F96*(-10)+G96*5+H96*(-5)+I96*2+J96*(-2)+K96*4+L96*3+M96*1.5+N96*1.5+O96*3+P96*0.1+Q96*2+R96*2+S96*5+T96*(-8)+U96*15+V96+W96*(-4)</f>
        <v>647.9</v>
      </c>
      <c r="AA96" s="6">
        <f>Z96/X96</f>
        <v>23.139285714285712</v>
      </c>
      <c r="AB96" s="7">
        <f>Z96/Y96*90</f>
        <v>23.878378378378379</v>
      </c>
      <c r="AC96" s="28">
        <f>IF(B96="n",Z96*1.2*AF96,Z96*AF96)</f>
        <v>796.91699999999992</v>
      </c>
      <c r="AD96" s="6">
        <f>AC96/X96</f>
        <v>28.461321428571427</v>
      </c>
      <c r="AE96" s="33">
        <f>AC96/Y96*90</f>
        <v>29.370405405405403</v>
      </c>
      <c r="AF96" s="13">
        <f>IF(OR(D96="Barcelona",D96="R Madrid",D96="Bayern",D96="PSG",D96="Atletico"),1.3,IF(OR(D96="Chelsea",D96="Juventus",D96="Man City",D96="Man Utd",D96="Dortmund"),1.23,IF(OR(D96="Roma",D96="RB Leipzig",D96="Monaco",D96="Spurs",D96="Arsenal",D96="Sevilla",D96="Liverpool",D96="Nice",D96="Napoli"),1.15,1)))</f>
        <v>1.23</v>
      </c>
      <c r="AG96">
        <f>E96*10+G96*5+K96*4</f>
        <v>451</v>
      </c>
      <c r="AH96">
        <f>N96+M96+L96*1.5</f>
        <v>34.5</v>
      </c>
    </row>
    <row r="97" spans="1:34" x14ac:dyDescent="0.2">
      <c r="A97" s="21" t="s">
        <v>2573</v>
      </c>
      <c r="B97" t="s">
        <v>4305</v>
      </c>
      <c r="C97" t="s">
        <v>160</v>
      </c>
      <c r="D97" t="s">
        <v>989</v>
      </c>
      <c r="E97">
        <v>5</v>
      </c>
      <c r="F97">
        <v>0</v>
      </c>
      <c r="G97">
        <v>2</v>
      </c>
      <c r="H97">
        <v>5</v>
      </c>
      <c r="I97">
        <v>24</v>
      </c>
      <c r="J97">
        <v>15</v>
      </c>
      <c r="K97">
        <v>10</v>
      </c>
      <c r="L97">
        <v>25</v>
      </c>
      <c r="M97">
        <v>87</v>
      </c>
      <c r="N97">
        <v>86</v>
      </c>
      <c r="O97">
        <v>21</v>
      </c>
      <c r="P97">
        <v>1832</v>
      </c>
      <c r="Q97">
        <v>51</v>
      </c>
      <c r="R97">
        <v>15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121</v>
      </c>
      <c r="Y97" t="s">
        <v>2572</v>
      </c>
      <c r="Z97" s="5">
        <f>E97*10+F97*(-10)+G97*5+H97*(-5)+I97*2+J97*(-2)+K97*4+L97*3+M97*1.5+N97*1.5+O97*3+P97*0.1+Q97*2+R97*2+S97*5+T97*(-8)+U97*15+V97+W97*(-4)</f>
        <v>805.7</v>
      </c>
      <c r="AA97" s="6">
        <f>Z97/X97</f>
        <v>23.697058823529414</v>
      </c>
      <c r="AB97" s="7">
        <f>Z97/Y97*90</f>
        <v>24.30060321715818</v>
      </c>
      <c r="AC97" s="28">
        <f>IF(B97="n",Z97*1.2*AF97,Z97*AF97)</f>
        <v>966.84</v>
      </c>
      <c r="AD97" s="6">
        <f>AC97/X97</f>
        <v>28.436470588235295</v>
      </c>
      <c r="AE97" s="33">
        <f>AC97/Y97*90</f>
        <v>29.160723860589815</v>
      </c>
      <c r="AF97" s="13">
        <f>IF(OR(D97="Barcelona",D97="R Madrid",D97="Bayern",D97="PSG",D97="Atletico"),1.3,IF(OR(D97="Chelsea",D97="Juventus",D97="Man City",D97="Man Utd",D97="Dortmund"),1.23,IF(OR(D97="Roma",D97="RB Leipzig",D97="Monaco",D97="Spurs",D97="Arsenal",D97="Sevilla",D97="Liverpool",D97="Nice",D97="Napoli"),1.15,1)))</f>
        <v>1</v>
      </c>
      <c r="AG97">
        <f>E97*10+G97*5+K97*4</f>
        <v>100</v>
      </c>
      <c r="AH97">
        <f>N97+M97+L97*1.5</f>
        <v>210.5</v>
      </c>
    </row>
    <row r="98" spans="1:34" x14ac:dyDescent="0.2">
      <c r="A98" s="21" t="s">
        <v>3747</v>
      </c>
      <c r="C98" t="s">
        <v>43</v>
      </c>
      <c r="D98" t="s">
        <v>3570</v>
      </c>
      <c r="E98">
        <v>7</v>
      </c>
      <c r="F98">
        <v>0</v>
      </c>
      <c r="G98">
        <v>9</v>
      </c>
      <c r="H98">
        <v>4</v>
      </c>
      <c r="I98">
        <v>42</v>
      </c>
      <c r="J98">
        <v>24</v>
      </c>
      <c r="K98">
        <v>17</v>
      </c>
      <c r="L98">
        <v>5</v>
      </c>
      <c r="M98">
        <v>21</v>
      </c>
      <c r="N98">
        <v>28</v>
      </c>
      <c r="O98">
        <v>64</v>
      </c>
      <c r="P98">
        <v>2447</v>
      </c>
      <c r="Q98">
        <v>22</v>
      </c>
      <c r="R98">
        <v>33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121</v>
      </c>
      <c r="Y98" t="s">
        <v>3746</v>
      </c>
      <c r="Z98" s="5">
        <f>E98*10+F98*(-10)+G98*5+H98*(-5)+I98*2+J98*(-2)+K98*4+L98*3+M98*1.5+N98*1.5+O98*3+P98*0.1+Q98*2+R98*2+S98*5+T98*(-8)+U98*15+V98+W98*(-4)</f>
        <v>834.2</v>
      </c>
      <c r="AA98" s="6">
        <f>Z98/X98</f>
        <v>24.535294117647059</v>
      </c>
      <c r="AB98" s="7">
        <f>Z98/Y98*90</f>
        <v>25.177062374245477</v>
      </c>
      <c r="AC98" s="28">
        <f>IF(B98="n",Z98*1.2*AF98,Z98*AF98)</f>
        <v>959.32999999999993</v>
      </c>
      <c r="AD98" s="6">
        <f>AC98/X98</f>
        <v>28.215588235294117</v>
      </c>
      <c r="AE98" s="33">
        <f>AC98/Y98*90</f>
        <v>28.953621730382292</v>
      </c>
      <c r="AF98" s="13">
        <f>IF(OR(D98="Barcelona",D98="R Madrid",D98="Bayern",D98="PSG",D98="Atletico"),1.3,IF(OR(D98="Chelsea",D98="Juventus",D98="Man City",D98="Man Utd",D98="Dortmund"),1.23,IF(OR(D98="Roma",D98="RB Leipzig",D98="Monaco",D98="Spurs",D98="Arsenal",D98="Sevilla",D98="Liverpool",D98="Nice",D98="Napoli"),1.15,1)))</f>
        <v>1.1499999999999999</v>
      </c>
      <c r="AG98">
        <f>E98*10+G98*5+K98*4</f>
        <v>183</v>
      </c>
      <c r="AH98">
        <f>N98+M98+L98*1.5</f>
        <v>56.5</v>
      </c>
    </row>
    <row r="99" spans="1:34" x14ac:dyDescent="0.2">
      <c r="A99" s="21" t="s">
        <v>3940</v>
      </c>
      <c r="C99" t="s">
        <v>43</v>
      </c>
      <c r="D99" t="s">
        <v>44</v>
      </c>
      <c r="E99">
        <v>9</v>
      </c>
      <c r="F99">
        <v>0</v>
      </c>
      <c r="G99">
        <v>1</v>
      </c>
      <c r="H99">
        <v>8</v>
      </c>
      <c r="I99">
        <v>68</v>
      </c>
      <c r="J99">
        <v>65</v>
      </c>
      <c r="K99">
        <v>22</v>
      </c>
      <c r="L99">
        <v>10</v>
      </c>
      <c r="M99">
        <v>73</v>
      </c>
      <c r="N99">
        <v>54</v>
      </c>
      <c r="O99">
        <v>32</v>
      </c>
      <c r="P99">
        <v>1636</v>
      </c>
      <c r="Q99">
        <v>77</v>
      </c>
      <c r="R99">
        <v>36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113</v>
      </c>
      <c r="Y99" t="s">
        <v>3939</v>
      </c>
      <c r="Z99" s="5">
        <f>E99*10+F99*(-10)+G99*5+H99*(-5)+I99*2+J99*(-2)+K99*4+L99*3+M99*1.5+N99*1.5+O99*3+P99*0.1+Q99*2+R99*2+S99*5+T99*(-8)+U99*15+V99+W99*(-4)</f>
        <v>855.1</v>
      </c>
      <c r="AA99" s="6">
        <f>Z99/X99</f>
        <v>23.110810810810811</v>
      </c>
      <c r="AB99" s="7">
        <f>Z99/Y99*90</f>
        <v>25.002923976608187</v>
      </c>
      <c r="AC99" s="28">
        <f>IF(B99="n",Z99*1.2*AF99,Z99*AF99)</f>
        <v>983.3649999999999</v>
      </c>
      <c r="AD99" s="6">
        <f>AC99/X99</f>
        <v>26.577432432432431</v>
      </c>
      <c r="AE99" s="33">
        <f>AC99/Y99*90</f>
        <v>28.753362573099412</v>
      </c>
      <c r="AF99" s="13">
        <f>IF(OR(D99="Barcelona",D99="R Madrid",D99="Bayern",D99="PSG",D99="Atletico"),1.3,IF(OR(D99="Chelsea",D99="Juventus",D99="Man City",D99="Man Utd",D99="Dortmund"),1.23,IF(OR(D99="Roma",D99="RB Leipzig",D99="Monaco",D99="Spurs",D99="Arsenal",D99="Sevilla",D99="Liverpool",D99="Nice",D99="Napoli"),1.15,1)))</f>
        <v>1.1499999999999999</v>
      </c>
      <c r="AG99">
        <f>E99*10+G99*5+K99*4</f>
        <v>183</v>
      </c>
      <c r="AH99">
        <f>N99+M99+L99*1.5</f>
        <v>142</v>
      </c>
    </row>
    <row r="100" spans="1:34" x14ac:dyDescent="0.2">
      <c r="A100" s="21" t="s">
        <v>1903</v>
      </c>
      <c r="B100" t="s">
        <v>4305</v>
      </c>
      <c r="C100" t="s">
        <v>160</v>
      </c>
      <c r="D100" t="s">
        <v>1902</v>
      </c>
      <c r="E100">
        <v>10</v>
      </c>
      <c r="F100">
        <v>0</v>
      </c>
      <c r="G100">
        <v>5</v>
      </c>
      <c r="H100">
        <v>6</v>
      </c>
      <c r="I100">
        <v>33</v>
      </c>
      <c r="J100">
        <v>40</v>
      </c>
      <c r="K100">
        <v>52</v>
      </c>
      <c r="L100">
        <v>1</v>
      </c>
      <c r="M100">
        <v>9</v>
      </c>
      <c r="N100">
        <v>35</v>
      </c>
      <c r="O100">
        <v>77</v>
      </c>
      <c r="P100">
        <v>598</v>
      </c>
      <c r="Q100">
        <v>23</v>
      </c>
      <c r="R100">
        <v>49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113</v>
      </c>
      <c r="Y100" t="s">
        <v>1901</v>
      </c>
      <c r="Z100" s="5">
        <f>E100*10+F100*(-10)+G100*5+H100*(-5)+I100*2+J100*(-2)+K100*4+L100*3+M100*1.5+N100*1.5+O100*3+P100*0.1+Q100*2+R100*2+S100*5+T100*(-8)+U100*15+V100+W100*(-4)</f>
        <v>792.8</v>
      </c>
      <c r="AA100" s="6">
        <f>Z100/X100</f>
        <v>21.427027027027027</v>
      </c>
      <c r="AB100" s="7">
        <f>Z100/Y100*90</f>
        <v>23.720744680851062</v>
      </c>
      <c r="AC100" s="28">
        <f>IF(B100="n",Z100*1.2*AF100,Z100*AF100)</f>
        <v>951.3599999999999</v>
      </c>
      <c r="AD100" s="6">
        <f>AC100/X100</f>
        <v>25.712432432432429</v>
      </c>
      <c r="AE100" s="33">
        <f>AC100/Y100*90</f>
        <v>28.464893617021271</v>
      </c>
      <c r="AF100" s="13">
        <f>IF(OR(D100="Barcelona",D100="R Madrid",D100="Bayern",D100="PSG",D100="Atletico"),1.3,IF(OR(D100="Chelsea",D100="Juventus",D100="Man City",D100="Man Utd",D100="Dortmund"),1.23,IF(OR(D100="Roma",D100="RB Leipzig",D100="Monaco",D100="Spurs",D100="Arsenal",D100="Sevilla",D100="Liverpool",D100="Nice",D100="Napoli"),1.15,1)))</f>
        <v>1</v>
      </c>
      <c r="AG100">
        <f>E100*10+G100*5+K100*4</f>
        <v>333</v>
      </c>
      <c r="AH100">
        <f>N100+M100+L100*1.5</f>
        <v>45.5</v>
      </c>
    </row>
    <row r="101" spans="1:34" x14ac:dyDescent="0.2">
      <c r="A101" s="21" t="s">
        <v>2394</v>
      </c>
      <c r="B101" t="s">
        <v>4305</v>
      </c>
      <c r="C101" t="s">
        <v>160</v>
      </c>
      <c r="D101" t="s">
        <v>1908</v>
      </c>
      <c r="E101">
        <v>1</v>
      </c>
      <c r="F101">
        <v>0</v>
      </c>
      <c r="G101">
        <v>2</v>
      </c>
      <c r="H101">
        <v>13</v>
      </c>
      <c r="I101">
        <v>65</v>
      </c>
      <c r="J101">
        <v>53</v>
      </c>
      <c r="K101">
        <v>8</v>
      </c>
      <c r="L101">
        <v>11</v>
      </c>
      <c r="M101">
        <v>66</v>
      </c>
      <c r="N101">
        <v>113</v>
      </c>
      <c r="O101">
        <v>26</v>
      </c>
      <c r="P101">
        <v>1843</v>
      </c>
      <c r="Q101">
        <v>79</v>
      </c>
      <c r="R101">
        <v>29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121</v>
      </c>
      <c r="Y101" t="s">
        <v>2393</v>
      </c>
      <c r="Z101" s="5">
        <f>E101*10+F101*(-10)+G101*5+H101*(-5)+I101*2+J101*(-2)+K101*4+L101*3+M101*1.5+N101*1.5+O101*3+P101*0.1+Q101*2+R101*2+S101*5+T101*(-8)+U101*15+V101+W101*(-4)</f>
        <v>790.8</v>
      </c>
      <c r="AA101" s="6">
        <f>Z101/X101</f>
        <v>23.258823529411764</v>
      </c>
      <c r="AB101" s="7">
        <f>Z101/Y101*90</f>
        <v>23.684525790349419</v>
      </c>
      <c r="AC101" s="28">
        <f>IF(B101="n",Z101*1.2*AF101,Z101*AF101)</f>
        <v>948.95999999999992</v>
      </c>
      <c r="AD101" s="6">
        <f>AC101/X101</f>
        <v>27.910588235294114</v>
      </c>
      <c r="AE101" s="33">
        <f>AC101/Y101*90</f>
        <v>28.4214309484193</v>
      </c>
      <c r="AF101" s="13">
        <f>IF(OR(D101="Barcelona",D101="R Madrid",D101="Bayern",D101="PSG",D101="Atletico"),1.3,IF(OR(D101="Chelsea",D101="Juventus",D101="Man City",D101="Man Utd",D101="Dortmund"),1.23,IF(OR(D101="Roma",D101="RB Leipzig",D101="Monaco",D101="Spurs",D101="Arsenal",D101="Sevilla",D101="Liverpool",D101="Nice",D101="Napoli"),1.15,1)))</f>
        <v>1</v>
      </c>
      <c r="AG101">
        <f>E101*10+G101*5+K101*4</f>
        <v>52</v>
      </c>
      <c r="AH101">
        <f>N101+M101+L101*1.5</f>
        <v>195.5</v>
      </c>
    </row>
    <row r="102" spans="1:34" x14ac:dyDescent="0.2">
      <c r="A102" s="21" t="s">
        <v>942</v>
      </c>
      <c r="C102" t="s">
        <v>26</v>
      </c>
      <c r="D102" t="s">
        <v>164</v>
      </c>
      <c r="E102">
        <v>0</v>
      </c>
      <c r="F102">
        <v>0</v>
      </c>
      <c r="G102">
        <v>0</v>
      </c>
      <c r="H102">
        <v>5</v>
      </c>
      <c r="I102">
        <v>20</v>
      </c>
      <c r="J102">
        <v>21</v>
      </c>
      <c r="K102">
        <v>6</v>
      </c>
      <c r="L102">
        <v>20</v>
      </c>
      <c r="M102">
        <v>235</v>
      </c>
      <c r="N102">
        <v>49</v>
      </c>
      <c r="O102">
        <v>7</v>
      </c>
      <c r="P102">
        <v>1678</v>
      </c>
      <c r="Q102">
        <v>33</v>
      </c>
      <c r="R102">
        <v>28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292</v>
      </c>
      <c r="Y102" t="s">
        <v>943</v>
      </c>
      <c r="Z102" s="5">
        <f>E102*10+F102*(-10)+G102*5+H102*(-5)+I102*2+J102*(-2)+K102*4+L102*3+M102*1.5+N102*1.5+O102*3+P102*0.1+Q102*2+R102*2+S102*5+T102*(-8)+U102*15+V102+W102*(-4)</f>
        <v>793.8</v>
      </c>
      <c r="AA102" s="6">
        <f>Z102/X102</f>
        <v>24.054545454545455</v>
      </c>
      <c r="AB102" s="7">
        <f>Z102/Y102*90</f>
        <v>24.686247408431235</v>
      </c>
      <c r="AC102" s="28">
        <f>IF(B102="n",Z102*1.2*AF102,Z102*AF102)</f>
        <v>912.86999999999989</v>
      </c>
      <c r="AD102" s="6">
        <f>AC102/X102</f>
        <v>27.66272727272727</v>
      </c>
      <c r="AE102" s="33">
        <f>AC102/Y102*90</f>
        <v>28.38918451969592</v>
      </c>
      <c r="AF102" s="13">
        <f>IF(OR(D102="Barcelona",D102="R Madrid",D102="Bayern",D102="PSG",D102="Atletico"),1.3,IF(OR(D102="Chelsea",D102="Juventus",D102="Man City",D102="Man Utd",D102="Dortmund"),1.23,IF(OR(D102="Roma",D102="RB Leipzig",D102="Monaco",D102="Spurs",D102="Arsenal",D102="Sevilla",D102="Liverpool",D102="Nice",D102="Napoli"),1.15,1)))</f>
        <v>1.1499999999999999</v>
      </c>
      <c r="AG102">
        <f>E102*10+G102*5+K102*4</f>
        <v>24</v>
      </c>
      <c r="AH102">
        <f>N102+M102+L102*1.5</f>
        <v>314</v>
      </c>
    </row>
    <row r="103" spans="1:34" x14ac:dyDescent="0.2">
      <c r="A103" s="21" t="s">
        <v>75</v>
      </c>
      <c r="B103" t="s">
        <v>4305</v>
      </c>
      <c r="C103" t="s">
        <v>26</v>
      </c>
      <c r="D103" t="s">
        <v>76</v>
      </c>
      <c r="E103">
        <v>1</v>
      </c>
      <c r="F103">
        <v>1</v>
      </c>
      <c r="G103">
        <v>3</v>
      </c>
      <c r="H103">
        <v>6</v>
      </c>
      <c r="I103">
        <v>13</v>
      </c>
      <c r="J103">
        <v>38</v>
      </c>
      <c r="K103">
        <v>8</v>
      </c>
      <c r="L103">
        <v>29</v>
      </c>
      <c r="M103">
        <v>290</v>
      </c>
      <c r="N103">
        <v>60</v>
      </c>
      <c r="O103">
        <v>8</v>
      </c>
      <c r="P103">
        <v>1374</v>
      </c>
      <c r="Q103">
        <v>43</v>
      </c>
      <c r="R103">
        <v>2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52</v>
      </c>
      <c r="Y103" t="s">
        <v>77</v>
      </c>
      <c r="Z103" s="5">
        <f>E103*10+F103*(-10)+G103*5+H103*(-5)+I103*2+J103*(-2)+K103*4+L103*3+M103*1.5+N103*1.5+O103*3+P103*0.1+Q103*2+R103*2+S103*5+T103*(-8)+U103*15+V103+W103*(-4)</f>
        <v>830.4</v>
      </c>
      <c r="AA103" s="6">
        <f>Z103/X103</f>
        <v>23.066666666666666</v>
      </c>
      <c r="AB103" s="7">
        <f>Z103/Y103*90</f>
        <v>23.650632911392407</v>
      </c>
      <c r="AC103" s="28">
        <f>IF(B103="n",Z103*1.2*AF103,Z103*AF103)</f>
        <v>996.4799999999999</v>
      </c>
      <c r="AD103" s="6">
        <f>AC103/X103</f>
        <v>27.679999999999996</v>
      </c>
      <c r="AE103" s="33">
        <f>AC103/Y103*90</f>
        <v>28.38075949367088</v>
      </c>
      <c r="AF103" s="13">
        <f>IF(OR(D103="Barcelona",D103="R Madrid",D103="Bayern",D103="PSG",D103="Atletico"),1.3,IF(OR(D103="Chelsea",D103="Juventus",D103="Man City",D103="Man Utd",D103="Dortmund"),1.23,IF(OR(D103="Roma",D103="RB Leipzig",D103="Monaco",D103="Spurs",D103="Arsenal",D103="Sevilla",D103="Liverpool",D103="Nice",D103="Napoli"),1.15,1)))</f>
        <v>1</v>
      </c>
      <c r="AG103">
        <f>E103*10+G103*5+K103*4</f>
        <v>57</v>
      </c>
      <c r="AH103">
        <f>N103+M103+L103*1.5</f>
        <v>393.5</v>
      </c>
    </row>
    <row r="104" spans="1:34" x14ac:dyDescent="0.2">
      <c r="A104" s="21" t="s">
        <v>3598</v>
      </c>
      <c r="B104" t="s">
        <v>4305</v>
      </c>
      <c r="C104" t="s">
        <v>876</v>
      </c>
      <c r="D104" t="s">
        <v>1085</v>
      </c>
      <c r="E104">
        <v>1</v>
      </c>
      <c r="F104">
        <v>1</v>
      </c>
      <c r="G104">
        <v>1</v>
      </c>
      <c r="H104">
        <v>4</v>
      </c>
      <c r="I104">
        <v>81</v>
      </c>
      <c r="J104">
        <v>24</v>
      </c>
      <c r="K104">
        <v>5</v>
      </c>
      <c r="L104">
        <v>2</v>
      </c>
      <c r="M104">
        <v>5</v>
      </c>
      <c r="N104">
        <v>24</v>
      </c>
      <c r="O104">
        <v>33</v>
      </c>
      <c r="P104">
        <v>871</v>
      </c>
      <c r="Q104">
        <v>26</v>
      </c>
      <c r="R104">
        <v>83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110</v>
      </c>
      <c r="Y104" t="s">
        <v>3597</v>
      </c>
      <c r="Z104" s="5">
        <f>E104*10+F104*(-10)+G104*5+H104*(-5)+I104*2+J104*(-2)+K104*4+L104*3+M104*1.5+N104*1.5+O104*3+P104*0.1+Q104*2+R104*2+S104*5+T104*(-8)+U104*15+V104+W104*(-4)</f>
        <v>572.6</v>
      </c>
      <c r="AA104" s="6">
        <f>Z104/X104</f>
        <v>19.086666666666666</v>
      </c>
      <c r="AB104" s="7">
        <f>Z104/Y104*90</f>
        <v>23.606962895098491</v>
      </c>
      <c r="AC104" s="28">
        <f>IF(B104="n",Z104*1.2*AF104,Z104*AF104)</f>
        <v>687.12</v>
      </c>
      <c r="AD104" s="6">
        <f>AC104/X104</f>
        <v>22.904</v>
      </c>
      <c r="AE104" s="33">
        <f>AC104/Y104*90</f>
        <v>28.328355474118187</v>
      </c>
      <c r="AF104" s="13">
        <f>IF(OR(D104="Barcelona",D104="R Madrid",D104="Bayern",D104="PSG",D104="Atletico"),1.3,IF(OR(D104="Chelsea",D104="Juventus",D104="Man City",D104="Man Utd",D104="Dortmund"),1.23,IF(OR(D104="Roma",D104="RB Leipzig",D104="Monaco",D104="Spurs",D104="Arsenal",D104="Sevilla",D104="Liverpool",D104="Nice",D104="Napoli"),1.15,1)))</f>
        <v>1</v>
      </c>
      <c r="AG104">
        <f>E104*10+G104*5+K104*4</f>
        <v>35</v>
      </c>
      <c r="AH104">
        <f>N104+M104+L104*1.5</f>
        <v>32</v>
      </c>
    </row>
    <row r="105" spans="1:34" x14ac:dyDescent="0.2">
      <c r="A105" s="21" t="s">
        <v>103</v>
      </c>
      <c r="B105" t="s">
        <v>4305</v>
      </c>
      <c r="C105" t="s">
        <v>26</v>
      </c>
      <c r="D105" t="s">
        <v>35</v>
      </c>
      <c r="E105">
        <v>2</v>
      </c>
      <c r="F105">
        <v>0</v>
      </c>
      <c r="G105">
        <v>1</v>
      </c>
      <c r="H105">
        <v>4</v>
      </c>
      <c r="I105">
        <v>12</v>
      </c>
      <c r="J105">
        <v>14</v>
      </c>
      <c r="K105">
        <v>12</v>
      </c>
      <c r="L105">
        <v>44</v>
      </c>
      <c r="M105">
        <v>254</v>
      </c>
      <c r="N105">
        <v>68</v>
      </c>
      <c r="O105">
        <v>6</v>
      </c>
      <c r="P105">
        <v>820</v>
      </c>
      <c r="Q105">
        <v>24</v>
      </c>
      <c r="R105">
        <v>5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101</v>
      </c>
      <c r="Y105" t="s">
        <v>102</v>
      </c>
      <c r="Z105" s="5">
        <f>E105*10+F105*(-10)+G105*5+H105*(-5)+I105*2+J105*(-2)+K105*4+L105*3+M105*1.5+N105*1.5+O105*3+P105*0.1+Q105*2+R105*2+S105*5+T105*(-8)+U105*15+V105+W105*(-4)</f>
        <v>822</v>
      </c>
      <c r="AA105" s="6">
        <f>Z105/X105</f>
        <v>23.485714285714284</v>
      </c>
      <c r="AB105" s="7">
        <f>Z105/Y105*90</f>
        <v>23.485714285714284</v>
      </c>
      <c r="AC105" s="28">
        <f>IF(B105="n",Z105*1.2*AF105,Z105*AF105)</f>
        <v>986.4</v>
      </c>
      <c r="AD105" s="6">
        <f>AC105/X105</f>
        <v>28.182857142857141</v>
      </c>
      <c r="AE105" s="33">
        <f>AC105/Y105*90</f>
        <v>28.182857142857141</v>
      </c>
      <c r="AF105" s="13">
        <f>IF(OR(D105="Barcelona",D105="R Madrid",D105="Bayern",D105="PSG",D105="Atletico"),1.3,IF(OR(D105="Chelsea",D105="Juventus",D105="Man City",D105="Man Utd",D105="Dortmund"),1.23,IF(OR(D105="Roma",D105="RB Leipzig",D105="Monaco",D105="Spurs",D105="Arsenal",D105="Sevilla",D105="Liverpool",D105="Nice",D105="Napoli"),1.15,1)))</f>
        <v>1</v>
      </c>
      <c r="AG105">
        <f>E105*10+G105*5+K105*4</f>
        <v>73</v>
      </c>
      <c r="AH105">
        <f>N105+M105+L105*1.5</f>
        <v>388</v>
      </c>
    </row>
    <row r="106" spans="1:34" x14ac:dyDescent="0.2">
      <c r="A106" s="21" t="s">
        <v>3764</v>
      </c>
      <c r="B106" t="s">
        <v>4305</v>
      </c>
      <c r="C106" t="s">
        <v>43</v>
      </c>
      <c r="D106" t="s">
        <v>3631</v>
      </c>
      <c r="E106">
        <v>0</v>
      </c>
      <c r="F106">
        <v>0</v>
      </c>
      <c r="G106">
        <v>1</v>
      </c>
      <c r="H106">
        <v>4</v>
      </c>
      <c r="I106">
        <v>33</v>
      </c>
      <c r="J106">
        <v>17</v>
      </c>
      <c r="K106">
        <v>2</v>
      </c>
      <c r="L106">
        <v>36</v>
      </c>
      <c r="M106">
        <v>213</v>
      </c>
      <c r="N106">
        <v>80</v>
      </c>
      <c r="O106">
        <v>8</v>
      </c>
      <c r="P106">
        <v>1246</v>
      </c>
      <c r="Q106">
        <v>44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101</v>
      </c>
      <c r="Y106" t="s">
        <v>3640</v>
      </c>
      <c r="Z106" s="5">
        <f>E106*10+F106*(-10)+G106*5+H106*(-5)+I106*2+J106*(-2)+K106*4+L106*3+M106*1.5+N106*1.5+O106*3+P106*0.1+Q106*2+R106*2+S106*5+T106*(-8)+U106*15+V106+W106*(-4)</f>
        <v>813.1</v>
      </c>
      <c r="AA106" s="6">
        <f>Z106/X106</f>
        <v>23.231428571428573</v>
      </c>
      <c r="AB106" s="7">
        <f>Z106/Y106*90</f>
        <v>23.350031908104661</v>
      </c>
      <c r="AC106" s="28">
        <f>IF(B106="n",Z106*1.2*AF106,Z106*AF106)</f>
        <v>975.72</v>
      </c>
      <c r="AD106" s="6">
        <f>AC106/X106</f>
        <v>27.877714285714287</v>
      </c>
      <c r="AE106" s="33">
        <f>AC106/Y106*90</f>
        <v>28.020038289725591</v>
      </c>
      <c r="AF106" s="13">
        <f>IF(OR(D106="Barcelona",D106="R Madrid",D106="Bayern",D106="PSG",D106="Atletico"),1.3,IF(OR(D106="Chelsea",D106="Juventus",D106="Man City",D106="Man Utd",D106="Dortmund"),1.23,IF(OR(D106="Roma",D106="RB Leipzig",D106="Monaco",D106="Spurs",D106="Arsenal",D106="Sevilla",D106="Liverpool",D106="Nice",D106="Napoli"),1.15,1)))</f>
        <v>1</v>
      </c>
      <c r="AG106">
        <f>E106*10+G106*5+K106*4</f>
        <v>13</v>
      </c>
      <c r="AH106">
        <f>N106+M106+L106*1.5</f>
        <v>347</v>
      </c>
    </row>
    <row r="107" spans="1:34" x14ac:dyDescent="0.2">
      <c r="A107" s="21" t="s">
        <v>4187</v>
      </c>
      <c r="C107" t="s">
        <v>43</v>
      </c>
      <c r="D107" t="s">
        <v>3631</v>
      </c>
      <c r="E107">
        <v>0</v>
      </c>
      <c r="F107">
        <v>1</v>
      </c>
      <c r="G107">
        <v>7</v>
      </c>
      <c r="H107">
        <v>4</v>
      </c>
      <c r="I107">
        <v>40</v>
      </c>
      <c r="J107">
        <v>39</v>
      </c>
      <c r="K107">
        <v>8</v>
      </c>
      <c r="L107">
        <v>12</v>
      </c>
      <c r="M107">
        <v>143</v>
      </c>
      <c r="N107">
        <v>83</v>
      </c>
      <c r="O107">
        <v>47</v>
      </c>
      <c r="P107">
        <v>1048</v>
      </c>
      <c r="Q107">
        <v>61</v>
      </c>
      <c r="R107">
        <v>24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36</v>
      </c>
      <c r="Y107" t="s">
        <v>4186</v>
      </c>
      <c r="Z107" s="5">
        <f>E107*10+F107*(-10)+G107*5+H107*(-5)+I107*2+J107*(-2)+K107*4+L107*3+M107*1.5+N107*1.5+O107*3+P107*0.1+Q107*2+R107*2+S107*5+T107*(-8)+U107*15+V107+W107*(-4)</f>
        <v>829.8</v>
      </c>
      <c r="AA107" s="6">
        <f>Z107/X107</f>
        <v>26.767741935483869</v>
      </c>
      <c r="AB107" s="7">
        <f>Z107/Y107*90</f>
        <v>27.793822106438402</v>
      </c>
      <c r="AC107" s="28">
        <f>IF(B107="n",Z107*1.2*AF107,Z107*AF107)</f>
        <v>829.8</v>
      </c>
      <c r="AD107" s="6">
        <f>AC107/X107</f>
        <v>26.767741935483869</v>
      </c>
      <c r="AE107" s="33">
        <f>AC107/Y107*90</f>
        <v>27.793822106438402</v>
      </c>
      <c r="AF107" s="13">
        <f>IF(OR(D107="Barcelona",D107="R Madrid",D107="Bayern",D107="PSG",D107="Atletico"),1.3,IF(OR(D107="Chelsea",D107="Juventus",D107="Man City",D107="Man Utd",D107="Dortmund"),1.23,IF(OR(D107="Roma",D107="RB Leipzig",D107="Monaco",D107="Spurs",D107="Arsenal",D107="Sevilla",D107="Liverpool",D107="Nice",D107="Napoli"),1.15,1)))</f>
        <v>1</v>
      </c>
      <c r="AG107">
        <f>E107*10+G107*5+K107*4</f>
        <v>67</v>
      </c>
      <c r="AH107">
        <f>N107+M107+L107*1.5</f>
        <v>244</v>
      </c>
    </row>
    <row r="108" spans="1:34" x14ac:dyDescent="0.2">
      <c r="A108" s="21" t="s">
        <v>4139</v>
      </c>
      <c r="C108" t="s">
        <v>43</v>
      </c>
      <c r="D108" t="s">
        <v>3562</v>
      </c>
      <c r="E108">
        <v>2</v>
      </c>
      <c r="F108">
        <v>0</v>
      </c>
      <c r="G108">
        <v>5</v>
      </c>
      <c r="H108">
        <v>4</v>
      </c>
      <c r="I108">
        <v>58</v>
      </c>
      <c r="J108">
        <v>56</v>
      </c>
      <c r="K108">
        <v>20</v>
      </c>
      <c r="L108">
        <v>1</v>
      </c>
      <c r="M108">
        <v>6</v>
      </c>
      <c r="N108">
        <v>30</v>
      </c>
      <c r="O108">
        <v>55</v>
      </c>
      <c r="P108">
        <v>850</v>
      </c>
      <c r="Q108">
        <v>61</v>
      </c>
      <c r="R108">
        <v>87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105</v>
      </c>
      <c r="Y108" t="s">
        <v>1528</v>
      </c>
      <c r="Z108" s="5">
        <f>E108*10+F108*(-10)+G108*5+H108*(-5)+I108*2+J108*(-2)+K108*4+L108*3+M108*1.5+N108*1.5+O108*3+P108*0.1+Q108*2+R108*2+S108*5+T108*(-8)+U108*15+V108+W108*(-4)</f>
        <v>712</v>
      </c>
      <c r="AA108" s="6">
        <f>Z108/X108</f>
        <v>24.551724137931036</v>
      </c>
      <c r="AB108" s="7">
        <f>Z108/Y108*90</f>
        <v>27.740259740259742</v>
      </c>
      <c r="AC108" s="28">
        <f>IF(B108="n",Z108*1.2*AF108,Z108*AF108)</f>
        <v>712</v>
      </c>
      <c r="AD108" s="6">
        <f>AC108/X108</f>
        <v>24.551724137931036</v>
      </c>
      <c r="AE108" s="33">
        <f>AC108/Y108*90</f>
        <v>27.740259740259742</v>
      </c>
      <c r="AF108" s="13">
        <f>IF(OR(D108="Barcelona",D108="R Madrid",D108="Bayern",D108="PSG",D108="Atletico"),1.3,IF(OR(D108="Chelsea",D108="Juventus",D108="Man City",D108="Man Utd",D108="Dortmund"),1.23,IF(OR(D108="Roma",D108="RB Leipzig",D108="Monaco",D108="Spurs",D108="Arsenal",D108="Sevilla",D108="Liverpool",D108="Nice",D108="Napoli"),1.15,1)))</f>
        <v>1</v>
      </c>
      <c r="AG108">
        <f>E108*10+G108*5+K108*4</f>
        <v>125</v>
      </c>
      <c r="AH108">
        <f>N108+M108+L108*1.5</f>
        <v>37.5</v>
      </c>
    </row>
    <row r="109" spans="1:34" x14ac:dyDescent="0.2">
      <c r="A109" s="21" t="s">
        <v>392</v>
      </c>
      <c r="B109" t="s">
        <v>4305</v>
      </c>
      <c r="C109" t="s">
        <v>26</v>
      </c>
      <c r="D109" t="s">
        <v>124</v>
      </c>
      <c r="E109">
        <v>0</v>
      </c>
      <c r="F109">
        <v>1</v>
      </c>
      <c r="G109">
        <v>1</v>
      </c>
      <c r="H109">
        <v>4</v>
      </c>
      <c r="I109">
        <v>17</v>
      </c>
      <c r="J109">
        <v>26</v>
      </c>
      <c r="K109">
        <v>0</v>
      </c>
      <c r="L109">
        <v>19</v>
      </c>
      <c r="M109">
        <v>232</v>
      </c>
      <c r="N109">
        <v>55</v>
      </c>
      <c r="O109">
        <v>17</v>
      </c>
      <c r="P109">
        <v>1290</v>
      </c>
      <c r="Q109">
        <v>47</v>
      </c>
      <c r="R109">
        <v>17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121</v>
      </c>
      <c r="Y109" t="s">
        <v>393</v>
      </c>
      <c r="Z109" s="5">
        <f>E109*10+F109*(-10)+G109*5+H109*(-5)+I109*2+J109*(-2)+K109*4+L109*3+M109*1.5+N109*1.5+O109*3+P109*0.1+Q109*2+R109*2+S109*5+T109*(-8)+U109*15+V109+W109*(-4)</f>
        <v>752.5</v>
      </c>
      <c r="AA109" s="6">
        <f>Z109/X109</f>
        <v>22.132352941176471</v>
      </c>
      <c r="AB109" s="7">
        <f>Z109/Y109*90</f>
        <v>23.051395507147721</v>
      </c>
      <c r="AC109" s="28">
        <f>IF(B109="n",Z109*1.2*AF109,Z109*AF109)</f>
        <v>903</v>
      </c>
      <c r="AD109" s="6">
        <f>AC109/X109</f>
        <v>26.558823529411764</v>
      </c>
      <c r="AE109" s="33">
        <f>AC109/Y109*90</f>
        <v>27.661674608577265</v>
      </c>
      <c r="AF109" s="13">
        <f>IF(OR(D109="Barcelona",D109="R Madrid",D109="Bayern",D109="PSG",D109="Atletico"),1.3,IF(OR(D109="Chelsea",D109="Juventus",D109="Man City",D109="Man Utd",D109="Dortmund"),1.23,IF(OR(D109="Roma",D109="RB Leipzig",D109="Monaco",D109="Spurs",D109="Arsenal",D109="Sevilla",D109="Liverpool",D109="Nice",D109="Napoli"),1.15,1)))</f>
        <v>1</v>
      </c>
      <c r="AG109">
        <f>E109*10+G109*5+K109*4</f>
        <v>5</v>
      </c>
      <c r="AH109">
        <f>N109+M109+L109*1.5</f>
        <v>315.5</v>
      </c>
    </row>
    <row r="110" spans="1:34" x14ac:dyDescent="0.2">
      <c r="A110" s="21" t="s">
        <v>2845</v>
      </c>
      <c r="C110" t="s">
        <v>138</v>
      </c>
      <c r="D110" t="s">
        <v>2791</v>
      </c>
      <c r="E110">
        <v>10</v>
      </c>
      <c r="F110">
        <v>0</v>
      </c>
      <c r="G110">
        <v>8</v>
      </c>
      <c r="H110">
        <v>5</v>
      </c>
      <c r="I110">
        <v>29</v>
      </c>
      <c r="J110">
        <v>9</v>
      </c>
      <c r="K110">
        <v>39</v>
      </c>
      <c r="L110">
        <v>0</v>
      </c>
      <c r="M110">
        <v>16</v>
      </c>
      <c r="N110">
        <v>19</v>
      </c>
      <c r="O110">
        <v>52</v>
      </c>
      <c r="P110">
        <v>1184</v>
      </c>
      <c r="Q110">
        <v>8</v>
      </c>
      <c r="R110">
        <v>59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292</v>
      </c>
      <c r="Y110" t="s">
        <v>476</v>
      </c>
      <c r="Z110" s="5">
        <f>E110*10+F110*(-10)+G110*5+H110*(-5)+I110*2+J110*(-2)+K110*4+L110*3+M110*1.5+N110*1.5+O110*3+P110*0.1+Q110*2+R110*2+S110*5+T110*(-8)+U110*15+V110+W110*(-4)</f>
        <v>771.9</v>
      </c>
      <c r="AA110" s="6">
        <f>Z110/X110</f>
        <v>23.390909090909091</v>
      </c>
      <c r="AB110" s="7">
        <f>Z110/Y110*90</f>
        <v>27.622664015904572</v>
      </c>
      <c r="AC110" s="28">
        <f>IF(B110="n",Z110*1.2*AF110,Z110*AF110)</f>
        <v>771.9</v>
      </c>
      <c r="AD110" s="6">
        <f>AC110/X110</f>
        <v>23.390909090909091</v>
      </c>
      <c r="AE110" s="33">
        <f>AC110/Y110*90</f>
        <v>27.622664015904572</v>
      </c>
      <c r="AF110" s="13">
        <f>IF(OR(D110="Barcelona",D110="R Madrid",D110="Bayern",D110="PSG",D110="Atletico"),1.3,IF(OR(D110="Chelsea",D110="Juventus",D110="Man City",D110="Man Utd",D110="Dortmund"),1.23,IF(OR(D110="Roma",D110="RB Leipzig",D110="Monaco",D110="Spurs",D110="Arsenal",D110="Sevilla",D110="Liverpool",D110="Nice",D110="Napoli"),1.15,1)))</f>
        <v>1</v>
      </c>
      <c r="AG110">
        <f>E110*10+G110*5+K110*4</f>
        <v>296</v>
      </c>
      <c r="AH110">
        <f>N110+M110+L110*1.5</f>
        <v>35</v>
      </c>
    </row>
    <row r="111" spans="1:34" x14ac:dyDescent="0.2">
      <c r="A111" s="21" t="s">
        <v>266</v>
      </c>
      <c r="C111" t="s">
        <v>26</v>
      </c>
      <c r="D111" t="s">
        <v>65</v>
      </c>
      <c r="E111">
        <v>8</v>
      </c>
      <c r="F111">
        <v>0</v>
      </c>
      <c r="G111">
        <v>2</v>
      </c>
      <c r="H111">
        <v>9</v>
      </c>
      <c r="I111">
        <v>37</v>
      </c>
      <c r="J111">
        <v>19</v>
      </c>
      <c r="K111">
        <v>27</v>
      </c>
      <c r="L111">
        <v>1</v>
      </c>
      <c r="M111">
        <v>11</v>
      </c>
      <c r="N111">
        <v>48</v>
      </c>
      <c r="O111">
        <v>54</v>
      </c>
      <c r="P111">
        <v>1367</v>
      </c>
      <c r="Q111">
        <v>33</v>
      </c>
      <c r="R111">
        <v>90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101</v>
      </c>
      <c r="Y111" t="s">
        <v>267</v>
      </c>
      <c r="Z111" s="5">
        <f>E111*10+F111*(-10)+G111*5+H111*(-5)+I111*2+J111*(-2)+K111*4+L111*3+M111*1.5+N111*1.5+O111*3+P111*0.1+Q111*2+R111*2+S111*5+T111*(-8)+U111*15+V111+W111*(-4)</f>
        <v>825.2</v>
      </c>
      <c r="AA111" s="6">
        <f>Z111/X111</f>
        <v>23.57714285714286</v>
      </c>
      <c r="AB111" s="7">
        <f>Z111/Y111*90</f>
        <v>27.425406203840474</v>
      </c>
      <c r="AC111" s="28">
        <f>IF(B111="n",Z111*1.2*AF111,Z111*AF111)</f>
        <v>825.2</v>
      </c>
      <c r="AD111" s="6">
        <f>AC111/X111</f>
        <v>23.57714285714286</v>
      </c>
      <c r="AE111" s="33">
        <f>AC111/Y111*90</f>
        <v>27.425406203840474</v>
      </c>
      <c r="AF111" s="13">
        <f>IF(OR(D111="Barcelona",D111="R Madrid",D111="Bayern",D111="PSG",D111="Atletico"),1.3,IF(OR(D111="Chelsea",D111="Juventus",D111="Man City",D111="Man Utd",D111="Dortmund"),1.23,IF(OR(D111="Roma",D111="RB Leipzig",D111="Monaco",D111="Spurs",D111="Arsenal",D111="Sevilla",D111="Liverpool",D111="Nice",D111="Napoli"),1.15,1)))</f>
        <v>1</v>
      </c>
      <c r="AG111">
        <f>E111*10+G111*5+K111*4</f>
        <v>198</v>
      </c>
      <c r="AH111">
        <f>N111+M111+L111*1.5</f>
        <v>60.5</v>
      </c>
    </row>
    <row r="112" spans="1:34" x14ac:dyDescent="0.2">
      <c r="A112" s="21" t="s">
        <v>4145</v>
      </c>
      <c r="C112" t="s">
        <v>43</v>
      </c>
      <c r="D112" t="s">
        <v>3625</v>
      </c>
      <c r="E112">
        <v>3</v>
      </c>
      <c r="F112">
        <v>0</v>
      </c>
      <c r="G112">
        <v>8</v>
      </c>
      <c r="H112">
        <v>3</v>
      </c>
      <c r="I112">
        <v>22</v>
      </c>
      <c r="J112">
        <v>30</v>
      </c>
      <c r="K112">
        <v>27</v>
      </c>
      <c r="L112">
        <v>5</v>
      </c>
      <c r="M112">
        <v>43</v>
      </c>
      <c r="N112">
        <v>39</v>
      </c>
      <c r="O112">
        <v>89</v>
      </c>
      <c r="P112">
        <v>1548</v>
      </c>
      <c r="Q112">
        <v>55</v>
      </c>
      <c r="R112">
        <v>22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121</v>
      </c>
      <c r="Y112" t="s">
        <v>4144</v>
      </c>
      <c r="Z112" s="5">
        <f>E112*10+F112*(-10)+G112*5+H112*(-5)+I112*2+J112*(-2)+K112*4+L112*3+M112*1.5+N112*1.5+O112*3+P112*0.1+Q112*2+R112*2+S112*5+T112*(-8)+U112*15+V112+W112*(-4)</f>
        <v>860.8</v>
      </c>
      <c r="AA112" s="6">
        <f>Z112/X112</f>
        <v>25.317647058823528</v>
      </c>
      <c r="AB112" s="7">
        <f>Z112/Y112*90</f>
        <v>27.240506329113924</v>
      </c>
      <c r="AC112" s="28">
        <f>IF(B112="n",Z112*1.2*AF112,Z112*AF112)</f>
        <v>860.8</v>
      </c>
      <c r="AD112" s="6">
        <f>AC112/X112</f>
        <v>25.317647058823528</v>
      </c>
      <c r="AE112" s="33">
        <f>AC112/Y112*90</f>
        <v>27.240506329113924</v>
      </c>
      <c r="AF112" s="13">
        <f>IF(OR(D112="Barcelona",D112="R Madrid",D112="Bayern",D112="PSG",D112="Atletico"),1.3,IF(OR(D112="Chelsea",D112="Juventus",D112="Man City",D112="Man Utd",D112="Dortmund"),1.23,IF(OR(D112="Roma",D112="RB Leipzig",D112="Monaco",D112="Spurs",D112="Arsenal",D112="Sevilla",D112="Liverpool",D112="Nice",D112="Napoli"),1.15,1)))</f>
        <v>1</v>
      </c>
      <c r="AG112">
        <f>E112*10+G112*5+K112*4</f>
        <v>178</v>
      </c>
      <c r="AH112">
        <f>N112+M112+L112*1.5</f>
        <v>89.5</v>
      </c>
    </row>
    <row r="113" spans="1:34" x14ac:dyDescent="0.2">
      <c r="A113" s="21" t="s">
        <v>2779</v>
      </c>
      <c r="B113" t="s">
        <v>4305</v>
      </c>
      <c r="C113" t="s">
        <v>138</v>
      </c>
      <c r="D113" t="s">
        <v>2778</v>
      </c>
      <c r="E113">
        <v>1</v>
      </c>
      <c r="F113">
        <v>0</v>
      </c>
      <c r="G113">
        <v>0</v>
      </c>
      <c r="H113">
        <v>9</v>
      </c>
      <c r="I113">
        <v>51</v>
      </c>
      <c r="J113">
        <v>49</v>
      </c>
      <c r="K113">
        <v>2</v>
      </c>
      <c r="L113">
        <v>24</v>
      </c>
      <c r="M113">
        <v>270</v>
      </c>
      <c r="N113">
        <v>93</v>
      </c>
      <c r="O113">
        <v>6</v>
      </c>
      <c r="P113">
        <v>677</v>
      </c>
      <c r="Q113">
        <v>42</v>
      </c>
      <c r="R113">
        <v>9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101</v>
      </c>
      <c r="Y113" t="s">
        <v>2777</v>
      </c>
      <c r="Z113" s="5">
        <f>E113*10+F113*(-10)+G113*5+H113*(-5)+I113*2+J113*(-2)+K113*4+L113*3+M113*1.5+N113*1.5+O113*3+P113*0.1+Q113*2+R113*2+S113*5+T113*(-8)+U113*15+V113+W113*(-4)</f>
        <v>781.2</v>
      </c>
      <c r="AA113" s="6">
        <f>Z113/X113</f>
        <v>22.32</v>
      </c>
      <c r="AB113" s="7">
        <f>Z113/Y113*90</f>
        <v>22.694641704325374</v>
      </c>
      <c r="AC113" s="28">
        <f>IF(B113="n",Z113*1.2*AF113,Z113*AF113)</f>
        <v>937.44</v>
      </c>
      <c r="AD113" s="6">
        <f>AC113/X113</f>
        <v>26.784000000000002</v>
      </c>
      <c r="AE113" s="33">
        <f>AC113/Y113*90</f>
        <v>27.233570045190447</v>
      </c>
      <c r="AF113" s="13">
        <f>IF(OR(D113="Barcelona",D113="R Madrid",D113="Bayern",D113="PSG",D113="Atletico"),1.3,IF(OR(D113="Chelsea",D113="Juventus",D113="Man City",D113="Man Utd",D113="Dortmund"),1.23,IF(OR(D113="Roma",D113="RB Leipzig",D113="Monaco",D113="Spurs",D113="Arsenal",D113="Sevilla",D113="Liverpool",D113="Nice",D113="Napoli"),1.15,1)))</f>
        <v>1</v>
      </c>
      <c r="AG113">
        <f>E113*10+G113*5+K113*4</f>
        <v>18</v>
      </c>
      <c r="AH113">
        <f>N113+M113+L113*1.5</f>
        <v>399</v>
      </c>
    </row>
    <row r="114" spans="1:34" x14ac:dyDescent="0.2">
      <c r="A114" s="21" t="s">
        <v>2895</v>
      </c>
      <c r="B114" t="s">
        <v>4305</v>
      </c>
      <c r="C114" t="s">
        <v>138</v>
      </c>
      <c r="D114" t="s">
        <v>2732</v>
      </c>
      <c r="E114">
        <v>9</v>
      </c>
      <c r="F114">
        <v>0</v>
      </c>
      <c r="G114">
        <v>4</v>
      </c>
      <c r="H114">
        <v>8</v>
      </c>
      <c r="I114">
        <v>100</v>
      </c>
      <c r="J114">
        <v>47</v>
      </c>
      <c r="K114">
        <v>47</v>
      </c>
      <c r="L114">
        <v>1</v>
      </c>
      <c r="M114">
        <v>12</v>
      </c>
      <c r="N114">
        <v>21</v>
      </c>
      <c r="O114">
        <v>45</v>
      </c>
      <c r="P114">
        <v>876</v>
      </c>
      <c r="Q114">
        <v>21</v>
      </c>
      <c r="R114">
        <v>51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101</v>
      </c>
      <c r="Y114" t="s">
        <v>2894</v>
      </c>
      <c r="Z114" s="5">
        <f>E114*10+F114*(-10)+G114*5+H114*(-5)+I114*2+J114*(-2)+K114*4+L114*3+M114*1.5+N114*1.5+O114*3+P114*0.1+Q114*2+R114*2+S114*5+T114*(-8)+U114*15+V114+W114*(-4)</f>
        <v>783.1</v>
      </c>
      <c r="AA114" s="6">
        <f>Z114/X114</f>
        <v>22.374285714285715</v>
      </c>
      <c r="AB114" s="7">
        <f>Z114/Y114*90</f>
        <v>22.662057877813503</v>
      </c>
      <c r="AC114" s="28">
        <f>IF(B114="n",Z114*1.2*AF114,Z114*AF114)</f>
        <v>939.72</v>
      </c>
      <c r="AD114" s="6">
        <f>AC114/X114</f>
        <v>26.849142857142859</v>
      </c>
      <c r="AE114" s="33">
        <f>AC114/Y114*90</f>
        <v>27.194469453376207</v>
      </c>
      <c r="AF114" s="13">
        <f>IF(OR(D114="Barcelona",D114="R Madrid",D114="Bayern",D114="PSG",D114="Atletico"),1.3,IF(OR(D114="Chelsea",D114="Juventus",D114="Man City",D114="Man Utd",D114="Dortmund"),1.23,IF(OR(D114="Roma",D114="RB Leipzig",D114="Monaco",D114="Spurs",D114="Arsenal",D114="Sevilla",D114="Liverpool",D114="Nice",D114="Napoli"),1.15,1)))</f>
        <v>1</v>
      </c>
      <c r="AG114">
        <f>E114*10+G114*5+K114*4</f>
        <v>298</v>
      </c>
      <c r="AH114">
        <f>N114+M114+L114*1.5</f>
        <v>34.5</v>
      </c>
    </row>
    <row r="115" spans="1:34" x14ac:dyDescent="0.2">
      <c r="A115" s="21" t="s">
        <v>3032</v>
      </c>
      <c r="C115" t="s">
        <v>138</v>
      </c>
      <c r="D115" t="s">
        <v>1033</v>
      </c>
      <c r="E115">
        <v>11</v>
      </c>
      <c r="F115">
        <v>1</v>
      </c>
      <c r="G115">
        <v>8</v>
      </c>
      <c r="H115">
        <v>2</v>
      </c>
      <c r="I115">
        <v>15</v>
      </c>
      <c r="J115">
        <v>23</v>
      </c>
      <c r="K115">
        <v>51</v>
      </c>
      <c r="L115">
        <v>5</v>
      </c>
      <c r="M115">
        <v>28</v>
      </c>
      <c r="N115">
        <v>35</v>
      </c>
      <c r="O115">
        <v>53</v>
      </c>
      <c r="P115">
        <v>860</v>
      </c>
      <c r="Q115">
        <v>37</v>
      </c>
      <c r="R115">
        <v>41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52</v>
      </c>
      <c r="Y115" t="s">
        <v>3031</v>
      </c>
      <c r="Z115" s="5">
        <f>E115*10+F115*(-10)+G115*5+H115*(-5)+I115*2+J115*(-2)+K115*4+L115*3+M115*1.5+N115*1.5+O115*3+P115*0.1+Q115*2+R115*2+S115*5+T115*(-8)+U115*15+V115+W115*(-4)</f>
        <v>828.5</v>
      </c>
      <c r="AA115" s="6">
        <f>Z115/X115</f>
        <v>23.013888888888889</v>
      </c>
      <c r="AB115" s="7">
        <f>Z115/Y115*90</f>
        <v>27.104689203925847</v>
      </c>
      <c r="AC115" s="28">
        <f>IF(B115="n",Z115*1.2*AF115,Z115*AF115)</f>
        <v>828.5</v>
      </c>
      <c r="AD115" s="6">
        <f>AC115/X115</f>
        <v>23.013888888888889</v>
      </c>
      <c r="AE115" s="33">
        <f>AC115/Y115*90</f>
        <v>27.104689203925847</v>
      </c>
      <c r="AF115" s="13">
        <f>IF(OR(D115="Barcelona",D115="R Madrid",D115="Bayern",D115="PSG",D115="Atletico"),1.3,IF(OR(D115="Chelsea",D115="Juventus",D115="Man City",D115="Man Utd",D115="Dortmund"),1.23,IF(OR(D115="Roma",D115="RB Leipzig",D115="Monaco",D115="Spurs",D115="Arsenal",D115="Sevilla",D115="Liverpool",D115="Nice",D115="Napoli"),1.15,1)))</f>
        <v>1</v>
      </c>
      <c r="AG115">
        <f>E115*10+G115*5+K115*4</f>
        <v>354</v>
      </c>
      <c r="AH115">
        <f>N115+M115+L115*1.5</f>
        <v>70.5</v>
      </c>
    </row>
    <row r="116" spans="1:34" x14ac:dyDescent="0.2">
      <c r="A116" s="21" t="s">
        <v>1043</v>
      </c>
      <c r="C116" t="s">
        <v>26</v>
      </c>
      <c r="D116" t="s">
        <v>39</v>
      </c>
      <c r="E116">
        <v>6</v>
      </c>
      <c r="F116">
        <v>0</v>
      </c>
      <c r="G116">
        <v>3</v>
      </c>
      <c r="H116">
        <v>4</v>
      </c>
      <c r="I116">
        <v>65</v>
      </c>
      <c r="J116">
        <v>23</v>
      </c>
      <c r="K116">
        <v>47</v>
      </c>
      <c r="L116">
        <v>2</v>
      </c>
      <c r="M116">
        <v>25</v>
      </c>
      <c r="N116">
        <v>31</v>
      </c>
      <c r="O116">
        <v>47</v>
      </c>
      <c r="P116">
        <v>806</v>
      </c>
      <c r="Q116">
        <v>24</v>
      </c>
      <c r="R116">
        <v>78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52</v>
      </c>
      <c r="Y116" t="s">
        <v>1044</v>
      </c>
      <c r="Z116" s="5">
        <f>E116*10+F116*(-10)+G116*5+H116*(-5)+I116*2+J116*(-2)+K116*4+L116*3+M116*1.5+N116*1.5+O116*3+P116*0.1+Q116*2+R116*2+S116*5+T116*(-8)+U116*15+V116+W116*(-4)</f>
        <v>842.6</v>
      </c>
      <c r="AA116" s="6">
        <f>Z116/X116</f>
        <v>23.405555555555555</v>
      </c>
      <c r="AB116" s="7">
        <f>Z116/Y116*90</f>
        <v>26.834394904458598</v>
      </c>
      <c r="AC116" s="28">
        <f>IF(B116="n",Z116*1.2*AF116,Z116*AF116)</f>
        <v>842.6</v>
      </c>
      <c r="AD116" s="6">
        <f>AC116/X116</f>
        <v>23.405555555555555</v>
      </c>
      <c r="AE116" s="33">
        <f>AC116/Y116*90</f>
        <v>26.834394904458598</v>
      </c>
      <c r="AF116" s="13">
        <f>IF(OR(D116="Barcelona",D116="R Madrid",D116="Bayern",D116="PSG",D116="Atletico"),1.3,IF(OR(D116="Chelsea",D116="Juventus",D116="Man City",D116="Man Utd",D116="Dortmund"),1.23,IF(OR(D116="Roma",D116="RB Leipzig",D116="Monaco",D116="Spurs",D116="Arsenal",D116="Sevilla",D116="Liverpool",D116="Nice",D116="Napoli"),1.15,1)))</f>
        <v>1</v>
      </c>
      <c r="AG116">
        <f>E116*10+G116*5+K116*4</f>
        <v>263</v>
      </c>
      <c r="AH116">
        <f>N116+M116+L116*1.5</f>
        <v>59</v>
      </c>
    </row>
    <row r="117" spans="1:34" x14ac:dyDescent="0.2">
      <c r="A117" s="21" t="s">
        <v>4217</v>
      </c>
      <c r="B117" t="s">
        <v>4305</v>
      </c>
      <c r="C117" t="s">
        <v>43</v>
      </c>
      <c r="D117" t="s">
        <v>3565</v>
      </c>
      <c r="E117">
        <v>2</v>
      </c>
      <c r="F117">
        <v>0</v>
      </c>
      <c r="G117">
        <v>3</v>
      </c>
      <c r="H117">
        <v>1</v>
      </c>
      <c r="I117">
        <v>37</v>
      </c>
      <c r="J117">
        <v>17</v>
      </c>
      <c r="K117">
        <v>8</v>
      </c>
      <c r="L117">
        <v>7</v>
      </c>
      <c r="M117">
        <v>38</v>
      </c>
      <c r="N117">
        <v>59</v>
      </c>
      <c r="O117">
        <v>64</v>
      </c>
      <c r="P117">
        <v>1374</v>
      </c>
      <c r="Q117">
        <v>40</v>
      </c>
      <c r="R117">
        <v>48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101</v>
      </c>
      <c r="Y117" t="s">
        <v>3428</v>
      </c>
      <c r="Z117" s="5">
        <f>E117*10+F117*(-10)+G117*5+H117*(-5)+I117*2+J117*(-2)+K117*4+L117*3+M117*1.5+N117*1.5+O117*3+P117*0.1+Q117*2+R117*2+S117*5+T117*(-8)+U117*15+V117+W117*(-4)</f>
        <v>773.9</v>
      </c>
      <c r="AA117" s="6">
        <f>Z117/X117</f>
        <v>22.111428571428572</v>
      </c>
      <c r="AB117" s="7">
        <f>Z117/Y117*90</f>
        <v>22.352695763799744</v>
      </c>
      <c r="AC117" s="28">
        <f>IF(B117="n",Z117*1.2*AF117,Z117*AF117)</f>
        <v>928.68</v>
      </c>
      <c r="AD117" s="6">
        <f>AC117/X117</f>
        <v>26.533714285714286</v>
      </c>
      <c r="AE117" s="33">
        <f>AC117/Y117*90</f>
        <v>26.823234916559688</v>
      </c>
      <c r="AF117" s="13">
        <f>IF(OR(D117="Barcelona",D117="R Madrid",D117="Bayern",D117="PSG",D117="Atletico"),1.3,IF(OR(D117="Chelsea",D117="Juventus",D117="Man City",D117="Man Utd",D117="Dortmund"),1.23,IF(OR(D117="Roma",D117="RB Leipzig",D117="Monaco",D117="Spurs",D117="Arsenal",D117="Sevilla",D117="Liverpool",D117="Nice",D117="Napoli"),1.15,1)))</f>
        <v>1</v>
      </c>
      <c r="AG117">
        <f>E117*10+G117*5+K117*4</f>
        <v>67</v>
      </c>
      <c r="AH117">
        <f>N117+M117+L117*1.5</f>
        <v>107.5</v>
      </c>
    </row>
    <row r="118" spans="1:34" x14ac:dyDescent="0.2">
      <c r="A118" s="21" t="s">
        <v>3669</v>
      </c>
      <c r="B118" t="s">
        <v>4305</v>
      </c>
      <c r="C118" t="s">
        <v>43</v>
      </c>
      <c r="D118" t="s">
        <v>534</v>
      </c>
      <c r="E118">
        <v>0</v>
      </c>
      <c r="F118">
        <v>1</v>
      </c>
      <c r="G118">
        <v>0</v>
      </c>
      <c r="H118">
        <v>7</v>
      </c>
      <c r="I118">
        <v>15</v>
      </c>
      <c r="J118">
        <v>41</v>
      </c>
      <c r="K118">
        <v>1</v>
      </c>
      <c r="L118">
        <v>4</v>
      </c>
      <c r="M118">
        <v>45</v>
      </c>
      <c r="N118">
        <v>32</v>
      </c>
      <c r="O118">
        <v>20</v>
      </c>
      <c r="P118">
        <v>2490</v>
      </c>
      <c r="Q118">
        <v>34</v>
      </c>
      <c r="R118">
        <v>7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110</v>
      </c>
      <c r="Y118" t="s">
        <v>1028</v>
      </c>
      <c r="Z118" s="5">
        <f>E118*10+F118*(-10)+G118*5+H118*(-5)+I118*2+J118*(-2)+K118*4+L118*3+M118*1.5+N118*1.5+O118*3+P118*0.1+Q118*2+R118*2+S118*5+T118*(-8)+U118*15+V118+W118*(-4)</f>
        <v>425.5</v>
      </c>
      <c r="AA118" s="6">
        <f>Z118/X118</f>
        <v>14.183333333333334</v>
      </c>
      <c r="AB118" s="7">
        <f>Z118/Y118*90</f>
        <v>17.180349932705251</v>
      </c>
      <c r="AC118" s="28">
        <f>IF(B118="n",Z118*1.2*AF118,Z118*AF118)</f>
        <v>663.78</v>
      </c>
      <c r="AD118" s="6">
        <f>AC118/X118</f>
        <v>22.125999999999998</v>
      </c>
      <c r="AE118" s="33">
        <f>AC118/Y118*90</f>
        <v>26.801345895020184</v>
      </c>
      <c r="AF118" s="13">
        <f>IF(OR(D118="Barcelona",D118="R Madrid",D118="Bayern",D118="PSG",D118="Atletico"),1.3,IF(OR(D118="Chelsea",D118="Juventus",D118="Man City",D118="Man Utd",D118="Dortmund"),1.23,IF(OR(D118="Roma",D118="RB Leipzig",D118="Monaco",D118="Spurs",D118="Arsenal",D118="Sevilla",D118="Liverpool",D118="Nice",D118="Napoli"),1.15,1)))</f>
        <v>1.3</v>
      </c>
      <c r="AG118">
        <f>E118*10+G118*5+K118*4</f>
        <v>4</v>
      </c>
      <c r="AH118">
        <f>N118+M118+L118*1.5</f>
        <v>83</v>
      </c>
    </row>
    <row r="119" spans="1:34" x14ac:dyDescent="0.2">
      <c r="A119" s="21" t="s">
        <v>2671</v>
      </c>
      <c r="B119" t="s">
        <v>4305</v>
      </c>
      <c r="C119" t="s">
        <v>160</v>
      </c>
      <c r="D119" t="s">
        <v>1933</v>
      </c>
      <c r="E119">
        <v>3</v>
      </c>
      <c r="F119">
        <v>0</v>
      </c>
      <c r="G119">
        <v>2</v>
      </c>
      <c r="H119">
        <v>2</v>
      </c>
      <c r="I119">
        <v>33</v>
      </c>
      <c r="J119">
        <v>23</v>
      </c>
      <c r="K119">
        <v>11</v>
      </c>
      <c r="L119">
        <v>17</v>
      </c>
      <c r="M119">
        <v>161</v>
      </c>
      <c r="N119">
        <v>69</v>
      </c>
      <c r="O119">
        <v>11</v>
      </c>
      <c r="P119">
        <v>1288</v>
      </c>
      <c r="Q119">
        <v>64</v>
      </c>
      <c r="R119">
        <v>11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52</v>
      </c>
      <c r="Y119" t="s">
        <v>53</v>
      </c>
      <c r="Z119" s="5">
        <f>E119*10+F119*(-10)+G119*5+H119*(-5)+I119*2+J119*(-2)+K119*4+L119*3+M119*1.5+N119*1.5+O119*3+P119*0.1+Q119*2+R119*2+S119*5+T119*(-8)+U119*15+V119+W119*(-4)</f>
        <v>801.8</v>
      </c>
      <c r="AA119" s="6">
        <f>Z119/X119</f>
        <v>22.272222222222222</v>
      </c>
      <c r="AB119" s="7">
        <f>Z119/Y119*90</f>
        <v>22.272222222222222</v>
      </c>
      <c r="AC119" s="28">
        <f>IF(B119="n",Z119*1.2*AF119,Z119*AF119)</f>
        <v>962.15999999999985</v>
      </c>
      <c r="AD119" s="6">
        <f>AC119/X119</f>
        <v>26.726666666666663</v>
      </c>
      <c r="AE119" s="33">
        <f>AC119/Y119*90</f>
        <v>26.726666666666663</v>
      </c>
      <c r="AF119" s="13">
        <f>IF(OR(D119="Barcelona",D119="R Madrid",D119="Bayern",D119="PSG",D119="Atletico"),1.3,IF(OR(D119="Chelsea",D119="Juventus",D119="Man City",D119="Man Utd",D119="Dortmund"),1.23,IF(OR(D119="Roma",D119="RB Leipzig",D119="Monaco",D119="Spurs",D119="Arsenal",D119="Sevilla",D119="Liverpool",D119="Nice",D119="Napoli"),1.15,1)))</f>
        <v>1</v>
      </c>
      <c r="AG119">
        <f>E119*10+G119*5+K119*4</f>
        <v>84</v>
      </c>
      <c r="AH119">
        <f>N119+M119+L119*1.5</f>
        <v>255.5</v>
      </c>
    </row>
    <row r="120" spans="1:34" x14ac:dyDescent="0.2">
      <c r="A120" s="21" t="s">
        <v>1263</v>
      </c>
      <c r="C120" t="s">
        <v>876</v>
      </c>
      <c r="D120" t="s">
        <v>1119</v>
      </c>
      <c r="E120">
        <v>4</v>
      </c>
      <c r="F120">
        <v>0</v>
      </c>
      <c r="G120">
        <v>1</v>
      </c>
      <c r="H120">
        <v>1</v>
      </c>
      <c r="I120">
        <v>22</v>
      </c>
      <c r="J120">
        <v>23</v>
      </c>
      <c r="K120">
        <v>14</v>
      </c>
      <c r="L120">
        <v>21</v>
      </c>
      <c r="M120">
        <v>172</v>
      </c>
      <c r="N120">
        <v>56</v>
      </c>
      <c r="O120">
        <v>4</v>
      </c>
      <c r="P120">
        <v>1608</v>
      </c>
      <c r="Q120">
        <v>49</v>
      </c>
      <c r="R120">
        <v>9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121</v>
      </c>
      <c r="Y120" t="s">
        <v>1262</v>
      </c>
      <c r="Z120" s="5">
        <f>E120*10+F120*(-10)+G120*5+H120*(-5)+I120*2+J120*(-2)+K120*4+L120*3+M120*1.5+N120*1.5+O120*3+P120*0.1+Q120*2+R120*2+S120*5+T120*(-8)+U120*15+V120+W120*(-4)</f>
        <v>787.8</v>
      </c>
      <c r="AA120" s="6">
        <f>Z120/X120</f>
        <v>23.170588235294115</v>
      </c>
      <c r="AB120" s="7">
        <f>Z120/Y120*90</f>
        <v>26.584926884139481</v>
      </c>
      <c r="AC120" s="28">
        <f>IF(B120="n",Z120*1.2*AF120,Z120*AF120)</f>
        <v>787.8</v>
      </c>
      <c r="AD120" s="6">
        <f>AC120/X120</f>
        <v>23.170588235294115</v>
      </c>
      <c r="AE120" s="33">
        <f>AC120/Y120*90</f>
        <v>26.584926884139481</v>
      </c>
      <c r="AF120" s="13">
        <f>IF(OR(D120="Barcelona",D120="R Madrid",D120="Bayern",D120="PSG",D120="Atletico"),1.3,IF(OR(D120="Chelsea",D120="Juventus",D120="Man City",D120="Man Utd",D120="Dortmund"),1.23,IF(OR(D120="Roma",D120="RB Leipzig",D120="Monaco",D120="Spurs",D120="Arsenal",D120="Sevilla",D120="Liverpool",D120="Nice",D120="Napoli"),1.15,1)))</f>
        <v>1</v>
      </c>
      <c r="AG120">
        <f>E120*10+G120*5+K120*4</f>
        <v>101</v>
      </c>
      <c r="AH120">
        <f>N120+M120+L120*1.5</f>
        <v>259.5</v>
      </c>
    </row>
    <row r="121" spans="1:34" x14ac:dyDescent="0.2">
      <c r="A121" s="21" t="s">
        <v>3181</v>
      </c>
      <c r="B121" t="s">
        <v>4305</v>
      </c>
      <c r="C121" t="s">
        <v>138</v>
      </c>
      <c r="D121" t="s">
        <v>2754</v>
      </c>
      <c r="E121">
        <v>1</v>
      </c>
      <c r="F121">
        <v>0</v>
      </c>
      <c r="G121">
        <v>1</v>
      </c>
      <c r="H121">
        <v>4</v>
      </c>
      <c r="I121">
        <v>101</v>
      </c>
      <c r="J121">
        <v>38</v>
      </c>
      <c r="K121">
        <v>11</v>
      </c>
      <c r="L121">
        <v>5</v>
      </c>
      <c r="M121">
        <v>34</v>
      </c>
      <c r="N121">
        <v>38</v>
      </c>
      <c r="O121">
        <v>23</v>
      </c>
      <c r="P121">
        <v>1064</v>
      </c>
      <c r="Q121">
        <v>54</v>
      </c>
      <c r="R121">
        <v>73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101</v>
      </c>
      <c r="Y121" t="s">
        <v>3180</v>
      </c>
      <c r="Z121" s="5">
        <f>E121*10+F121*(-10)+G121*5+H121*(-5)+I121*2+J121*(-2)+K121*4+L121*3+M121*1.5+N121*1.5+O121*3+P121*0.1+Q121*2+R121*2+S121*5+T121*(-8)+U121*15+V121+W121*(-4)</f>
        <v>717.4</v>
      </c>
      <c r="AA121" s="6">
        <f>Z121/X121</f>
        <v>20.497142857142858</v>
      </c>
      <c r="AB121" s="7">
        <f>Z121/Y121*90</f>
        <v>22.04370092181632</v>
      </c>
      <c r="AC121" s="28">
        <f>IF(B121="n",Z121*1.2*AF121,Z121*AF121)</f>
        <v>860.88</v>
      </c>
      <c r="AD121" s="6">
        <f>AC121/X121</f>
        <v>24.59657142857143</v>
      </c>
      <c r="AE121" s="33">
        <f>AC121/Y121*90</f>
        <v>26.452441106179585</v>
      </c>
      <c r="AF121" s="13">
        <f>IF(OR(D121="Barcelona",D121="R Madrid",D121="Bayern",D121="PSG",D121="Atletico"),1.3,IF(OR(D121="Chelsea",D121="Juventus",D121="Man City",D121="Man Utd",D121="Dortmund"),1.23,IF(OR(D121="Roma",D121="RB Leipzig",D121="Monaco",D121="Spurs",D121="Arsenal",D121="Sevilla",D121="Liverpool",D121="Nice",D121="Napoli"),1.15,1)))</f>
        <v>1</v>
      </c>
      <c r="AG121">
        <f>E121*10+G121*5+K121*4</f>
        <v>59</v>
      </c>
      <c r="AH121">
        <f>N121+M121+L121*1.5</f>
        <v>79.5</v>
      </c>
    </row>
    <row r="122" spans="1:34" x14ac:dyDescent="0.2">
      <c r="A122" s="21" t="s">
        <v>2213</v>
      </c>
      <c r="B122" t="s">
        <v>4305</v>
      </c>
      <c r="C122" t="s">
        <v>160</v>
      </c>
      <c r="D122" t="s">
        <v>161</v>
      </c>
      <c r="E122">
        <v>2</v>
      </c>
      <c r="F122">
        <v>0</v>
      </c>
      <c r="G122">
        <v>3</v>
      </c>
      <c r="H122">
        <v>6</v>
      </c>
      <c r="I122">
        <v>32</v>
      </c>
      <c r="J122">
        <v>39</v>
      </c>
      <c r="K122">
        <v>14</v>
      </c>
      <c r="L122">
        <v>8</v>
      </c>
      <c r="M122">
        <v>48</v>
      </c>
      <c r="N122">
        <v>37</v>
      </c>
      <c r="O122">
        <v>17</v>
      </c>
      <c r="P122">
        <v>2456</v>
      </c>
      <c r="Q122">
        <v>47</v>
      </c>
      <c r="R122">
        <v>29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101</v>
      </c>
      <c r="Y122" t="s">
        <v>2212</v>
      </c>
      <c r="Z122" s="5">
        <f>E122*10+F122*(-10)+G122*5+H122*(-5)+I122*2+J122*(-2)+K122*4+L122*3+M122*1.5+N122*1.5+O122*3+P122*0.1+Q122*2+R122*2+S122*5+T122*(-8)+U122*15+V122+W122*(-4)</f>
        <v>647.1</v>
      </c>
      <c r="AA122" s="6">
        <f>Z122/X122</f>
        <v>18.488571428571429</v>
      </c>
      <c r="AB122" s="7">
        <f>Z122/Y122*90</f>
        <v>19.001305057096246</v>
      </c>
      <c r="AC122" s="28">
        <f>IF(B122="n",Z122*1.2*AF122,Z122*AF122)</f>
        <v>892.99799999999993</v>
      </c>
      <c r="AD122" s="6">
        <f>AC122/X122</f>
        <v>25.514228571428571</v>
      </c>
      <c r="AE122" s="33">
        <f>AC122/Y122*90</f>
        <v>26.221800978792817</v>
      </c>
      <c r="AF122" s="13">
        <f>IF(OR(D122="Barcelona",D122="R Madrid",D122="Bayern",D122="PSG",D122="Atletico"),1.3,IF(OR(D122="Chelsea",D122="Juventus",D122="Man City",D122="Man Utd",D122="Dortmund"),1.23,IF(OR(D122="Roma",D122="RB Leipzig",D122="Monaco",D122="Spurs",D122="Arsenal",D122="Sevilla",D122="Liverpool",D122="Nice",D122="Napoli"),1.15,1)))</f>
        <v>1.1499999999999999</v>
      </c>
      <c r="AG122">
        <f>E122*10+G122*5+K122*4</f>
        <v>91</v>
      </c>
      <c r="AH122">
        <f>N122+M122+L122*1.5</f>
        <v>97</v>
      </c>
    </row>
    <row r="123" spans="1:34" x14ac:dyDescent="0.2">
      <c r="A123" s="21" t="s">
        <v>856</v>
      </c>
      <c r="C123" t="s">
        <v>26</v>
      </c>
      <c r="D123" t="s">
        <v>124</v>
      </c>
      <c r="E123">
        <v>16</v>
      </c>
      <c r="F123">
        <v>0</v>
      </c>
      <c r="G123">
        <v>2</v>
      </c>
      <c r="H123">
        <v>1</v>
      </c>
      <c r="I123">
        <v>43</v>
      </c>
      <c r="J123">
        <v>56</v>
      </c>
      <c r="K123">
        <v>41</v>
      </c>
      <c r="L123">
        <v>5</v>
      </c>
      <c r="M123">
        <v>40</v>
      </c>
      <c r="N123">
        <v>21</v>
      </c>
      <c r="O123">
        <v>28</v>
      </c>
      <c r="P123">
        <v>562</v>
      </c>
      <c r="Q123">
        <v>40</v>
      </c>
      <c r="R123">
        <v>78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52</v>
      </c>
      <c r="Y123" t="s">
        <v>419</v>
      </c>
      <c r="Z123" s="5">
        <f>E123*10+F123*(-10)+G123*5+H123*(-5)+I123*2+J123*(-2)+K123*4+L123*3+M123*1.5+N123*1.5+O123*3+P123*0.1+Q123*2+R123*2+S123*5+T123*(-8)+U123*15+V123+W123*(-4)</f>
        <v>785.7</v>
      </c>
      <c r="AA123" s="6">
        <f>Z123/X123</f>
        <v>21.825000000000003</v>
      </c>
      <c r="AB123" s="7">
        <f>Z123/Y123*90</f>
        <v>26.054900515843777</v>
      </c>
      <c r="AC123" s="28">
        <f>IF(B123="n",Z123*1.2*AF123,Z123*AF123)</f>
        <v>785.7</v>
      </c>
      <c r="AD123" s="6">
        <f>AC123/X123</f>
        <v>21.825000000000003</v>
      </c>
      <c r="AE123" s="33">
        <f>AC123/Y123*90</f>
        <v>26.054900515843777</v>
      </c>
      <c r="AF123" s="13">
        <f>IF(OR(D123="Barcelona",D123="R Madrid",D123="Bayern",D123="PSG",D123="Atletico"),1.3,IF(OR(D123="Chelsea",D123="Juventus",D123="Man City",D123="Man Utd",D123="Dortmund"),1.23,IF(OR(D123="Roma",D123="RB Leipzig",D123="Monaco",D123="Spurs",D123="Arsenal",D123="Sevilla",D123="Liverpool",D123="Nice",D123="Napoli"),1.15,1)))</f>
        <v>1</v>
      </c>
      <c r="AG123">
        <f>E123*10+G123*5+K123*4</f>
        <v>334</v>
      </c>
      <c r="AH123">
        <f>N123+M123+L123*1.5</f>
        <v>68.5</v>
      </c>
    </row>
    <row r="124" spans="1:34" x14ac:dyDescent="0.2">
      <c r="A124" s="21" t="s">
        <v>1808</v>
      </c>
      <c r="B124" t="s">
        <v>4305</v>
      </c>
      <c r="C124" t="s">
        <v>876</v>
      </c>
      <c r="D124" t="s">
        <v>1083</v>
      </c>
      <c r="E124">
        <v>25</v>
      </c>
      <c r="F124">
        <v>0</v>
      </c>
      <c r="G124">
        <v>2</v>
      </c>
      <c r="H124">
        <v>3</v>
      </c>
      <c r="I124">
        <v>65</v>
      </c>
      <c r="J124">
        <v>48</v>
      </c>
      <c r="K124">
        <v>45</v>
      </c>
      <c r="L124">
        <v>2</v>
      </c>
      <c r="M124">
        <v>37</v>
      </c>
      <c r="N124">
        <v>18</v>
      </c>
      <c r="O124">
        <v>17</v>
      </c>
      <c r="P124">
        <v>439</v>
      </c>
      <c r="Q124">
        <v>12</v>
      </c>
      <c r="R124">
        <v>23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121</v>
      </c>
      <c r="Y124" t="s">
        <v>1807</v>
      </c>
      <c r="Z124" s="5">
        <f>E124*10+F124*(-10)+G124*5+H124*(-5)+I124*2+J124*(-2)+K124*4+L124*3+M124*1.5+N124*1.5+O124*3+P124*0.1+Q124*2+R124*2+S124*5+T124*(-8)+U124*15+V124+W124*(-4)</f>
        <v>712.4</v>
      </c>
      <c r="AA124" s="6">
        <f>Z124/X124</f>
        <v>20.952941176470588</v>
      </c>
      <c r="AB124" s="7">
        <f>Z124/Y124*90</f>
        <v>21.573351278600267</v>
      </c>
      <c r="AC124" s="28">
        <f>IF(B124="n",Z124*1.2*AF124,Z124*AF124)</f>
        <v>854.88</v>
      </c>
      <c r="AD124" s="6">
        <f>AC124/X124</f>
        <v>25.143529411764707</v>
      </c>
      <c r="AE124" s="33">
        <f>AC124/Y124*90</f>
        <v>25.888021534320327</v>
      </c>
      <c r="AF124" s="13">
        <f>IF(OR(D124="Barcelona",D124="R Madrid",D124="Bayern",D124="PSG",D124="Atletico"),1.3,IF(OR(D124="Chelsea",D124="Juventus",D124="Man City",D124="Man Utd",D124="Dortmund"),1.23,IF(OR(D124="Roma",D124="RB Leipzig",D124="Monaco",D124="Spurs",D124="Arsenal",D124="Sevilla",D124="Liverpool",D124="Nice",D124="Napoli"),1.15,1)))</f>
        <v>1</v>
      </c>
      <c r="AG124">
        <f>E124*10+G124*5+K124*4</f>
        <v>440</v>
      </c>
      <c r="AH124">
        <f>N124+M124+L124*1.5</f>
        <v>58</v>
      </c>
    </row>
    <row r="125" spans="1:34" x14ac:dyDescent="0.2">
      <c r="A125" s="21" t="s">
        <v>170</v>
      </c>
      <c r="C125" t="s">
        <v>26</v>
      </c>
      <c r="D125" t="s">
        <v>65</v>
      </c>
      <c r="E125">
        <v>2</v>
      </c>
      <c r="F125">
        <v>1</v>
      </c>
      <c r="G125">
        <v>2</v>
      </c>
      <c r="H125">
        <v>9</v>
      </c>
      <c r="I125">
        <v>36</v>
      </c>
      <c r="J125">
        <v>32</v>
      </c>
      <c r="K125">
        <v>2</v>
      </c>
      <c r="L125">
        <v>22</v>
      </c>
      <c r="M125">
        <v>255</v>
      </c>
      <c r="N125">
        <v>87</v>
      </c>
      <c r="O125">
        <v>6</v>
      </c>
      <c r="P125">
        <v>772</v>
      </c>
      <c r="Q125">
        <v>30</v>
      </c>
      <c r="R125">
        <v>9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110</v>
      </c>
      <c r="Y125" t="s">
        <v>171</v>
      </c>
      <c r="Z125" s="5">
        <f>E125*10+F125*(-10)+G125*5+H125*(-5)+I125*2+J125*(-2)+K125*4+L125*3+M125*1.5+N125*1.5+O125*3+P125*0.1+Q125*2+R125*2+S125*5+T125*(-8)+U125*15+V125+W125*(-4)</f>
        <v>743.2</v>
      </c>
      <c r="AA125" s="6">
        <f>Z125/X125</f>
        <v>24.773333333333333</v>
      </c>
      <c r="AB125" s="7">
        <f>Z125/Y125*90</f>
        <v>25.855431001159644</v>
      </c>
      <c r="AC125" s="28">
        <f>IF(B125="n",Z125*1.2*AF125,Z125*AF125)</f>
        <v>743.2</v>
      </c>
      <c r="AD125" s="6">
        <f>AC125/X125</f>
        <v>24.773333333333333</v>
      </c>
      <c r="AE125" s="33">
        <f>AC125/Y125*90</f>
        <v>25.855431001159644</v>
      </c>
      <c r="AF125" s="13">
        <f>IF(OR(D125="Barcelona",D125="R Madrid",D125="Bayern",D125="PSG",D125="Atletico"),1.3,IF(OR(D125="Chelsea",D125="Juventus",D125="Man City",D125="Man Utd",D125="Dortmund"),1.23,IF(OR(D125="Roma",D125="RB Leipzig",D125="Monaco",D125="Spurs",D125="Arsenal",D125="Sevilla",D125="Liverpool",D125="Nice",D125="Napoli"),1.15,1)))</f>
        <v>1</v>
      </c>
      <c r="AG125">
        <f>E125*10+G125*5+K125*4</f>
        <v>38</v>
      </c>
      <c r="AH125">
        <f>N125+M125+L125*1.5</f>
        <v>375</v>
      </c>
    </row>
    <row r="126" spans="1:34" x14ac:dyDescent="0.2">
      <c r="A126" s="21" t="s">
        <v>51</v>
      </c>
      <c r="B126" t="s">
        <v>4305</v>
      </c>
      <c r="C126" t="s">
        <v>26</v>
      </c>
      <c r="D126" t="s">
        <v>35</v>
      </c>
      <c r="E126">
        <v>0</v>
      </c>
      <c r="F126">
        <v>0</v>
      </c>
      <c r="G126">
        <v>2</v>
      </c>
      <c r="H126">
        <v>9</v>
      </c>
      <c r="I126">
        <v>21</v>
      </c>
      <c r="J126">
        <v>33</v>
      </c>
      <c r="K126">
        <v>2</v>
      </c>
      <c r="L126">
        <v>26</v>
      </c>
      <c r="M126">
        <v>199</v>
      </c>
      <c r="N126">
        <v>70</v>
      </c>
      <c r="O126">
        <v>27</v>
      </c>
      <c r="P126">
        <v>717</v>
      </c>
      <c r="Q126">
        <v>71</v>
      </c>
      <c r="R126">
        <v>24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52</v>
      </c>
      <c r="Y126" t="s">
        <v>53</v>
      </c>
      <c r="Z126" s="5">
        <f>E126*10+F126*(-10)+G126*5+H126*(-5)+I126*2+J126*(-2)+K126*4+L126*3+M126*1.5+N126*1.5+O126*3+P126*0.1+Q126*2+R126*2+S126*5+T126*(-8)+U126*15+V126+W126*(-4)</f>
        <v>773.2</v>
      </c>
      <c r="AA126" s="6">
        <f>Z126/X126</f>
        <v>21.477777777777778</v>
      </c>
      <c r="AB126" s="7">
        <f>Z126/Y126*90</f>
        <v>21.477777777777778</v>
      </c>
      <c r="AC126" s="28">
        <f>IF(B126="n",Z126*1.2*AF126,Z126*AF126)</f>
        <v>927.84</v>
      </c>
      <c r="AD126" s="6">
        <f>AC126/X126</f>
        <v>25.773333333333333</v>
      </c>
      <c r="AE126" s="33">
        <f>AC126/Y126*90</f>
        <v>25.773333333333333</v>
      </c>
      <c r="AF126" s="13">
        <f>IF(OR(D126="Barcelona",D126="R Madrid",D126="Bayern",D126="PSG",D126="Atletico"),1.3,IF(OR(D126="Chelsea",D126="Juventus",D126="Man City",D126="Man Utd",D126="Dortmund"),1.23,IF(OR(D126="Roma",D126="RB Leipzig",D126="Monaco",D126="Spurs",D126="Arsenal",D126="Sevilla",D126="Liverpool",D126="Nice",D126="Napoli"),1.15,1)))</f>
        <v>1</v>
      </c>
      <c r="AG126">
        <f>E126*10+G126*5+K126*4</f>
        <v>18</v>
      </c>
      <c r="AH126">
        <f>N126+M126+L126*1.5</f>
        <v>308</v>
      </c>
    </row>
    <row r="127" spans="1:34" x14ac:dyDescent="0.2">
      <c r="A127" s="21" t="s">
        <v>4081</v>
      </c>
      <c r="B127" t="s">
        <v>4305</v>
      </c>
      <c r="C127" t="s">
        <v>43</v>
      </c>
      <c r="D127" t="s">
        <v>800</v>
      </c>
      <c r="E127">
        <v>0</v>
      </c>
      <c r="F127">
        <v>0</v>
      </c>
      <c r="G127">
        <v>3</v>
      </c>
      <c r="H127">
        <v>6</v>
      </c>
      <c r="I127">
        <v>63</v>
      </c>
      <c r="J127">
        <v>55</v>
      </c>
      <c r="K127">
        <v>5</v>
      </c>
      <c r="L127">
        <v>2</v>
      </c>
      <c r="M127">
        <v>53</v>
      </c>
      <c r="N127">
        <v>79</v>
      </c>
      <c r="O127">
        <v>35</v>
      </c>
      <c r="P127">
        <v>2004</v>
      </c>
      <c r="Q127">
        <v>86</v>
      </c>
      <c r="R127">
        <v>27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52</v>
      </c>
      <c r="Y127" t="s">
        <v>4080</v>
      </c>
      <c r="Z127" s="5">
        <f>E127*10+F127*(-10)+G127*5+H127*(-5)+I127*2+J127*(-2)+K127*4+L127*3+M127*1.5+N127*1.5+O127*3+P127*0.1+Q127*2+R127*2+S127*5+T127*(-8)+U127*15+V127+W127*(-4)</f>
        <v>756.4</v>
      </c>
      <c r="AA127" s="6">
        <f>Z127/X127</f>
        <v>21.011111111111109</v>
      </c>
      <c r="AB127" s="7">
        <f>Z127/Y127*90</f>
        <v>21.174494556765161</v>
      </c>
      <c r="AC127" s="28">
        <f>IF(B127="n",Z127*1.2*AF127,Z127*AF127)</f>
        <v>907.68</v>
      </c>
      <c r="AD127" s="6">
        <f>AC127/X127</f>
        <v>25.213333333333331</v>
      </c>
      <c r="AE127" s="33">
        <f>AC127/Y127*90</f>
        <v>25.409393468118196</v>
      </c>
      <c r="AF127" s="13">
        <f>IF(OR(D127="Barcelona",D127="R Madrid",D127="Bayern",D127="PSG",D127="Atletico"),1.3,IF(OR(D127="Chelsea",D127="Juventus",D127="Man City",D127="Man Utd",D127="Dortmund"),1.23,IF(OR(D127="Roma",D127="RB Leipzig",D127="Monaco",D127="Spurs",D127="Arsenal",D127="Sevilla",D127="Liverpool",D127="Nice",D127="Napoli"),1.15,1)))</f>
        <v>1</v>
      </c>
      <c r="AG127">
        <f>E127*10+G127*5+K127*4</f>
        <v>35</v>
      </c>
      <c r="AH127">
        <f>N127+M127+L127*1.5</f>
        <v>135</v>
      </c>
    </row>
    <row r="128" spans="1:34" x14ac:dyDescent="0.2">
      <c r="A128" s="21" t="s">
        <v>1544</v>
      </c>
      <c r="B128" t="s">
        <v>4305</v>
      </c>
      <c r="C128" t="s">
        <v>876</v>
      </c>
      <c r="D128" t="s">
        <v>1085</v>
      </c>
      <c r="E128">
        <v>1</v>
      </c>
      <c r="F128">
        <v>0</v>
      </c>
      <c r="G128">
        <v>1</v>
      </c>
      <c r="H128">
        <v>7</v>
      </c>
      <c r="I128">
        <v>36</v>
      </c>
      <c r="J128">
        <v>30</v>
      </c>
      <c r="K128">
        <v>5</v>
      </c>
      <c r="L128">
        <v>13</v>
      </c>
      <c r="M128">
        <v>117</v>
      </c>
      <c r="N128">
        <v>128</v>
      </c>
      <c r="O128">
        <v>4</v>
      </c>
      <c r="P128">
        <v>1371</v>
      </c>
      <c r="Q128">
        <v>41</v>
      </c>
      <c r="R128">
        <v>3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36</v>
      </c>
      <c r="Y128" t="s">
        <v>1543</v>
      </c>
      <c r="Z128" s="5">
        <f>E128*10+F128*(-10)+G128*5+H128*(-5)+I128*2+J128*(-2)+K128*4+L128*3+M128*1.5+N128*1.5+O128*3+P128*0.1+Q128*2+R128*2+S128*5+T128*(-8)+U128*15+V128+W128*(-4)</f>
        <v>655.6</v>
      </c>
      <c r="AA128" s="6">
        <f>Z128/X128</f>
        <v>21.148387096774194</v>
      </c>
      <c r="AB128" s="7">
        <f>Z128/Y128*90</f>
        <v>21.148387096774197</v>
      </c>
      <c r="AC128" s="28">
        <f>IF(B128="n",Z128*1.2*AF128,Z128*AF128)</f>
        <v>786.72</v>
      </c>
      <c r="AD128" s="6">
        <f>AC128/X128</f>
        <v>25.378064516129033</v>
      </c>
      <c r="AE128" s="33">
        <f>AC128/Y128*90</f>
        <v>25.378064516129033</v>
      </c>
      <c r="AF128" s="13">
        <f>IF(OR(D128="Barcelona",D128="R Madrid",D128="Bayern",D128="PSG",D128="Atletico"),1.3,IF(OR(D128="Chelsea",D128="Juventus",D128="Man City",D128="Man Utd",D128="Dortmund"),1.23,IF(OR(D128="Roma",D128="RB Leipzig",D128="Monaco",D128="Spurs",D128="Arsenal",D128="Sevilla",D128="Liverpool",D128="Nice",D128="Napoli"),1.15,1)))</f>
        <v>1</v>
      </c>
      <c r="AG128">
        <f>E128*10+G128*5+K128*4</f>
        <v>35</v>
      </c>
      <c r="AH128">
        <f>N128+M128+L128*1.5</f>
        <v>264.5</v>
      </c>
    </row>
    <row r="129" spans="1:34" x14ac:dyDescent="0.2">
      <c r="A129" s="21" t="s">
        <v>765</v>
      </c>
      <c r="C129" t="s">
        <v>26</v>
      </c>
      <c r="D129" t="s">
        <v>76</v>
      </c>
      <c r="E129">
        <v>25</v>
      </c>
      <c r="F129">
        <v>0</v>
      </c>
      <c r="G129">
        <v>6</v>
      </c>
      <c r="H129">
        <v>3</v>
      </c>
      <c r="I129">
        <v>33</v>
      </c>
      <c r="J129">
        <v>33</v>
      </c>
      <c r="K129">
        <v>70</v>
      </c>
      <c r="L129">
        <v>4</v>
      </c>
      <c r="M129">
        <v>27</v>
      </c>
      <c r="N129">
        <v>0</v>
      </c>
      <c r="O129">
        <v>40</v>
      </c>
      <c r="P129">
        <v>629</v>
      </c>
      <c r="Q129">
        <v>6</v>
      </c>
      <c r="R129">
        <v>64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113</v>
      </c>
      <c r="Y129" t="s">
        <v>766</v>
      </c>
      <c r="Z129" s="5">
        <f>E129*10+F129*(-10)+G129*5+H129*(-5)+I129*2+J129*(-2)+K129*4+L129*3+M129*1.5+N129*1.5+O129*3+P129*0.1+Q129*2+R129*2+S129*5+T129*(-8)+U129*15+V129+W129*(-4)</f>
        <v>920.4</v>
      </c>
      <c r="AA129" s="6">
        <f>Z129/X129</f>
        <v>24.875675675675677</v>
      </c>
      <c r="AB129" s="7">
        <f>Z129/Y129*90</f>
        <v>25.363135333741578</v>
      </c>
      <c r="AC129" s="28">
        <f>IF(B129="n",Z129*1.2*AF129,Z129*AF129)</f>
        <v>920.4</v>
      </c>
      <c r="AD129" s="6">
        <f>AC129/X129</f>
        <v>24.875675675675677</v>
      </c>
      <c r="AE129" s="33">
        <f>AC129/Y129*90</f>
        <v>25.363135333741578</v>
      </c>
      <c r="AF129" s="13">
        <f>IF(OR(D129="Barcelona",D129="R Madrid",D129="Bayern",D129="PSG",D129="Atletico"),1.3,IF(OR(D129="Chelsea",D129="Juventus",D129="Man City",D129="Man Utd",D129="Dortmund"),1.23,IF(OR(D129="Roma",D129="RB Leipzig",D129="Monaco",D129="Spurs",D129="Arsenal",D129="Sevilla",D129="Liverpool",D129="Nice",D129="Napoli"),1.15,1)))</f>
        <v>1</v>
      </c>
      <c r="AG129">
        <f>E129*10+G129*5+K129*4</f>
        <v>560</v>
      </c>
      <c r="AH129">
        <f>N129+M129+L129*1.5</f>
        <v>33</v>
      </c>
    </row>
    <row r="130" spans="1:34" x14ac:dyDescent="0.2">
      <c r="A130" s="21" t="s">
        <v>2838</v>
      </c>
      <c r="B130" t="s">
        <v>4305</v>
      </c>
      <c r="C130" t="s">
        <v>138</v>
      </c>
      <c r="D130" t="s">
        <v>2770</v>
      </c>
      <c r="E130">
        <v>3</v>
      </c>
      <c r="F130">
        <v>0</v>
      </c>
      <c r="G130">
        <v>1</v>
      </c>
      <c r="H130">
        <v>9</v>
      </c>
      <c r="I130">
        <v>21</v>
      </c>
      <c r="J130">
        <v>38</v>
      </c>
      <c r="K130">
        <v>6</v>
      </c>
      <c r="L130">
        <v>16</v>
      </c>
      <c r="M130">
        <v>190</v>
      </c>
      <c r="N130">
        <v>92</v>
      </c>
      <c r="O130">
        <v>10</v>
      </c>
      <c r="P130">
        <v>1248</v>
      </c>
      <c r="Q130">
        <v>34</v>
      </c>
      <c r="R130">
        <v>4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101</v>
      </c>
      <c r="Y130" t="s">
        <v>2837</v>
      </c>
      <c r="Z130" s="5">
        <f>E130*10+F130*(-10)+G130*5+H130*(-5)+I130*2+J130*(-2)+K130*4+L130*3+M130*1.5+N130*1.5+O130*3+P130*0.1+Q130*2+R130*2+S130*5+T130*(-8)+U130*15+V130+W130*(-4)</f>
        <v>681.8</v>
      </c>
      <c r="AA130" s="6">
        <f>Z130/X130</f>
        <v>19.48</v>
      </c>
      <c r="AB130" s="7">
        <f>Z130/Y130*90</f>
        <v>20.964127092586264</v>
      </c>
      <c r="AC130" s="28">
        <f>IF(B130="n",Z130*1.2*AF130,Z130*AF130)</f>
        <v>818.16</v>
      </c>
      <c r="AD130" s="6">
        <f>AC130/X130</f>
        <v>23.375999999999998</v>
      </c>
      <c r="AE130" s="33">
        <f>AC130/Y130*90</f>
        <v>25.156952511103519</v>
      </c>
      <c r="AF130" s="13">
        <f>IF(OR(D130="Barcelona",D130="R Madrid",D130="Bayern",D130="PSG",D130="Atletico"),1.3,IF(OR(D130="Chelsea",D130="Juventus",D130="Man City",D130="Man Utd",D130="Dortmund"),1.23,IF(OR(D130="Roma",D130="RB Leipzig",D130="Monaco",D130="Spurs",D130="Arsenal",D130="Sevilla",D130="Liverpool",D130="Nice",D130="Napoli"),1.15,1)))</f>
        <v>1</v>
      </c>
      <c r="AG130">
        <f>E130*10+G130*5+K130*4</f>
        <v>59</v>
      </c>
      <c r="AH130">
        <f>N130+M130+L130*1.5</f>
        <v>306</v>
      </c>
    </row>
    <row r="131" spans="1:34" x14ac:dyDescent="0.2">
      <c r="A131" s="21" t="s">
        <v>3945</v>
      </c>
      <c r="B131" t="s">
        <v>4305</v>
      </c>
      <c r="C131" t="s">
        <v>43</v>
      </c>
      <c r="D131" t="s">
        <v>1481</v>
      </c>
      <c r="E131">
        <v>3</v>
      </c>
      <c r="F131">
        <v>0</v>
      </c>
      <c r="G131">
        <v>1</v>
      </c>
      <c r="H131">
        <v>7</v>
      </c>
      <c r="I131">
        <v>30</v>
      </c>
      <c r="J131">
        <v>36</v>
      </c>
      <c r="K131">
        <v>10</v>
      </c>
      <c r="L131">
        <v>29</v>
      </c>
      <c r="M131">
        <v>181</v>
      </c>
      <c r="N131">
        <v>95</v>
      </c>
      <c r="O131">
        <v>8</v>
      </c>
      <c r="P131">
        <v>821</v>
      </c>
      <c r="Q131">
        <v>15</v>
      </c>
      <c r="R131">
        <v>13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121</v>
      </c>
      <c r="Y131" t="s">
        <v>3944</v>
      </c>
      <c r="Z131" s="5">
        <f>E131*10+F131*(-10)+G131*5+H131*(-5)+I131*2+J131*(-2)+K131*4+L131*3+M131*1.5+N131*1.5+O131*3+P131*0.1+Q131*2+R131*2+S131*5+T131*(-8)+U131*15+V131+W131*(-4)</f>
        <v>691.1</v>
      </c>
      <c r="AA131" s="6">
        <f>Z131/X131</f>
        <v>20.326470588235296</v>
      </c>
      <c r="AB131" s="7">
        <f>Z131/Y131*90</f>
        <v>20.733000000000001</v>
      </c>
      <c r="AC131" s="28">
        <f>IF(B131="n",Z131*1.2*AF131,Z131*AF131)</f>
        <v>829.32</v>
      </c>
      <c r="AD131" s="6">
        <f>AC131/X131</f>
        <v>24.391764705882355</v>
      </c>
      <c r="AE131" s="33">
        <f>AC131/Y131*90</f>
        <v>24.879600000000003</v>
      </c>
      <c r="AF131" s="13">
        <f>IF(OR(D131="Barcelona",D131="R Madrid",D131="Bayern",D131="PSG",D131="Atletico"),1.3,IF(OR(D131="Chelsea",D131="Juventus",D131="Man City",D131="Man Utd",D131="Dortmund"),1.23,IF(OR(D131="Roma",D131="RB Leipzig",D131="Monaco",D131="Spurs",D131="Arsenal",D131="Sevilla",D131="Liverpool",D131="Nice",D131="Napoli"),1.15,1)))</f>
        <v>1</v>
      </c>
      <c r="AG131">
        <f>E131*10+G131*5+K131*4</f>
        <v>75</v>
      </c>
      <c r="AH131">
        <f>N131+M131+L131*1.5</f>
        <v>319.5</v>
      </c>
    </row>
    <row r="132" spans="1:34" x14ac:dyDescent="0.2">
      <c r="A132" s="21" t="s">
        <v>4118</v>
      </c>
      <c r="B132" t="s">
        <v>4305</v>
      </c>
      <c r="C132" t="s">
        <v>43</v>
      </c>
      <c r="D132" t="s">
        <v>3562</v>
      </c>
      <c r="E132">
        <v>4</v>
      </c>
      <c r="F132">
        <v>1</v>
      </c>
      <c r="G132">
        <v>1</v>
      </c>
      <c r="H132">
        <v>2</v>
      </c>
      <c r="I132">
        <v>21</v>
      </c>
      <c r="J132">
        <v>38</v>
      </c>
      <c r="K132">
        <v>12</v>
      </c>
      <c r="L132">
        <v>16</v>
      </c>
      <c r="M132">
        <v>262</v>
      </c>
      <c r="N132">
        <v>50</v>
      </c>
      <c r="O132">
        <v>3</v>
      </c>
      <c r="P132">
        <v>946</v>
      </c>
      <c r="Q132">
        <v>33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101</v>
      </c>
      <c r="Y132" t="s">
        <v>102</v>
      </c>
      <c r="Z132" s="5">
        <f>E132*10+F132*(-10)+G132*5+H132*(-5)+I132*2+J132*(-2)+K132*4+L132*3+M132*1.5+N132*1.5+O132*3+P132*0.1+Q132*2+R132*2+S132*5+T132*(-8)+U132*15+V132+W132*(-4)</f>
        <v>724.6</v>
      </c>
      <c r="AA132" s="6">
        <f>Z132/X132</f>
        <v>20.702857142857145</v>
      </c>
      <c r="AB132" s="7">
        <f>Z132/Y132*90</f>
        <v>20.702857142857141</v>
      </c>
      <c r="AC132" s="28">
        <f>IF(B132="n",Z132*1.2*AF132,Z132*AF132)</f>
        <v>869.52</v>
      </c>
      <c r="AD132" s="6">
        <f>AC132/X132</f>
        <v>24.843428571428571</v>
      </c>
      <c r="AE132" s="33">
        <f>AC132/Y132*90</f>
        <v>24.843428571428571</v>
      </c>
      <c r="AF132" s="13">
        <f>IF(OR(D132="Barcelona",D132="R Madrid",D132="Bayern",D132="PSG",D132="Atletico"),1.3,IF(OR(D132="Chelsea",D132="Juventus",D132="Man City",D132="Man Utd",D132="Dortmund"),1.23,IF(OR(D132="Roma",D132="RB Leipzig",D132="Monaco",D132="Spurs",D132="Arsenal",D132="Sevilla",D132="Liverpool",D132="Nice",D132="Napoli"),1.15,1)))</f>
        <v>1</v>
      </c>
      <c r="AG132">
        <f>E132*10+G132*5+K132*4</f>
        <v>93</v>
      </c>
      <c r="AH132">
        <f>N132+M132+L132*1.5</f>
        <v>336</v>
      </c>
    </row>
    <row r="133" spans="1:34" x14ac:dyDescent="0.2">
      <c r="A133" s="21" t="s">
        <v>938</v>
      </c>
      <c r="C133" t="s">
        <v>26</v>
      </c>
      <c r="D133" t="s">
        <v>72</v>
      </c>
      <c r="E133">
        <v>9</v>
      </c>
      <c r="F133">
        <v>0</v>
      </c>
      <c r="G133">
        <v>13</v>
      </c>
      <c r="H133">
        <v>2</v>
      </c>
      <c r="I133">
        <v>33</v>
      </c>
      <c r="J133">
        <v>18</v>
      </c>
      <c r="K133">
        <v>68</v>
      </c>
      <c r="L133">
        <v>3</v>
      </c>
      <c r="M133">
        <v>23</v>
      </c>
      <c r="N133">
        <v>36</v>
      </c>
      <c r="O133">
        <v>59</v>
      </c>
      <c r="P133">
        <v>784</v>
      </c>
      <c r="Q133">
        <v>29</v>
      </c>
      <c r="R133">
        <v>29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205</v>
      </c>
      <c r="Y133" t="s">
        <v>939</v>
      </c>
      <c r="Z133" s="5">
        <f>E133*10+F133*(-10)+G133*5+H133*(-5)+I133*2+J133*(-2)+K133*4+L133*3+M133*1.5+N133*1.5+O133*3+P133*0.1+Q133*2+R133*2+S133*5+T133*(-8)+U133*15+V133+W133*(-4)</f>
        <v>915.9</v>
      </c>
      <c r="AA133" s="6">
        <f>Z133/X133</f>
        <v>24.102631578947367</v>
      </c>
      <c r="AB133" s="7">
        <f>Z133/Y133*90</f>
        <v>24.77637511271416</v>
      </c>
      <c r="AC133" s="28">
        <f>IF(B133="n",Z133*1.2*AF133,Z133*AF133)</f>
        <v>915.9</v>
      </c>
      <c r="AD133" s="6">
        <f>AC133/X133</f>
        <v>24.102631578947367</v>
      </c>
      <c r="AE133" s="33">
        <f>AC133/Y133*90</f>
        <v>24.77637511271416</v>
      </c>
      <c r="AF133" s="13">
        <f>IF(OR(D133="Barcelona",D133="R Madrid",D133="Bayern",D133="PSG",D133="Atletico"),1.3,IF(OR(D133="Chelsea",D133="Juventus",D133="Man City",D133="Man Utd",D133="Dortmund"),1.23,IF(OR(D133="Roma",D133="RB Leipzig",D133="Monaco",D133="Spurs",D133="Arsenal",D133="Sevilla",D133="Liverpool",D133="Nice",D133="Napoli"),1.15,1)))</f>
        <v>1</v>
      </c>
      <c r="AG133">
        <f>E133*10+G133*5+K133*4</f>
        <v>427</v>
      </c>
      <c r="AH133">
        <f>N133+M133+L133*1.5</f>
        <v>63.5</v>
      </c>
    </row>
    <row r="134" spans="1:34" x14ac:dyDescent="0.2">
      <c r="A134" s="21" t="s">
        <v>1065</v>
      </c>
      <c r="B134" t="s">
        <v>4305</v>
      </c>
      <c r="C134" t="s">
        <v>26</v>
      </c>
      <c r="D134" t="s">
        <v>59</v>
      </c>
      <c r="E134">
        <v>1</v>
      </c>
      <c r="F134">
        <v>0</v>
      </c>
      <c r="G134">
        <v>1</v>
      </c>
      <c r="H134">
        <v>6</v>
      </c>
      <c r="I134">
        <v>22</v>
      </c>
      <c r="J134">
        <v>33</v>
      </c>
      <c r="K134">
        <v>9</v>
      </c>
      <c r="L134">
        <v>33</v>
      </c>
      <c r="M134">
        <v>234</v>
      </c>
      <c r="N134">
        <v>53</v>
      </c>
      <c r="O134">
        <v>3</v>
      </c>
      <c r="P134">
        <v>688</v>
      </c>
      <c r="Q134">
        <v>35</v>
      </c>
      <c r="R134">
        <v>9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101</v>
      </c>
      <c r="Y134" t="s">
        <v>102</v>
      </c>
      <c r="Z134" s="5">
        <f>E134*10+F134*(-10)+G134*5+H134*(-5)+I134*2+J134*(-2)+K134*4+L134*3+M134*1.5+N134*1.5+O134*3+P134*0.1+Q134*2+R134*2+S134*5+T134*(-8)+U134*15+V134+W134*(-4)</f>
        <v>694.3</v>
      </c>
      <c r="AA134" s="6">
        <f>Z134/X134</f>
        <v>19.837142857142855</v>
      </c>
      <c r="AB134" s="7">
        <f>Z134/Y134*90</f>
        <v>19.837142857142855</v>
      </c>
      <c r="AC134" s="28">
        <f>IF(B134="n",Z134*1.2*AF134,Z134*AF134)</f>
        <v>833.16</v>
      </c>
      <c r="AD134" s="6">
        <f>AC134/X134</f>
        <v>23.804571428571428</v>
      </c>
      <c r="AE134" s="33">
        <f>AC134/Y134*90</f>
        <v>23.804571428571425</v>
      </c>
      <c r="AF134" s="13">
        <f>IF(OR(D134="Barcelona",D134="R Madrid",D134="Bayern",D134="PSG",D134="Atletico"),1.3,IF(OR(D134="Chelsea",D134="Juventus",D134="Man City",D134="Man Utd",D134="Dortmund"),1.23,IF(OR(D134="Roma",D134="RB Leipzig",D134="Monaco",D134="Spurs",D134="Arsenal",D134="Sevilla",D134="Liverpool",D134="Nice",D134="Napoli"),1.15,1)))</f>
        <v>1</v>
      </c>
      <c r="AG134">
        <f>E134*10+G134*5+K134*4</f>
        <v>51</v>
      </c>
      <c r="AH134">
        <f>N134+M134+L134*1.5</f>
        <v>336.5</v>
      </c>
    </row>
    <row r="135" spans="1:34" x14ac:dyDescent="0.2">
      <c r="A135" s="21" t="s">
        <v>3688</v>
      </c>
      <c r="C135" t="s">
        <v>43</v>
      </c>
      <c r="D135" t="s">
        <v>44</v>
      </c>
      <c r="E135">
        <v>6</v>
      </c>
      <c r="F135">
        <v>0</v>
      </c>
      <c r="G135">
        <v>2</v>
      </c>
      <c r="H135">
        <v>6</v>
      </c>
      <c r="I135">
        <v>18</v>
      </c>
      <c r="J135">
        <v>35</v>
      </c>
      <c r="K135">
        <v>12</v>
      </c>
      <c r="L135">
        <v>22</v>
      </c>
      <c r="M135">
        <v>239</v>
      </c>
      <c r="N135">
        <v>62</v>
      </c>
      <c r="O135">
        <v>3</v>
      </c>
      <c r="P135">
        <v>1230</v>
      </c>
      <c r="Q135">
        <v>15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52</v>
      </c>
      <c r="Y135" t="s">
        <v>53</v>
      </c>
      <c r="Z135" s="5">
        <f>E135*10+F135*(-10)+G135*5+H135*(-5)+I135*2+J135*(-2)+K135*4+L135*3+M135*1.5+N135*1.5+O135*3+P135*0.1+Q135*2+R135*2+S135*5+T135*(-8)+U135*15+V135+W135*(-4)</f>
        <v>733.5</v>
      </c>
      <c r="AA135" s="6">
        <f>Z135/X135</f>
        <v>20.375</v>
      </c>
      <c r="AB135" s="7">
        <f>Z135/Y135*90</f>
        <v>20.375</v>
      </c>
      <c r="AC135" s="28">
        <f>IF(B135="n",Z135*1.2*AF135,Z135*AF135)</f>
        <v>843.52499999999998</v>
      </c>
      <c r="AD135" s="6">
        <f>AC135/X135</f>
        <v>23.431249999999999</v>
      </c>
      <c r="AE135" s="33">
        <f>AC135/Y135*90</f>
        <v>23.431250000000002</v>
      </c>
      <c r="AF135" s="13">
        <f>IF(OR(D135="Barcelona",D135="R Madrid",D135="Bayern",D135="PSG",D135="Atletico"),1.3,IF(OR(D135="Chelsea",D135="Juventus",D135="Man City",D135="Man Utd",D135="Dortmund"),1.23,IF(OR(D135="Roma",D135="RB Leipzig",D135="Monaco",D135="Spurs",D135="Arsenal",D135="Sevilla",D135="Liverpool",D135="Nice",D135="Napoli"),1.15,1)))</f>
        <v>1.1499999999999999</v>
      </c>
      <c r="AG135">
        <f>E135*10+G135*5+K135*4</f>
        <v>118</v>
      </c>
      <c r="AH135">
        <f>N135+M135+L135*1.5</f>
        <v>334</v>
      </c>
    </row>
    <row r="136" spans="1:34" x14ac:dyDescent="0.2">
      <c r="A136" s="21" t="s">
        <v>2278</v>
      </c>
      <c r="C136" t="s">
        <v>160</v>
      </c>
      <c r="D136" t="s">
        <v>1933</v>
      </c>
      <c r="E136">
        <v>10</v>
      </c>
      <c r="F136">
        <v>0</v>
      </c>
      <c r="G136">
        <v>10</v>
      </c>
      <c r="H136">
        <v>8</v>
      </c>
      <c r="I136">
        <v>62</v>
      </c>
      <c r="J136">
        <v>37</v>
      </c>
      <c r="K136">
        <v>24</v>
      </c>
      <c r="L136">
        <v>2</v>
      </c>
      <c r="M136">
        <v>18</v>
      </c>
      <c r="N136">
        <v>28</v>
      </c>
      <c r="O136">
        <v>31</v>
      </c>
      <c r="P136">
        <v>551</v>
      </c>
      <c r="Q136">
        <v>36</v>
      </c>
      <c r="R136">
        <v>21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110</v>
      </c>
      <c r="Y136" t="s">
        <v>2267</v>
      </c>
      <c r="Z136" s="5">
        <f>E136*10+F136*(-10)+G136*5+H136*(-5)+I136*2+J136*(-2)+K136*4+L136*3+M136*1.5+N136*1.5+O136*3+P136*0.1+Q136*2+R136*2+S136*5+T136*(-8)+U136*15+V136+W136*(-4)</f>
        <v>593.1</v>
      </c>
      <c r="AA136" s="6">
        <f>Z136/X136</f>
        <v>19.77</v>
      </c>
      <c r="AB136" s="7">
        <f>Z136/Y136*90</f>
        <v>22.860385438972166</v>
      </c>
      <c r="AC136" s="28">
        <f>IF(B136="n",Z136*1.2*AF136,Z136*AF136)</f>
        <v>593.1</v>
      </c>
      <c r="AD136" s="6">
        <f>AC136/X136</f>
        <v>19.77</v>
      </c>
      <c r="AE136" s="33">
        <f>AC136/Y136*90</f>
        <v>22.860385438972166</v>
      </c>
      <c r="AF136" s="13">
        <f>IF(OR(D136="Barcelona",D136="R Madrid",D136="Bayern",D136="PSG",D136="Atletico"),1.3,IF(OR(D136="Chelsea",D136="Juventus",D136="Man City",D136="Man Utd",D136="Dortmund"),1.23,IF(OR(D136="Roma",D136="RB Leipzig",D136="Monaco",D136="Spurs",D136="Arsenal",D136="Sevilla",D136="Liverpool",D136="Nice",D136="Napoli"),1.15,1)))</f>
        <v>1</v>
      </c>
      <c r="AG136">
        <f>E136*10+G136*5+K136*4</f>
        <v>246</v>
      </c>
      <c r="AH136">
        <f>N136+M136+L136*1.5</f>
        <v>49</v>
      </c>
    </row>
    <row r="137" spans="1:34" x14ac:dyDescent="0.2">
      <c r="A137" s="21" t="s">
        <v>3633</v>
      </c>
      <c r="C137" t="s">
        <v>43</v>
      </c>
      <c r="D137" t="s">
        <v>133</v>
      </c>
      <c r="E137">
        <v>20</v>
      </c>
      <c r="F137">
        <v>0</v>
      </c>
      <c r="G137">
        <v>3</v>
      </c>
      <c r="H137">
        <v>6</v>
      </c>
      <c r="I137">
        <v>31</v>
      </c>
      <c r="J137">
        <v>42</v>
      </c>
      <c r="K137">
        <v>55</v>
      </c>
      <c r="L137">
        <v>5</v>
      </c>
      <c r="M137">
        <v>45</v>
      </c>
      <c r="N137">
        <v>3</v>
      </c>
      <c r="O137">
        <v>22</v>
      </c>
      <c r="P137">
        <v>452</v>
      </c>
      <c r="Q137">
        <v>11</v>
      </c>
      <c r="R137">
        <v>26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36</v>
      </c>
      <c r="Y137" t="s">
        <v>474</v>
      </c>
      <c r="Z137" s="5">
        <f>E137*10+F137*(-10)+G137*5+H137*(-5)+I137*2+J137*(-2)+K137*4+L137*3+M137*1.5+N137*1.5+O137*3+P137*0.1+Q137*2+R137*2+S137*5+T137*(-8)+U137*15+V137+W137*(-4)</f>
        <v>655.20000000000005</v>
      </c>
      <c r="AA137" s="6">
        <f>Z137/X137</f>
        <v>21.135483870967743</v>
      </c>
      <c r="AB137" s="7">
        <f>Z137/Y137*90</f>
        <v>22.67128027681661</v>
      </c>
      <c r="AC137" s="28">
        <f>IF(B137="n",Z137*1.2*AF137,Z137*AF137)</f>
        <v>655.20000000000005</v>
      </c>
      <c r="AD137" s="6">
        <f>AC137/X137</f>
        <v>21.135483870967743</v>
      </c>
      <c r="AE137" s="33">
        <f>AC137/Y137*90</f>
        <v>22.67128027681661</v>
      </c>
      <c r="AF137" s="13">
        <f>IF(OR(D137="Barcelona",D137="R Madrid",D137="Bayern",D137="PSG",D137="Atletico"),1.3,IF(OR(D137="Chelsea",D137="Juventus",D137="Man City",D137="Man Utd",D137="Dortmund"),1.23,IF(OR(D137="Roma",D137="RB Leipzig",D137="Monaco",D137="Spurs",D137="Arsenal",D137="Sevilla",D137="Liverpool",D137="Nice",D137="Napoli"),1.15,1)))</f>
        <v>1</v>
      </c>
      <c r="AG137">
        <f>E137*10+G137*5+K137*4</f>
        <v>435</v>
      </c>
      <c r="AH137">
        <f>N137+M137+L137*1.5</f>
        <v>55.5</v>
      </c>
    </row>
    <row r="138" spans="1:34" x14ac:dyDescent="0.2">
      <c r="A138" s="21" t="s">
        <v>2979</v>
      </c>
      <c r="B138" t="s">
        <v>4305</v>
      </c>
      <c r="C138" t="s">
        <v>138</v>
      </c>
      <c r="D138" t="s">
        <v>2740</v>
      </c>
      <c r="E138">
        <v>12</v>
      </c>
      <c r="F138">
        <v>0</v>
      </c>
      <c r="G138">
        <v>4</v>
      </c>
      <c r="H138">
        <v>2</v>
      </c>
      <c r="I138">
        <v>52</v>
      </c>
      <c r="J138">
        <v>40</v>
      </c>
      <c r="K138">
        <v>56</v>
      </c>
      <c r="L138">
        <v>2</v>
      </c>
      <c r="M138">
        <v>25</v>
      </c>
      <c r="N138">
        <v>10</v>
      </c>
      <c r="O138">
        <v>24</v>
      </c>
      <c r="P138">
        <v>442</v>
      </c>
      <c r="Q138">
        <v>10</v>
      </c>
      <c r="R138">
        <v>15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113</v>
      </c>
      <c r="Y138" t="s">
        <v>2978</v>
      </c>
      <c r="Z138" s="5">
        <f>E138*10+F138*(-10)+G138*5+H138*(-5)+I138*2+J138*(-2)+K138*4+L138*3+M138*1.5+N138*1.5+O138*3+P138*0.1+Q138*2+R138*2+S138*5+T138*(-8)+U138*15+V138+W138*(-4)</f>
        <v>602.70000000000005</v>
      </c>
      <c r="AA138" s="6">
        <f>Z138/X138</f>
        <v>16.289189189189191</v>
      </c>
      <c r="AB138" s="7">
        <f>Z138/Y138*90</f>
        <v>18.827837556404027</v>
      </c>
      <c r="AC138" s="28">
        <f>IF(B138="n",Z138*1.2*AF138,Z138*AF138)</f>
        <v>723.24</v>
      </c>
      <c r="AD138" s="6">
        <f>AC138/X138</f>
        <v>19.547027027027028</v>
      </c>
      <c r="AE138" s="33">
        <f>AC138/Y138*90</f>
        <v>22.593405067684834</v>
      </c>
      <c r="AF138" s="13">
        <f>IF(OR(D138="Barcelona",D138="R Madrid",D138="Bayern",D138="PSG",D138="Atletico"),1.3,IF(OR(D138="Chelsea",D138="Juventus",D138="Man City",D138="Man Utd",D138="Dortmund"),1.23,IF(OR(D138="Roma",D138="RB Leipzig",D138="Monaco",D138="Spurs",D138="Arsenal",D138="Sevilla",D138="Liverpool",D138="Nice",D138="Napoli"),1.15,1)))</f>
        <v>1</v>
      </c>
      <c r="AG138">
        <f>E138*10+G138*5+K138*4</f>
        <v>364</v>
      </c>
      <c r="AH138">
        <f>N138+M138+L138*1.5</f>
        <v>38</v>
      </c>
    </row>
    <row r="139" spans="1:34" x14ac:dyDescent="0.2">
      <c r="A139" s="21" t="s">
        <v>797</v>
      </c>
      <c r="B139" t="s">
        <v>4305</v>
      </c>
      <c r="C139" t="s">
        <v>26</v>
      </c>
      <c r="D139" t="s">
        <v>39</v>
      </c>
      <c r="E139">
        <v>2</v>
      </c>
      <c r="F139">
        <v>0</v>
      </c>
      <c r="G139">
        <v>2</v>
      </c>
      <c r="H139">
        <v>9</v>
      </c>
      <c r="I139">
        <v>18</v>
      </c>
      <c r="J139">
        <v>45</v>
      </c>
      <c r="K139">
        <v>13</v>
      </c>
      <c r="L139">
        <v>37</v>
      </c>
      <c r="M139">
        <v>219</v>
      </c>
      <c r="N139">
        <v>40</v>
      </c>
      <c r="O139">
        <v>4</v>
      </c>
      <c r="P139">
        <v>494</v>
      </c>
      <c r="Q139">
        <v>23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292</v>
      </c>
      <c r="Y139" t="s">
        <v>798</v>
      </c>
      <c r="Z139" s="5">
        <f>E139*10+F139*(-10)+G139*5+H139*(-5)+I139*2+J139*(-2)+K139*4+L139*3+M139*1.5+N139*1.5+O139*3+P139*0.1+Q139*2+R139*2+S139*5+T139*(-8)+U139*15+V139+W139*(-4)</f>
        <v>589.9</v>
      </c>
      <c r="AA139" s="6">
        <f>Z139/X139</f>
        <v>17.875757575757575</v>
      </c>
      <c r="AB139" s="7">
        <f>Z139/Y139*90</f>
        <v>18.144565960355433</v>
      </c>
      <c r="AC139" s="28">
        <f>IF(B139="n",Z139*1.2*AF139,Z139*AF139)</f>
        <v>707.88</v>
      </c>
      <c r="AD139" s="6">
        <f>AC139/X139</f>
        <v>21.450909090909089</v>
      </c>
      <c r="AE139" s="33">
        <f>AC139/Y139*90</f>
        <v>21.773479152426521</v>
      </c>
      <c r="AF139" s="13">
        <f>IF(OR(D139="Barcelona",D139="R Madrid",D139="Bayern",D139="PSG",D139="Atletico"),1.3,IF(OR(D139="Chelsea",D139="Juventus",D139="Man City",D139="Man Utd",D139="Dortmund"),1.23,IF(OR(D139="Roma",D139="RB Leipzig",D139="Monaco",D139="Spurs",D139="Arsenal",D139="Sevilla",D139="Liverpool",D139="Nice",D139="Napoli"),1.15,1)))</f>
        <v>1</v>
      </c>
      <c r="AG139">
        <f>E139*10+G139*5+K139*4</f>
        <v>82</v>
      </c>
      <c r="AH139">
        <f>N139+M139+L139*1.5</f>
        <v>314.5</v>
      </c>
    </row>
    <row r="140" spans="1:34" x14ac:dyDescent="0.2">
      <c r="A140" s="21" t="s">
        <v>954</v>
      </c>
      <c r="C140" t="s">
        <v>26</v>
      </c>
      <c r="D140" t="s">
        <v>55</v>
      </c>
      <c r="E140">
        <v>6</v>
      </c>
      <c r="F140">
        <v>0</v>
      </c>
      <c r="G140">
        <v>1</v>
      </c>
      <c r="H140">
        <v>5</v>
      </c>
      <c r="I140">
        <v>12</v>
      </c>
      <c r="J140">
        <v>25</v>
      </c>
      <c r="K140">
        <v>7</v>
      </c>
      <c r="L140">
        <v>32</v>
      </c>
      <c r="M140">
        <v>220</v>
      </c>
      <c r="N140">
        <v>79</v>
      </c>
      <c r="O140">
        <v>4</v>
      </c>
      <c r="P140">
        <v>489</v>
      </c>
      <c r="Q140">
        <v>37</v>
      </c>
      <c r="R140">
        <v>19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52</v>
      </c>
      <c r="Y140" t="s">
        <v>955</v>
      </c>
      <c r="Z140" s="5">
        <f>E140*10+F140*(-10)+G140*5+H140*(-5)+I140*2+J140*(-2)+K140*4+L140*3+M140*1.5+N140*1.5+O140*3+P140*0.1+Q140*2+R140*2+S140*5+T140*(-8)+U140*15+V140+W140*(-4)</f>
        <v>759.4</v>
      </c>
      <c r="AA140" s="6">
        <f>Z140/X140</f>
        <v>21.094444444444445</v>
      </c>
      <c r="AB140" s="7">
        <f>Z140/Y140*90</f>
        <v>21.766242038216561</v>
      </c>
      <c r="AC140" s="28">
        <f>IF(B140="n",Z140*1.2*AF140,Z140*AF140)</f>
        <v>759.4</v>
      </c>
      <c r="AD140" s="6">
        <f>AC140/X140</f>
        <v>21.094444444444445</v>
      </c>
      <c r="AE140" s="33">
        <f>AC140/Y140*90</f>
        <v>21.766242038216561</v>
      </c>
      <c r="AF140" s="13">
        <f>IF(OR(D140="Barcelona",D140="R Madrid",D140="Bayern",D140="PSG",D140="Atletico"),1.3,IF(OR(D140="Chelsea",D140="Juventus",D140="Man City",D140="Man Utd",D140="Dortmund"),1.23,IF(OR(D140="Roma",D140="RB Leipzig",D140="Monaco",D140="Spurs",D140="Arsenal",D140="Sevilla",D140="Liverpool",D140="Nice",D140="Napoli"),1.15,1)))</f>
        <v>1</v>
      </c>
      <c r="AG140">
        <f>E140*10+G140*5+K140*4</f>
        <v>93</v>
      </c>
      <c r="AH140">
        <f>N140+M140+L140*1.5</f>
        <v>347</v>
      </c>
    </row>
    <row r="141" spans="1:34" x14ac:dyDescent="0.2">
      <c r="A141" s="21" t="s">
        <v>3459</v>
      </c>
      <c r="B141" t="s">
        <v>4305</v>
      </c>
      <c r="C141" t="s">
        <v>138</v>
      </c>
      <c r="D141" t="s">
        <v>2778</v>
      </c>
      <c r="E141">
        <v>3</v>
      </c>
      <c r="F141">
        <v>0</v>
      </c>
      <c r="G141">
        <v>1</v>
      </c>
      <c r="H141">
        <v>8</v>
      </c>
      <c r="I141">
        <v>31</v>
      </c>
      <c r="J141">
        <v>53</v>
      </c>
      <c r="K141">
        <v>7</v>
      </c>
      <c r="L141">
        <v>33</v>
      </c>
      <c r="M141">
        <v>195</v>
      </c>
      <c r="N141">
        <v>79</v>
      </c>
      <c r="O141">
        <v>6</v>
      </c>
      <c r="P141">
        <v>629</v>
      </c>
      <c r="Q141">
        <v>45</v>
      </c>
      <c r="R141">
        <v>3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113</v>
      </c>
      <c r="Y141" t="s">
        <v>679</v>
      </c>
      <c r="Z141" s="5">
        <f>E141*10+F141*(-10)+G141*5+H141*(-5)+I141*2+J141*(-2)+K141*4+L141*3+M141*1.5+N141*1.5+O141*3+P141*0.1+Q141*2+R141*2+S141*5+T141*(-8)+U141*15+V141+W141*(-4)</f>
        <v>665.9</v>
      </c>
      <c r="AA141" s="6">
        <f>Z141/X141</f>
        <v>17.997297297297298</v>
      </c>
      <c r="AB141" s="7">
        <f>Z141/Y141*90</f>
        <v>17.997297297297298</v>
      </c>
      <c r="AC141" s="28">
        <f>IF(B141="n",Z141*1.2*AF141,Z141*AF141)</f>
        <v>799.07999999999993</v>
      </c>
      <c r="AD141" s="6">
        <f>AC141/X141</f>
        <v>21.596756756756754</v>
      </c>
      <c r="AE141" s="33">
        <f>AC141/Y141*90</f>
        <v>21.596756756756754</v>
      </c>
      <c r="AF141" s="13">
        <f>IF(OR(D141="Barcelona",D141="R Madrid",D141="Bayern",D141="PSG",D141="Atletico"),1.3,IF(OR(D141="Chelsea",D141="Juventus",D141="Man City",D141="Man Utd",D141="Dortmund"),1.23,IF(OR(D141="Roma",D141="RB Leipzig",D141="Monaco",D141="Spurs",D141="Arsenal",D141="Sevilla",D141="Liverpool",D141="Nice",D141="Napoli"),1.15,1)))</f>
        <v>1</v>
      </c>
      <c r="AG141">
        <f>E141*10+G141*5+K141*4</f>
        <v>63</v>
      </c>
      <c r="AH141">
        <f>N141+M141+L141*1.5</f>
        <v>323.5</v>
      </c>
    </row>
    <row r="142" spans="1:34" x14ac:dyDescent="0.2">
      <c r="A142" s="21" t="s">
        <v>3707</v>
      </c>
      <c r="C142" t="s">
        <v>43</v>
      </c>
      <c r="D142" t="s">
        <v>3559</v>
      </c>
      <c r="E142">
        <v>1</v>
      </c>
      <c r="F142">
        <v>1</v>
      </c>
      <c r="G142">
        <v>2</v>
      </c>
      <c r="H142">
        <v>5</v>
      </c>
      <c r="I142">
        <v>29</v>
      </c>
      <c r="J142">
        <v>36</v>
      </c>
      <c r="K142">
        <v>8</v>
      </c>
      <c r="L142">
        <v>6</v>
      </c>
      <c r="M142">
        <v>116</v>
      </c>
      <c r="N142">
        <v>50</v>
      </c>
      <c r="O142">
        <v>66</v>
      </c>
      <c r="P142">
        <v>947</v>
      </c>
      <c r="Q142">
        <v>91</v>
      </c>
      <c r="R142">
        <v>32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205</v>
      </c>
      <c r="Y142" t="s">
        <v>3706</v>
      </c>
      <c r="Z142" s="5">
        <f>E142*10+F142*(-10)+G142*5+H142*(-5)+I142*2+J142*(-2)+K142*4+L142*3+M142*1.5+N142*1.5+O142*3+P142*0.1+Q142*2+R142*2+S142*5+T142*(-8)+U142*15+V142+W142*(-4)</f>
        <v>808.7</v>
      </c>
      <c r="AA142" s="6">
        <f>Z142/X142</f>
        <v>21.281578947368423</v>
      </c>
      <c r="AB142" s="7">
        <f>Z142/Y142*90</f>
        <v>21.52706299911269</v>
      </c>
      <c r="AC142" s="28">
        <f>IF(B142="n",Z142*1.2*AF142,Z142*AF142)</f>
        <v>808.7</v>
      </c>
      <c r="AD142" s="6">
        <f>AC142/X142</f>
        <v>21.281578947368423</v>
      </c>
      <c r="AE142" s="33">
        <f>AC142/Y142*90</f>
        <v>21.52706299911269</v>
      </c>
      <c r="AF142" s="13">
        <f>IF(OR(D142="Barcelona",D142="R Madrid",D142="Bayern",D142="PSG",D142="Atletico"),1.3,IF(OR(D142="Chelsea",D142="Juventus",D142="Man City",D142="Man Utd",D142="Dortmund"),1.23,IF(OR(D142="Roma",D142="RB Leipzig",D142="Monaco",D142="Spurs",D142="Arsenal",D142="Sevilla",D142="Liverpool",D142="Nice",D142="Napoli"),1.15,1)))</f>
        <v>1</v>
      </c>
      <c r="AG142">
        <f>E142*10+G142*5+K142*4</f>
        <v>52</v>
      </c>
      <c r="AH142">
        <f>N142+M142+L142*1.5</f>
        <v>175</v>
      </c>
    </row>
    <row r="143" spans="1:34" x14ac:dyDescent="0.2">
      <c r="A143" s="21" t="s">
        <v>2752</v>
      </c>
      <c r="C143" t="s">
        <v>138</v>
      </c>
      <c r="D143" t="s">
        <v>1033</v>
      </c>
      <c r="E143">
        <v>24</v>
      </c>
      <c r="F143">
        <v>0</v>
      </c>
      <c r="G143">
        <v>8</v>
      </c>
      <c r="H143">
        <v>1</v>
      </c>
      <c r="I143">
        <v>33</v>
      </c>
      <c r="J143">
        <v>28</v>
      </c>
      <c r="K143">
        <v>44</v>
      </c>
      <c r="L143">
        <v>4</v>
      </c>
      <c r="M143">
        <v>35</v>
      </c>
      <c r="N143">
        <v>4</v>
      </c>
      <c r="O143">
        <v>35</v>
      </c>
      <c r="P143">
        <v>319</v>
      </c>
      <c r="Q143">
        <v>7</v>
      </c>
      <c r="R143">
        <v>13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121</v>
      </c>
      <c r="Y143" t="s">
        <v>2751</v>
      </c>
      <c r="Z143" s="5">
        <f>E143*10+F143*(-10)+G143*5+H143*(-5)+I143*2+J143*(-2)+K143*4+L143*3+M143*1.5+N143*1.5+O143*3+P143*0.1+Q143*2+R143*2+S143*5+T143*(-8)+U143*15+V143+W143*(-4)</f>
        <v>708.4</v>
      </c>
      <c r="AA143" s="6">
        <f>Z143/X143</f>
        <v>20.835294117647059</v>
      </c>
      <c r="AB143" s="7">
        <f>Z143/Y143*90</f>
        <v>21.062438057482655</v>
      </c>
      <c r="AC143" s="28">
        <f>IF(B143="n",Z143*1.2*AF143,Z143*AF143)</f>
        <v>708.4</v>
      </c>
      <c r="AD143" s="6">
        <f>AC143/X143</f>
        <v>20.835294117647059</v>
      </c>
      <c r="AE143" s="33">
        <f>AC143/Y143*90</f>
        <v>21.062438057482655</v>
      </c>
      <c r="AF143" s="13">
        <f>IF(OR(D143="Barcelona",D143="R Madrid",D143="Bayern",D143="PSG",D143="Atletico"),1.3,IF(OR(D143="Chelsea",D143="Juventus",D143="Man City",D143="Man Utd",D143="Dortmund"),1.23,IF(OR(D143="Roma",D143="RB Leipzig",D143="Monaco",D143="Spurs",D143="Arsenal",D143="Sevilla",D143="Liverpool",D143="Nice",D143="Napoli"),1.15,1)))</f>
        <v>1</v>
      </c>
      <c r="AG143">
        <f>E143*10+G143*5+K143*4</f>
        <v>456</v>
      </c>
      <c r="AH143">
        <f>N143+M143+L143*1.5</f>
        <v>45</v>
      </c>
    </row>
    <row r="144" spans="1:34" x14ac:dyDescent="0.2">
      <c r="A144" s="21" t="s">
        <v>270</v>
      </c>
      <c r="C144" t="s">
        <v>26</v>
      </c>
      <c r="D144" t="s">
        <v>59</v>
      </c>
      <c r="E144">
        <v>1</v>
      </c>
      <c r="F144">
        <v>0</v>
      </c>
      <c r="G144">
        <v>0</v>
      </c>
      <c r="H144">
        <v>4</v>
      </c>
      <c r="I144">
        <v>9</v>
      </c>
      <c r="J144">
        <v>24</v>
      </c>
      <c r="K144">
        <v>9</v>
      </c>
      <c r="L144">
        <v>21</v>
      </c>
      <c r="M144">
        <v>214</v>
      </c>
      <c r="N144">
        <v>64</v>
      </c>
      <c r="O144">
        <v>2</v>
      </c>
      <c r="P144">
        <v>926</v>
      </c>
      <c r="Q144">
        <v>42</v>
      </c>
      <c r="R144">
        <v>6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101</v>
      </c>
      <c r="Y144" t="s">
        <v>271</v>
      </c>
      <c r="Z144" s="5">
        <f>E144*10+F144*(-10)+G144*5+H144*(-5)+I144*2+J144*(-2)+K144*4+L144*3+M144*1.5+N144*1.5+O144*3+P144*0.1+Q144*2+R144*2+S144*5+T144*(-8)+U144*15+V144+W144*(-4)</f>
        <v>670.6</v>
      </c>
      <c r="AA144" s="6">
        <f>Z144/X144</f>
        <v>19.16</v>
      </c>
      <c r="AB144" s="7">
        <f>Z144/Y144*90</f>
        <v>19.184361093452004</v>
      </c>
      <c r="AC144" s="28">
        <f>IF(B144="n",Z144*1.2*AF144,Z144*AF144)</f>
        <v>670.6</v>
      </c>
      <c r="AD144" s="6">
        <f>AC144/X144</f>
        <v>19.16</v>
      </c>
      <c r="AE144" s="33">
        <f>AC144/Y144*90</f>
        <v>19.184361093452004</v>
      </c>
      <c r="AF144" s="13">
        <f>IF(OR(D144="Barcelona",D144="R Madrid",D144="Bayern",D144="PSG",D144="Atletico"),1.3,IF(OR(D144="Chelsea",D144="Juventus",D144="Man City",D144="Man Utd",D144="Dortmund"),1.23,IF(OR(D144="Roma",D144="RB Leipzig",D144="Monaco",D144="Spurs",D144="Arsenal",D144="Sevilla",D144="Liverpool",D144="Nice",D144="Napoli"),1.15,1)))</f>
        <v>1</v>
      </c>
      <c r="AG144">
        <f>E144*10+G144*5+K144*4</f>
        <v>46</v>
      </c>
      <c r="AH144">
        <f>N144+M144+L144*1.5</f>
        <v>309.5</v>
      </c>
    </row>
    <row r="145" spans="1:34" x14ac:dyDescent="0.2">
      <c r="A145" s="21" t="s">
        <v>2868</v>
      </c>
      <c r="C145" t="s">
        <v>138</v>
      </c>
      <c r="D145" t="s">
        <v>2747</v>
      </c>
      <c r="E145">
        <v>1</v>
      </c>
      <c r="F145">
        <v>1</v>
      </c>
      <c r="G145">
        <v>0</v>
      </c>
      <c r="H145">
        <v>5</v>
      </c>
      <c r="I145">
        <v>15</v>
      </c>
      <c r="J145">
        <v>47</v>
      </c>
      <c r="K145">
        <v>14</v>
      </c>
      <c r="L145">
        <v>25</v>
      </c>
      <c r="M145">
        <v>214</v>
      </c>
      <c r="N145">
        <v>65</v>
      </c>
      <c r="O145">
        <v>7</v>
      </c>
      <c r="P145">
        <v>1257</v>
      </c>
      <c r="Q145">
        <v>16</v>
      </c>
      <c r="R145">
        <v>3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52</v>
      </c>
      <c r="Y145" t="s">
        <v>53</v>
      </c>
      <c r="Z145" s="5">
        <f>E145*10+F145*(-10)+G145*5+H145*(-5)+I145*2+J145*(-2)+K145*4+L145*3+M145*1.5+N145*1.5+O145*3+P145*0.1+Q145*2+R145*2+S145*5+T145*(-8)+U145*15+V145+W145*(-4)</f>
        <v>645.20000000000005</v>
      </c>
      <c r="AA145" s="6">
        <f>Z145/X145</f>
        <v>17.922222222222224</v>
      </c>
      <c r="AB145" s="7">
        <f>Z145/Y145*90</f>
        <v>17.922222222222224</v>
      </c>
      <c r="AC145" s="28">
        <f>IF(B145="n",Z145*1.2*AF145,Z145*AF145)</f>
        <v>645.20000000000005</v>
      </c>
      <c r="AD145" s="6">
        <f>AC145/X145</f>
        <v>17.922222222222224</v>
      </c>
      <c r="AE145" s="33">
        <f>AC145/Y145*90</f>
        <v>17.922222222222224</v>
      </c>
      <c r="AF145" s="13">
        <f>IF(OR(D145="Barcelona",D145="R Madrid",D145="Bayern",D145="PSG",D145="Atletico"),1.3,IF(OR(D145="Chelsea",D145="Juventus",D145="Man City",D145="Man Utd",D145="Dortmund"),1.23,IF(OR(D145="Roma",D145="RB Leipzig",D145="Monaco",D145="Spurs",D145="Arsenal",D145="Sevilla",D145="Liverpool",D145="Nice",D145="Napoli"),1.15,1)))</f>
        <v>1</v>
      </c>
      <c r="AG145">
        <f>E145*10+G145*5+K145*4</f>
        <v>66</v>
      </c>
      <c r="AH145">
        <f>N145+M145+L145*1.5</f>
        <v>316.5</v>
      </c>
    </row>
    <row r="146" spans="1:34" x14ac:dyDescent="0.2">
      <c r="A146" s="21" t="s">
        <v>3519</v>
      </c>
      <c r="C146" t="s">
        <v>138</v>
      </c>
      <c r="D146" t="s">
        <v>2744</v>
      </c>
      <c r="E146">
        <v>0</v>
      </c>
      <c r="F146">
        <v>0</v>
      </c>
      <c r="G146">
        <v>0</v>
      </c>
      <c r="H146">
        <v>10</v>
      </c>
      <c r="I146">
        <v>12</v>
      </c>
      <c r="J146">
        <v>43</v>
      </c>
      <c r="K146">
        <v>4</v>
      </c>
      <c r="L146">
        <v>23</v>
      </c>
      <c r="M146">
        <v>240</v>
      </c>
      <c r="N146">
        <v>68</v>
      </c>
      <c r="O146">
        <v>5</v>
      </c>
      <c r="P146">
        <v>1055</v>
      </c>
      <c r="Q146">
        <v>22</v>
      </c>
      <c r="R146">
        <v>3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101</v>
      </c>
      <c r="Y146" t="s">
        <v>2912</v>
      </c>
      <c r="Z146" s="5">
        <f>E146*10+F146*(-10)+G146*5+H146*(-5)+I146*2+J146*(-2)+K146*4+L146*3+M146*1.5+N146*1.5+O146*3+P146*0.1+Q146*2+R146*2+S146*5+T146*(-8)+U146*15+V146+W146*(-4)</f>
        <v>605.5</v>
      </c>
      <c r="AA146" s="6">
        <f>Z146/X146</f>
        <v>17.3</v>
      </c>
      <c r="AB146" s="7">
        <f>Z146/Y146*90</f>
        <v>17.432821497120919</v>
      </c>
      <c r="AC146" s="28">
        <f>IF(B146="n",Z146*1.2*AF146,Z146*AF146)</f>
        <v>605.5</v>
      </c>
      <c r="AD146" s="6">
        <f>AC146/X146</f>
        <v>17.3</v>
      </c>
      <c r="AE146" s="33">
        <f>AC146/Y146*90</f>
        <v>17.432821497120919</v>
      </c>
      <c r="AF146" s="13">
        <f>IF(OR(D146="Barcelona",D146="R Madrid",D146="Bayern",D146="PSG",D146="Atletico"),1.3,IF(OR(D146="Chelsea",D146="Juventus",D146="Man City",D146="Man Utd",D146="Dortmund"),1.23,IF(OR(D146="Roma",D146="RB Leipzig",D146="Monaco",D146="Spurs",D146="Arsenal",D146="Sevilla",D146="Liverpool",D146="Nice",D146="Napoli"),1.15,1)))</f>
        <v>1</v>
      </c>
      <c r="AG146">
        <f>E146*10+G146*5+K146*4</f>
        <v>16</v>
      </c>
      <c r="AH146">
        <f>N146+M146+L146*1.5</f>
        <v>342.5</v>
      </c>
    </row>
  </sheetData>
  <sortState ref="A2:AH146">
    <sortCondition descending="1" ref="AE2:AE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EPL</vt:lpstr>
      <vt:lpstr>La Liga</vt:lpstr>
      <vt:lpstr>Serie A</vt:lpstr>
      <vt:lpstr>Bundesliga</vt:lpstr>
      <vt:lpstr>Ligue 1</vt:lpstr>
      <vt:lpstr>Total</vt:lpstr>
      <vt:lpstr>Players 14_15</vt:lpstr>
      <vt:lpstr>Players 15_16</vt:lpstr>
      <vt:lpstr>Players 16_17</vt:lpstr>
      <vt:lpstr>Keepers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2017-08-13T14:36:48Z</dcterms:created>
  <dcterms:modified xsi:type="dcterms:W3CDTF">2017-08-14T04:12:37Z</dcterms:modified>
</cp:coreProperties>
</file>