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Trans\TIP\Project Tracking\scratch\"/>
    </mc:Choice>
  </mc:AlternateContent>
  <bookViews>
    <workbookView xWindow="480" yWindow="105" windowWidth="21840" windowHeight="11805" activeTab="4"/>
  </bookViews>
  <sheets>
    <sheet name="2012-2014" sheetId="5" r:id="rId1"/>
    <sheet name="Sheet3" sheetId="9" r:id="rId2"/>
    <sheet name="2014-2016" sheetId="6" r:id="rId3"/>
    <sheet name="Sheet1" sheetId="7" r:id="rId4"/>
    <sheet name="tidy_data" sheetId="8" r:id="rId5"/>
  </sheets>
  <calcPr calcId="171027"/>
</workbook>
</file>

<file path=xl/calcChain.xml><?xml version="1.0" encoding="utf-8"?>
<calcChain xmlns="http://schemas.openxmlformats.org/spreadsheetml/2006/main">
  <c r="U15" i="6" l="1"/>
  <c r="W15" i="6"/>
  <c r="AB15" i="6"/>
  <c r="AD15" i="6"/>
  <c r="AG15" i="6"/>
  <c r="AI15" i="6"/>
  <c r="AH8" i="6" l="1"/>
  <c r="AH9" i="6"/>
  <c r="AH10" i="6"/>
  <c r="AH11" i="6"/>
  <c r="AH12" i="6"/>
  <c r="AH13" i="6"/>
  <c r="AH14" i="6"/>
  <c r="AH7" i="6"/>
  <c r="AG14" i="6"/>
  <c r="AG10" i="6"/>
  <c r="AC20" i="6"/>
  <c r="AC21" i="6"/>
  <c r="AC22" i="6"/>
  <c r="AC23" i="6"/>
  <c r="AC24" i="6"/>
  <c r="AC25" i="6"/>
  <c r="AC26" i="6"/>
  <c r="AC19" i="6"/>
  <c r="AB26" i="6"/>
  <c r="AB20" i="6"/>
  <c r="AB14" i="6"/>
  <c r="AB11" i="6"/>
  <c r="AB10" i="6"/>
  <c r="AB8" i="6"/>
  <c r="W14" i="6"/>
  <c r="U11" i="6"/>
  <c r="AH15" i="6" l="1"/>
  <c r="X20" i="6"/>
  <c r="X21" i="6"/>
  <c r="X22" i="6"/>
  <c r="X23" i="6"/>
  <c r="X24" i="6"/>
  <c r="X25" i="6"/>
  <c r="X26" i="6"/>
  <c r="X19" i="6"/>
  <c r="V20" i="6"/>
  <c r="V21" i="6"/>
  <c r="V22" i="6"/>
  <c r="V23" i="6"/>
  <c r="V24" i="6"/>
  <c r="V25" i="6"/>
  <c r="V26" i="6"/>
  <c r="V19" i="6"/>
  <c r="U26" i="6"/>
  <c r="U22" i="6"/>
  <c r="U20" i="6"/>
  <c r="U19" i="6"/>
  <c r="W10" i="6" l="1"/>
  <c r="W9" i="6"/>
  <c r="W8" i="6"/>
  <c r="W7" i="6"/>
  <c r="U14" i="6"/>
  <c r="U10" i="6"/>
  <c r="U9" i="6"/>
  <c r="U8" i="6"/>
  <c r="U7" i="6"/>
  <c r="AD27" i="6"/>
  <c r="AB27" i="6"/>
  <c r="W27" i="6"/>
  <c r="AN26" i="6"/>
  <c r="AL26" i="6"/>
  <c r="AN25" i="6"/>
  <c r="AL25" i="6"/>
  <c r="AN24" i="6"/>
  <c r="AL24" i="6"/>
  <c r="AN23" i="6"/>
  <c r="AL23" i="6"/>
  <c r="AN22" i="6"/>
  <c r="AL22" i="6"/>
  <c r="AN21" i="6"/>
  <c r="AL21" i="6"/>
  <c r="AN20" i="6"/>
  <c r="AL20" i="6"/>
  <c r="AN19" i="6"/>
  <c r="AL19" i="6"/>
  <c r="AC27" i="6"/>
  <c r="X27" i="6"/>
  <c r="V27" i="6"/>
  <c r="AN14" i="6"/>
  <c r="AL14" i="6"/>
  <c r="W13" i="6"/>
  <c r="AN13" i="6" s="1"/>
  <c r="AL13" i="6"/>
  <c r="AG12" i="6"/>
  <c r="W12" i="6"/>
  <c r="AN12" i="6" s="1"/>
  <c r="AL12" i="6"/>
  <c r="AL11" i="6"/>
  <c r="AL10" i="6"/>
  <c r="AN9" i="6"/>
  <c r="AL9" i="6"/>
  <c r="AN8" i="6"/>
  <c r="AG8" i="6"/>
  <c r="AL8" i="6"/>
  <c r="AG7" i="6"/>
  <c r="X8" i="6"/>
  <c r="AL7" i="6"/>
  <c r="H246" i="6"/>
  <c r="H244" i="6"/>
  <c r="H236" i="6"/>
  <c r="H238" i="6"/>
  <c r="H222" i="6"/>
  <c r="H219" i="6"/>
  <c r="H215" i="6"/>
  <c r="H209" i="6"/>
  <c r="H201" i="6"/>
  <c r="H199" i="6"/>
  <c r="H196" i="6"/>
  <c r="H194" i="6"/>
  <c r="H88" i="6"/>
  <c r="H47" i="6"/>
  <c r="H33" i="6"/>
  <c r="H27" i="6"/>
  <c r="H8" i="6"/>
  <c r="H4" i="6"/>
  <c r="AL15" i="6" l="1"/>
  <c r="AM9" i="6"/>
  <c r="AM10" i="6"/>
  <c r="AM11" i="6"/>
  <c r="AM12" i="6"/>
  <c r="AJ12" i="6"/>
  <c r="AJ8" i="6"/>
  <c r="AJ10" i="6"/>
  <c r="AJ13" i="6"/>
  <c r="AJ11" i="6"/>
  <c r="AJ7" i="6"/>
  <c r="AJ14" i="6"/>
  <c r="AJ9" i="6"/>
  <c r="AE25" i="6"/>
  <c r="AE21" i="6"/>
  <c r="AE24" i="6"/>
  <c r="AE20" i="6"/>
  <c r="AE23" i="6"/>
  <c r="AE19" i="6"/>
  <c r="AE26" i="6"/>
  <c r="AE22" i="6"/>
  <c r="AC10" i="6"/>
  <c r="AC14" i="6"/>
  <c r="AC11" i="6"/>
  <c r="AC7" i="6"/>
  <c r="AC8" i="6"/>
  <c r="AC12" i="6"/>
  <c r="AC9" i="6"/>
  <c r="AC13" i="6"/>
  <c r="AE8" i="6"/>
  <c r="AE12" i="6"/>
  <c r="AE14" i="6"/>
  <c r="AE7" i="6"/>
  <c r="AE9" i="6"/>
  <c r="AE13" i="6"/>
  <c r="AE10" i="6"/>
  <c r="AE11" i="6"/>
  <c r="X12" i="6"/>
  <c r="X7" i="6"/>
  <c r="X11" i="6"/>
  <c r="X10" i="6"/>
  <c r="X14" i="6"/>
  <c r="X13" i="6"/>
  <c r="X9" i="6"/>
  <c r="U27" i="6"/>
  <c r="AL27" i="6"/>
  <c r="AM19" i="6" s="1"/>
  <c r="AN7" i="6"/>
  <c r="AN10" i="6"/>
  <c r="AN11" i="6"/>
  <c r="AN27" i="6"/>
  <c r="H132" i="5"/>
  <c r="H3" i="5"/>
  <c r="H9" i="5"/>
  <c r="AO26" i="6" l="1"/>
  <c r="AO19" i="6"/>
  <c r="AM24" i="6"/>
  <c r="AO23" i="6"/>
  <c r="AM25" i="6"/>
  <c r="AO24" i="6"/>
  <c r="AM22" i="6"/>
  <c r="AO21" i="6"/>
  <c r="AM23" i="6"/>
  <c r="AM20" i="6"/>
  <c r="AM27" i="6" s="1"/>
  <c r="AO22" i="6"/>
  <c r="AN15" i="6"/>
  <c r="AM21" i="6"/>
  <c r="AO20" i="6"/>
  <c r="AM26" i="6"/>
  <c r="AO25" i="6"/>
  <c r="AM13" i="6"/>
  <c r="AQ12" i="6" s="1"/>
  <c r="AQ16" i="6" s="1"/>
  <c r="AM8" i="6"/>
  <c r="AQ8" i="6" s="1"/>
  <c r="AM14" i="6"/>
  <c r="AM7" i="6"/>
  <c r="AC15" i="6"/>
  <c r="AE15" i="6"/>
  <c r="X15" i="6"/>
  <c r="AJ15" i="6"/>
  <c r="AE27" i="6"/>
  <c r="V11" i="6"/>
  <c r="V8" i="6"/>
  <c r="V14" i="6"/>
  <c r="V7" i="6"/>
  <c r="V15" i="6" s="1"/>
  <c r="V9" i="6"/>
  <c r="V10" i="6"/>
  <c r="AI13" i="5"/>
  <c r="AJ12" i="5" s="1"/>
  <c r="AG6" i="5"/>
  <c r="H276" i="5"/>
  <c r="AG12" i="5" s="1"/>
  <c r="H273" i="5"/>
  <c r="AG10" i="5" s="1"/>
  <c r="H270" i="5"/>
  <c r="H268" i="5"/>
  <c r="AG5" i="5" s="1"/>
  <c r="AN24" i="5"/>
  <c r="AN23" i="5"/>
  <c r="AN22" i="5"/>
  <c r="AN21" i="5"/>
  <c r="AN20" i="5"/>
  <c r="AN19" i="5"/>
  <c r="AN18" i="5"/>
  <c r="AN17" i="5"/>
  <c r="AL19" i="5"/>
  <c r="AL20" i="5"/>
  <c r="AL21" i="5"/>
  <c r="AL22" i="5"/>
  <c r="AL23" i="5"/>
  <c r="AB12" i="5"/>
  <c r="H240" i="5"/>
  <c r="AB7" i="5" s="1"/>
  <c r="H263" i="5"/>
  <c r="AB24" i="5" s="1"/>
  <c r="H259" i="5"/>
  <c r="AB18" i="5" s="1"/>
  <c r="H245" i="5"/>
  <c r="H235" i="5"/>
  <c r="AB6" i="5" s="1"/>
  <c r="AD25" i="5"/>
  <c r="AE18" i="5" s="1"/>
  <c r="AD13" i="5"/>
  <c r="AE6" i="5" s="1"/>
  <c r="AO27" i="6" l="1"/>
  <c r="AM15" i="6"/>
  <c r="AO13" i="6"/>
  <c r="AO8" i="6"/>
  <c r="AR8" i="6" s="1"/>
  <c r="AO7" i="6"/>
  <c r="AO14" i="6"/>
  <c r="AO9" i="6"/>
  <c r="AO12" i="6"/>
  <c r="AR12" i="6" s="1"/>
  <c r="AR16" i="6" s="1"/>
  <c r="AO11" i="6"/>
  <c r="AO10" i="6"/>
  <c r="AJ9" i="5"/>
  <c r="AJ5" i="5"/>
  <c r="AG13" i="5"/>
  <c r="AH6" i="5" s="1"/>
  <c r="AB13" i="5"/>
  <c r="AC12" i="5" s="1"/>
  <c r="AB25" i="5"/>
  <c r="AJ6" i="5"/>
  <c r="AH5" i="5"/>
  <c r="AJ7" i="5"/>
  <c r="AJ11" i="5"/>
  <c r="AJ10" i="5"/>
  <c r="AJ8" i="5"/>
  <c r="AN25" i="5"/>
  <c r="AO20" i="5" s="1"/>
  <c r="AE5" i="5"/>
  <c r="AE9" i="5"/>
  <c r="AE17" i="5"/>
  <c r="AE21" i="5"/>
  <c r="AE12" i="5"/>
  <c r="AE8" i="5"/>
  <c r="AE24" i="5"/>
  <c r="AE20" i="5"/>
  <c r="AE11" i="5"/>
  <c r="AE7" i="5"/>
  <c r="AE23" i="5"/>
  <c r="AE19" i="5"/>
  <c r="AE10" i="5"/>
  <c r="AE22" i="5"/>
  <c r="V25" i="5"/>
  <c r="W19" i="5" s="1"/>
  <c r="V12" i="5"/>
  <c r="AN12" i="5" s="1"/>
  <c r="V11" i="5"/>
  <c r="AN11" i="5" s="1"/>
  <c r="V10" i="5"/>
  <c r="AN10" i="5" s="1"/>
  <c r="V9" i="5"/>
  <c r="AN9" i="5" s="1"/>
  <c r="V8" i="5"/>
  <c r="AN8" i="5" s="1"/>
  <c r="V7" i="5"/>
  <c r="AN7" i="5" s="1"/>
  <c r="V6" i="5"/>
  <c r="AN6" i="5" s="1"/>
  <c r="V5" i="5"/>
  <c r="AN5" i="5" s="1"/>
  <c r="H229" i="5"/>
  <c r="T24" i="5" s="1"/>
  <c r="AL24" i="5" s="1"/>
  <c r="H217" i="5"/>
  <c r="T18" i="5" s="1"/>
  <c r="AL18" i="5" s="1"/>
  <c r="H214" i="5"/>
  <c r="T17" i="5" s="1"/>
  <c r="AL17" i="5" s="1"/>
  <c r="T12" i="5"/>
  <c r="H129" i="5"/>
  <c r="T11" i="5" s="1"/>
  <c r="H125" i="5"/>
  <c r="T10" i="5" s="1"/>
  <c r="H51" i="5"/>
  <c r="T9" i="5" s="1"/>
  <c r="H44" i="5"/>
  <c r="T8" i="5" s="1"/>
  <c r="H37" i="5"/>
  <c r="T7" i="5" s="1"/>
  <c r="T6" i="5"/>
  <c r="T5" i="5"/>
  <c r="AL5" i="5" s="1"/>
  <c r="AO15" i="6" l="1"/>
  <c r="AO19" i="5"/>
  <c r="AL25" i="5"/>
  <c r="AM17" i="5" s="1"/>
  <c r="AO21" i="5"/>
  <c r="AN13" i="5"/>
  <c r="AO5" i="5" s="1"/>
  <c r="AO22" i="5"/>
  <c r="AC6" i="5"/>
  <c r="AJ13" i="5"/>
  <c r="AH12" i="5"/>
  <c r="AC5" i="5"/>
  <c r="AC10" i="5"/>
  <c r="AC11" i="5"/>
  <c r="AC8" i="5"/>
  <c r="AC9" i="5"/>
  <c r="AC7" i="5"/>
  <c r="AC22" i="5"/>
  <c r="AC19" i="5"/>
  <c r="AC23" i="5"/>
  <c r="AC20" i="5"/>
  <c r="AC21" i="5"/>
  <c r="AC17" i="5"/>
  <c r="AH10" i="5"/>
  <c r="AC18" i="5"/>
  <c r="AH8" i="5"/>
  <c r="AH7" i="5"/>
  <c r="AH9" i="5"/>
  <c r="AH11" i="5"/>
  <c r="AC24" i="5"/>
  <c r="AM19" i="5"/>
  <c r="AO17" i="5"/>
  <c r="AO24" i="5"/>
  <c r="AM23" i="5"/>
  <c r="AO18" i="5"/>
  <c r="AO23" i="5"/>
  <c r="AM24" i="5"/>
  <c r="AM20" i="5"/>
  <c r="AE25" i="5"/>
  <c r="AE13" i="5"/>
  <c r="AL8" i="5"/>
  <c r="AL6" i="5"/>
  <c r="AL10" i="5"/>
  <c r="AL7" i="5"/>
  <c r="T13" i="5"/>
  <c r="U8" i="5" s="1"/>
  <c r="AL9" i="5"/>
  <c r="T25" i="5"/>
  <c r="U17" i="5" s="1"/>
  <c r="W22" i="5"/>
  <c r="W18" i="5"/>
  <c r="V13" i="5"/>
  <c r="W11" i="5" s="1"/>
  <c r="W17" i="5"/>
  <c r="W21" i="5"/>
  <c r="W24" i="5"/>
  <c r="W20" i="5"/>
  <c r="W23" i="5"/>
  <c r="AL11" i="5"/>
  <c r="AM22" i="5" l="1"/>
  <c r="AM18" i="5"/>
  <c r="AM21" i="5"/>
  <c r="AM25" i="5" s="1"/>
  <c r="AO10" i="5"/>
  <c r="AO12" i="5"/>
  <c r="U9" i="5"/>
  <c r="U18" i="5"/>
  <c r="AO7" i="5"/>
  <c r="AO9" i="5"/>
  <c r="AO11" i="5"/>
  <c r="AO6" i="5"/>
  <c r="AO8" i="5"/>
  <c r="AH13" i="5"/>
  <c r="U24" i="5"/>
  <c r="AC13" i="5"/>
  <c r="AC25" i="5"/>
  <c r="AO25" i="5"/>
  <c r="U22" i="5"/>
  <c r="U19" i="5"/>
  <c r="U23" i="5"/>
  <c r="U20" i="5"/>
  <c r="U21" i="5"/>
  <c r="U5" i="5"/>
  <c r="U12" i="5"/>
  <c r="U7" i="5"/>
  <c r="U6" i="5"/>
  <c r="W25" i="5"/>
  <c r="W9" i="5"/>
  <c r="W8" i="5"/>
  <c r="W6" i="5"/>
  <c r="W10" i="5"/>
  <c r="W12" i="5"/>
  <c r="W5" i="5"/>
  <c r="U11" i="5"/>
  <c r="W7" i="5"/>
  <c r="U10" i="5"/>
  <c r="AL12" i="5"/>
  <c r="AL13" i="5" s="1"/>
  <c r="AR10" i="5" l="1"/>
  <c r="AO13" i="5"/>
  <c r="AR6" i="5"/>
  <c r="AR14" i="5" s="1"/>
  <c r="U25" i="5"/>
  <c r="AM12" i="5"/>
  <c r="AM11" i="5"/>
  <c r="AM9" i="5"/>
  <c r="AM10" i="5"/>
  <c r="AM8" i="5"/>
  <c r="AM5" i="5"/>
  <c r="AM6" i="5"/>
  <c r="AM7" i="5"/>
  <c r="U13" i="5"/>
  <c r="W13" i="5"/>
  <c r="AQ10" i="5" l="1"/>
  <c r="AQ6" i="5"/>
  <c r="AM13" i="5"/>
  <c r="AQ14" i="5" l="1"/>
</calcChain>
</file>

<file path=xl/sharedStrings.xml><?xml version="1.0" encoding="utf-8"?>
<sst xmlns="http://schemas.openxmlformats.org/spreadsheetml/2006/main" count="6313" uniqueCount="900">
  <si>
    <t>Amount</t>
  </si>
  <si>
    <t>TAC-91</t>
  </si>
  <si>
    <t>CMAQ</t>
  </si>
  <si>
    <t>PE</t>
  </si>
  <si>
    <t>OTH</t>
  </si>
  <si>
    <t>CN</t>
  </si>
  <si>
    <t>AUB-41</t>
  </si>
  <si>
    <t>STP(U)</t>
  </si>
  <si>
    <t>AUB-47</t>
  </si>
  <si>
    <t>STP(UL)</t>
  </si>
  <si>
    <t>AUB-48</t>
  </si>
  <si>
    <t>AUB-50</t>
  </si>
  <si>
    <t>AUB-51</t>
  </si>
  <si>
    <t>BAIN-28</t>
  </si>
  <si>
    <t>STP(US)</t>
  </si>
  <si>
    <t>BELL-73</t>
  </si>
  <si>
    <t>BON-16</t>
  </si>
  <si>
    <t>BOTH-44</t>
  </si>
  <si>
    <t>BOTH-45</t>
  </si>
  <si>
    <t>BRE-13</t>
  </si>
  <si>
    <t>BRE-14</t>
  </si>
  <si>
    <t>BUC-3A</t>
  </si>
  <si>
    <t>DUP-2</t>
  </si>
  <si>
    <t>EDGE-4</t>
  </si>
  <si>
    <t>EDM-22</t>
  </si>
  <si>
    <t>EDM-27</t>
  </si>
  <si>
    <t>FIR-30</t>
  </si>
  <si>
    <t>FW-15</t>
  </si>
  <si>
    <t>FW-23</t>
  </si>
  <si>
    <t>FW-24</t>
  </si>
  <si>
    <t>KEN-34</t>
  </si>
  <si>
    <t>KGCO-127</t>
  </si>
  <si>
    <t>KGCO-141</t>
  </si>
  <si>
    <t>STP(R)</t>
  </si>
  <si>
    <t>KGCO-142</t>
  </si>
  <si>
    <t>KIRK-35</t>
  </si>
  <si>
    <t>KT-40</t>
  </si>
  <si>
    <t>KTCO-36</t>
  </si>
  <si>
    <t>LW-21</t>
  </si>
  <si>
    <t>MET-187</t>
  </si>
  <si>
    <t>MET-190</t>
  </si>
  <si>
    <t>MET-201</t>
  </si>
  <si>
    <t>MOU-25</t>
  </si>
  <si>
    <t>NB-7</t>
  </si>
  <si>
    <t>PB-15</t>
  </si>
  <si>
    <t>PCO-148</t>
  </si>
  <si>
    <t>PCO-153</t>
  </si>
  <si>
    <t>PCO-154</t>
  </si>
  <si>
    <t>PCO-155</t>
  </si>
  <si>
    <t>PT-161</t>
  </si>
  <si>
    <t>RED-44</t>
  </si>
  <si>
    <t>RED-46</t>
  </si>
  <si>
    <t>RED-48</t>
  </si>
  <si>
    <t>REN-30</t>
  </si>
  <si>
    <t>REN-33</t>
  </si>
  <si>
    <t>REN-34</t>
  </si>
  <si>
    <t>SAM-3</t>
  </si>
  <si>
    <t>SEA-170</t>
  </si>
  <si>
    <t>SEA-191</t>
  </si>
  <si>
    <t>SEA-194</t>
  </si>
  <si>
    <t>SEA-195</t>
  </si>
  <si>
    <t>SL-13</t>
  </si>
  <si>
    <t>SL-14</t>
  </si>
  <si>
    <t>SL-15</t>
  </si>
  <si>
    <t>SL-9</t>
  </si>
  <si>
    <t>SNH-8</t>
  </si>
  <si>
    <t>SNOCO-130</t>
  </si>
  <si>
    <t>STE-7</t>
  </si>
  <si>
    <t>SUL-8</t>
  </si>
  <si>
    <t>SUM-18</t>
  </si>
  <si>
    <t>TAC-100</t>
  </si>
  <si>
    <t>TAC-101</t>
  </si>
  <si>
    <t>TAC-93</t>
  </si>
  <si>
    <t>TUK-54</t>
  </si>
  <si>
    <t>UVP-23</t>
  </si>
  <si>
    <t>WDNW-949</t>
  </si>
  <si>
    <t>WDNW-961</t>
  </si>
  <si>
    <t>WDNW-962</t>
  </si>
  <si>
    <t>WDNW-996</t>
  </si>
  <si>
    <t>EDGE-3</t>
  </si>
  <si>
    <t>KNM-5</t>
  </si>
  <si>
    <t>MET-189</t>
  </si>
  <si>
    <t>NB-8</t>
  </si>
  <si>
    <t>PT-160</t>
  </si>
  <si>
    <t>PUY-11</t>
  </si>
  <si>
    <t>SL-7</t>
  </si>
  <si>
    <t>SL-8</t>
  </si>
  <si>
    <t>FIF-16</t>
  </si>
  <si>
    <t>ROW</t>
  </si>
  <si>
    <t>FW-19</t>
  </si>
  <si>
    <t>WDNW-967</t>
  </si>
  <si>
    <t>AUB-42</t>
  </si>
  <si>
    <t>AUB-49</t>
  </si>
  <si>
    <t>FW-22</t>
  </si>
  <si>
    <t>LS-7</t>
  </si>
  <si>
    <t>MON-5</t>
  </si>
  <si>
    <t>PB-16</t>
  </si>
  <si>
    <t>WILK-2</t>
  </si>
  <si>
    <t>RTA-81</t>
  </si>
  <si>
    <t>BAIN-25</t>
  </si>
  <si>
    <t>BOTH-47</t>
  </si>
  <si>
    <t>DUV-3</t>
  </si>
  <si>
    <t>ISS-35</t>
  </si>
  <si>
    <t>KEN-35</t>
  </si>
  <si>
    <t>KT-22</t>
  </si>
  <si>
    <t xml:space="preserve">LFP-4 </t>
  </si>
  <si>
    <t>LW-25</t>
  </si>
  <si>
    <t>MIL-13</t>
  </si>
  <si>
    <t xml:space="preserve">SEA-168 </t>
  </si>
  <si>
    <t>TAC-92</t>
  </si>
  <si>
    <t>TAC-99</t>
  </si>
  <si>
    <t>BOTH-35</t>
  </si>
  <si>
    <t>MOU-23</t>
  </si>
  <si>
    <t>STN-11</t>
  </si>
  <si>
    <t>SUM-16</t>
  </si>
  <si>
    <t>BELL-74</t>
  </si>
  <si>
    <t>EDGE-5</t>
  </si>
  <si>
    <t>LYN-43</t>
  </si>
  <si>
    <t>ORT-3</t>
  </si>
  <si>
    <t>PTAC-5</t>
  </si>
  <si>
    <t>SNH-10</t>
  </si>
  <si>
    <t>BELL-70</t>
  </si>
  <si>
    <t>BOTH-43</t>
  </si>
  <si>
    <t>DM-13</t>
  </si>
  <si>
    <t>KNM-9</t>
  </si>
  <si>
    <t>SNOCO-124</t>
  </si>
  <si>
    <t>WDNW-1022</t>
  </si>
  <si>
    <t>AUB-54</t>
  </si>
  <si>
    <t>BOTH-46</t>
  </si>
  <si>
    <t>EDM-25</t>
  </si>
  <si>
    <t>KEN-39</t>
  </si>
  <si>
    <t>KGCO-146</t>
  </si>
  <si>
    <t>KIRK-38</t>
  </si>
  <si>
    <t>KIRK-41</t>
  </si>
  <si>
    <t>KIRK-42</t>
  </si>
  <si>
    <t>MET-194</t>
  </si>
  <si>
    <t>MON-6</t>
  </si>
  <si>
    <t>MUK-4</t>
  </si>
  <si>
    <t>NB-6</t>
  </si>
  <si>
    <t>PAC-7</t>
  </si>
  <si>
    <t>PCO-151</t>
  </si>
  <si>
    <t>PCO-70A</t>
  </si>
  <si>
    <t>RED-42</t>
  </si>
  <si>
    <t>RED-47</t>
  </si>
  <si>
    <t>REN-25</t>
  </si>
  <si>
    <t>REN-29</t>
  </si>
  <si>
    <t>REN-36</t>
  </si>
  <si>
    <t>SEA-176</t>
  </si>
  <si>
    <t>SL-16</t>
  </si>
  <si>
    <t>SL-18</t>
  </si>
  <si>
    <t>SNOCO-131</t>
  </si>
  <si>
    <t>SNQ-7</t>
  </si>
  <si>
    <t>STE-8</t>
  </si>
  <si>
    <t>SUL-7</t>
  </si>
  <si>
    <t>SUM-14</t>
  </si>
  <si>
    <t>TAC-102</t>
  </si>
  <si>
    <t>UVP-15</t>
  </si>
  <si>
    <t xml:space="preserve">UVP-15 </t>
  </si>
  <si>
    <t>UVP-24</t>
  </si>
  <si>
    <t>WDNW-975</t>
  </si>
  <si>
    <t>WSF-111</t>
  </si>
  <si>
    <t>KEN-40</t>
  </si>
  <si>
    <t>PAC-2B</t>
  </si>
  <si>
    <t>SEA-196</t>
  </si>
  <si>
    <t>SUM-15</t>
  </si>
  <si>
    <t>Award Year</t>
  </si>
  <si>
    <t>Top-4 Bikeways Project</t>
  </si>
  <si>
    <t>West Valley Highway System Preservation (15th St NW to 37th St NW)</t>
  </si>
  <si>
    <t xml:space="preserve">15th Street NW/NE Preservation </t>
  </si>
  <si>
    <t xml:space="preserve">Auburn Way N Preservation </t>
  </si>
  <si>
    <t xml:space="preserve">W Main Street Multimodal Corridor and ITS Improvements </t>
  </si>
  <si>
    <t xml:space="preserve">Lake Tapps Parkway Preservation </t>
  </si>
  <si>
    <t xml:space="preserve">Core 40 - Miller Road Shoulder Improvements </t>
  </si>
  <si>
    <t xml:space="preserve">Richards Road/Lake Hills Connector Overlay </t>
  </si>
  <si>
    <t>Myers Road South Overlay</t>
  </si>
  <si>
    <t xml:space="preserve">228th St SE and 29th Drive SE Traffic Signal and Intersection Improvement Project </t>
  </si>
  <si>
    <t xml:space="preserve">4th Ave W, 9th Ave SE and Fitzgerald Road/240th St SE Pavement Overlay Project </t>
  </si>
  <si>
    <t xml:space="preserve">Austin Drive Pavement Preservation </t>
  </si>
  <si>
    <t xml:space="preserve">Bremerton Crosswalk Improvements </t>
  </si>
  <si>
    <t>SR-410, SR-165, Ryan Road &amp; 112th Street E Realignment Project Phase 2</t>
  </si>
  <si>
    <t xml:space="preserve">Wilmington Drive Overlay </t>
  </si>
  <si>
    <t>Meridian Avenue &amp; Jovita Blvd East</t>
  </si>
  <si>
    <t>5th Avenue S Overlay from Elm Way to Walnut St.</t>
  </si>
  <si>
    <t xml:space="preserve">220th St. SW Overlay from 84th Ave. W to 76th Ave. W </t>
  </si>
  <si>
    <t>Regents Blvd. Rehab./Grind &amp; Overlay - Alameda Ave to Orchard St.</t>
  </si>
  <si>
    <t>S 320th Street (11th Pl S to I-5 Limited Access) Preservation Project</t>
  </si>
  <si>
    <t xml:space="preserve">S 288th Street (Military Road to I-5 Ovepass) Preservation Project </t>
  </si>
  <si>
    <t xml:space="preserve">S 324th Street (Pacific Hghway S to S 322nd Street) Preservation Project </t>
  </si>
  <si>
    <t>Kent Regional Trails Connector</t>
  </si>
  <si>
    <t>Woodinville Duvall ITS</t>
  </si>
  <si>
    <t xml:space="preserve">148th Ave SE Reconstruction-Phase II </t>
  </si>
  <si>
    <t xml:space="preserve">Missing Links in White Center, Roxbury Street Sidewalks </t>
  </si>
  <si>
    <t xml:space="preserve">Kirkland ITS Implementation Phase II: Totem Lake Urban Center </t>
  </si>
  <si>
    <t>Bus Maintenance &amp; Facilities Rehabilitation</t>
  </si>
  <si>
    <t xml:space="preserve">Seabeck Holly Bridge #20 replacement </t>
  </si>
  <si>
    <t>Lakewood Traffic Signal Upgrade-ITS-Ph 4</t>
  </si>
  <si>
    <t xml:space="preserve">Route 101 Transit Priority Corridor Improvements     </t>
  </si>
  <si>
    <t>Cashless Payment/Ticketing Technologies</t>
  </si>
  <si>
    <t xml:space="preserve">Community Trip Reduction Initiative </t>
  </si>
  <si>
    <t>236th Street SW/Cedar Way Chip Seal &amp; Rechannelization</t>
  </si>
  <si>
    <t>Downtown Plaza</t>
  </si>
  <si>
    <t xml:space="preserve">Hostmark Road Preservation Project </t>
  </si>
  <si>
    <t xml:space="preserve">8th Avenue South (336th Street South to 304th Street South) </t>
  </si>
  <si>
    <t xml:space="preserve">8th Avenue South - 304th Street South to 1050 feet s/o SR-507 </t>
  </si>
  <si>
    <t xml:space="preserve">8th Avenue South - SR 702 to 336th Street South </t>
  </si>
  <si>
    <t>Sales Rd S/108 St S - 180ft n/o 106 St S to Ainsworth Av S</t>
  </si>
  <si>
    <t>Tacoma Dome Station G Street Bus Zone Expansion</t>
  </si>
  <si>
    <t>156 Avenue NE - Street Preservation Overlay</t>
  </si>
  <si>
    <t>148th Avenue NE Preservation, SR 520 overpass to NE 36th Street</t>
  </si>
  <si>
    <t xml:space="preserve">NE 51st Street Preservation, 148th Avenue NE to 156th Avenue NE </t>
  </si>
  <si>
    <t>S 7th St at Shattuck Ave S Improvements</t>
  </si>
  <si>
    <t xml:space="preserve">116th Ave SE Sidewalk </t>
  </si>
  <si>
    <t xml:space="preserve">Duvall Ave NE </t>
  </si>
  <si>
    <t>Sammamish ITS Phase 1 - 228th Avenue</t>
  </si>
  <si>
    <t>Westlake Cycle Track</t>
  </si>
  <si>
    <t xml:space="preserve">Low-Income Access to Bike Share Network </t>
  </si>
  <si>
    <t xml:space="preserve">South Michigan Street ITS </t>
  </si>
  <si>
    <t xml:space="preserve">Center City Gateway ITS </t>
  </si>
  <si>
    <t xml:space="preserve">15th Avenue NE, NE 148th Street to South of NE 155th Street Preservation </t>
  </si>
  <si>
    <t xml:space="preserve">Bicycle Plan Implementation </t>
  </si>
  <si>
    <t xml:space="preserve">Meridian Avenue N, N 190th Street to N 205th Street Preservation </t>
  </si>
  <si>
    <t>Shoreline Interurban Trail/Burke Gilman Connection - 195th St Trail, 1st Ave NE-5th Ave NE</t>
  </si>
  <si>
    <t>15th Street and Avenue D Roundabout</t>
  </si>
  <si>
    <t xml:space="preserve">Adaptive Signal Control System </t>
  </si>
  <si>
    <t>Lafayette St. Pavement Preservation</t>
  </si>
  <si>
    <t>Sultan Basin Road Overlay</t>
  </si>
  <si>
    <t xml:space="preserve">Puyallup Street Overlay </t>
  </si>
  <si>
    <t xml:space="preserve">Pedestrian Improvements in Hilltop and South Downtown </t>
  </si>
  <si>
    <t xml:space="preserve">S. 48th St. and Tacoma Mall Blvd </t>
  </si>
  <si>
    <t>Milwaukee Way Overlay</t>
  </si>
  <si>
    <t xml:space="preserve">Tukwila Manufacturing/Industrial Center Smart Street Non Motorized Project </t>
  </si>
  <si>
    <t xml:space="preserve">27th Street Improvements </t>
  </si>
  <si>
    <t>SR-202: NE 124th St Vic to NE Ames Lake Road - Paving</t>
  </si>
  <si>
    <t>SR-527: I-405 Interchange to SR 524 Vicinity - Paving</t>
  </si>
  <si>
    <t>SR-99: Airport Rd Intersection - Transit Queue Bypass</t>
  </si>
  <si>
    <t>SR 525/148th St SW Vic to 132nd St SW - Paving &amp; ADA Compliance</t>
  </si>
  <si>
    <t>Meridian Ave - 24th St E to 36th St E</t>
  </si>
  <si>
    <t>Juanita Dr. NE/68 Avenue NE, NE 143rd Street to NE 175th Street - Asphalt Overlay</t>
  </si>
  <si>
    <t>Bicycle Access Enhancements to King County Metro RapidRide Bus Rapid Transit</t>
  </si>
  <si>
    <t>W North Bend Way (Bendigo Blvd/SR202 to Bridge over South Fork Snoqualmie River) Overlay</t>
  </si>
  <si>
    <t>TCC Transit Center Access Improvement</t>
  </si>
  <si>
    <t>Deployment of Adaptive Traffic Control System in Downtown Puyallup</t>
  </si>
  <si>
    <t>Westminster Way N Overlay Preservation, N 145th Street to Aurora Avenue N</t>
  </si>
  <si>
    <t xml:space="preserve">N 175th Street Overlay Preservation, Midvale Ave N to I-5 </t>
  </si>
  <si>
    <t>Port of Tacoma Interchange Improvements</t>
  </si>
  <si>
    <t>Pacific Highway South HOV Lanes Phase V (S 340th Street to S 359th Street)</t>
  </si>
  <si>
    <t xml:space="preserve">SR 99 NB/Gibson Rd Vic to Airport Rd Vic - Pedestrian Connectivity </t>
  </si>
  <si>
    <t>S 272nd / 277th Street Corridor Capacity &amp; Non-Motorized Trail Improvements</t>
  </si>
  <si>
    <t xml:space="preserve">F Street SE Non-Motorized Improvements </t>
  </si>
  <si>
    <t xml:space="preserve">21st Ave S (S 316th Street to S 320th Street) Pedestrian Improvements </t>
  </si>
  <si>
    <t>20th Street SE Phase II - Segment 1</t>
  </si>
  <si>
    <t xml:space="preserve">Chain Lakes Road Phase 2a </t>
  </si>
  <si>
    <t xml:space="preserve">Noll Road Corridor Improvements </t>
  </si>
  <si>
    <t>Foothills Trail Extension Through Town Center of Wilkeson to Railroad Avenue</t>
  </si>
  <si>
    <t>Tacoma Link Expansion Project</t>
  </si>
  <si>
    <t>Wing Point Way Non-Motorized Imp (Ferncliff Ave to Park Ave)</t>
  </si>
  <si>
    <t xml:space="preserve">Non-Motorized Bridge over Sammamish River in the Park at Bothell Landing </t>
  </si>
  <si>
    <t>State Route 203 Safety Improvements and Road Reconstruction</t>
  </si>
  <si>
    <t xml:space="preserve">E. Lake Sammamish Parkway SE </t>
  </si>
  <si>
    <t>Central Avenue South Pavement Preservation</t>
  </si>
  <si>
    <t xml:space="preserve">Annapolis Ferry Terminal </t>
  </si>
  <si>
    <t>NE 178th Street Roadway Improvements Phase 2 (Brookside Blvd. NE to 33rd Ave. NE)</t>
  </si>
  <si>
    <t xml:space="preserve">Bridgeport Way - JBLM to I-5 </t>
  </si>
  <si>
    <t xml:space="preserve">Milton Way Pedestrian Improvements, 17th to 22nd Avenues </t>
  </si>
  <si>
    <t xml:space="preserve">First Hill Streetcar - Broadway Extension </t>
  </si>
  <si>
    <t>Historic Water Ditch Trail</t>
  </si>
  <si>
    <t xml:space="preserve">2014 Sidewalk Reconstruction Project </t>
  </si>
  <si>
    <t>SR 522 Multi-Modal Corridor Stage 3 Improvements (83rd Place NE to Wayne Curve)</t>
  </si>
  <si>
    <t>Main Street Reconstruction</t>
  </si>
  <si>
    <t xml:space="preserve">Stewart Road Bridge Replacement </t>
  </si>
  <si>
    <t>NE Spring Boulevard Multi-Modal Corridor</t>
  </si>
  <si>
    <t>Jovita Blvd Slope Stabilization</t>
  </si>
  <si>
    <t>196th Street SW (SR-524) Improvements  (48th Avenue W to 36th Avenue W)</t>
  </si>
  <si>
    <t xml:space="preserve">Washington Avenue Two-Way Left Turn Lane Improvements </t>
  </si>
  <si>
    <t xml:space="preserve">Port of Tacoma Road Rehabilitation </t>
  </si>
  <si>
    <t xml:space="preserve">30th Street Widening </t>
  </si>
  <si>
    <t>Mountains to Sound Greenway Trail</t>
  </si>
  <si>
    <t>Main Street Enhancement Phase 1 Project</t>
  </si>
  <si>
    <t>Barnes Creek Trail</t>
  </si>
  <si>
    <t xml:space="preserve">Kenmore West Sammamish River Bridge </t>
  </si>
  <si>
    <t>North Creek Regional Trail</t>
  </si>
  <si>
    <t xml:space="preserve">SR 99/N 60th St to N 145th St - Paving &amp; ADA Compliance </t>
  </si>
  <si>
    <t xml:space="preserve">Lake Tapps Parkway ITS Expansion </t>
  </si>
  <si>
    <t xml:space="preserve">North Creek Trail Section 4  </t>
  </si>
  <si>
    <t>Edmonds Sunset Avenue Overlook Trail</t>
  </si>
  <si>
    <t xml:space="preserve">James Street Bicycle Corridor </t>
  </si>
  <si>
    <t xml:space="preserve">Hospital Station Area Multi-Modal Connections </t>
  </si>
  <si>
    <t xml:space="preserve">100th Ave Corridor Improvements </t>
  </si>
  <si>
    <t xml:space="preserve">NE 124th ST/124th Ave NE Pedestrian Bridge (Totem Lake Non-Motorized Bridge) </t>
  </si>
  <si>
    <t xml:space="preserve">Central Way Preservation  </t>
  </si>
  <si>
    <t>Northgate Transit Center and Nonmotorized Connections</t>
  </si>
  <si>
    <t xml:space="preserve">Main St Gateway </t>
  </si>
  <si>
    <t>SR 526 Pedestrian and Bike Access Design (44th Ave W/84th St. SW - Airport Rd/29th Ave)</t>
  </si>
  <si>
    <t>E North Bend Way/Downing Ave/E Park St Roundabout</t>
  </si>
  <si>
    <t xml:space="preserve">West Valley Highway Reconstruction (County Line Rd. to 1st Ave. West) </t>
  </si>
  <si>
    <t xml:space="preserve">Canyon Road East - 400 feet N/O 84 Street East to 72 Street East </t>
  </si>
  <si>
    <t>Canyon Road East Northerly Extension</t>
  </si>
  <si>
    <t>Overlake Village Bicycle-Pedestrian Bridge</t>
  </si>
  <si>
    <t xml:space="preserve">152nd Avenue Main Street </t>
  </si>
  <si>
    <t>NE Sunset Blvd (SR 900) Corridor Improvements</t>
  </si>
  <si>
    <t>Logan Ave N Roadway Improvements (N Airport Way to N 8th St)</t>
  </si>
  <si>
    <t xml:space="preserve">Rainier Ave S Corridor Improvements - Phase 4 </t>
  </si>
  <si>
    <t>Northgate Bike and Pedestrian Improvements</t>
  </si>
  <si>
    <t xml:space="preserve">State Route 523 (N/NE 145th Street), Aurora Avenue N to I-5 </t>
  </si>
  <si>
    <t xml:space="preserve">N 175th Street, Stone Avenue N to I-5 </t>
  </si>
  <si>
    <t xml:space="preserve">Centennial Trail South: King County to Snohomish (Eastside BNSF Trail) </t>
  </si>
  <si>
    <t xml:space="preserve">Kimball Creek Box Culverts </t>
  </si>
  <si>
    <t xml:space="preserve">Steilacoom Blvd. SW: Puyallup St. to Phillips Rd. SW </t>
  </si>
  <si>
    <t>Sultan River/US 2 Bike and Pedestrian Bridge</t>
  </si>
  <si>
    <t xml:space="preserve">No. 9 Ditch Trail (Sumner Trail System) </t>
  </si>
  <si>
    <t xml:space="preserve">Schuster Parkway Promenade </t>
  </si>
  <si>
    <t xml:space="preserve">S. 56th St and Cirque Drive Corridor Improvements </t>
  </si>
  <si>
    <t xml:space="preserve">67th Ave Improvements Project </t>
  </si>
  <si>
    <t xml:space="preserve">I-5/NB Seneca St to SR 520 - Mobility Improvements </t>
  </si>
  <si>
    <t xml:space="preserve">SR 305/Bainbridge Island Ferry Terminal - Pedestrian Loading Bridge Replacement </t>
  </si>
  <si>
    <t xml:space="preserve">S. 212th BNSF Railroad Grade Separation </t>
  </si>
  <si>
    <t>Stewart Road Improvements - SR 167 to Butte Avenue SE</t>
  </si>
  <si>
    <t xml:space="preserve">Route 48 South Electrification </t>
  </si>
  <si>
    <t xml:space="preserve">East Valley Highway Resurfacing </t>
  </si>
  <si>
    <t>CT-50</t>
  </si>
  <si>
    <t>JARC &amp; CMAQ Transit Operations</t>
  </si>
  <si>
    <t>PT-152</t>
  </si>
  <si>
    <t>Pierce Transit Vanpool Vans</t>
  </si>
  <si>
    <t>EQ</t>
  </si>
  <si>
    <t xml:space="preserve">67th Avenue Overlay </t>
  </si>
  <si>
    <t>ARL-11</t>
  </si>
  <si>
    <t xml:space="preserve">67th Ave Pavement Preservation </t>
  </si>
  <si>
    <t>ARL-12</t>
  </si>
  <si>
    <t xml:space="preserve">Smokey Point Blvd Pavement Preservation (188th to SR-530) </t>
  </si>
  <si>
    <t>ARL-9</t>
  </si>
  <si>
    <t>Airport Blvd, Phase 2</t>
  </si>
  <si>
    <t>BAIN-21</t>
  </si>
  <si>
    <t>Fort Ward Hill Reconstruction &amp; Shoulder Widening - Phase 2 (Sunny Hill to Bolero Dr)</t>
  </si>
  <si>
    <t>BAIN-22</t>
  </si>
  <si>
    <t>N. Madison Avenue Non-Motorized Improvements (Valley to Winther)</t>
  </si>
  <si>
    <t>BAIN-23</t>
  </si>
  <si>
    <t>Island-Wide Chip Seal</t>
  </si>
  <si>
    <t>BAIN-24</t>
  </si>
  <si>
    <t>Madison Avenue Pavement (High School Road to Winslow Way)</t>
  </si>
  <si>
    <t>BAIN-27</t>
  </si>
  <si>
    <t>2015 Island-wide Chip Seal</t>
  </si>
  <si>
    <t>BELL-56</t>
  </si>
  <si>
    <t>120th Avenue NE Corridor - NE 4th Street to Northup Way</t>
  </si>
  <si>
    <t>BELL-65</t>
  </si>
  <si>
    <t>Factoria Boulevard Overlay (SE 36th Street to SE 41st Place)</t>
  </si>
  <si>
    <t>BON-10</t>
  </si>
  <si>
    <t>Angeline Road and Church Lake Road Resurfacing</t>
  </si>
  <si>
    <t>BON-15</t>
  </si>
  <si>
    <t xml:space="preserve">SR-410 and Veterans Memorial Drive Intersection Improvements Ph. 1 </t>
  </si>
  <si>
    <t>BRE-11</t>
  </si>
  <si>
    <t>Belfair Valley Road and Lake Flora Road Preservation Project</t>
  </si>
  <si>
    <t>DM-12</t>
  </si>
  <si>
    <t>Connecting 28th/24th Avenue South (S 208th Street to S 216th Street)</t>
  </si>
  <si>
    <t>EVT-57</t>
  </si>
  <si>
    <t>2013 Everett Overlay Project</t>
  </si>
  <si>
    <t>EVT-64</t>
  </si>
  <si>
    <t xml:space="preserve">Everett Overlay </t>
  </si>
  <si>
    <t>EVT-65</t>
  </si>
  <si>
    <t xml:space="preserve">Grand Avenue Park Pedestrian Bridge </t>
  </si>
  <si>
    <t>FIF-15</t>
  </si>
  <si>
    <t>54th Ave Preservation</t>
  </si>
  <si>
    <t>FIF-18</t>
  </si>
  <si>
    <t xml:space="preserve">70th Ave E Preservation </t>
  </si>
  <si>
    <t>GIG-6</t>
  </si>
  <si>
    <t>Cushman Trail - Phases 3 (96th to Burnham) and 4 (Burnham to Borgen)</t>
  </si>
  <si>
    <t>GIG-7</t>
  </si>
  <si>
    <t xml:space="preserve">Kimball Dr. and Hunt Street Overlay Project </t>
  </si>
  <si>
    <t>KEN-26A</t>
  </si>
  <si>
    <t>S 228th St Grade Separation</t>
  </si>
  <si>
    <t>KGCO-117A</t>
  </si>
  <si>
    <t>Lake to Sound Trail - Segment B</t>
  </si>
  <si>
    <t>KGCO-121</t>
  </si>
  <si>
    <t>East Lake Sammamish Trail (Master Planned) - North Sammamish Segment</t>
  </si>
  <si>
    <t>KGCO-121A</t>
  </si>
  <si>
    <t xml:space="preserve">East Lake Sammamish Trail, South Sammamish Segment A Construction </t>
  </si>
  <si>
    <t>KGCO-143</t>
  </si>
  <si>
    <t>2016 King County Overlay</t>
  </si>
  <si>
    <t>KIRK-33</t>
  </si>
  <si>
    <t>Cross Kirkland Corridor</t>
  </si>
  <si>
    <t>KTCO-26</t>
  </si>
  <si>
    <t>Pedestrian Safety Improvements at Suquamish Way and Division Ave NE</t>
  </si>
  <si>
    <t>KTCO-31</t>
  </si>
  <si>
    <t>Phillips-Mullenix Intersection Improvement Project</t>
  </si>
  <si>
    <t>KTCO-32</t>
  </si>
  <si>
    <t>Bucklin Hill (Road) Estuary Enhancement and Bridge Construction Project</t>
  </si>
  <si>
    <t>KTCO-35</t>
  </si>
  <si>
    <t xml:space="preserve">Chico Way NW Overlay </t>
  </si>
  <si>
    <t>KTCO-37</t>
  </si>
  <si>
    <t xml:space="preserve">Silverdale Way widening - Byron St to Anderson Hill Rd </t>
  </si>
  <si>
    <t>KTCO-38</t>
  </si>
  <si>
    <t xml:space="preserve">Washington Boulevard Corridor Improvement Project </t>
  </si>
  <si>
    <t>LW-18</t>
  </si>
  <si>
    <t>Bridgeport Way SW: 112th Street SW to 59th Avenue SW Overlay</t>
  </si>
  <si>
    <t>LW-19</t>
  </si>
  <si>
    <t>South Tacoma Way - State Route 512 to 96th St S Roadway Improvements</t>
  </si>
  <si>
    <t>LW-20</t>
  </si>
  <si>
    <t>Bridgeport Way SW - 83rd ST SW to 75th ST W</t>
  </si>
  <si>
    <t>LW-27</t>
  </si>
  <si>
    <t xml:space="preserve">Bridgeport Way Overlay - Pacific Hwy to 112th </t>
  </si>
  <si>
    <t>LW-28</t>
  </si>
  <si>
    <t>Lakewood Traffic Signal Upgrades - ITS - Ph. 5</t>
  </si>
  <si>
    <t>LW-29</t>
  </si>
  <si>
    <t>Steilacoom Blvd Overlay - Lakewood Dr. to 300' West of So. Tacoma Way</t>
  </si>
  <si>
    <t>LYN-42</t>
  </si>
  <si>
    <t>SR-99 and 204th Street SW Improvement Project</t>
  </si>
  <si>
    <t>LYN-44</t>
  </si>
  <si>
    <t>44th Avenue W (192nd to 172nd) Pavement Preservation</t>
  </si>
  <si>
    <t>LYN-49</t>
  </si>
  <si>
    <t>Alderwood Mall Parkway and 184th Street SW Pavement Preservation</t>
  </si>
  <si>
    <t>53rd Avenue NE / SR 528 Intersection</t>
  </si>
  <si>
    <t>State Avenue Overlay</t>
  </si>
  <si>
    <t>MC-7</t>
  </si>
  <si>
    <t>164th Street SE Overlay</t>
  </si>
  <si>
    <t>MON-7</t>
  </si>
  <si>
    <t xml:space="preserve">Woods Creek Road Phase 1 </t>
  </si>
  <si>
    <t>MOU-24</t>
  </si>
  <si>
    <t>236th Street SW Pedestrian Accessibility Improvements (48th Ave W to 56th Ave W)</t>
  </si>
  <si>
    <t>MUK-5</t>
  </si>
  <si>
    <t xml:space="preserve">5th Street &amp; Harbour Point Blvd Pavement Preservation </t>
  </si>
  <si>
    <t>MV-5</t>
  </si>
  <si>
    <t>SR-169 / SE 271st Place Intersection Improvements</t>
  </si>
  <si>
    <t>PB-12</t>
  </si>
  <si>
    <t>Road Preservation Project - Bond Rd, 7th &amp; 8th Ave</t>
  </si>
  <si>
    <t>PB-13</t>
  </si>
  <si>
    <t>Lincoln Road Improvements</t>
  </si>
  <si>
    <t>PCO-147</t>
  </si>
  <si>
    <t xml:space="preserve">52nd Street East (66th Avenue East to Pioneer Way East) </t>
  </si>
  <si>
    <t>PCO-152</t>
  </si>
  <si>
    <t xml:space="preserve">Anderson Island Ferry Landing - Dolphins </t>
  </si>
  <si>
    <t>POB-2C</t>
  </si>
  <si>
    <t xml:space="preserve">Cross-SKIA Connector - Phase 2.1 </t>
  </si>
  <si>
    <t>PS-10</t>
  </si>
  <si>
    <t>Puget Sound Regional Clean Truck Program</t>
  </si>
  <si>
    <t>PS-13</t>
  </si>
  <si>
    <t>Puget Sound Regional Clean Truck Program - Phase 2</t>
  </si>
  <si>
    <t>PSCAA-1</t>
  </si>
  <si>
    <t xml:space="preserve">Regional Clean Port Truck Program </t>
  </si>
  <si>
    <t>PUY-12</t>
  </si>
  <si>
    <t>39th Ave SE Overlay; 10th St SE to Shaw Rd.</t>
  </si>
  <si>
    <t>PUY-19</t>
  </si>
  <si>
    <t>South Meridian Overlay -15th Ave SW to 31st Ave SE</t>
  </si>
  <si>
    <t>RED-43</t>
  </si>
  <si>
    <t>Redmond Way and Cleveland Street Couplet Conversion</t>
  </si>
  <si>
    <t>RED-49</t>
  </si>
  <si>
    <t xml:space="preserve">Redmond Central Connector Phase II </t>
  </si>
  <si>
    <t>REN-28</t>
  </si>
  <si>
    <t>SW Grady Way Preservation Project (Rainier Ave S to Longacres Dr SW)</t>
  </si>
  <si>
    <t>REN-29A</t>
  </si>
  <si>
    <t xml:space="preserve">Logan Ave N - Phase 1 </t>
  </si>
  <si>
    <t>SAM-4</t>
  </si>
  <si>
    <t>Inglewood Hill Road Pavement Overlay</t>
  </si>
  <si>
    <t>SEA-169</t>
  </si>
  <si>
    <t>23rd Ave - S Jackson Street to East John St</t>
  </si>
  <si>
    <t>SEA-171</t>
  </si>
  <si>
    <t>Holman Road Northwest: NW 87th - Greenwood Ave North Preservation</t>
  </si>
  <si>
    <t>SEA-172</t>
  </si>
  <si>
    <t>NE 125th St/Roosevelt Wy/NE 130th St/Sand Pt Wy NE Preservation</t>
  </si>
  <si>
    <t>SEA-181</t>
  </si>
  <si>
    <t xml:space="preserve">Puget Sound Bike Share Launch </t>
  </si>
  <si>
    <t>SEA-190</t>
  </si>
  <si>
    <t xml:space="preserve">Center City Protected Bike Lanes, Phase 1 </t>
  </si>
  <si>
    <t>SEA-192</t>
  </si>
  <si>
    <t xml:space="preserve">Renton Avenue Preservation </t>
  </si>
  <si>
    <t>SEA-193</t>
  </si>
  <si>
    <t xml:space="preserve">Roosevelt Way Preservation </t>
  </si>
  <si>
    <t>SEA-199</t>
  </si>
  <si>
    <t>SNH-9</t>
  </si>
  <si>
    <t>2nd Street Overlay</t>
  </si>
  <si>
    <t>SNO-22</t>
  </si>
  <si>
    <t xml:space="preserve">Maple Avenue Overlay </t>
  </si>
  <si>
    <t>SNOCO-123</t>
  </si>
  <si>
    <t>North Road (SR 524 - 164th Street SW)</t>
  </si>
  <si>
    <t>SNOCO-125</t>
  </si>
  <si>
    <t>Corridor TDM Regional Partnership</t>
  </si>
  <si>
    <t>SNOCO-126</t>
  </si>
  <si>
    <t>164th St SW Preservation (Motor Place Vicinity to Mill Creek City Limits)</t>
  </si>
  <si>
    <t>SNOCO-127</t>
  </si>
  <si>
    <t>52nd Avenue W: Lynnwood C/L to 148th St. SW</t>
  </si>
  <si>
    <t>SNOCO-132</t>
  </si>
  <si>
    <t xml:space="preserve">Snohomish County Rural Roads Preservation </t>
  </si>
  <si>
    <t>SNQ-6</t>
  </si>
  <si>
    <t xml:space="preserve">Snoqualmie Parkway Intersection Improvements </t>
  </si>
  <si>
    <t>SNQ-8</t>
  </si>
  <si>
    <t>Fisher Ave HAWK Signal</t>
  </si>
  <si>
    <t>ST-22</t>
  </si>
  <si>
    <t>South 188th Street Overlay, (International Boulevard to 46th Avenue South)</t>
  </si>
  <si>
    <t>STE-9</t>
  </si>
  <si>
    <t xml:space="preserve">Union Avenue Pavement Preservation </t>
  </si>
  <si>
    <t>SUM-12</t>
  </si>
  <si>
    <t>136th Avenue/Valentine Road Corridor Improvement Project</t>
  </si>
  <si>
    <t>SUM-14A</t>
  </si>
  <si>
    <t xml:space="preserve">#9 Ditch Trail Bridge </t>
  </si>
  <si>
    <t>TAC-69</t>
  </si>
  <si>
    <t>TAC-85</t>
  </si>
  <si>
    <t>Downtown Streetscape Improvements</t>
  </si>
  <si>
    <t>TTW-6</t>
  </si>
  <si>
    <t>I-5/116th St NE Interchange Improvement Project</t>
  </si>
  <si>
    <t>TTW-7</t>
  </si>
  <si>
    <t xml:space="preserve">Marine Drive Pedestrian/Bike Improvements 7th Dr NW to 36th Ave NW </t>
  </si>
  <si>
    <t>TUK-51</t>
  </si>
  <si>
    <t>East Marginal Way South (S 81st Place to S Norfolk Street)</t>
  </si>
  <si>
    <t>UVP-15A</t>
  </si>
  <si>
    <t xml:space="preserve">56th St </t>
  </si>
  <si>
    <t>UVP-15B</t>
  </si>
  <si>
    <t xml:space="preserve">Cirque Drive Overlay </t>
  </si>
  <si>
    <t>UVP-16</t>
  </si>
  <si>
    <t xml:space="preserve">Bridgeport Way Phase 3B </t>
  </si>
  <si>
    <t xml:space="preserve">UVP-16 </t>
  </si>
  <si>
    <t>UVP-17</t>
  </si>
  <si>
    <t>40th Street Asphalt Overlay Project (67th Ave to Bridgeport Way)</t>
  </si>
  <si>
    <t>UVP-18</t>
  </si>
  <si>
    <t>27th Street Asphalt Overlay Project (Bridgeport Way to Grandview Dr)</t>
  </si>
  <si>
    <t>UW-1</t>
  </si>
  <si>
    <t xml:space="preserve">Burke-Gilman Trail Improvement Project (Rainier Vista to 15th Ave NE) </t>
  </si>
  <si>
    <t>WDNW-1020</t>
  </si>
  <si>
    <t xml:space="preserve">Regional GTEC and TDM Expansion </t>
  </si>
  <si>
    <t>WDNW-1098</t>
  </si>
  <si>
    <t xml:space="preserve">SR 524/Westbound 21st Ave W to 196th Pl SW - Pedestrian Improvements </t>
  </si>
  <si>
    <t>WNV-13</t>
  </si>
  <si>
    <t>Woodinville-Duvall Rd Widening Project (400ft west of 156th Ave NE to 171st Place NE)</t>
  </si>
  <si>
    <t>WNV-14</t>
  </si>
  <si>
    <t>NE Woodinville-Duvall Road Pavement Overlay - 140th Avenue NE to NE North Woodinville Way</t>
  </si>
  <si>
    <t>WSF-73</t>
  </si>
  <si>
    <t>Vessel Preservation</t>
  </si>
  <si>
    <t>PS-12</t>
  </si>
  <si>
    <t xml:space="preserve">Terminal 18 Truck Access Improvements </t>
  </si>
  <si>
    <t>ALG-1</t>
  </si>
  <si>
    <t>West Valley Highway Overlay</t>
  </si>
  <si>
    <t>NULL</t>
  </si>
  <si>
    <t>BAIN-26A</t>
  </si>
  <si>
    <t xml:space="preserve">Sound to Olympic Trail Phase 4 </t>
  </si>
  <si>
    <t>BON-11</t>
  </si>
  <si>
    <t>Angeline Road South Overlay Project</t>
  </si>
  <si>
    <t>BOTH-33</t>
  </si>
  <si>
    <t>39th/35th Ave SE Corridor Preservation Project</t>
  </si>
  <si>
    <t>BOTH-34</t>
  </si>
  <si>
    <t>NE 195th Street / 120th Ave NE Corridor Overlay Project</t>
  </si>
  <si>
    <t>KGCO-126</t>
  </si>
  <si>
    <t>NE 124th Street Overlay Project - from Kirkland to Redmond in Unincorporated King County</t>
  </si>
  <si>
    <t>KGCO-128</t>
  </si>
  <si>
    <t>South 288th Street Overlay Project</t>
  </si>
  <si>
    <t>KGCO-129</t>
  </si>
  <si>
    <t>Issaquah Hobart Road Overlay Project</t>
  </si>
  <si>
    <t>KGCO-130</t>
  </si>
  <si>
    <t>SE May Valley Road Preservation Project</t>
  </si>
  <si>
    <t>KGCO-131</t>
  </si>
  <si>
    <t>Woodinville Duvall &amp; West Snoqualmie Valley Road Intersection Improvement Project</t>
  </si>
  <si>
    <t>KNM-8</t>
  </si>
  <si>
    <t xml:space="preserve">Simonds/NE 170th St (68th Ave to NE 165th St) </t>
  </si>
  <si>
    <t>SNOCO-128</t>
  </si>
  <si>
    <t xml:space="preserve">Seattle Hill Road </t>
  </si>
  <si>
    <t>DM-16</t>
  </si>
  <si>
    <t>S. 216th Street Fsegment 1-A</t>
  </si>
  <si>
    <t>TAC-94</t>
  </si>
  <si>
    <t>Thea Foss Waterway- Site 10 Esplanade</t>
  </si>
  <si>
    <t>UVP-6B</t>
  </si>
  <si>
    <t xml:space="preserve">Bridgeport Way Phase 4A </t>
  </si>
  <si>
    <t>KT-39</t>
  </si>
  <si>
    <t>Wheaton Way Transit Center</t>
  </si>
  <si>
    <t>Pierce Countywide Forum</t>
  </si>
  <si>
    <t>King Countywide Forum</t>
  </si>
  <si>
    <t>Kitsap Countywide Forum</t>
  </si>
  <si>
    <t>Snohomish Countywide Forum</t>
  </si>
  <si>
    <t>Rural Town Centers and Corridors</t>
  </si>
  <si>
    <t>RPEC</t>
  </si>
  <si>
    <t>CT-54</t>
  </si>
  <si>
    <t>Transit Revenue Vehicles</t>
  </si>
  <si>
    <t>BUSE</t>
  </si>
  <si>
    <t>EAT-8</t>
  </si>
  <si>
    <t>SR 161/Washington Ave N. Corridor Streetscape and Design Project, Lynch CR Rd to Center</t>
  </si>
  <si>
    <t>EDM-20</t>
  </si>
  <si>
    <t>Five Corners Roundabout (212th St. SW @ 84th Ave. W)</t>
  </si>
  <si>
    <t>EDM-21</t>
  </si>
  <si>
    <t>76th Avenue W @ 212th Street SW Intersection Improvement</t>
  </si>
  <si>
    <t>ENM-5</t>
  </si>
  <si>
    <t>SR-410 Channelization, Mt. Villa Dr. to Watson Street</t>
  </si>
  <si>
    <t>EVT-50</t>
  </si>
  <si>
    <t>41st Street to W. Marine View Drive Freight Corridor Improvements</t>
  </si>
  <si>
    <t>PLN</t>
  </si>
  <si>
    <t>KGCO-116</t>
  </si>
  <si>
    <t>West Snoqualmie Valley Rd Reconstruction</t>
  </si>
  <si>
    <t>KGCO-117</t>
  </si>
  <si>
    <t>Lake to Sound Trail - Segment A</t>
  </si>
  <si>
    <t>KRCC-1</t>
  </si>
  <si>
    <t>Kitsap Countywide Multi-Modal Transportation Plan Phase 1 Assessment</t>
  </si>
  <si>
    <t>KT-34</t>
  </si>
  <si>
    <t>Electric Vehicle Charging Systems</t>
  </si>
  <si>
    <t>KT-8</t>
  </si>
  <si>
    <t>Bremerton Transportation Center Phase A/B/C/D</t>
  </si>
  <si>
    <t>KTCO-33</t>
  </si>
  <si>
    <t>Kingston Complete Streets &amp; SR104 Corridor Planning Study</t>
  </si>
  <si>
    <t>KTCO-34</t>
  </si>
  <si>
    <t xml:space="preserve">SR3/SR16 Gorst Feasibility Study </t>
  </si>
  <si>
    <t>LW-15</t>
  </si>
  <si>
    <t>Gravelly Lake Drive - 100th Street to Bridgeport Way</t>
  </si>
  <si>
    <t>LYN-37</t>
  </si>
  <si>
    <t>35th/36th Avenue W (Maple Road to SR-99) Improvement Project</t>
  </si>
  <si>
    <t>LYN-38</t>
  </si>
  <si>
    <t>Poplar Way Extension Bridge</t>
  </si>
  <si>
    <t>MET-188</t>
  </si>
  <si>
    <t>Trolley Bus Replacement</t>
  </si>
  <si>
    <t>BUSR</t>
  </si>
  <si>
    <t>MET-203</t>
  </si>
  <si>
    <t xml:space="preserve">Transit Speed and Reliability Corridor Improvements </t>
  </si>
  <si>
    <t>MOU-19</t>
  </si>
  <si>
    <t>Lakeview Trail, Mountlake Terrace Transit Center to Interurban Trail</t>
  </si>
  <si>
    <t>PCO-119</t>
  </si>
  <si>
    <t>Canyon Road East - 99th Street East to 900' N/O 84th Street East</t>
  </si>
  <si>
    <t>PCO-146</t>
  </si>
  <si>
    <t>Countywide and I-5 Corridor Transportation Demand Management Project</t>
  </si>
  <si>
    <t>PCO-54</t>
  </si>
  <si>
    <t>Foothills Trail - Buckley to South Prairie</t>
  </si>
  <si>
    <t>PO-7</t>
  </si>
  <si>
    <t xml:space="preserve">Cedar Heights Junior High School Sidewalk </t>
  </si>
  <si>
    <t>PO-8</t>
  </si>
  <si>
    <t xml:space="preserve">Bay Street Pedestrian Pathway </t>
  </si>
  <si>
    <t>PS-11</t>
  </si>
  <si>
    <t>Seattle Industrial Areas Freight Access Project</t>
  </si>
  <si>
    <t>PSRC-15</t>
  </si>
  <si>
    <t>Regional Transportation Planning and Programming</t>
  </si>
  <si>
    <t>PSRC-19</t>
  </si>
  <si>
    <t>Regional Transportation Planning and Programming-2016-19</t>
  </si>
  <si>
    <t>PUY-17</t>
  </si>
  <si>
    <t xml:space="preserve">SR161/Meridian Corridor Sidewalk Curb Ramps and Pedestrian Signal Upgrades </t>
  </si>
  <si>
    <t>PUY-18</t>
  </si>
  <si>
    <t xml:space="preserve">Non-Motorized Transportation Plan Project </t>
  </si>
  <si>
    <t>REN-24</t>
  </si>
  <si>
    <t xml:space="preserve">Highlands to Boeing/Landing Pedestrian Connection (east of I-405 to west of I-405) </t>
  </si>
  <si>
    <t>REN-32</t>
  </si>
  <si>
    <t xml:space="preserve">Lake Washington Loop Trail </t>
  </si>
  <si>
    <t>RTA-3A</t>
  </si>
  <si>
    <t>Northgate Link (UW Station to Northgate)</t>
  </si>
  <si>
    <t>RTA-76</t>
  </si>
  <si>
    <t>East Link Light Rail: Downtown Seattle, Bellevue, Overlake</t>
  </si>
  <si>
    <t>RTA-83</t>
  </si>
  <si>
    <t>Sounder Vehicle Preservation and Maintenance Program</t>
  </si>
  <si>
    <t>SEA-187</t>
  </si>
  <si>
    <t xml:space="preserve">7th Avenue Protected Bike Lane </t>
  </si>
  <si>
    <t>SL-12</t>
  </si>
  <si>
    <t xml:space="preserve">145th Street (SR 523) Route Development Plan </t>
  </si>
  <si>
    <t>SL-1F</t>
  </si>
  <si>
    <t>Aurora Avenue North Multi-Modal Corridor Project (N 192nd St - N 205th St)</t>
  </si>
  <si>
    <t>SNH-7</t>
  </si>
  <si>
    <t>Second &amp; Lincoln Traffic Signal</t>
  </si>
  <si>
    <t>SNQ-5</t>
  </si>
  <si>
    <t>Downtown Redevelopment Project - Phase II</t>
  </si>
  <si>
    <t>TAC-103</t>
  </si>
  <si>
    <t xml:space="preserve">Traffic Model Update/Mode Choice/Pavement Management integration Project - Phase II </t>
  </si>
  <si>
    <t xml:space="preserve">TUK-40 </t>
  </si>
  <si>
    <t xml:space="preserve">Interurban Avenue South (S 143 St to Fort Dent Way) </t>
  </si>
  <si>
    <t>UVP-12</t>
  </si>
  <si>
    <t>Bridgeport Phase 5 Roadway Improvements</t>
  </si>
  <si>
    <t>UVP-9</t>
  </si>
  <si>
    <t>Mildred/67th Roadway Improvements</t>
  </si>
  <si>
    <t>WDPTD-23</t>
  </si>
  <si>
    <t xml:space="preserve">Regional Transportation Demand Management </t>
  </si>
  <si>
    <t>WSF-59</t>
  </si>
  <si>
    <t>Mukilteo Multimodal Terminal</t>
  </si>
  <si>
    <t xml:space="preserve">PCO-146 </t>
  </si>
  <si>
    <t>PSRC from FHWA</t>
  </si>
  <si>
    <t>90th Avenue NW</t>
  </si>
  <si>
    <t>Puyallup River Bridge F16A &amp; F16B Replacement</t>
  </si>
  <si>
    <t>Algona</t>
  </si>
  <si>
    <t>Resurfacing</t>
  </si>
  <si>
    <t>Preservation Set-Aside</t>
  </si>
  <si>
    <t>Arlington</t>
  </si>
  <si>
    <t>New Facility -- Roadway</t>
  </si>
  <si>
    <t>Countywide STP/CMAQ Competition</t>
  </si>
  <si>
    <t>Auburn</t>
  </si>
  <si>
    <t>Major Widening -- GP</t>
  </si>
  <si>
    <t>Regional STP/CMAQ Competition</t>
  </si>
  <si>
    <t>Bike Lanes</t>
  </si>
  <si>
    <t>Minor Widening -- Modelable</t>
  </si>
  <si>
    <t>ITS</t>
  </si>
  <si>
    <t>Contingency Distribution</t>
  </si>
  <si>
    <t>Bainbridge Island</t>
  </si>
  <si>
    <t>Preservation/Maintenance/Reconstruction</t>
  </si>
  <si>
    <t>Sidewalk</t>
  </si>
  <si>
    <t>Suplemental Funding Action</t>
  </si>
  <si>
    <t>Regional Trail (Separate Facility)</t>
  </si>
  <si>
    <t>Minor Widening -- Nonmodelable</t>
  </si>
  <si>
    <t>Bellevue</t>
  </si>
  <si>
    <t>Bonney Lake</t>
  </si>
  <si>
    <t>Single Intersection -- Roadway</t>
  </si>
  <si>
    <t>Bothell</t>
  </si>
  <si>
    <t>Major Widening -- HOV</t>
  </si>
  <si>
    <t>Bridge Replacement</t>
  </si>
  <si>
    <t>Bremerton</t>
  </si>
  <si>
    <t>Other -- nonmotorized</t>
  </si>
  <si>
    <t>Buckley</t>
  </si>
  <si>
    <t>Rural Towns Centers and Corridors Competition</t>
  </si>
  <si>
    <t>Community Transit</t>
  </si>
  <si>
    <t>Operations -- Transit</t>
  </si>
  <si>
    <t>Vehicle Expansion</t>
  </si>
  <si>
    <t>Des Moines</t>
  </si>
  <si>
    <t>Dupont</t>
  </si>
  <si>
    <t>Duvall</t>
  </si>
  <si>
    <t>Eatonville</t>
  </si>
  <si>
    <t>Edgewood</t>
  </si>
  <si>
    <t>Safety -- Roadway</t>
  </si>
  <si>
    <t>Edmonds</t>
  </si>
  <si>
    <t>Non-Regional Trail (Separate Facility)</t>
  </si>
  <si>
    <t>Enumclaw</t>
  </si>
  <si>
    <t>Everett</t>
  </si>
  <si>
    <t>Multiple Intersections -- Roadway</t>
  </si>
  <si>
    <t>Fife</t>
  </si>
  <si>
    <t>Major Interchange -- GP</t>
  </si>
  <si>
    <t>Fircrest</t>
  </si>
  <si>
    <t>Federal Way</t>
  </si>
  <si>
    <t>Gig Harbor</t>
  </si>
  <si>
    <t>Issaquah</t>
  </si>
  <si>
    <t>Kent</t>
  </si>
  <si>
    <t xml:space="preserve">Grade Separation </t>
  </si>
  <si>
    <t>King County</t>
  </si>
  <si>
    <t>Kirkland</t>
  </si>
  <si>
    <t>Kenmore</t>
  </si>
  <si>
    <t>Kitsap Transit</t>
  </si>
  <si>
    <t>Study or Planning Activity</t>
  </si>
  <si>
    <t>Terminal preservation</t>
  </si>
  <si>
    <t>Other -- Special</t>
  </si>
  <si>
    <t>Transit Center or Station -- new or expansion</t>
  </si>
  <si>
    <t>Transit Center or Station -- maintenance</t>
  </si>
  <si>
    <t>New/Relocated/Expanded terminal</t>
  </si>
  <si>
    <t>Kitsap County</t>
  </si>
  <si>
    <t>New Bridge or Bridge Widening</t>
  </si>
  <si>
    <t>Lake Forest Park</t>
  </si>
  <si>
    <t>Lake Stevens</t>
  </si>
  <si>
    <t>Lakewood</t>
  </si>
  <si>
    <t>Lynnwood</t>
  </si>
  <si>
    <t>Marysville</t>
  </si>
  <si>
    <t>Mill Creek</t>
  </si>
  <si>
    <t>Vehicle Replacement</t>
  </si>
  <si>
    <t>TSM</t>
  </si>
  <si>
    <t>Other -- Transit</t>
  </si>
  <si>
    <t>Milton</t>
  </si>
  <si>
    <t>Monroe</t>
  </si>
  <si>
    <t>Mountlake Terrace</t>
  </si>
  <si>
    <t>Mukilteo</t>
  </si>
  <si>
    <t>Maple Valley</t>
  </si>
  <si>
    <t>North Bend</t>
  </si>
  <si>
    <t>Orting</t>
  </si>
  <si>
    <t>Pacific</t>
  </si>
  <si>
    <t>Poulsbo</t>
  </si>
  <si>
    <t>Relocation -- Roadway</t>
  </si>
  <si>
    <t>Pierce County</t>
  </si>
  <si>
    <t>TDM</t>
  </si>
  <si>
    <t>Port Orchard</t>
  </si>
  <si>
    <t>Port of Bremerton</t>
  </si>
  <si>
    <t>Port of Seattle</t>
  </si>
  <si>
    <t>PSCAA</t>
  </si>
  <si>
    <t>PSRC</t>
  </si>
  <si>
    <t>Pierce Transit</t>
  </si>
  <si>
    <t>Port of Tacoma</t>
  </si>
  <si>
    <t>Puyallup</t>
  </si>
  <si>
    <t>Redmond</t>
  </si>
  <si>
    <t>Other - -Roadway</t>
  </si>
  <si>
    <t>Renton</t>
  </si>
  <si>
    <t>Environmental Improvement -- Roadway</t>
  </si>
  <si>
    <t>Sound Transit</t>
  </si>
  <si>
    <t>New/Relocated Transit Alignment</t>
  </si>
  <si>
    <t>Sammamish</t>
  </si>
  <si>
    <t>Seattle</t>
  </si>
  <si>
    <t>Shoreline</t>
  </si>
  <si>
    <t>Snohomish</t>
  </si>
  <si>
    <t>Snohomish County</t>
  </si>
  <si>
    <t>Emergency Action</t>
  </si>
  <si>
    <t>Snoqualmie</t>
  </si>
  <si>
    <t>SeaTac</t>
  </si>
  <si>
    <t>Steilacoom</t>
  </si>
  <si>
    <t>Stanwood</t>
  </si>
  <si>
    <t>Sultan</t>
  </si>
  <si>
    <t>Sumner</t>
  </si>
  <si>
    <t>Tacoma</t>
  </si>
  <si>
    <t>Tulalip Tribes</t>
  </si>
  <si>
    <t>Tukwila</t>
  </si>
  <si>
    <t>University Place</t>
  </si>
  <si>
    <t>UW</t>
  </si>
  <si>
    <t>WSDOT</t>
  </si>
  <si>
    <t>Wilkeson</t>
  </si>
  <si>
    <t>Woodinville</t>
  </si>
  <si>
    <t>Washington State Ferries</t>
  </si>
  <si>
    <t>Other -- Ferry</t>
  </si>
  <si>
    <t>Vessel Preservation/Rehabilitation</t>
  </si>
  <si>
    <t>REGIONAL -2012 PROCESS</t>
  </si>
  <si>
    <t>REGIONAL- Supplemental Funding Action -2013</t>
  </si>
  <si>
    <t>PE/Design Only</t>
  </si>
  <si>
    <t>Award Type</t>
  </si>
  <si>
    <t>%</t>
  </si>
  <si>
    <t xml:space="preserve">Number </t>
  </si>
  <si>
    <t>Planning Study</t>
  </si>
  <si>
    <t>ID</t>
  </si>
  <si>
    <t>Sponsor</t>
  </si>
  <si>
    <t>Title</t>
  </si>
  <si>
    <t>Improvement Type</t>
  </si>
  <si>
    <t>Forum</t>
  </si>
  <si>
    <t>Source</t>
  </si>
  <si>
    <t>Last Phase Programmed</t>
  </si>
  <si>
    <t>Total cost beyond PE phase</t>
  </si>
  <si>
    <t>Award Category</t>
  </si>
  <si>
    <t>Phase Awarded  after Cycle</t>
  </si>
  <si>
    <t xml:space="preserve">Phase 1 Awarded </t>
  </si>
  <si>
    <t>Phase 2 Awarded, if applicable</t>
  </si>
  <si>
    <t xml:space="preserve">Planning Only </t>
  </si>
  <si>
    <t>RURAL TOWN CENTERS &amp; CORRIDORS - 2013</t>
  </si>
  <si>
    <t xml:space="preserve"> 2013 Supplemental Funding Action </t>
  </si>
  <si>
    <t>Countywide Process- 2012 to 2014</t>
  </si>
  <si>
    <t>Regional  Process- 2012 to 2014</t>
  </si>
  <si>
    <t>Rural Town Centers &amp; Corridors - 2013</t>
  </si>
  <si>
    <t xml:space="preserve">Regular 2012 Process </t>
  </si>
  <si>
    <t>2013 Competition</t>
  </si>
  <si>
    <t xml:space="preserve">Totals </t>
  </si>
  <si>
    <t>REGIONAL- Supplemental Funding Action -2014</t>
  </si>
  <si>
    <t>RURAL TOWN CENTERS &amp; CORRIDORS - 2015</t>
  </si>
  <si>
    <t>Countywide -  Supplemental Funding Action -2014</t>
  </si>
  <si>
    <t>REGIONAL -2014 PROCESS</t>
  </si>
  <si>
    <t xml:space="preserve">Planning Only Awards </t>
  </si>
  <si>
    <t xml:space="preserve">PE/Design Only Awards </t>
  </si>
  <si>
    <t>PE/Design &amp; Right of Way Awards</t>
  </si>
  <si>
    <t>PE/Design, Right of Way &amp; Construction Awards</t>
  </si>
  <si>
    <t xml:space="preserve">Right of Way Only </t>
  </si>
  <si>
    <t>PE/Design &amp; Construction</t>
  </si>
  <si>
    <t>Right of Way &amp; Construction Awards</t>
  </si>
  <si>
    <t>Construction (or implementation) Only Awards</t>
  </si>
  <si>
    <r>
      <t xml:space="preserve">COUNTYWIDE - </t>
    </r>
    <r>
      <rPr>
        <b/>
        <sz val="16"/>
        <color theme="0"/>
        <rFont val="Arial"/>
        <family val="2"/>
      </rPr>
      <t>Supplemental Funding Action -2013</t>
    </r>
  </si>
  <si>
    <t xml:space="preserve">Construction (or implementation) Only Awards </t>
  </si>
  <si>
    <t>Countywide Projects Awarded Funds through 2012 Process</t>
  </si>
  <si>
    <t xml:space="preserve">PE/Design and Right of Way </t>
  </si>
  <si>
    <t>PE/Design, Right of Way &amp; Construction</t>
  </si>
  <si>
    <t xml:space="preserve">Right of Way &amp; Construction </t>
  </si>
  <si>
    <t xml:space="preserve">Construction Only </t>
  </si>
  <si>
    <t xml:space="preserve">2012-2014 Countywide and Regional Total </t>
  </si>
  <si>
    <t xml:space="preserve"> 2013 Supplemental Funding Action Total </t>
  </si>
  <si>
    <t>Award Category &amp; Number of Award Type</t>
  </si>
  <si>
    <t>Number of Awards</t>
  </si>
  <si>
    <t xml:space="preserve">Funding Amount  </t>
  </si>
  <si>
    <t>Countywide Projects Awarded Funds through 2014 Process</t>
  </si>
  <si>
    <t xml:space="preserve">Status </t>
  </si>
  <si>
    <t>PE/Design and Construction Awards</t>
  </si>
  <si>
    <t xml:space="preserve">PE/Design, Right of Way &amp; Construction (not allowed) </t>
  </si>
  <si>
    <t xml:space="preserve">Right of Way &amp; Construction (not allowed) </t>
  </si>
  <si>
    <t>working on design and ROW - did not compete in 2016</t>
  </si>
  <si>
    <t xml:space="preserve">Requesting CN funding in 2016 and on contingency list. </t>
  </si>
  <si>
    <t>Project on hold due to local concerns</t>
  </si>
  <si>
    <t>CN Funded in 2015 RTCC</t>
  </si>
  <si>
    <t>Funded through 2014 process</t>
  </si>
  <si>
    <t>Funds Returned</t>
  </si>
  <si>
    <t>CN Funded in 2014</t>
  </si>
  <si>
    <t>CN funded in 2016 - phase one</t>
  </si>
  <si>
    <t>Rural Town Centers &amp; Corridors - 2015</t>
  </si>
  <si>
    <t xml:space="preserve"> 2014 Supplemental Funding Action </t>
  </si>
  <si>
    <t>Countywide Process- 2014 to 2016</t>
  </si>
  <si>
    <t>Regional  Process- 2014 to 2016</t>
  </si>
  <si>
    <t xml:space="preserve"> 2014 Supplemental Funding Action  Total </t>
  </si>
  <si>
    <t>supplemental</t>
  </si>
  <si>
    <t>process</t>
  </si>
  <si>
    <t>year</t>
  </si>
  <si>
    <t xml:space="preserve"> 2015 Supplemental Funding Action </t>
  </si>
  <si>
    <t xml:space="preserve"> 2016 Supplemental Funding Action </t>
  </si>
  <si>
    <t xml:space="preserve"> 2017 Supplemental Funding Action </t>
  </si>
  <si>
    <t xml:space="preserve"> 2018 Supplemental Funding Action </t>
  </si>
  <si>
    <t xml:space="preserve"> 2019 Supplemental Funding Action </t>
  </si>
  <si>
    <t xml:space="preserve"> 2020 Supplemental Funding Action </t>
  </si>
  <si>
    <t xml:space="preserve"> 2021 Supplemental Funding Action </t>
  </si>
  <si>
    <t>Countywide Process- 2014 to 2017</t>
  </si>
  <si>
    <t>Countywide Process- 2014 to 2018</t>
  </si>
  <si>
    <t>Countywide Process- 2014 to 2019</t>
  </si>
  <si>
    <t>Countywide Process- 2014 to 2020</t>
  </si>
  <si>
    <t>Countywide Process- 2014 to 2021</t>
  </si>
  <si>
    <t>Countywide Process- 2014 to 2022</t>
  </si>
  <si>
    <t>Countywide Process- 2014 to 2023</t>
  </si>
  <si>
    <t>Countywide Process- 2014 to 2028</t>
  </si>
  <si>
    <t>Countywide Process- 2014 to 2029</t>
  </si>
  <si>
    <t>Countywide Process- 2014 to 2030</t>
  </si>
  <si>
    <t>Countywide Process- 2014 to 2031</t>
  </si>
  <si>
    <t>Countywide Process- 2014 to 2032</t>
  </si>
  <si>
    <t>Countywide Process- 2014 to 2033</t>
  </si>
  <si>
    <t>Countywide Process- 2014 to 2034</t>
  </si>
  <si>
    <t>Countywide Process- 2014 to 2035</t>
  </si>
  <si>
    <t>Regional  Process- 2014 to 2017</t>
  </si>
  <si>
    <t>Regional  Process- 2014 to 2018</t>
  </si>
  <si>
    <t>Regional  Process- 2014 to 2019</t>
  </si>
  <si>
    <t>Regional  Process- 2014 to 2020</t>
  </si>
  <si>
    <t>Regional  Process- 2014 to 2021</t>
  </si>
  <si>
    <t>Regional  Process- 2014 to 2022</t>
  </si>
  <si>
    <t>Regional  Process- 2014 to 2023</t>
  </si>
  <si>
    <t>Regional  Process- 2014 to 2024</t>
  </si>
  <si>
    <t>Regional  Process- 2014 to 2025</t>
  </si>
  <si>
    <t>Regional  Process- 2014 to 2026</t>
  </si>
  <si>
    <t>Regional  Process- 2014 to 2027</t>
  </si>
  <si>
    <t>Regional  Process- 2014 to 2028</t>
  </si>
  <si>
    <t>Regional  Process- 2014 to 2029</t>
  </si>
  <si>
    <t>Regional  Process- 2014 to 2030</t>
  </si>
  <si>
    <t>Regional  Process- 2014 to 2031</t>
  </si>
  <si>
    <t>process1</t>
  </si>
  <si>
    <t>process2</t>
  </si>
  <si>
    <t>2014_2016</t>
  </si>
  <si>
    <t>2012_2014%</t>
  </si>
  <si>
    <t>Funding Amount  percent</t>
  </si>
  <si>
    <t>Number of Awards percent</t>
  </si>
  <si>
    <t>2012_2014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</si>
</sst>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&quot;$&quot;* #,##0.0_);_(&quot;$&quot;* \(#,##0.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sz val="14"/>
      <color theme="0"/>
      <name val="Arial"/>
      <family val="2"/>
    </font>
    <font>
      <sz val="11"/>
      <name val="Arial"/>
      <family val="2"/>
    </font>
    <font>
      <sz val="11"/>
      <color theme="5"/>
      <name val="Arial"/>
      <family val="2"/>
    </font>
    <font>
      <b/>
      <sz val="11"/>
      <color theme="0" tint="-0.34998626667073579"/>
      <name val="Arial"/>
      <family val="2"/>
    </font>
    <font>
      <sz val="11"/>
      <color theme="0" tint="-0.34998626667073579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rgb="FF00B050"/>
      <name val="Arial"/>
      <family val="2"/>
    </font>
    <font>
      <sz val="10"/>
      <color rgb="FFFF000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b/>
      <sz val="11"/>
      <color rgb="FF00B05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6" fontId="3" fillId="0" borderId="0" xfId="0" applyNumberFormat="1" applyFont="1"/>
    <xf numFmtId="0" fontId="3" fillId="0" borderId="1" xfId="0" applyFont="1" applyBorder="1"/>
    <xf numFmtId="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/>
    <xf numFmtId="6" fontId="3" fillId="0" borderId="1" xfId="0" applyNumberFormat="1" applyFont="1" applyFill="1" applyBorder="1"/>
    <xf numFmtId="0" fontId="3" fillId="0" borderId="0" xfId="0" applyFont="1" applyFill="1"/>
    <xf numFmtId="0" fontId="3" fillId="0" borderId="3" xfId="0" applyFont="1" applyBorder="1"/>
    <xf numFmtId="0" fontId="3" fillId="0" borderId="4" xfId="0" applyFont="1" applyBorder="1"/>
    <xf numFmtId="6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" fontId="3" fillId="0" borderId="8" xfId="0" quotePrefix="1" applyNumberFormat="1" applyFont="1" applyBorder="1"/>
    <xf numFmtId="16" fontId="3" fillId="0" borderId="9" xfId="0" quotePrefix="1" applyNumberFormat="1" applyFont="1" applyBorder="1"/>
    <xf numFmtId="0" fontId="3" fillId="0" borderId="9" xfId="0" applyFont="1" applyBorder="1"/>
    <xf numFmtId="6" fontId="3" fillId="0" borderId="9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6" fontId="3" fillId="0" borderId="12" xfId="0" applyNumberFormat="1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8" xfId="0" applyFont="1" applyBorder="1"/>
    <xf numFmtId="16" fontId="3" fillId="0" borderId="6" xfId="0" quotePrefix="1" applyNumberFormat="1" applyFont="1" applyBorder="1"/>
    <xf numFmtId="0" fontId="3" fillId="0" borderId="0" xfId="0" applyFont="1" applyBorder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/>
    <xf numFmtId="0" fontId="3" fillId="0" borderId="8" xfId="0" applyFont="1" applyFill="1" applyBorder="1"/>
    <xf numFmtId="0" fontId="3" fillId="0" borderId="9" xfId="0" applyFont="1" applyFill="1" applyBorder="1"/>
    <xf numFmtId="6" fontId="3" fillId="0" borderId="9" xfId="0" applyNumberFormat="1" applyFont="1" applyFill="1" applyBorder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/>
    <xf numFmtId="0" fontId="5" fillId="3" borderId="17" xfId="0" applyFont="1" applyFill="1" applyBorder="1"/>
    <xf numFmtId="0" fontId="4" fillId="3" borderId="18" xfId="0" applyFont="1" applyFill="1" applyBorder="1"/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left"/>
    </xf>
    <xf numFmtId="0" fontId="4" fillId="2" borderId="18" xfId="0" applyFont="1" applyFill="1" applyBorder="1"/>
    <xf numFmtId="6" fontId="4" fillId="2" borderId="18" xfId="0" applyNumberFormat="1" applyFont="1" applyFill="1" applyBorder="1"/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/>
    <xf numFmtId="9" fontId="3" fillId="0" borderId="0" xfId="2" applyFont="1" applyFill="1"/>
    <xf numFmtId="9" fontId="2" fillId="0" borderId="1" xfId="2" applyFont="1" applyFill="1" applyBorder="1" applyAlignment="1">
      <alignment horizontal="center"/>
    </xf>
    <xf numFmtId="164" fontId="3" fillId="0" borderId="0" xfId="1" applyNumberFormat="1" applyFont="1" applyFill="1"/>
    <xf numFmtId="164" fontId="2" fillId="0" borderId="1" xfId="1" applyNumberFormat="1" applyFont="1" applyFill="1" applyBorder="1" applyAlignment="1">
      <alignment horizontal="center"/>
    </xf>
    <xf numFmtId="164" fontId="3" fillId="0" borderId="1" xfId="1" applyNumberFormat="1" applyFont="1" applyFill="1" applyBorder="1"/>
    <xf numFmtId="0" fontId="2" fillId="0" borderId="0" xfId="0" applyFont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9" fillId="2" borderId="17" xfId="0" applyFont="1" applyFill="1" applyBorder="1"/>
    <xf numFmtId="0" fontId="3" fillId="0" borderId="25" xfId="0" applyFont="1" applyBorder="1"/>
    <xf numFmtId="0" fontId="3" fillId="0" borderId="26" xfId="0" applyFont="1" applyBorder="1"/>
    <xf numFmtId="6" fontId="3" fillId="0" borderId="26" xfId="0" applyNumberFormat="1" applyFont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3" fillId="0" borderId="20" xfId="0" applyFont="1" applyBorder="1"/>
    <xf numFmtId="0" fontId="3" fillId="0" borderId="2" xfId="0" applyFont="1" applyBorder="1"/>
    <xf numFmtId="6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21" xfId="0" applyFont="1" applyBorder="1"/>
    <xf numFmtId="0" fontId="3" fillId="0" borderId="1" xfId="0" applyNumberFormat="1" applyFont="1" applyFill="1" applyBorder="1"/>
    <xf numFmtId="0" fontId="3" fillId="0" borderId="1" xfId="1" applyNumberFormat="1" applyFont="1" applyFill="1" applyBorder="1"/>
    <xf numFmtId="10" fontId="3" fillId="0" borderId="1" xfId="2" applyNumberFormat="1" applyFont="1" applyFill="1" applyBorder="1"/>
    <xf numFmtId="0" fontId="3" fillId="0" borderId="17" xfId="0" applyFont="1" applyFill="1" applyBorder="1"/>
    <xf numFmtId="0" fontId="3" fillId="0" borderId="30" xfId="0" applyFont="1" applyFill="1" applyBorder="1"/>
    <xf numFmtId="164" fontId="3" fillId="0" borderId="0" xfId="1" applyNumberFormat="1" applyFont="1" applyFill="1" applyBorder="1"/>
    <xf numFmtId="9" fontId="3" fillId="0" borderId="0" xfId="2" applyFont="1" applyFill="1" applyBorder="1"/>
    <xf numFmtId="9" fontId="3" fillId="0" borderId="31" xfId="2" applyFont="1" applyFill="1" applyBorder="1"/>
    <xf numFmtId="9" fontId="2" fillId="0" borderId="7" xfId="2" applyFont="1" applyFill="1" applyBorder="1" applyAlignment="1">
      <alignment horizontal="center"/>
    </xf>
    <xf numFmtId="10" fontId="3" fillId="0" borderId="7" xfId="2" applyNumberFormat="1" applyFont="1" applyFill="1" applyBorder="1"/>
    <xf numFmtId="9" fontId="3" fillId="0" borderId="0" xfId="2" applyNumberFormat="1" applyFont="1" applyFill="1" applyBorder="1"/>
    <xf numFmtId="0" fontId="3" fillId="0" borderId="0" xfId="1" applyNumberFormat="1" applyFont="1" applyFill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164" fontId="13" fillId="0" borderId="1" xfId="1" applyNumberFormat="1" applyFont="1" applyFill="1" applyBorder="1" applyAlignment="1">
      <alignment horizontal="center"/>
    </xf>
    <xf numFmtId="9" fontId="13" fillId="0" borderId="1" xfId="2" applyFont="1" applyFill="1" applyBorder="1" applyAlignment="1">
      <alignment horizontal="center"/>
    </xf>
    <xf numFmtId="9" fontId="13" fillId="0" borderId="7" xfId="2" applyFont="1" applyFill="1" applyBorder="1" applyAlignment="1">
      <alignment horizontal="center"/>
    </xf>
    <xf numFmtId="10" fontId="14" fillId="0" borderId="1" xfId="2" applyNumberFormat="1" applyFont="1" applyFill="1" applyBorder="1"/>
    <xf numFmtId="0" fontId="14" fillId="0" borderId="1" xfId="0" applyNumberFormat="1" applyFont="1" applyFill="1" applyBorder="1"/>
    <xf numFmtId="10" fontId="14" fillId="0" borderId="7" xfId="2" applyNumberFormat="1" applyFont="1" applyFill="1" applyBorder="1"/>
    <xf numFmtId="0" fontId="14" fillId="0" borderId="1" xfId="1" applyNumberFormat="1" applyFont="1" applyFill="1" applyBorder="1"/>
    <xf numFmtId="0" fontId="3" fillId="0" borderId="30" xfId="0" applyFont="1" applyBorder="1"/>
    <xf numFmtId="6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31" xfId="0" applyFont="1" applyBorder="1"/>
    <xf numFmtId="6" fontId="3" fillId="0" borderId="23" xfId="0" applyNumberFormat="1" applyFont="1" applyBorder="1"/>
    <xf numFmtId="0" fontId="3" fillId="0" borderId="23" xfId="0" applyFont="1" applyBorder="1" applyAlignment="1">
      <alignment horizontal="center"/>
    </xf>
    <xf numFmtId="0" fontId="3" fillId="0" borderId="0" xfId="0" applyFont="1" applyFill="1" applyBorder="1"/>
    <xf numFmtId="0" fontId="3" fillId="0" borderId="32" xfId="0" applyFont="1" applyFill="1" applyBorder="1"/>
    <xf numFmtId="164" fontId="2" fillId="0" borderId="29" xfId="1" applyNumberFormat="1" applyFont="1" applyFill="1" applyBorder="1" applyAlignment="1">
      <alignment horizontal="center"/>
    </xf>
    <xf numFmtId="6" fontId="3" fillId="0" borderId="29" xfId="0" applyNumberFormat="1" applyFont="1" applyFill="1" applyBorder="1"/>
    <xf numFmtId="164" fontId="3" fillId="0" borderId="29" xfId="1" applyNumberFormat="1" applyFont="1" applyFill="1" applyBorder="1"/>
    <xf numFmtId="0" fontId="7" fillId="0" borderId="30" xfId="0" applyFont="1" applyFill="1" applyBorder="1"/>
    <xf numFmtId="0" fontId="3" fillId="8" borderId="18" xfId="0" applyFont="1" applyFill="1" applyBorder="1"/>
    <xf numFmtId="0" fontId="3" fillId="8" borderId="0" xfId="0" applyFont="1" applyFill="1" applyBorder="1"/>
    <xf numFmtId="0" fontId="7" fillId="8" borderId="0" xfId="0" applyFont="1" applyFill="1" applyBorder="1"/>
    <xf numFmtId="0" fontId="3" fillId="8" borderId="23" xfId="0" applyFont="1" applyFill="1" applyBorder="1"/>
    <xf numFmtId="0" fontId="2" fillId="0" borderId="30" xfId="0" applyFont="1" applyFill="1" applyBorder="1" applyAlignment="1">
      <alignment horizontal="center"/>
    </xf>
    <xf numFmtId="0" fontId="3" fillId="8" borderId="35" xfId="0" applyFont="1" applyFill="1" applyBorder="1"/>
    <xf numFmtId="0" fontId="3" fillId="8" borderId="36" xfId="0" applyFont="1" applyFill="1" applyBorder="1"/>
    <xf numFmtId="164" fontId="3" fillId="8" borderId="35" xfId="1" applyNumberFormat="1" applyFont="1" applyFill="1" applyBorder="1"/>
    <xf numFmtId="9" fontId="3" fillId="8" borderId="35" xfId="2" applyFont="1" applyFill="1" applyBorder="1"/>
    <xf numFmtId="0" fontId="3" fillId="8" borderId="39" xfId="0" applyFont="1" applyFill="1" applyBorder="1"/>
    <xf numFmtId="44" fontId="14" fillId="0" borderId="1" xfId="1" applyFont="1" applyFill="1" applyBorder="1"/>
    <xf numFmtId="9" fontId="15" fillId="0" borderId="1" xfId="2" applyFont="1" applyFill="1" applyBorder="1" applyAlignment="1">
      <alignment horizontal="center"/>
    </xf>
    <xf numFmtId="9" fontId="15" fillId="0" borderId="7" xfId="2" applyFont="1" applyFill="1" applyBorder="1" applyAlignment="1">
      <alignment horizontal="center"/>
    </xf>
    <xf numFmtId="6" fontId="11" fillId="0" borderId="1" xfId="0" applyNumberFormat="1" applyFont="1" applyFill="1" applyBorder="1"/>
    <xf numFmtId="10" fontId="11" fillId="0" borderId="1" xfId="2" applyNumberFormat="1" applyFont="1" applyFill="1" applyBorder="1"/>
    <xf numFmtId="10" fontId="11" fillId="0" borderId="7" xfId="2" applyNumberFormat="1" applyFont="1" applyFill="1" applyBorder="1"/>
    <xf numFmtId="164" fontId="2" fillId="0" borderId="6" xfId="1" applyNumberFormat="1" applyFont="1" applyFill="1" applyBorder="1" applyAlignment="1">
      <alignment horizontal="center"/>
    </xf>
    <xf numFmtId="6" fontId="11" fillId="0" borderId="6" xfId="0" applyNumberFormat="1" applyFont="1" applyFill="1" applyBorder="1"/>
    <xf numFmtId="164" fontId="15" fillId="0" borderId="6" xfId="1" applyNumberFormat="1" applyFont="1" applyFill="1" applyBorder="1" applyAlignment="1">
      <alignment horizontal="center"/>
    </xf>
    <xf numFmtId="0" fontId="12" fillId="0" borderId="0" xfId="0" applyFont="1"/>
    <xf numFmtId="0" fontId="3" fillId="0" borderId="1" xfId="0" applyFont="1" applyBorder="1" applyAlignment="1">
      <alignment horizontal="left"/>
    </xf>
    <xf numFmtId="0" fontId="11" fillId="0" borderId="0" xfId="0" applyFont="1" applyFill="1"/>
    <xf numFmtId="0" fontId="11" fillId="0" borderId="0" xfId="0" applyFont="1" applyFill="1" applyBorder="1"/>
    <xf numFmtId="164" fontId="11" fillId="0" borderId="0" xfId="1" applyNumberFormat="1" applyFont="1" applyFill="1"/>
    <xf numFmtId="9" fontId="11" fillId="0" borderId="0" xfId="2" applyFont="1" applyFill="1"/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5" fillId="5" borderId="17" xfId="0" applyFont="1" applyFill="1" applyBorder="1"/>
    <xf numFmtId="0" fontId="10" fillId="5" borderId="18" xfId="0" applyFont="1" applyFill="1" applyBorder="1"/>
    <xf numFmtId="6" fontId="10" fillId="5" borderId="18" xfId="0" applyNumberFormat="1" applyFont="1" applyFill="1" applyBorder="1"/>
    <xf numFmtId="0" fontId="10" fillId="5" borderId="18" xfId="0" applyFont="1" applyFill="1" applyBorder="1" applyAlignment="1">
      <alignment horizontal="center"/>
    </xf>
    <xf numFmtId="0" fontId="10" fillId="5" borderId="19" xfId="0" applyFont="1" applyFill="1" applyBorder="1"/>
    <xf numFmtId="16" fontId="3" fillId="0" borderId="1" xfId="0" applyNumberFormat="1" applyFont="1" applyBorder="1"/>
    <xf numFmtId="0" fontId="16" fillId="0" borderId="0" xfId="0" applyFont="1" applyFill="1"/>
    <xf numFmtId="0" fontId="16" fillId="0" borderId="0" xfId="0" applyFont="1" applyFill="1" applyBorder="1"/>
    <xf numFmtId="164" fontId="16" fillId="0" borderId="0" xfId="1" applyNumberFormat="1" applyFont="1" applyFill="1"/>
    <xf numFmtId="9" fontId="16" fillId="0" borderId="0" xfId="2" applyFont="1" applyFill="1"/>
    <xf numFmtId="0" fontId="3" fillId="4" borderId="0" xfId="0" applyFont="1" applyFill="1"/>
    <xf numFmtId="16" fontId="11" fillId="0" borderId="1" xfId="0" quotePrefix="1" applyNumberFormat="1" applyFont="1" applyFill="1" applyBorder="1"/>
    <xf numFmtId="16" fontId="11" fillId="0" borderId="1" xfId="0" applyNumberFormat="1" applyFont="1" applyFill="1" applyBorder="1"/>
    <xf numFmtId="0" fontId="11" fillId="0" borderId="26" xfId="0" applyFont="1" applyFill="1" applyBorder="1"/>
    <xf numFmtId="6" fontId="11" fillId="0" borderId="26" xfId="0" applyNumberFormat="1" applyFont="1" applyFill="1" applyBorder="1"/>
    <xf numFmtId="0" fontId="11" fillId="0" borderId="26" xfId="0" applyFont="1" applyFill="1" applyBorder="1" applyAlignment="1">
      <alignment horizontal="center"/>
    </xf>
    <xf numFmtId="0" fontId="11" fillId="0" borderId="2" xfId="0" applyFont="1" applyFill="1" applyBorder="1"/>
    <xf numFmtId="6" fontId="11" fillId="0" borderId="2" xfId="0" applyNumberFormat="1" applyFont="1" applyFill="1" applyBorder="1"/>
    <xf numFmtId="0" fontId="11" fillId="0" borderId="2" xfId="0" applyFont="1" applyFill="1" applyBorder="1" applyAlignment="1">
      <alignment horizontal="center"/>
    </xf>
    <xf numFmtId="0" fontId="11" fillId="0" borderId="44" xfId="0" applyFont="1" applyFill="1" applyBorder="1"/>
    <xf numFmtId="0" fontId="11" fillId="0" borderId="38" xfId="0" applyFont="1" applyFill="1" applyBorder="1"/>
    <xf numFmtId="6" fontId="11" fillId="0" borderId="0" xfId="0" applyNumberFormat="1" applyFont="1" applyFill="1" applyBorder="1"/>
    <xf numFmtId="0" fontId="11" fillId="0" borderId="0" xfId="0" applyFont="1" applyFill="1" applyBorder="1" applyAlignment="1">
      <alignment horizontal="center"/>
    </xf>
    <xf numFmtId="10" fontId="3" fillId="0" borderId="0" xfId="2" applyNumberFormat="1" applyFont="1" applyFill="1" applyBorder="1"/>
    <xf numFmtId="0" fontId="3" fillId="0" borderId="0" xfId="0" applyNumberFormat="1" applyFont="1" applyFill="1" applyBorder="1"/>
    <xf numFmtId="0" fontId="15" fillId="0" borderId="0" xfId="0" applyFont="1" applyAlignment="1">
      <alignment horizontal="left"/>
    </xf>
    <xf numFmtId="0" fontId="11" fillId="0" borderId="45" xfId="0" applyFont="1" applyFill="1" applyBorder="1"/>
    <xf numFmtId="0" fontId="11" fillId="0" borderId="34" xfId="0" applyFont="1" applyFill="1" applyBorder="1"/>
    <xf numFmtId="6" fontId="11" fillId="0" borderId="34" xfId="0" applyNumberFormat="1" applyFont="1" applyFill="1" applyBorder="1"/>
    <xf numFmtId="0" fontId="11" fillId="0" borderId="34" xfId="0" applyFont="1" applyFill="1" applyBorder="1" applyAlignment="1">
      <alignment horizontal="center"/>
    </xf>
    <xf numFmtId="0" fontId="11" fillId="0" borderId="46" xfId="0" applyFont="1" applyFill="1" applyBorder="1"/>
    <xf numFmtId="0" fontId="11" fillId="0" borderId="47" xfId="0" applyFont="1" applyFill="1" applyBorder="1"/>
    <xf numFmtId="0" fontId="11" fillId="0" borderId="48" xfId="0" applyFont="1" applyFill="1" applyBorder="1"/>
    <xf numFmtId="6" fontId="11" fillId="0" borderId="48" xfId="0" applyNumberFormat="1" applyFont="1" applyFill="1" applyBorder="1"/>
    <xf numFmtId="0" fontId="11" fillId="0" borderId="48" xfId="0" applyFont="1" applyFill="1" applyBorder="1" applyAlignment="1">
      <alignment horizontal="center"/>
    </xf>
    <xf numFmtId="0" fontId="11" fillId="0" borderId="49" xfId="0" applyFont="1" applyFill="1" applyBorder="1"/>
    <xf numFmtId="16" fontId="11" fillId="0" borderId="47" xfId="0" applyNumberFormat="1" applyFont="1" applyFill="1" applyBorder="1"/>
    <xf numFmtId="16" fontId="11" fillId="0" borderId="48" xfId="0" applyNumberFormat="1" applyFont="1" applyFill="1" applyBorder="1"/>
    <xf numFmtId="0" fontId="11" fillId="0" borderId="44" xfId="0" applyFont="1" applyFill="1" applyBorder="1" applyAlignment="1">
      <alignment horizontal="left"/>
    </xf>
    <xf numFmtId="164" fontId="16" fillId="0" borderId="0" xfId="1" applyNumberFormat="1" applyFont="1" applyFill="1" applyBorder="1"/>
    <xf numFmtId="9" fontId="16" fillId="0" borderId="0" xfId="2" applyFont="1" applyFill="1" applyBorder="1"/>
    <xf numFmtId="6" fontId="0" fillId="0" borderId="0" xfId="0" applyNumberFormat="1" applyFont="1" applyFill="1" applyBorder="1"/>
    <xf numFmtId="6" fontId="3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9" fontId="2" fillId="0" borderId="0" xfId="2" applyFont="1" applyFill="1" applyBorder="1" applyAlignment="1">
      <alignment horizontal="center"/>
    </xf>
    <xf numFmtId="164" fontId="13" fillId="0" borderId="0" xfId="1" applyNumberFormat="1" applyFont="1" applyFill="1" applyBorder="1" applyAlignment="1">
      <alignment horizontal="center"/>
    </xf>
    <xf numFmtId="9" fontId="13" fillId="0" borderId="0" xfId="2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9" fontId="15" fillId="0" borderId="0" xfId="2" applyFont="1" applyFill="1" applyBorder="1" applyAlignment="1">
      <alignment horizontal="center"/>
    </xf>
    <xf numFmtId="44" fontId="14" fillId="0" borderId="0" xfId="1" applyFont="1" applyFill="1" applyBorder="1"/>
    <xf numFmtId="10" fontId="14" fillId="0" borderId="0" xfId="2" applyNumberFormat="1" applyFont="1" applyFill="1" applyBorder="1"/>
    <xf numFmtId="0" fontId="14" fillId="0" borderId="0" xfId="1" applyNumberFormat="1" applyFont="1" applyFill="1" applyBorder="1"/>
    <xf numFmtId="10" fontId="11" fillId="0" borderId="0" xfId="2" applyNumberFormat="1" applyFont="1" applyFill="1" applyBorder="1"/>
    <xf numFmtId="165" fontId="3" fillId="0" borderId="0" xfId="2" applyNumberFormat="1" applyFont="1" applyFill="1" applyBorder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64" fontId="2" fillId="0" borderId="0" xfId="1" applyNumberFormat="1" applyFont="1" applyFill="1" applyAlignment="1">
      <alignment horizontal="center" wrapText="1"/>
    </xf>
    <xf numFmtId="9" fontId="2" fillId="0" borderId="0" xfId="2" applyFont="1" applyFill="1" applyAlignment="1">
      <alignment horizontal="center" wrapText="1"/>
    </xf>
    <xf numFmtId="0" fontId="15" fillId="0" borderId="0" xfId="0" applyFont="1" applyFill="1" applyAlignment="1">
      <alignment horizontal="left"/>
    </xf>
    <xf numFmtId="164" fontId="7" fillId="0" borderId="0" xfId="1" applyNumberFormat="1" applyFont="1" applyFill="1"/>
    <xf numFmtId="9" fontId="7" fillId="0" borderId="0" xfId="2" applyFont="1" applyFill="1"/>
    <xf numFmtId="0" fontId="15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 wrapText="1"/>
    </xf>
    <xf numFmtId="0" fontId="15" fillId="0" borderId="0" xfId="0" applyFont="1" applyFill="1" applyBorder="1" applyAlignment="1">
      <alignment horizontal="right"/>
    </xf>
    <xf numFmtId="0" fontId="17" fillId="0" borderId="0" xfId="0" applyFont="1" applyFill="1" applyAlignment="1">
      <alignment horizontal="right"/>
    </xf>
    <xf numFmtId="0" fontId="2" fillId="9" borderId="14" xfId="0" applyFont="1" applyFill="1" applyBorder="1"/>
    <xf numFmtId="0" fontId="2" fillId="9" borderId="15" xfId="0" applyFont="1" applyFill="1" applyBorder="1"/>
    <xf numFmtId="6" fontId="2" fillId="9" borderId="15" xfId="0" applyNumberFormat="1" applyFont="1" applyFill="1" applyBorder="1"/>
    <xf numFmtId="0" fontId="2" fillId="9" borderId="1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left"/>
    </xf>
    <xf numFmtId="0" fontId="6" fillId="9" borderId="15" xfId="0" applyFont="1" applyFill="1" applyBorder="1" applyAlignment="1">
      <alignment horizontal="center" wrapText="1"/>
    </xf>
    <xf numFmtId="0" fontId="15" fillId="9" borderId="14" xfId="0" applyFont="1" applyFill="1" applyBorder="1" applyAlignment="1">
      <alignment horizontal="left"/>
    </xf>
    <xf numFmtId="0" fontId="15" fillId="9" borderId="15" xfId="0" applyFont="1" applyFill="1" applyBorder="1" applyAlignment="1">
      <alignment horizontal="left"/>
    </xf>
    <xf numFmtId="6" fontId="15" fillId="9" borderId="15" xfId="0" applyNumberFormat="1" applyFont="1" applyFill="1" applyBorder="1" applyAlignment="1">
      <alignment horizontal="right"/>
    </xf>
    <xf numFmtId="6" fontId="6" fillId="9" borderId="15" xfId="0" applyNumberFormat="1" applyFont="1" applyFill="1" applyBorder="1" applyAlignment="1">
      <alignment horizontal="right" wrapText="1"/>
    </xf>
    <xf numFmtId="0" fontId="2" fillId="9" borderId="0" xfId="0" applyFont="1" applyFill="1" applyBorder="1"/>
    <xf numFmtId="6" fontId="2" fillId="9" borderId="0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2" fillId="9" borderId="22" xfId="0" applyFont="1" applyFill="1" applyBorder="1"/>
    <xf numFmtId="0" fontId="9" fillId="10" borderId="14" xfId="0" applyFont="1" applyFill="1" applyBorder="1"/>
    <xf numFmtId="0" fontId="4" fillId="10" borderId="15" xfId="0" applyFont="1" applyFill="1" applyBorder="1"/>
    <xf numFmtId="6" fontId="4" fillId="10" borderId="15" xfId="0" applyNumberFormat="1" applyFont="1" applyFill="1" applyBorder="1"/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/>
    <xf numFmtId="0" fontId="5" fillId="3" borderId="14" xfId="0" applyFont="1" applyFill="1" applyBorder="1"/>
    <xf numFmtId="0" fontId="4" fillId="3" borderId="15" xfId="0" applyFont="1" applyFill="1" applyBorder="1"/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left"/>
    </xf>
    <xf numFmtId="0" fontId="2" fillId="9" borderId="14" xfId="0" applyFont="1" applyFill="1" applyBorder="1" applyAlignment="1">
      <alignment horizontal="left"/>
    </xf>
    <xf numFmtId="0" fontId="2" fillId="9" borderId="15" xfId="0" applyFont="1" applyFill="1" applyBorder="1" applyAlignment="1">
      <alignment horizontal="center" wrapText="1"/>
    </xf>
    <xf numFmtId="0" fontId="4" fillId="10" borderId="16" xfId="0" applyFont="1" applyFill="1" applyBorder="1" applyAlignment="1">
      <alignment horizontal="left"/>
    </xf>
    <xf numFmtId="0" fontId="8" fillId="6" borderId="39" xfId="0" applyFont="1" applyFill="1" applyBorder="1" applyAlignment="1">
      <alignment horizontal="center" wrapText="1"/>
    </xf>
    <xf numFmtId="0" fontId="18" fillId="11" borderId="14" xfId="0" applyFont="1" applyFill="1" applyBorder="1"/>
    <xf numFmtId="0" fontId="18" fillId="11" borderId="15" xfId="0" applyFont="1" applyFill="1" applyBorder="1"/>
    <xf numFmtId="0" fontId="19" fillId="11" borderId="15" xfId="0" applyFont="1" applyFill="1" applyBorder="1"/>
    <xf numFmtId="0" fontId="19" fillId="11" borderId="15" xfId="0" applyFont="1" applyFill="1" applyBorder="1" applyAlignment="1">
      <alignment horizontal="center"/>
    </xf>
    <xf numFmtId="0" fontId="19" fillId="11" borderId="16" xfId="0" applyFont="1" applyFill="1" applyBorder="1" applyAlignment="1">
      <alignment horizontal="left"/>
    </xf>
    <xf numFmtId="16" fontId="3" fillId="0" borderId="22" xfId="0" quotePrefix="1" applyNumberFormat="1" applyFont="1" applyBorder="1"/>
    <xf numFmtId="16" fontId="3" fillId="0" borderId="23" xfId="0" quotePrefix="1" applyNumberFormat="1" applyFont="1" applyBorder="1"/>
    <xf numFmtId="166" fontId="3" fillId="0" borderId="1" xfId="2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44" fontId="3" fillId="0" borderId="1" xfId="1" applyFont="1" applyFill="1" applyBorder="1"/>
    <xf numFmtId="164" fontId="2" fillId="0" borderId="0" xfId="1" applyNumberFormat="1" applyFont="1" applyBorder="1" applyAlignment="1">
      <alignment horizontal="center"/>
    </xf>
    <xf numFmtId="9" fontId="2" fillId="0" borderId="0" xfId="2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6" fontId="2" fillId="9" borderId="15" xfId="0" applyNumberFormat="1" applyFont="1" applyFill="1" applyBorder="1" applyAlignment="1">
      <alignment horizontal="right" wrapText="1"/>
    </xf>
    <xf numFmtId="164" fontId="2" fillId="0" borderId="0" xfId="1" applyNumberFormat="1" applyFont="1" applyBorder="1"/>
    <xf numFmtId="0" fontId="2" fillId="0" borderId="0" xfId="0" applyFont="1" applyBorder="1"/>
    <xf numFmtId="164" fontId="2" fillId="0" borderId="30" xfId="1" applyNumberFormat="1" applyFont="1" applyFill="1" applyBorder="1"/>
    <xf numFmtId="9" fontId="2" fillId="0" borderId="0" xfId="2" applyFont="1" applyFill="1" applyBorder="1"/>
    <xf numFmtId="0" fontId="2" fillId="0" borderId="0" xfId="0" applyFont="1" applyFill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164" fontId="15" fillId="0" borderId="1" xfId="1" applyNumberFormat="1" applyFont="1" applyFill="1" applyBorder="1" applyAlignment="1">
      <alignment horizontal="center" vertical="center"/>
    </xf>
    <xf numFmtId="164" fontId="15" fillId="0" borderId="0" xfId="1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9" fontId="2" fillId="0" borderId="31" xfId="2" applyFont="1" applyFill="1" applyBorder="1" applyAlignment="1">
      <alignment horizontal="center"/>
    </xf>
    <xf numFmtId="6" fontId="2" fillId="0" borderId="30" xfId="0" applyNumberFormat="1" applyFont="1" applyBorder="1"/>
    <xf numFmtId="0" fontId="2" fillId="0" borderId="0" xfId="0" applyFont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/>
    </xf>
    <xf numFmtId="9" fontId="2" fillId="0" borderId="0" xfId="0" applyNumberFormat="1" applyFont="1" applyBorder="1"/>
    <xf numFmtId="9" fontId="2" fillId="0" borderId="31" xfId="0" applyNumberFormat="1" applyFont="1" applyBorder="1"/>
    <xf numFmtId="0" fontId="15" fillId="9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 wrapText="1"/>
    </xf>
    <xf numFmtId="0" fontId="2" fillId="9" borderId="16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9" fontId="2" fillId="0" borderId="0" xfId="0" applyNumberFormat="1" applyFont="1" applyFill="1" applyBorder="1"/>
    <xf numFmtId="0" fontId="3" fillId="8" borderId="22" xfId="0" applyFont="1" applyFill="1" applyBorder="1"/>
    <xf numFmtId="0" fontId="3" fillId="8" borderId="51" xfId="0" applyFont="1" applyFill="1" applyBorder="1"/>
    <xf numFmtId="0" fontId="3" fillId="8" borderId="35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wrapText="1"/>
    </xf>
    <xf numFmtId="0" fontId="3" fillId="0" borderId="52" xfId="0" applyFont="1" applyFill="1" applyBorder="1"/>
    <xf numFmtId="0" fontId="2" fillId="0" borderId="45" xfId="0" applyFont="1" applyBorder="1" applyAlignment="1">
      <alignment horizontal="center" wrapText="1"/>
    </xf>
    <xf numFmtId="0" fontId="7" fillId="8" borderId="30" xfId="0" applyFont="1" applyFill="1" applyBorder="1"/>
    <xf numFmtId="0" fontId="2" fillId="8" borderId="50" xfId="0" applyFont="1" applyFill="1" applyBorder="1" applyAlignment="1">
      <alignment horizontal="center"/>
    </xf>
    <xf numFmtId="0" fontId="3" fillId="8" borderId="50" xfId="0" applyFont="1" applyFill="1" applyBorder="1"/>
    <xf numFmtId="6" fontId="2" fillId="0" borderId="0" xfId="0" applyNumberFormat="1" applyFont="1" applyBorder="1" applyAlignment="1">
      <alignment horizontal="center" wrapText="1"/>
    </xf>
    <xf numFmtId="166" fontId="2" fillId="0" borderId="0" xfId="0" applyNumberFormat="1" applyFont="1" applyBorder="1" applyAlignment="1">
      <alignment horizontal="center" wrapText="1"/>
    </xf>
    <xf numFmtId="164" fontId="2" fillId="0" borderId="0" xfId="1" applyNumberFormat="1" applyFont="1" applyBorder="1" applyAlignment="1">
      <alignment horizontal="center" wrapText="1"/>
    </xf>
    <xf numFmtId="9" fontId="2" fillId="0" borderId="0" xfId="0" applyNumberFormat="1" applyFont="1" applyBorder="1" applyAlignment="1">
      <alignment horizontal="center" wrapText="1"/>
    </xf>
    <xf numFmtId="167" fontId="2" fillId="0" borderId="0" xfId="1" applyNumberFormat="1" applyFont="1" applyBorder="1" applyAlignment="1">
      <alignment horizontal="center" wrapText="1"/>
    </xf>
    <xf numFmtId="9" fontId="2" fillId="0" borderId="31" xfId="0" applyNumberFormat="1" applyFont="1" applyBorder="1" applyAlignment="1">
      <alignment horizontal="center" wrapText="1"/>
    </xf>
    <xf numFmtId="0" fontId="3" fillId="8" borderId="30" xfId="0" applyFont="1" applyFill="1" applyBorder="1"/>
    <xf numFmtId="0" fontId="2" fillId="8" borderId="30" xfId="0" applyFont="1" applyFill="1" applyBorder="1" applyAlignment="1">
      <alignment horizontal="center"/>
    </xf>
    <xf numFmtId="9" fontId="2" fillId="0" borderId="0" xfId="0" applyNumberFormat="1" applyFont="1" applyFill="1" applyAlignment="1">
      <alignment horizontal="center" wrapText="1"/>
    </xf>
    <xf numFmtId="0" fontId="16" fillId="0" borderId="32" xfId="0" applyFont="1" applyFill="1" applyBorder="1"/>
    <xf numFmtId="0" fontId="16" fillId="8" borderId="50" xfId="0" applyFont="1" applyFill="1" applyBorder="1"/>
    <xf numFmtId="164" fontId="16" fillId="0" borderId="29" xfId="1" applyNumberFormat="1" applyFont="1" applyFill="1" applyBorder="1"/>
    <xf numFmtId="166" fontId="16" fillId="0" borderId="1" xfId="2" applyNumberFormat="1" applyFont="1" applyFill="1" applyBorder="1"/>
    <xf numFmtId="0" fontId="16" fillId="0" borderId="1" xfId="1" applyNumberFormat="1" applyFont="1" applyFill="1" applyBorder="1" applyAlignment="1">
      <alignment horizontal="center"/>
    </xf>
    <xf numFmtId="0" fontId="21" fillId="8" borderId="0" xfId="0" applyFont="1" applyFill="1" applyBorder="1"/>
    <xf numFmtId="164" fontId="16" fillId="0" borderId="1" xfId="1" applyNumberFormat="1" applyFont="1" applyFill="1" applyBorder="1"/>
    <xf numFmtId="10" fontId="16" fillId="0" borderId="1" xfId="2" applyNumberFormat="1" applyFont="1" applyFill="1" applyBorder="1"/>
    <xf numFmtId="0" fontId="16" fillId="0" borderId="1" xfId="1" applyNumberFormat="1" applyFont="1" applyFill="1" applyBorder="1"/>
    <xf numFmtId="10" fontId="16" fillId="0" borderId="7" xfId="2" applyNumberFormat="1" applyFont="1" applyFill="1" applyBorder="1"/>
    <xf numFmtId="0" fontId="21" fillId="0" borderId="0" xfId="0" applyFont="1" applyFill="1"/>
    <xf numFmtId="164" fontId="16" fillId="0" borderId="6" xfId="0" applyNumberFormat="1" applyFont="1" applyFill="1" applyBorder="1"/>
    <xf numFmtId="0" fontId="16" fillId="0" borderId="6" xfId="0" applyNumberFormat="1" applyFont="1" applyFill="1" applyBorder="1" applyAlignment="1">
      <alignment horizontal="center" vertical="center"/>
    </xf>
    <xf numFmtId="6" fontId="16" fillId="0" borderId="29" xfId="0" applyNumberFormat="1" applyFont="1" applyFill="1" applyBorder="1"/>
    <xf numFmtId="0" fontId="16" fillId="8" borderId="0" xfId="0" applyFont="1" applyFill="1" applyBorder="1"/>
    <xf numFmtId="6" fontId="16" fillId="0" borderId="6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0" fontId="16" fillId="0" borderId="1" xfId="0" applyFont="1" applyBorder="1"/>
    <xf numFmtId="6" fontId="16" fillId="0" borderId="1" xfId="0" applyNumberFormat="1" applyFont="1" applyBorder="1"/>
    <xf numFmtId="0" fontId="16" fillId="0" borderId="1" xfId="0" applyFont="1" applyBorder="1" applyAlignment="1">
      <alignment horizontal="center"/>
    </xf>
    <xf numFmtId="0" fontId="11" fillId="0" borderId="1" xfId="0" applyFont="1" applyBorder="1"/>
    <xf numFmtId="6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1" fillId="12" borderId="2" xfId="0" applyFont="1" applyFill="1" applyBorder="1"/>
    <xf numFmtId="6" fontId="11" fillId="12" borderId="2" xfId="0" applyNumberFormat="1" applyFont="1" applyFill="1" applyBorder="1"/>
    <xf numFmtId="0" fontId="11" fillId="12" borderId="2" xfId="0" applyFont="1" applyFill="1" applyBorder="1" applyAlignment="1">
      <alignment horizontal="center"/>
    </xf>
    <xf numFmtId="0" fontId="11" fillId="12" borderId="1" xfId="0" applyFont="1" applyFill="1" applyBorder="1"/>
    <xf numFmtId="6" fontId="11" fillId="12" borderId="1" xfId="0" applyNumberFormat="1" applyFont="1" applyFill="1" applyBorder="1"/>
    <xf numFmtId="0" fontId="11" fillId="12" borderId="1" xfId="0" applyFont="1" applyFill="1" applyBorder="1" applyAlignment="1">
      <alignment horizontal="center"/>
    </xf>
    <xf numFmtId="0" fontId="11" fillId="12" borderId="26" xfId="0" applyFont="1" applyFill="1" applyBorder="1"/>
    <xf numFmtId="6" fontId="11" fillId="12" borderId="26" xfId="0" applyNumberFormat="1" applyFont="1" applyFill="1" applyBorder="1"/>
    <xf numFmtId="0" fontId="11" fillId="12" borderId="26" xfId="0" applyFont="1" applyFill="1" applyBorder="1" applyAlignment="1">
      <alignment horizontal="center"/>
    </xf>
    <xf numFmtId="0" fontId="11" fillId="12" borderId="38" xfId="0" applyFont="1" applyFill="1" applyBorder="1"/>
    <xf numFmtId="0" fontId="11" fillId="12" borderId="0" xfId="0" applyFont="1" applyFill="1" applyBorder="1"/>
    <xf numFmtId="6" fontId="11" fillId="12" borderId="0" xfId="0" applyNumberFormat="1" applyFont="1" applyFill="1" applyBorder="1"/>
    <xf numFmtId="0" fontId="11" fillId="12" borderId="0" xfId="0" applyFont="1" applyFill="1" applyBorder="1" applyAlignment="1">
      <alignment horizontal="center"/>
    </xf>
    <xf numFmtId="0" fontId="11" fillId="12" borderId="44" xfId="0" applyFont="1" applyFill="1" applyBorder="1"/>
    <xf numFmtId="0" fontId="11" fillId="12" borderId="47" xfId="0" applyFont="1" applyFill="1" applyBorder="1"/>
    <xf numFmtId="0" fontId="11" fillId="12" borderId="48" xfId="0" applyFont="1" applyFill="1" applyBorder="1"/>
    <xf numFmtId="6" fontId="11" fillId="12" borderId="48" xfId="0" applyNumberFormat="1" applyFont="1" applyFill="1" applyBorder="1"/>
    <xf numFmtId="0" fontId="11" fillId="12" borderId="48" xfId="0" applyFont="1" applyFill="1" applyBorder="1" applyAlignment="1">
      <alignment horizontal="center"/>
    </xf>
    <xf numFmtId="0" fontId="11" fillId="12" borderId="49" xfId="0" applyFont="1" applyFill="1" applyBorder="1"/>
    <xf numFmtId="0" fontId="11" fillId="12" borderId="45" xfId="0" applyFont="1" applyFill="1" applyBorder="1"/>
    <xf numFmtId="0" fontId="11" fillId="12" borderId="34" xfId="0" applyFont="1" applyFill="1" applyBorder="1"/>
    <xf numFmtId="6" fontId="11" fillId="12" borderId="34" xfId="0" applyNumberFormat="1" applyFont="1" applyFill="1" applyBorder="1"/>
    <xf numFmtId="0" fontId="11" fillId="12" borderId="34" xfId="0" applyFont="1" applyFill="1" applyBorder="1" applyAlignment="1">
      <alignment horizontal="center"/>
    </xf>
    <xf numFmtId="0" fontId="11" fillId="12" borderId="46" xfId="0" applyFont="1" applyFill="1" applyBorder="1"/>
    <xf numFmtId="0" fontId="22" fillId="3" borderId="14" xfId="0" applyFont="1" applyFill="1" applyBorder="1"/>
    <xf numFmtId="0" fontId="23" fillId="3" borderId="15" xfId="0" applyFont="1" applyFill="1" applyBorder="1"/>
    <xf numFmtId="0" fontId="23" fillId="3" borderId="15" xfId="0" applyFont="1" applyFill="1" applyBorder="1" applyAlignment="1">
      <alignment horizontal="center"/>
    </xf>
    <xf numFmtId="0" fontId="23" fillId="3" borderId="16" xfId="0" applyFont="1" applyFill="1" applyBorder="1" applyAlignment="1">
      <alignment horizontal="left"/>
    </xf>
    <xf numFmtId="0" fontId="11" fillId="0" borderId="0" xfId="0" applyFont="1"/>
    <xf numFmtId="0" fontId="2" fillId="0" borderId="43" xfId="0" applyFont="1" applyBorder="1" applyAlignment="1">
      <alignment horizontal="center" wrapText="1"/>
    </xf>
    <xf numFmtId="0" fontId="5" fillId="7" borderId="1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32" xfId="0" applyFont="1" applyFill="1" applyBorder="1"/>
    <xf numFmtId="164" fontId="11" fillId="0" borderId="29" xfId="1" applyNumberFormat="1" applyFont="1" applyFill="1" applyBorder="1"/>
    <xf numFmtId="166" fontId="11" fillId="0" borderId="1" xfId="2" applyNumberFormat="1" applyFont="1" applyFill="1" applyBorder="1"/>
    <xf numFmtId="0" fontId="11" fillId="0" borderId="1" xfId="0" applyNumberFormat="1" applyFont="1" applyFill="1" applyBorder="1" applyAlignment="1">
      <alignment horizontal="center"/>
    </xf>
    <xf numFmtId="0" fontId="11" fillId="0" borderId="1" xfId="1" applyNumberFormat="1" applyFont="1" applyFill="1" applyBorder="1" applyAlignment="1">
      <alignment horizontal="center"/>
    </xf>
    <xf numFmtId="164" fontId="11" fillId="0" borderId="29" xfId="1" applyNumberFormat="1" applyFont="1" applyFill="1" applyBorder="1" applyAlignment="1">
      <alignment horizontal="center"/>
    </xf>
    <xf numFmtId="164" fontId="11" fillId="0" borderId="1" xfId="1" applyNumberFormat="1" applyFont="1" applyFill="1" applyBorder="1"/>
    <xf numFmtId="0" fontId="20" fillId="8" borderId="50" xfId="0" applyFont="1" applyFill="1" applyBorder="1"/>
    <xf numFmtId="164" fontId="15" fillId="0" borderId="29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0" fontId="11" fillId="8" borderId="0" xfId="0" applyFont="1" applyFill="1" applyBorder="1"/>
    <xf numFmtId="0" fontId="11" fillId="0" borderId="1" xfId="0" applyNumberFormat="1" applyFont="1" applyFill="1" applyBorder="1"/>
    <xf numFmtId="0" fontId="25" fillId="8" borderId="0" xfId="0" applyFont="1" applyFill="1" applyBorder="1"/>
    <xf numFmtId="0" fontId="11" fillId="0" borderId="1" xfId="1" applyNumberFormat="1" applyFont="1" applyFill="1" applyBorder="1"/>
    <xf numFmtId="0" fontId="11" fillId="8" borderId="39" xfId="0" applyFont="1" applyFill="1" applyBorder="1"/>
    <xf numFmtId="6" fontId="15" fillId="0" borderId="0" xfId="0" applyNumberFormat="1" applyFont="1" applyBorder="1" applyAlignment="1">
      <alignment horizontal="center" wrapText="1"/>
    </xf>
    <xf numFmtId="166" fontId="15" fillId="0" borderId="0" xfId="0" applyNumberFormat="1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164" fontId="15" fillId="0" borderId="0" xfId="1" applyNumberFormat="1" applyFont="1" applyBorder="1" applyAlignment="1">
      <alignment horizontal="center" wrapText="1"/>
    </xf>
    <xf numFmtId="9" fontId="15" fillId="0" borderId="0" xfId="0" applyNumberFormat="1" applyFont="1" applyBorder="1" applyAlignment="1">
      <alignment horizontal="center" wrapText="1"/>
    </xf>
    <xf numFmtId="167" fontId="15" fillId="0" borderId="0" xfId="1" applyNumberFormat="1" applyFont="1" applyBorder="1" applyAlignment="1">
      <alignment horizontal="center" wrapText="1"/>
    </xf>
    <xf numFmtId="9" fontId="15" fillId="0" borderId="31" xfId="0" applyNumberFormat="1" applyFont="1" applyBorder="1" applyAlignment="1">
      <alignment horizontal="center" wrapText="1"/>
    </xf>
    <xf numFmtId="164" fontId="11" fillId="0" borderId="0" xfId="1" applyNumberFormat="1" applyFont="1" applyFill="1" applyBorder="1"/>
    <xf numFmtId="9" fontId="11" fillId="0" borderId="0" xfId="2" applyFont="1" applyFill="1" applyBorder="1"/>
    <xf numFmtId="9" fontId="11" fillId="0" borderId="31" xfId="2" applyFont="1" applyFill="1" applyBorder="1"/>
    <xf numFmtId="44" fontId="11" fillId="0" borderId="1" xfId="1" applyFont="1" applyFill="1" applyBorder="1"/>
    <xf numFmtId="164" fontId="15" fillId="0" borderId="0" xfId="1" applyNumberFormat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0" fontId="15" fillId="0" borderId="0" xfId="1" applyNumberFormat="1" applyFont="1" applyBorder="1" applyAlignment="1">
      <alignment horizontal="center"/>
    </xf>
    <xf numFmtId="164" fontId="15" fillId="0" borderId="0" xfId="1" applyNumberFormat="1" applyFont="1" applyBorder="1"/>
    <xf numFmtId="9" fontId="15" fillId="0" borderId="0" xfId="0" applyNumberFormat="1" applyFont="1" applyBorder="1"/>
    <xf numFmtId="0" fontId="15" fillId="0" borderId="0" xfId="0" applyFont="1" applyBorder="1"/>
    <xf numFmtId="164" fontId="11" fillId="0" borderId="6" xfId="0" applyNumberFormat="1" applyFont="1" applyFill="1" applyBorder="1"/>
    <xf numFmtId="164" fontId="3" fillId="0" borderId="0" xfId="0" applyNumberFormat="1" applyFont="1"/>
    <xf numFmtId="0" fontId="15" fillId="0" borderId="0" xfId="0" applyFont="1" applyFill="1" applyAlignment="1">
      <alignment horizontal="left" wrapText="1"/>
    </xf>
    <xf numFmtId="0" fontId="15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left"/>
    </xf>
    <xf numFmtId="0" fontId="24" fillId="0" borderId="0" xfId="0" applyFont="1" applyAlignment="1">
      <alignment horizontal="left" wrapText="1"/>
    </xf>
    <xf numFmtId="0" fontId="24" fillId="0" borderId="1" xfId="0" applyFont="1" applyFill="1" applyBorder="1" applyAlignment="1">
      <alignment horizontal="left" wrapText="1"/>
    </xf>
    <xf numFmtId="10" fontId="20" fillId="0" borderId="26" xfId="0" applyNumberFormat="1" applyFont="1" applyFill="1" applyBorder="1" applyAlignment="1">
      <alignment horizontal="center" wrapText="1"/>
    </xf>
    <xf numFmtId="0" fontId="20" fillId="0" borderId="39" xfId="0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center" wrapText="1"/>
    </xf>
    <xf numFmtId="0" fontId="5" fillId="7" borderId="40" xfId="0" applyFont="1" applyFill="1" applyBorder="1" applyAlignment="1">
      <alignment horizontal="center" wrapText="1"/>
    </xf>
    <xf numFmtId="0" fontId="5" fillId="7" borderId="41" xfId="0" applyFont="1" applyFill="1" applyBorder="1" applyAlignment="1">
      <alignment horizontal="center" wrapText="1"/>
    </xf>
    <xf numFmtId="9" fontId="16" fillId="0" borderId="39" xfId="2" applyFont="1" applyFill="1" applyBorder="1" applyAlignment="1">
      <alignment horizontal="center"/>
    </xf>
    <xf numFmtId="9" fontId="16" fillId="0" borderId="2" xfId="2" applyFont="1" applyFill="1" applyBorder="1" applyAlignment="1">
      <alignment horizontal="center"/>
    </xf>
    <xf numFmtId="10" fontId="16" fillId="0" borderId="44" xfId="0" applyNumberFormat="1" applyFont="1" applyFill="1" applyBorder="1" applyAlignment="1">
      <alignment horizontal="center"/>
    </xf>
    <xf numFmtId="10" fontId="16" fillId="0" borderId="49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2" fillId="8" borderId="43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2" fillId="8" borderId="28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10" fontId="20" fillId="0" borderId="46" xfId="0" applyNumberFormat="1" applyFont="1" applyFill="1" applyBorder="1" applyAlignment="1">
      <alignment horizontal="center" wrapText="1"/>
    </xf>
    <xf numFmtId="0" fontId="20" fillId="0" borderId="44" xfId="0" applyFont="1" applyFill="1" applyBorder="1" applyAlignment="1">
      <alignment horizontal="center" wrapText="1"/>
    </xf>
    <xf numFmtId="0" fontId="20" fillId="0" borderId="49" xfId="0" applyFont="1" applyFill="1" applyBorder="1" applyAlignment="1">
      <alignment horizontal="center" wrapText="1"/>
    </xf>
    <xf numFmtId="0" fontId="15" fillId="0" borderId="30" xfId="0" applyFont="1" applyFill="1" applyBorder="1" applyAlignment="1">
      <alignment horizontal="right"/>
    </xf>
    <xf numFmtId="0" fontId="15" fillId="0" borderId="38" xfId="0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0" fontId="5" fillId="7" borderId="17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15" fillId="8" borderId="28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11" fillId="0" borderId="0" xfId="2" applyNumberFormat="1" applyFont="1" applyFill="1" applyBorder="1"/>
    <xf numFmtId="0" fontId="15" fillId="8" borderId="0" xfId="0" applyFont="1" applyFill="1" applyBorder="1" applyAlignment="1">
      <alignment horizontal="center"/>
    </xf>
    <xf numFmtId="9" fontId="3" fillId="8" borderId="23" xfId="2" applyFont="1" applyFill="1" applyBorder="1"/>
    <xf numFmtId="166" fontId="3" fillId="0" borderId="0" xfId="2" applyNumberFormat="1" applyFont="1" applyFill="1" applyBorder="1"/>
    <xf numFmtId="166" fontId="16" fillId="0" borderId="0" xfId="2" applyNumberFormat="1" applyFont="1" applyFill="1" applyBorder="1"/>
    <xf numFmtId="166" fontId="3" fillId="0" borderId="39" xfId="2" applyNumberFormat="1" applyFont="1" applyFill="1" applyBorder="1"/>
    <xf numFmtId="10" fontId="3" fillId="0" borderId="39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88"/>
  <sheetViews>
    <sheetView topLeftCell="Q1" zoomScale="90" zoomScaleNormal="90" workbookViewId="0">
      <pane ySplit="1" topLeftCell="A2" activePane="bottomLeft" state="frozen"/>
      <selection pane="bottomLeft" activeCell="AJ31" sqref="AJ31"/>
    </sheetView>
  </sheetViews>
  <sheetFormatPr defaultColWidth="9.140625" defaultRowHeight="15" x14ac:dyDescent="0.25"/>
  <cols>
    <col min="1" max="2" width="17.85546875" style="1" customWidth="1"/>
    <col min="3" max="5" width="24.42578125" style="1" customWidth="1"/>
    <col min="6" max="6" width="12.42578125" style="1" bestFit="1" customWidth="1"/>
    <col min="7" max="7" width="9.140625" style="1"/>
    <col min="8" max="8" width="18" style="1" bestFit="1" customWidth="1"/>
    <col min="9" max="9" width="13.5703125" style="2" customWidth="1"/>
    <col min="10" max="10" width="13.140625" style="2" customWidth="1"/>
    <col min="11" max="11" width="16.28515625" style="2" customWidth="1"/>
    <col min="12" max="12" width="14.5703125" style="2" customWidth="1"/>
    <col min="13" max="13" width="17.7109375" style="1" customWidth="1"/>
    <col min="14" max="14" width="45.5703125" style="3" bestFit="1" customWidth="1"/>
    <col min="15" max="15" width="5" style="189" customWidth="1"/>
    <col min="16" max="16" width="68" style="186" customWidth="1"/>
    <col min="17" max="17" width="3.5703125" style="10" customWidth="1"/>
    <col min="18" max="18" width="38.140625" style="10" bestFit="1" customWidth="1"/>
    <col min="19" max="19" width="1.85546875" style="94" customWidth="1"/>
    <col min="20" max="20" width="16.42578125" style="50" bestFit="1" customWidth="1"/>
    <col min="21" max="21" width="10.140625" style="48" customWidth="1"/>
    <col min="22" max="22" width="9.140625" style="50"/>
    <col min="23" max="23" width="10" style="48" bestFit="1" customWidth="1"/>
    <col min="24" max="26" width="10" style="48" customWidth="1"/>
    <col min="27" max="27" width="1.5703125" style="10" customWidth="1"/>
    <col min="28" max="28" width="15.140625" style="10" bestFit="1" customWidth="1"/>
    <col min="29" max="29" width="9.85546875" style="10" bestFit="1" customWidth="1"/>
    <col min="30" max="30" width="11.28515625" style="10" bestFit="1" customWidth="1"/>
    <col min="31" max="31" width="8.7109375" style="10" bestFit="1" customWidth="1"/>
    <col min="32" max="32" width="1.5703125" style="10" customWidth="1"/>
    <col min="33" max="33" width="14.7109375" style="10" bestFit="1" customWidth="1"/>
    <col min="34" max="34" width="10" style="10" bestFit="1" customWidth="1"/>
    <col min="35" max="35" width="11.28515625" style="10" bestFit="1" customWidth="1"/>
    <col min="36" max="36" width="8.7109375" style="10" bestFit="1" customWidth="1"/>
    <col min="37" max="37" width="2.42578125" style="10" customWidth="1"/>
    <col min="38" max="38" width="16.42578125" style="10" bestFit="1" customWidth="1"/>
    <col min="39" max="39" width="9.140625" style="10"/>
    <col min="40" max="40" width="9.140625" style="246"/>
    <col min="41" max="41" width="9.140625" style="10"/>
    <col min="42" max="42" width="1.85546875" style="94" customWidth="1"/>
    <col min="43" max="43" width="9.140625" style="10"/>
    <col min="44" max="44" width="9.7109375" style="10" bestFit="1" customWidth="1"/>
    <col min="45" max="51" width="9.140625" style="10"/>
    <col min="52" max="16384" width="9.140625" style="1"/>
  </cols>
  <sheetData>
    <row r="1" spans="1:51" s="53" customFormat="1" ht="45.75" thickBot="1" x14ac:dyDescent="0.3">
      <c r="A1" s="219" t="s">
        <v>790</v>
      </c>
      <c r="B1" s="219" t="s">
        <v>791</v>
      </c>
      <c r="C1" s="219" t="s">
        <v>792</v>
      </c>
      <c r="D1" s="219" t="s">
        <v>793</v>
      </c>
      <c r="E1" s="219" t="s">
        <v>794</v>
      </c>
      <c r="F1" s="219" t="s">
        <v>165</v>
      </c>
      <c r="G1" s="219" t="s">
        <v>795</v>
      </c>
      <c r="H1" s="219" t="s">
        <v>0</v>
      </c>
      <c r="I1" s="219" t="s">
        <v>800</v>
      </c>
      <c r="J1" s="219" t="s">
        <v>801</v>
      </c>
      <c r="K1" s="219" t="s">
        <v>799</v>
      </c>
      <c r="L1" s="219" t="s">
        <v>796</v>
      </c>
      <c r="M1" s="219" t="s">
        <v>797</v>
      </c>
      <c r="N1" s="219" t="s">
        <v>832</v>
      </c>
      <c r="O1" s="190"/>
      <c r="P1" s="378"/>
      <c r="Q1" s="182"/>
      <c r="R1" s="182"/>
      <c r="S1" s="183"/>
      <c r="T1" s="184"/>
      <c r="U1" s="185"/>
      <c r="V1" s="184"/>
      <c r="W1" s="185"/>
      <c r="X1" s="185"/>
      <c r="Y1" s="185"/>
      <c r="Z1" s="185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239"/>
      <c r="AO1" s="182"/>
      <c r="AP1" s="183"/>
      <c r="AQ1" s="182"/>
      <c r="AR1" s="182"/>
      <c r="AS1" s="182"/>
      <c r="AT1" s="182"/>
      <c r="AU1" s="182"/>
      <c r="AV1" s="182"/>
      <c r="AW1" s="182"/>
      <c r="AX1" s="182"/>
      <c r="AY1" s="182"/>
    </row>
    <row r="2" spans="1:51" ht="34.5" customHeight="1" thickBot="1" x14ac:dyDescent="0.35">
      <c r="A2" s="220" t="s">
        <v>825</v>
      </c>
      <c r="B2" s="221"/>
      <c r="C2" s="221"/>
      <c r="D2" s="221"/>
      <c r="E2" s="221"/>
      <c r="F2" s="222"/>
      <c r="G2" s="222"/>
      <c r="H2" s="222"/>
      <c r="I2" s="223"/>
      <c r="J2" s="223"/>
      <c r="K2" s="223"/>
      <c r="L2" s="223"/>
      <c r="M2" s="222"/>
      <c r="N2" s="224"/>
      <c r="R2" s="69"/>
      <c r="S2" s="410" t="s">
        <v>805</v>
      </c>
      <c r="T2" s="411"/>
      <c r="U2" s="411"/>
      <c r="V2" s="411"/>
      <c r="W2" s="411"/>
      <c r="X2" s="342"/>
      <c r="Y2" s="342"/>
      <c r="Z2" s="342"/>
      <c r="AA2" s="100"/>
      <c r="AB2" s="411" t="s">
        <v>806</v>
      </c>
      <c r="AC2" s="411"/>
      <c r="AD2" s="411"/>
      <c r="AE2" s="411"/>
      <c r="AF2" s="100"/>
      <c r="AG2" s="388" t="s">
        <v>807</v>
      </c>
      <c r="AH2" s="388"/>
      <c r="AI2" s="388"/>
      <c r="AJ2" s="389"/>
      <c r="AL2" s="395" t="s">
        <v>810</v>
      </c>
      <c r="AM2" s="396"/>
      <c r="AN2" s="396"/>
      <c r="AO2" s="397"/>
      <c r="AP2" s="264"/>
    </row>
    <row r="3" spans="1:51" s="152" customFormat="1" ht="15.75" thickBot="1" x14ac:dyDescent="0.3">
      <c r="A3" s="199" t="s">
        <v>815</v>
      </c>
      <c r="B3" s="200"/>
      <c r="C3" s="200"/>
      <c r="D3" s="200"/>
      <c r="E3" s="200"/>
      <c r="F3" s="200"/>
      <c r="G3" s="200"/>
      <c r="H3" s="201">
        <f>SUM(H4:H8)</f>
        <v>1129750</v>
      </c>
      <c r="I3" s="200"/>
      <c r="J3" s="200"/>
      <c r="K3" s="200"/>
      <c r="L3" s="200"/>
      <c r="M3" s="200"/>
      <c r="N3" s="260">
        <v>5</v>
      </c>
      <c r="O3" s="189"/>
      <c r="P3" s="186"/>
      <c r="Q3" s="186"/>
      <c r="R3" s="99"/>
      <c r="S3" s="275"/>
      <c r="T3" s="398" t="s">
        <v>808</v>
      </c>
      <c r="U3" s="398"/>
      <c r="V3" s="398"/>
      <c r="W3" s="398"/>
      <c r="X3" s="413"/>
      <c r="Y3" s="413"/>
      <c r="Z3" s="413"/>
      <c r="AA3" s="102"/>
      <c r="AB3" s="398" t="s">
        <v>808</v>
      </c>
      <c r="AC3" s="398"/>
      <c r="AD3" s="398"/>
      <c r="AE3" s="398"/>
      <c r="AF3" s="102"/>
      <c r="AG3" s="398" t="s">
        <v>809</v>
      </c>
      <c r="AH3" s="398"/>
      <c r="AI3" s="398"/>
      <c r="AJ3" s="399"/>
      <c r="AK3" s="33"/>
      <c r="AL3" s="400" t="s">
        <v>830</v>
      </c>
      <c r="AM3" s="398"/>
      <c r="AN3" s="398"/>
      <c r="AO3" s="399"/>
      <c r="AP3" s="170"/>
      <c r="AQ3" s="186"/>
      <c r="AR3" s="186"/>
      <c r="AS3" s="186"/>
      <c r="AT3" s="186"/>
      <c r="AU3" s="186"/>
      <c r="AV3" s="186"/>
      <c r="AW3" s="186"/>
      <c r="AX3" s="186"/>
      <c r="AY3" s="186"/>
    </row>
    <row r="4" spans="1:51" s="133" customFormat="1" x14ac:dyDescent="0.25">
      <c r="A4" s="143" t="s">
        <v>658</v>
      </c>
      <c r="B4" s="143" t="s">
        <v>744</v>
      </c>
      <c r="C4" s="143" t="s">
        <v>609</v>
      </c>
      <c r="D4" s="143" t="s">
        <v>745</v>
      </c>
      <c r="E4" s="143" t="s">
        <v>559</v>
      </c>
      <c r="F4" s="143">
        <v>2012</v>
      </c>
      <c r="G4" s="143" t="s">
        <v>2</v>
      </c>
      <c r="H4" s="144">
        <v>100000</v>
      </c>
      <c r="I4" s="145" t="s">
        <v>578</v>
      </c>
      <c r="J4" s="145" t="s">
        <v>578</v>
      </c>
      <c r="K4" s="145" t="s">
        <v>578</v>
      </c>
      <c r="L4" s="145" t="s">
        <v>578</v>
      </c>
      <c r="M4" s="144">
        <v>0</v>
      </c>
      <c r="N4" s="143" t="s">
        <v>674</v>
      </c>
      <c r="O4" s="189">
        <v>1</v>
      </c>
      <c r="P4" s="186"/>
      <c r="R4" s="104" t="s">
        <v>786</v>
      </c>
      <c r="S4" s="276"/>
      <c r="T4" s="96" t="s">
        <v>0</v>
      </c>
      <c r="U4" s="49" t="s">
        <v>834</v>
      </c>
      <c r="V4" s="51" t="s">
        <v>788</v>
      </c>
      <c r="W4" s="49" t="s">
        <v>833</v>
      </c>
      <c r="X4" s="172" t="s">
        <v>893</v>
      </c>
      <c r="Y4" s="172" t="s">
        <v>894</v>
      </c>
      <c r="Z4" s="172" t="s">
        <v>855</v>
      </c>
      <c r="AA4" s="101"/>
      <c r="AB4" s="51" t="s">
        <v>0</v>
      </c>
      <c r="AC4" s="49" t="s">
        <v>787</v>
      </c>
      <c r="AD4" s="51" t="s">
        <v>788</v>
      </c>
      <c r="AE4" s="49" t="s">
        <v>787</v>
      </c>
      <c r="AF4" s="101"/>
      <c r="AG4" s="51" t="s">
        <v>0</v>
      </c>
      <c r="AH4" s="49" t="s">
        <v>787</v>
      </c>
      <c r="AI4" s="51" t="s">
        <v>788</v>
      </c>
      <c r="AJ4" s="74" t="s">
        <v>787</v>
      </c>
      <c r="AK4" s="10"/>
      <c r="AL4" s="116" t="s">
        <v>0</v>
      </c>
      <c r="AM4" s="49" t="s">
        <v>787</v>
      </c>
      <c r="AN4" s="240" t="s">
        <v>788</v>
      </c>
      <c r="AO4" s="74" t="s">
        <v>787</v>
      </c>
      <c r="AP4" s="172"/>
    </row>
    <row r="5" spans="1:51" s="133" customFormat="1" x14ac:dyDescent="0.25">
      <c r="A5" s="125" t="s">
        <v>608</v>
      </c>
      <c r="B5" s="125" t="s">
        <v>744</v>
      </c>
      <c r="C5" s="125" t="s">
        <v>609</v>
      </c>
      <c r="D5" s="125" t="s">
        <v>745</v>
      </c>
      <c r="E5" s="125" t="s">
        <v>559</v>
      </c>
      <c r="F5" s="125">
        <v>2012</v>
      </c>
      <c r="G5" s="125" t="s">
        <v>2</v>
      </c>
      <c r="H5" s="113">
        <v>220000</v>
      </c>
      <c r="I5" s="126" t="s">
        <v>578</v>
      </c>
      <c r="J5" s="126" t="s">
        <v>578</v>
      </c>
      <c r="K5" s="126" t="s">
        <v>578</v>
      </c>
      <c r="L5" s="126" t="s">
        <v>578</v>
      </c>
      <c r="M5" s="113">
        <v>0</v>
      </c>
      <c r="N5" s="125" t="s">
        <v>667</v>
      </c>
      <c r="O5" s="189">
        <v>2</v>
      </c>
      <c r="P5" s="186"/>
      <c r="R5" s="95" t="s">
        <v>789</v>
      </c>
      <c r="S5" s="277"/>
      <c r="T5" s="97">
        <f>H3</f>
        <v>1129750</v>
      </c>
      <c r="U5" s="227">
        <f t="shared" ref="U5:U12" si="0">T5/T$13</f>
        <v>9.4349247165246702E-3</v>
      </c>
      <c r="V5" s="228">
        <f>O8</f>
        <v>5</v>
      </c>
      <c r="W5" s="227">
        <f t="shared" ref="W5:W12" si="1">V5/V$13</f>
        <v>3.2258064516129031E-2</v>
      </c>
      <c r="X5" s="417" t="s">
        <v>805</v>
      </c>
      <c r="Y5" s="417" t="s">
        <v>808</v>
      </c>
      <c r="Z5" s="417" t="s">
        <v>896</v>
      </c>
      <c r="AA5" s="101"/>
      <c r="AB5" s="52">
        <v>0</v>
      </c>
      <c r="AC5" s="68">
        <f t="shared" ref="AC5:AC12" si="2">AB5/AB$13</f>
        <v>0</v>
      </c>
      <c r="AD5" s="66">
        <v>0</v>
      </c>
      <c r="AE5" s="68">
        <f t="shared" ref="AE5:AE12" si="3">AD5/AD$13</f>
        <v>0</v>
      </c>
      <c r="AF5" s="101"/>
      <c r="AG5" s="52">
        <f>H268</f>
        <v>250000</v>
      </c>
      <c r="AH5" s="68">
        <f t="shared" ref="AH5:AH12" si="4">AG5/AG$13</f>
        <v>7.3736633391781908E-2</v>
      </c>
      <c r="AI5" s="66">
        <v>1</v>
      </c>
      <c r="AJ5" s="75">
        <f t="shared" ref="AJ5:AJ12" si="5">AI5/AI$13</f>
        <v>0.2</v>
      </c>
      <c r="AK5" s="10"/>
      <c r="AL5" s="117">
        <f>SUM(T5,AB5,AG5)</f>
        <v>1379750</v>
      </c>
      <c r="AM5" s="68">
        <f t="shared" ref="AM5:AM12" si="6">AL5/AL$13</f>
        <v>7.5428906887178822E-3</v>
      </c>
      <c r="AN5" s="243">
        <f>SUM(V5,AD5,AI5)</f>
        <v>6</v>
      </c>
      <c r="AO5" s="75">
        <f t="shared" ref="AO5:AO12" si="7">AN5/AN$13</f>
        <v>3.3707865168539325E-2</v>
      </c>
      <c r="AP5" s="150"/>
    </row>
    <row r="6" spans="1:51" s="133" customFormat="1" ht="14.45" customHeight="1" x14ac:dyDescent="0.25">
      <c r="A6" s="139" t="s">
        <v>608</v>
      </c>
      <c r="B6" s="139" t="s">
        <v>744</v>
      </c>
      <c r="C6" s="125" t="s">
        <v>609</v>
      </c>
      <c r="D6" s="125" t="s">
        <v>745</v>
      </c>
      <c r="E6" s="125" t="s">
        <v>559</v>
      </c>
      <c r="F6" s="125">
        <v>2012</v>
      </c>
      <c r="G6" s="125" t="s">
        <v>2</v>
      </c>
      <c r="H6" s="113">
        <v>430000</v>
      </c>
      <c r="I6" s="126" t="s">
        <v>578</v>
      </c>
      <c r="J6" s="126" t="s">
        <v>578</v>
      </c>
      <c r="K6" s="126" t="s">
        <v>578</v>
      </c>
      <c r="L6" s="126" t="s">
        <v>578</v>
      </c>
      <c r="M6" s="113">
        <v>0</v>
      </c>
      <c r="N6" s="125" t="s">
        <v>667</v>
      </c>
      <c r="O6" s="189">
        <v>3</v>
      </c>
      <c r="P6" s="186"/>
      <c r="R6" s="287" t="s">
        <v>785</v>
      </c>
      <c r="S6" s="288"/>
      <c r="T6" s="289">
        <f>H9</f>
        <v>14278744</v>
      </c>
      <c r="U6" s="290">
        <f t="shared" si="0"/>
        <v>0.11924662508212289</v>
      </c>
      <c r="V6" s="291">
        <f>O36</f>
        <v>27</v>
      </c>
      <c r="W6" s="290">
        <f t="shared" si="1"/>
        <v>0.17419354838709677</v>
      </c>
      <c r="X6" s="418" t="s">
        <v>805</v>
      </c>
      <c r="Y6" s="418" t="s">
        <v>808</v>
      </c>
      <c r="Z6" s="417" t="s">
        <v>896</v>
      </c>
      <c r="AA6" s="292"/>
      <c r="AB6" s="293">
        <f>H235</f>
        <v>3972029</v>
      </c>
      <c r="AC6" s="294">
        <f t="shared" si="2"/>
        <v>6.6434266624823865E-2</v>
      </c>
      <c r="AD6" s="295">
        <v>4</v>
      </c>
      <c r="AE6" s="294">
        <f t="shared" si="3"/>
        <v>0.22222222222222221</v>
      </c>
      <c r="AF6" s="292"/>
      <c r="AG6" s="293">
        <f>H270</f>
        <v>445000</v>
      </c>
      <c r="AH6" s="294">
        <f t="shared" si="4"/>
        <v>0.13125120743737179</v>
      </c>
      <c r="AI6" s="295">
        <v>2</v>
      </c>
      <c r="AJ6" s="296">
        <f t="shared" si="5"/>
        <v>0.4</v>
      </c>
      <c r="AK6" s="297"/>
      <c r="AL6" s="298">
        <f>SUM(T6,AB6,AG6)</f>
        <v>18695773</v>
      </c>
      <c r="AM6" s="294">
        <f t="shared" si="6"/>
        <v>0.10220704626206428</v>
      </c>
      <c r="AN6" s="299">
        <f>SUM(V6,AD6,AI6)</f>
        <v>33</v>
      </c>
      <c r="AO6" s="296">
        <f t="shared" si="7"/>
        <v>0.1853932584269663</v>
      </c>
      <c r="AP6" s="150"/>
      <c r="AQ6" s="392">
        <f>SUM(AM6:AM8)</f>
        <v>0.1583771587263868</v>
      </c>
      <c r="AR6" s="390">
        <f>SUM(AO6:AO8)</f>
        <v>0.24719101123595508</v>
      </c>
    </row>
    <row r="7" spans="1:51" s="133" customFormat="1" ht="14.45" customHeight="1" x14ac:dyDescent="0.25">
      <c r="A7" s="308" t="s">
        <v>624</v>
      </c>
      <c r="B7" s="308" t="s">
        <v>753</v>
      </c>
      <c r="C7" s="308" t="s">
        <v>625</v>
      </c>
      <c r="D7" s="308" t="s">
        <v>717</v>
      </c>
      <c r="E7" s="308" t="s">
        <v>559</v>
      </c>
      <c r="F7" s="308">
        <v>2014</v>
      </c>
      <c r="G7" s="308" t="s">
        <v>9</v>
      </c>
      <c r="H7" s="309">
        <v>129750</v>
      </c>
      <c r="I7" s="310" t="s">
        <v>578</v>
      </c>
      <c r="J7" s="310" t="s">
        <v>578</v>
      </c>
      <c r="K7" s="310" t="s">
        <v>578</v>
      </c>
      <c r="L7" s="310" t="s">
        <v>578</v>
      </c>
      <c r="M7" s="309">
        <v>0</v>
      </c>
      <c r="N7" s="308" t="s">
        <v>674</v>
      </c>
      <c r="O7" s="304">
        <v>4</v>
      </c>
      <c r="P7" s="186"/>
      <c r="R7" s="287" t="s">
        <v>826</v>
      </c>
      <c r="S7" s="288"/>
      <c r="T7" s="300">
        <f>H37</f>
        <v>3370331</v>
      </c>
      <c r="U7" s="290">
        <f t="shared" si="0"/>
        <v>2.8146775175719681E-2</v>
      </c>
      <c r="V7" s="291">
        <f>O42</f>
        <v>3</v>
      </c>
      <c r="W7" s="290">
        <f t="shared" si="1"/>
        <v>1.935483870967742E-2</v>
      </c>
      <c r="X7" s="418" t="s">
        <v>805</v>
      </c>
      <c r="Y7" s="418" t="s">
        <v>808</v>
      </c>
      <c r="Z7" s="417" t="s">
        <v>896</v>
      </c>
      <c r="AA7" s="301"/>
      <c r="AB7" s="293">
        <f>H240</f>
        <v>5120700</v>
      </c>
      <c r="AC7" s="294">
        <f t="shared" si="2"/>
        <v>8.5646391077642076E-2</v>
      </c>
      <c r="AD7" s="295">
        <v>2</v>
      </c>
      <c r="AE7" s="294">
        <f t="shared" si="3"/>
        <v>0.1111111111111111</v>
      </c>
      <c r="AF7" s="301"/>
      <c r="AG7" s="293">
        <v>0</v>
      </c>
      <c r="AH7" s="294">
        <f t="shared" si="4"/>
        <v>0</v>
      </c>
      <c r="AI7" s="295">
        <v>0</v>
      </c>
      <c r="AJ7" s="296">
        <f t="shared" si="5"/>
        <v>0</v>
      </c>
      <c r="AL7" s="302">
        <f>SUM(T7,AB7,AG7)</f>
        <v>8491031</v>
      </c>
      <c r="AM7" s="294">
        <f t="shared" si="6"/>
        <v>4.6419219907602748E-2</v>
      </c>
      <c r="AN7" s="299">
        <f>SUM(V7,AD7,AI7)</f>
        <v>5</v>
      </c>
      <c r="AO7" s="296">
        <f t="shared" si="7"/>
        <v>2.8089887640449437E-2</v>
      </c>
      <c r="AP7" s="150"/>
      <c r="AQ7" s="392"/>
      <c r="AR7" s="390"/>
    </row>
    <row r="8" spans="1:51" s="133" customFormat="1" ht="15.75" thickBot="1" x14ac:dyDescent="0.3">
      <c r="A8" s="140" t="s">
        <v>616</v>
      </c>
      <c r="B8" s="140" t="s">
        <v>748</v>
      </c>
      <c r="C8" s="140" t="s">
        <v>617</v>
      </c>
      <c r="D8" s="140" t="s">
        <v>717</v>
      </c>
      <c r="E8" s="140" t="s">
        <v>560</v>
      </c>
      <c r="F8" s="140">
        <v>2012</v>
      </c>
      <c r="G8" s="140" t="s">
        <v>7</v>
      </c>
      <c r="H8" s="141">
        <v>250000</v>
      </c>
      <c r="I8" s="142" t="s">
        <v>578</v>
      </c>
      <c r="J8" s="142" t="s">
        <v>578</v>
      </c>
      <c r="K8" s="142" t="s">
        <v>578</v>
      </c>
      <c r="L8" s="142" t="s">
        <v>578</v>
      </c>
      <c r="M8" s="141">
        <v>0</v>
      </c>
      <c r="N8" s="140" t="s">
        <v>667</v>
      </c>
      <c r="O8" s="189">
        <v>5</v>
      </c>
      <c r="P8" s="186"/>
      <c r="R8" s="287" t="s">
        <v>819</v>
      </c>
      <c r="S8" s="288"/>
      <c r="T8" s="289">
        <f>H44</f>
        <v>1783639</v>
      </c>
      <c r="U8" s="290">
        <f t="shared" si="0"/>
        <v>1.4895773123662179E-2</v>
      </c>
      <c r="V8" s="291">
        <f>O50</f>
        <v>6</v>
      </c>
      <c r="W8" s="290">
        <f t="shared" si="1"/>
        <v>3.870967741935484E-2</v>
      </c>
      <c r="X8" s="418" t="s">
        <v>805</v>
      </c>
      <c r="Y8" s="418" t="s">
        <v>808</v>
      </c>
      <c r="Z8" s="417" t="s">
        <v>896</v>
      </c>
      <c r="AA8" s="301"/>
      <c r="AB8" s="293">
        <v>0</v>
      </c>
      <c r="AC8" s="294">
        <f t="shared" si="2"/>
        <v>0</v>
      </c>
      <c r="AD8" s="295">
        <v>0</v>
      </c>
      <c r="AE8" s="294">
        <f t="shared" si="3"/>
        <v>0</v>
      </c>
      <c r="AF8" s="301"/>
      <c r="AG8" s="293">
        <v>0</v>
      </c>
      <c r="AH8" s="294">
        <f t="shared" si="4"/>
        <v>0</v>
      </c>
      <c r="AI8" s="295">
        <v>0</v>
      </c>
      <c r="AJ8" s="296">
        <f t="shared" si="5"/>
        <v>0</v>
      </c>
      <c r="AL8" s="302">
        <f>SUM(T8,AB8,AG8)</f>
        <v>1783639</v>
      </c>
      <c r="AM8" s="294">
        <f t="shared" si="6"/>
        <v>9.7508925567197507E-3</v>
      </c>
      <c r="AN8" s="299">
        <f>SUM(V8,AD8,AI8)</f>
        <v>6</v>
      </c>
      <c r="AO8" s="296">
        <f t="shared" si="7"/>
        <v>3.3707865168539325E-2</v>
      </c>
      <c r="AP8" s="150"/>
      <c r="AQ8" s="392"/>
      <c r="AR8" s="390"/>
    </row>
    <row r="9" spans="1:51" s="53" customFormat="1" ht="15.75" thickBot="1" x14ac:dyDescent="0.3">
      <c r="A9" s="199" t="s">
        <v>816</v>
      </c>
      <c r="B9" s="200"/>
      <c r="C9" s="200"/>
      <c r="D9" s="200"/>
      <c r="E9" s="200"/>
      <c r="F9" s="200"/>
      <c r="G9" s="200"/>
      <c r="H9" s="201">
        <f>SUM(H10:H36)</f>
        <v>14278744</v>
      </c>
      <c r="I9" s="200"/>
      <c r="J9" s="200"/>
      <c r="K9" s="200"/>
      <c r="L9" s="200"/>
      <c r="M9" s="200"/>
      <c r="N9" s="260">
        <v>27</v>
      </c>
      <c r="O9" s="190"/>
      <c r="P9" s="379" t="s">
        <v>836</v>
      </c>
      <c r="Q9" s="182"/>
      <c r="R9" s="95" t="s">
        <v>820</v>
      </c>
      <c r="S9" s="277"/>
      <c r="T9" s="98">
        <f>H51</f>
        <v>23147136</v>
      </c>
      <c r="U9" s="227">
        <f t="shared" si="0"/>
        <v>0.19330956898708385</v>
      </c>
      <c r="V9" s="229">
        <f>O123</f>
        <v>32</v>
      </c>
      <c r="W9" s="227">
        <f t="shared" si="1"/>
        <v>0.20645161290322581</v>
      </c>
      <c r="X9" s="417" t="s">
        <v>805</v>
      </c>
      <c r="Y9" s="417" t="s">
        <v>808</v>
      </c>
      <c r="Z9" s="417" t="s">
        <v>896</v>
      </c>
      <c r="AA9" s="101"/>
      <c r="AB9" s="52">
        <v>0</v>
      </c>
      <c r="AC9" s="68">
        <f t="shared" si="2"/>
        <v>0</v>
      </c>
      <c r="AD9" s="67">
        <v>0</v>
      </c>
      <c r="AE9" s="68">
        <f t="shared" si="3"/>
        <v>0</v>
      </c>
      <c r="AF9" s="101"/>
      <c r="AG9" s="52">
        <v>0</v>
      </c>
      <c r="AH9" s="68">
        <f t="shared" si="4"/>
        <v>0</v>
      </c>
      <c r="AI9" s="67">
        <v>0</v>
      </c>
      <c r="AJ9" s="75">
        <f t="shared" si="5"/>
        <v>0</v>
      </c>
      <c r="AK9" s="10"/>
      <c r="AL9" s="117">
        <f>SUM(T9,AB9,AG9)</f>
        <v>23147136</v>
      </c>
      <c r="AM9" s="68">
        <f t="shared" si="6"/>
        <v>0.12654199427786664</v>
      </c>
      <c r="AN9" s="243">
        <f>SUM(V9,AD9,AI9)</f>
        <v>32</v>
      </c>
      <c r="AO9" s="75">
        <f t="shared" si="7"/>
        <v>0.1797752808988764</v>
      </c>
      <c r="AP9" s="150"/>
      <c r="AQ9" s="393"/>
      <c r="AR9" s="391"/>
      <c r="AS9" s="182"/>
      <c r="AT9" s="182"/>
      <c r="AU9" s="182"/>
      <c r="AV9" s="182"/>
      <c r="AW9" s="182"/>
      <c r="AX9" s="182"/>
      <c r="AY9" s="182"/>
    </row>
    <row r="10" spans="1:51" s="53" customFormat="1" x14ac:dyDescent="0.25">
      <c r="A10" s="312" t="s">
        <v>111</v>
      </c>
      <c r="B10" s="312" t="s">
        <v>684</v>
      </c>
      <c r="C10" s="312" t="s">
        <v>267</v>
      </c>
      <c r="D10" s="312" t="s">
        <v>685</v>
      </c>
      <c r="E10" s="312" t="s">
        <v>560</v>
      </c>
      <c r="F10" s="312">
        <v>2012</v>
      </c>
      <c r="G10" s="312" t="s">
        <v>7</v>
      </c>
      <c r="H10" s="313">
        <v>4000000</v>
      </c>
      <c r="I10" s="314" t="s">
        <v>3</v>
      </c>
      <c r="J10" s="314" t="s">
        <v>3</v>
      </c>
      <c r="K10" s="314" t="s">
        <v>88</v>
      </c>
      <c r="L10" s="314" t="s">
        <v>88</v>
      </c>
      <c r="M10" s="313">
        <v>43100000</v>
      </c>
      <c r="N10" s="312" t="s">
        <v>667</v>
      </c>
      <c r="O10" s="190">
        <v>1</v>
      </c>
      <c r="P10" s="379" t="s">
        <v>840</v>
      </c>
      <c r="Q10" s="182"/>
      <c r="R10" s="95" t="s">
        <v>827</v>
      </c>
      <c r="S10" s="277"/>
      <c r="T10" s="98">
        <f>H125</f>
        <v>500000</v>
      </c>
      <c r="U10" s="227">
        <f t="shared" si="0"/>
        <v>4.1756692704247268E-3</v>
      </c>
      <c r="V10" s="229">
        <f>O126</f>
        <v>1</v>
      </c>
      <c r="W10" s="227">
        <f t="shared" si="1"/>
        <v>6.4516129032258064E-3</v>
      </c>
      <c r="X10" s="417" t="s">
        <v>805</v>
      </c>
      <c r="Y10" s="417" t="s">
        <v>808</v>
      </c>
      <c r="Z10" s="417" t="s">
        <v>896</v>
      </c>
      <c r="AA10" s="101"/>
      <c r="AB10" s="52">
        <v>0</v>
      </c>
      <c r="AC10" s="68">
        <f t="shared" si="2"/>
        <v>0</v>
      </c>
      <c r="AD10" s="67">
        <v>0</v>
      </c>
      <c r="AE10" s="68">
        <f t="shared" si="3"/>
        <v>0</v>
      </c>
      <c r="AF10" s="101"/>
      <c r="AG10" s="52">
        <f>H273</f>
        <v>1595445</v>
      </c>
      <c r="AH10" s="68">
        <f t="shared" si="4"/>
        <v>0.47057097224700595</v>
      </c>
      <c r="AI10" s="67">
        <v>1</v>
      </c>
      <c r="AJ10" s="75">
        <f t="shared" si="5"/>
        <v>0.2</v>
      </c>
      <c r="AK10" s="10"/>
      <c r="AL10" s="117">
        <f>SUM(T10,AB10,AG10)</f>
        <v>2095445</v>
      </c>
      <c r="AM10" s="68">
        <f t="shared" si="6"/>
        <v>1.1455490182439168E-2</v>
      </c>
      <c r="AN10" s="243">
        <f>SUM(V10,AD10,AI10)</f>
        <v>2</v>
      </c>
      <c r="AO10" s="75">
        <f t="shared" si="7"/>
        <v>1.1235955056179775E-2</v>
      </c>
      <c r="AP10" s="150"/>
      <c r="AQ10" s="404">
        <f>SUM(AM5,AM9:AM12)</f>
        <v>0.8416228412736132</v>
      </c>
      <c r="AR10" s="385">
        <f>SUM(AO5,AO9:AO12)</f>
        <v>0.75280898876404501</v>
      </c>
      <c r="AS10" s="182"/>
      <c r="AT10" s="182"/>
      <c r="AU10" s="182"/>
      <c r="AV10" s="182"/>
      <c r="AW10" s="182"/>
      <c r="AX10" s="182"/>
      <c r="AY10" s="182"/>
    </row>
    <row r="11" spans="1:51" s="53" customFormat="1" x14ac:dyDescent="0.25">
      <c r="A11" s="315" t="s">
        <v>123</v>
      </c>
      <c r="B11" s="315" t="s">
        <v>694</v>
      </c>
      <c r="C11" s="315" t="s">
        <v>278</v>
      </c>
      <c r="D11" s="315" t="s">
        <v>679</v>
      </c>
      <c r="E11" s="315" t="s">
        <v>560</v>
      </c>
      <c r="F11" s="315">
        <v>2012</v>
      </c>
      <c r="G11" s="315" t="s">
        <v>2</v>
      </c>
      <c r="H11" s="316">
        <v>380000</v>
      </c>
      <c r="I11" s="317" t="s">
        <v>3</v>
      </c>
      <c r="J11" s="317" t="s">
        <v>3</v>
      </c>
      <c r="K11" s="317" t="s">
        <v>3</v>
      </c>
      <c r="L11" s="317" t="s">
        <v>88</v>
      </c>
      <c r="M11" s="316">
        <v>4320000</v>
      </c>
      <c r="N11" s="315" t="s">
        <v>667</v>
      </c>
      <c r="O11" s="190">
        <v>2</v>
      </c>
      <c r="P11" s="379" t="s">
        <v>841</v>
      </c>
      <c r="Q11" s="182"/>
      <c r="R11" s="95" t="s">
        <v>828</v>
      </c>
      <c r="S11" s="277"/>
      <c r="T11" s="98">
        <f>H129</f>
        <v>1936500</v>
      </c>
      <c r="U11" s="227">
        <f t="shared" si="0"/>
        <v>1.6172367084354967E-2</v>
      </c>
      <c r="V11" s="229">
        <f>O130</f>
        <v>1</v>
      </c>
      <c r="W11" s="227">
        <f t="shared" si="1"/>
        <v>6.4516129032258064E-3</v>
      </c>
      <c r="X11" s="417" t="s">
        <v>805</v>
      </c>
      <c r="Y11" s="417" t="s">
        <v>808</v>
      </c>
      <c r="Z11" s="417" t="s">
        <v>896</v>
      </c>
      <c r="AA11" s="101"/>
      <c r="AB11" s="52">
        <v>0</v>
      </c>
      <c r="AC11" s="68">
        <f t="shared" si="2"/>
        <v>0</v>
      </c>
      <c r="AD11" s="67">
        <v>0</v>
      </c>
      <c r="AE11" s="68">
        <f t="shared" si="3"/>
        <v>0</v>
      </c>
      <c r="AF11" s="101"/>
      <c r="AG11" s="52">
        <v>0</v>
      </c>
      <c r="AH11" s="68">
        <f t="shared" si="4"/>
        <v>0</v>
      </c>
      <c r="AI11" s="67">
        <v>0</v>
      </c>
      <c r="AJ11" s="75">
        <f t="shared" si="5"/>
        <v>0</v>
      </c>
      <c r="AK11" s="10"/>
      <c r="AL11" s="117">
        <f>SUM(T11,AB11,AG11)</f>
        <v>1936500</v>
      </c>
      <c r="AM11" s="68">
        <f t="shared" si="6"/>
        <v>1.0586561202175887E-2</v>
      </c>
      <c r="AN11" s="243">
        <f>SUM(V11,AD11,AI11)</f>
        <v>1</v>
      </c>
      <c r="AO11" s="75">
        <f t="shared" si="7"/>
        <v>5.6179775280898875E-3</v>
      </c>
      <c r="AP11" s="150"/>
      <c r="AQ11" s="405"/>
      <c r="AR11" s="386"/>
      <c r="AS11" s="182"/>
      <c r="AT11" s="182"/>
      <c r="AU11" s="182"/>
      <c r="AV11" s="182"/>
      <c r="AW11" s="182"/>
      <c r="AX11" s="182"/>
      <c r="AY11" s="182"/>
    </row>
    <row r="12" spans="1:51" s="53" customFormat="1" x14ac:dyDescent="0.25">
      <c r="A12" s="315" t="s">
        <v>101</v>
      </c>
      <c r="B12" s="315" t="s">
        <v>696</v>
      </c>
      <c r="C12" s="315" t="s">
        <v>257</v>
      </c>
      <c r="D12" s="315" t="s">
        <v>677</v>
      </c>
      <c r="E12" s="315" t="s">
        <v>560</v>
      </c>
      <c r="F12" s="315">
        <v>2012</v>
      </c>
      <c r="G12" s="315" t="s">
        <v>7</v>
      </c>
      <c r="H12" s="316">
        <v>580000</v>
      </c>
      <c r="I12" s="317" t="s">
        <v>3</v>
      </c>
      <c r="J12" s="317" t="s">
        <v>3</v>
      </c>
      <c r="K12" s="317" t="s">
        <v>5</v>
      </c>
      <c r="L12" s="317" t="s">
        <v>5</v>
      </c>
      <c r="M12" s="316">
        <v>8723549</v>
      </c>
      <c r="N12" s="315" t="s">
        <v>667</v>
      </c>
      <c r="O12" s="190">
        <v>3</v>
      </c>
      <c r="P12" s="383" t="s">
        <v>843</v>
      </c>
      <c r="Q12" s="182"/>
      <c r="R12" s="273" t="s">
        <v>829</v>
      </c>
      <c r="S12" s="277"/>
      <c r="T12" s="52">
        <f>H132</f>
        <v>73595184</v>
      </c>
      <c r="U12" s="227">
        <f t="shared" si="0"/>
        <v>0.61461829656010702</v>
      </c>
      <c r="V12" s="229">
        <f>O212</f>
        <v>80</v>
      </c>
      <c r="W12" s="227">
        <f t="shared" si="1"/>
        <v>0.5161290322580645</v>
      </c>
      <c r="X12" s="419" t="s">
        <v>805</v>
      </c>
      <c r="Y12" s="419" t="s">
        <v>808</v>
      </c>
      <c r="Z12" s="417" t="s">
        <v>896</v>
      </c>
      <c r="AA12" s="109"/>
      <c r="AB12" s="52">
        <f>H245</f>
        <v>50696130</v>
      </c>
      <c r="AC12" s="68">
        <f t="shared" si="2"/>
        <v>0.84791934229753407</v>
      </c>
      <c r="AD12" s="67">
        <v>12</v>
      </c>
      <c r="AE12" s="68">
        <f t="shared" si="3"/>
        <v>0.66666666666666663</v>
      </c>
      <c r="AF12" s="109"/>
      <c r="AG12" s="52">
        <f>H276</f>
        <v>1100000</v>
      </c>
      <c r="AH12" s="68">
        <f t="shared" si="4"/>
        <v>0.32444118692384039</v>
      </c>
      <c r="AI12" s="67">
        <v>1</v>
      </c>
      <c r="AJ12" s="75">
        <f t="shared" si="5"/>
        <v>0.2</v>
      </c>
      <c r="AK12" s="10"/>
      <c r="AL12" s="117">
        <f>SUM(T12,AB12,AG12)</f>
        <v>125391314</v>
      </c>
      <c r="AM12" s="68">
        <f t="shared" si="6"/>
        <v>0.68549590492241363</v>
      </c>
      <c r="AN12" s="243">
        <f>SUM(V12,AD12,AI12)</f>
        <v>93</v>
      </c>
      <c r="AO12" s="75">
        <f t="shared" si="7"/>
        <v>0.52247191011235961</v>
      </c>
      <c r="AP12" s="150"/>
      <c r="AQ12" s="405"/>
      <c r="AR12" s="386"/>
      <c r="AS12" s="182"/>
      <c r="AT12" s="182"/>
      <c r="AU12" s="182"/>
      <c r="AV12" s="182"/>
      <c r="AW12" s="182"/>
      <c r="AX12" s="182"/>
      <c r="AY12" s="182"/>
    </row>
    <row r="13" spans="1:51" s="133" customFormat="1" ht="13.5" customHeight="1" x14ac:dyDescent="0.25">
      <c r="A13" s="315" t="s">
        <v>129</v>
      </c>
      <c r="B13" s="315" t="s">
        <v>700</v>
      </c>
      <c r="C13" s="315" t="s">
        <v>284</v>
      </c>
      <c r="D13" s="315" t="s">
        <v>701</v>
      </c>
      <c r="E13" s="315" t="s">
        <v>562</v>
      </c>
      <c r="F13" s="315">
        <v>2012</v>
      </c>
      <c r="G13" s="315" t="s">
        <v>2</v>
      </c>
      <c r="H13" s="316">
        <v>159000</v>
      </c>
      <c r="I13" s="317" t="s">
        <v>3</v>
      </c>
      <c r="J13" s="317" t="s">
        <v>3</v>
      </c>
      <c r="K13" s="317" t="s">
        <v>3</v>
      </c>
      <c r="L13" s="317" t="s">
        <v>3</v>
      </c>
      <c r="M13" s="316">
        <v>1372983</v>
      </c>
      <c r="N13" s="315" t="s">
        <v>674</v>
      </c>
      <c r="O13" s="190">
        <v>4</v>
      </c>
      <c r="P13" s="379" t="s">
        <v>842</v>
      </c>
      <c r="R13" s="274"/>
      <c r="S13" s="277"/>
      <c r="T13" s="278">
        <f>SUM(T5:T12)</f>
        <v>119741284</v>
      </c>
      <c r="U13" s="279">
        <f>SUM(U5:U12)</f>
        <v>1</v>
      </c>
      <c r="V13" s="270">
        <f>SUM(V5:V12)</f>
        <v>155</v>
      </c>
      <c r="W13" s="279">
        <f>SUM(W5:W12)</f>
        <v>1</v>
      </c>
      <c r="X13" s="279"/>
      <c r="Y13" s="279"/>
      <c r="Z13" s="279"/>
      <c r="AA13" s="109"/>
      <c r="AB13" s="280">
        <f>SUM(AB5:AB12)</f>
        <v>59788859</v>
      </c>
      <c r="AC13" s="281">
        <f>SUM(AC5:AC12)</f>
        <v>1</v>
      </c>
      <c r="AD13" s="270">
        <f>SUM(AD5:AD12)</f>
        <v>18</v>
      </c>
      <c r="AE13" s="281">
        <f>SUM(AE5:AE12)</f>
        <v>1</v>
      </c>
      <c r="AF13" s="109"/>
      <c r="AG13" s="282">
        <f>SUM(AG5:AG12)</f>
        <v>3390445</v>
      </c>
      <c r="AH13" s="281">
        <f>SUM(AH5:AH12)</f>
        <v>1</v>
      </c>
      <c r="AI13" s="270">
        <f>SUM(AI5:AI12)</f>
        <v>5</v>
      </c>
      <c r="AJ13" s="283">
        <f>SUM(AJ5:AJ12)</f>
        <v>1</v>
      </c>
      <c r="AK13" s="10"/>
      <c r="AL13" s="237">
        <f>SUM(AL5:AL12)</f>
        <v>182920588</v>
      </c>
      <c r="AM13" s="238">
        <f>SUM(AM5:AM12)</f>
        <v>1</v>
      </c>
      <c r="AN13" s="244">
        <f>SUM(AN5:AN12)</f>
        <v>178</v>
      </c>
      <c r="AO13" s="254">
        <f>SUM(AO5:AO12)</f>
        <v>1</v>
      </c>
      <c r="AP13" s="150"/>
      <c r="AQ13" s="406"/>
      <c r="AR13" s="387"/>
    </row>
    <row r="14" spans="1:51" s="53" customFormat="1" x14ac:dyDescent="0.25">
      <c r="A14" s="315" t="s">
        <v>103</v>
      </c>
      <c r="B14" s="315" t="s">
        <v>711</v>
      </c>
      <c r="C14" s="315" t="s">
        <v>259</v>
      </c>
      <c r="D14" s="315" t="s">
        <v>663</v>
      </c>
      <c r="E14" s="315" t="s">
        <v>560</v>
      </c>
      <c r="F14" s="315">
        <v>2012</v>
      </c>
      <c r="G14" s="315" t="s">
        <v>7</v>
      </c>
      <c r="H14" s="316">
        <v>300000</v>
      </c>
      <c r="I14" s="317" t="s">
        <v>3</v>
      </c>
      <c r="J14" s="317" t="s">
        <v>3</v>
      </c>
      <c r="K14" s="317" t="s">
        <v>5</v>
      </c>
      <c r="L14" s="317" t="s">
        <v>5</v>
      </c>
      <c r="M14" s="316">
        <v>3653179</v>
      </c>
      <c r="N14" s="315" t="s">
        <v>664</v>
      </c>
      <c r="O14" s="190">
        <v>5</v>
      </c>
      <c r="P14" s="384" t="s">
        <v>844</v>
      </c>
      <c r="Q14" s="182"/>
      <c r="R14" s="70"/>
      <c r="S14" s="284"/>
      <c r="T14" s="71"/>
      <c r="U14" s="72"/>
      <c r="V14" s="71"/>
      <c r="W14" s="72"/>
      <c r="X14" s="72"/>
      <c r="Y14" s="72"/>
      <c r="Z14" s="72"/>
      <c r="AA14" s="109"/>
      <c r="AB14" s="71"/>
      <c r="AC14" s="72"/>
      <c r="AD14" s="71"/>
      <c r="AE14" s="72"/>
      <c r="AF14" s="109"/>
      <c r="AG14" s="71"/>
      <c r="AH14" s="72"/>
      <c r="AI14" s="71"/>
      <c r="AJ14" s="73"/>
      <c r="AK14" s="10"/>
      <c r="AL14" s="269"/>
      <c r="AM14" s="270"/>
      <c r="AN14" s="271"/>
      <c r="AO14" s="272"/>
      <c r="AP14" s="172"/>
      <c r="AQ14" s="286">
        <f>SUM(AQ6:AQ13)</f>
        <v>1</v>
      </c>
      <c r="AR14" s="286">
        <f>SUM(AR6:AR13)</f>
        <v>1</v>
      </c>
      <c r="AS14" s="182"/>
      <c r="AT14" s="182"/>
      <c r="AU14" s="182"/>
      <c r="AV14" s="182"/>
      <c r="AW14" s="182"/>
      <c r="AX14" s="182"/>
      <c r="AY14" s="182"/>
    </row>
    <row r="15" spans="1:51" s="53" customFormat="1" x14ac:dyDescent="0.25">
      <c r="A15" s="315" t="s">
        <v>130</v>
      </c>
      <c r="B15" s="315" t="s">
        <v>711</v>
      </c>
      <c r="C15" s="315" t="s">
        <v>285</v>
      </c>
      <c r="D15" s="315" t="s">
        <v>671</v>
      </c>
      <c r="E15" s="315" t="s">
        <v>560</v>
      </c>
      <c r="F15" s="315">
        <v>2013</v>
      </c>
      <c r="G15" s="315" t="s">
        <v>9</v>
      </c>
      <c r="H15" s="316">
        <v>221750</v>
      </c>
      <c r="I15" s="317" t="s">
        <v>3</v>
      </c>
      <c r="J15" s="317" t="s">
        <v>3</v>
      </c>
      <c r="K15" s="317" t="s">
        <v>3</v>
      </c>
      <c r="L15" s="317" t="s">
        <v>3</v>
      </c>
      <c r="M15" s="316">
        <v>1127960</v>
      </c>
      <c r="N15" s="315" t="s">
        <v>674</v>
      </c>
      <c r="O15" s="190">
        <v>6</v>
      </c>
      <c r="P15" s="379" t="s">
        <v>845</v>
      </c>
      <c r="Q15" s="182"/>
      <c r="R15" s="70"/>
      <c r="S15" s="284"/>
      <c r="T15" s="402" t="s">
        <v>804</v>
      </c>
      <c r="U15" s="402"/>
      <c r="V15" s="402"/>
      <c r="W15" s="402"/>
      <c r="X15" s="413"/>
      <c r="Y15" s="413"/>
      <c r="Z15" s="413"/>
      <c r="AA15" s="101"/>
      <c r="AB15" s="402" t="s">
        <v>804</v>
      </c>
      <c r="AC15" s="402"/>
      <c r="AD15" s="402"/>
      <c r="AE15" s="402"/>
      <c r="AF15" s="101"/>
      <c r="AG15" s="402" t="s">
        <v>804</v>
      </c>
      <c r="AH15" s="402"/>
      <c r="AI15" s="402"/>
      <c r="AJ15" s="403"/>
      <c r="AK15" s="10"/>
      <c r="AL15" s="401" t="s">
        <v>831</v>
      </c>
      <c r="AM15" s="402"/>
      <c r="AN15" s="402"/>
      <c r="AO15" s="403"/>
      <c r="AP15" s="183"/>
      <c r="AQ15" s="182"/>
      <c r="AR15" s="182"/>
      <c r="AS15" s="182"/>
      <c r="AT15" s="182"/>
      <c r="AU15" s="182"/>
      <c r="AV15" s="182"/>
      <c r="AW15" s="182"/>
      <c r="AX15" s="182"/>
      <c r="AY15" s="182"/>
    </row>
    <row r="16" spans="1:51" s="133" customFormat="1" x14ac:dyDescent="0.25">
      <c r="A16" s="315" t="s">
        <v>104</v>
      </c>
      <c r="B16" s="315" t="s">
        <v>716</v>
      </c>
      <c r="C16" s="315" t="s">
        <v>260</v>
      </c>
      <c r="D16" s="315" t="s">
        <v>718</v>
      </c>
      <c r="E16" s="315" t="s">
        <v>561</v>
      </c>
      <c r="F16" s="315">
        <v>2012</v>
      </c>
      <c r="G16" s="315" t="s">
        <v>7</v>
      </c>
      <c r="H16" s="316">
        <v>90000</v>
      </c>
      <c r="I16" s="317" t="s">
        <v>3</v>
      </c>
      <c r="J16" s="317" t="s">
        <v>3</v>
      </c>
      <c r="K16" s="317" t="s">
        <v>5</v>
      </c>
      <c r="L16" s="317" t="s">
        <v>5</v>
      </c>
      <c r="M16" s="316">
        <v>4000000</v>
      </c>
      <c r="N16" s="315" t="s">
        <v>667</v>
      </c>
      <c r="O16" s="190">
        <v>7</v>
      </c>
      <c r="P16" s="384" t="s">
        <v>846</v>
      </c>
      <c r="R16" s="104" t="s">
        <v>786</v>
      </c>
      <c r="S16" s="285"/>
      <c r="T16" s="51" t="s">
        <v>0</v>
      </c>
      <c r="U16" s="49" t="s">
        <v>787</v>
      </c>
      <c r="V16" s="51" t="s">
        <v>788</v>
      </c>
      <c r="W16" s="49" t="s">
        <v>787</v>
      </c>
      <c r="X16" s="172"/>
      <c r="Y16" s="172"/>
      <c r="Z16" s="172"/>
      <c r="AA16" s="101"/>
      <c r="AB16" s="51" t="s">
        <v>0</v>
      </c>
      <c r="AC16" s="49" t="s">
        <v>787</v>
      </c>
      <c r="AD16" s="51" t="s">
        <v>788</v>
      </c>
      <c r="AE16" s="49" t="s">
        <v>787</v>
      </c>
      <c r="AF16" s="101"/>
      <c r="AG16" s="81" t="s">
        <v>0</v>
      </c>
      <c r="AH16" s="82" t="s">
        <v>787</v>
      </c>
      <c r="AI16" s="81" t="s">
        <v>788</v>
      </c>
      <c r="AJ16" s="83" t="s">
        <v>787</v>
      </c>
      <c r="AK16" s="1"/>
      <c r="AL16" s="118" t="s">
        <v>0</v>
      </c>
      <c r="AM16" s="111" t="s">
        <v>787</v>
      </c>
      <c r="AN16" s="241" t="s">
        <v>788</v>
      </c>
      <c r="AO16" s="112" t="s">
        <v>787</v>
      </c>
      <c r="AP16" s="170"/>
    </row>
    <row r="17" spans="1:42" s="133" customFormat="1" x14ac:dyDescent="0.25">
      <c r="A17" s="315" t="s">
        <v>105</v>
      </c>
      <c r="B17" s="315" t="s">
        <v>725</v>
      </c>
      <c r="C17" s="315" t="s">
        <v>261</v>
      </c>
      <c r="D17" s="315" t="s">
        <v>680</v>
      </c>
      <c r="E17" s="315" t="s">
        <v>560</v>
      </c>
      <c r="F17" s="315">
        <v>2012</v>
      </c>
      <c r="G17" s="315" t="s">
        <v>7</v>
      </c>
      <c r="H17" s="316">
        <v>101000</v>
      </c>
      <c r="I17" s="317" t="s">
        <v>3</v>
      </c>
      <c r="J17" s="317" t="s">
        <v>3</v>
      </c>
      <c r="K17" s="317" t="s">
        <v>5</v>
      </c>
      <c r="L17" s="317" t="s">
        <v>5</v>
      </c>
      <c r="M17" s="316">
        <v>1876377</v>
      </c>
      <c r="N17" s="315" t="s">
        <v>674</v>
      </c>
      <c r="O17" s="190">
        <v>8</v>
      </c>
      <c r="P17" s="384" t="s">
        <v>846</v>
      </c>
      <c r="R17" s="95" t="s">
        <v>789</v>
      </c>
      <c r="S17" s="284"/>
      <c r="T17" s="9">
        <f>H214</f>
        <v>134750</v>
      </c>
      <c r="U17" s="227">
        <f t="shared" ref="U17:U24" si="8">T17/T$25</f>
        <v>1.6381178287517093E-2</v>
      </c>
      <c r="V17" s="66">
        <v>2</v>
      </c>
      <c r="W17" s="68">
        <f t="shared" ref="W17:W24" si="9">V17/V$25</f>
        <v>0.125</v>
      </c>
      <c r="X17" s="150" t="s">
        <v>805</v>
      </c>
      <c r="Y17" s="150" t="s">
        <v>804</v>
      </c>
      <c r="Z17" s="417" t="s">
        <v>896</v>
      </c>
      <c r="AA17" s="101"/>
      <c r="AB17" s="52">
        <v>0</v>
      </c>
      <c r="AC17" s="68">
        <f t="shared" ref="AC17:AC24" si="10">AB17/AB$25</f>
        <v>0</v>
      </c>
      <c r="AD17" s="66"/>
      <c r="AE17" s="68">
        <f t="shared" ref="AE17:AE24" si="11">AD17/AD$25</f>
        <v>0</v>
      </c>
      <c r="AF17" s="101"/>
      <c r="AG17" s="110">
        <v>0</v>
      </c>
      <c r="AH17" s="84">
        <v>0</v>
      </c>
      <c r="AI17" s="85">
        <v>0</v>
      </c>
      <c r="AJ17" s="86">
        <v>0</v>
      </c>
      <c r="AK17" s="1"/>
      <c r="AL17" s="117">
        <f>SUM(T17,AB17,AG17)</f>
        <v>134750</v>
      </c>
      <c r="AM17" s="114">
        <f t="shared" ref="AM17:AM24" si="12">AL17/AL$25</f>
        <v>5.6390417370274001E-3</v>
      </c>
      <c r="AN17" s="257">
        <f>SUM(V17,AD17,AI17)</f>
        <v>2</v>
      </c>
      <c r="AO17" s="115">
        <f t="shared" ref="AO17:AO24" si="13">AN17/AN$25</f>
        <v>9.5238095238095233E-2</v>
      </c>
      <c r="AP17" s="176"/>
    </row>
    <row r="18" spans="1:42" s="133" customFormat="1" x14ac:dyDescent="0.25">
      <c r="A18" s="315" t="s">
        <v>112</v>
      </c>
      <c r="B18" s="315" t="s">
        <v>736</v>
      </c>
      <c r="C18" s="315" t="s">
        <v>268</v>
      </c>
      <c r="D18" s="315" t="s">
        <v>676</v>
      </c>
      <c r="E18" s="315" t="s">
        <v>562</v>
      </c>
      <c r="F18" s="315">
        <v>2012</v>
      </c>
      <c r="G18" s="315" t="s">
        <v>7</v>
      </c>
      <c r="H18" s="316">
        <v>643461</v>
      </c>
      <c r="I18" s="317" t="s">
        <v>3</v>
      </c>
      <c r="J18" s="317" t="s">
        <v>3</v>
      </c>
      <c r="K18" s="317" t="s">
        <v>88</v>
      </c>
      <c r="L18" s="317" t="s">
        <v>88</v>
      </c>
      <c r="M18" s="316">
        <v>16738247</v>
      </c>
      <c r="N18" s="315" t="s">
        <v>667</v>
      </c>
      <c r="O18" s="190">
        <v>9</v>
      </c>
      <c r="P18" s="384" t="s">
        <v>847</v>
      </c>
      <c r="R18" s="95" t="s">
        <v>785</v>
      </c>
      <c r="S18" s="284"/>
      <c r="T18" s="52">
        <f>H217</f>
        <v>3391154</v>
      </c>
      <c r="U18" s="227">
        <f t="shared" si="8"/>
        <v>0.41225304841875132</v>
      </c>
      <c r="V18" s="67">
        <v>11</v>
      </c>
      <c r="W18" s="68">
        <f t="shared" si="9"/>
        <v>0.6875</v>
      </c>
      <c r="X18" s="150" t="s">
        <v>805</v>
      </c>
      <c r="Y18" s="150" t="s">
        <v>804</v>
      </c>
      <c r="Z18" s="417" t="s">
        <v>896</v>
      </c>
      <c r="AA18" s="101"/>
      <c r="AB18" s="52">
        <f>H259</f>
        <v>7070000</v>
      </c>
      <c r="AC18" s="68">
        <f t="shared" si="10"/>
        <v>0.45118059987236758</v>
      </c>
      <c r="AD18" s="67">
        <v>3</v>
      </c>
      <c r="AE18" s="68">
        <f t="shared" si="11"/>
        <v>0.6</v>
      </c>
      <c r="AF18" s="101"/>
      <c r="AG18" s="110">
        <v>0</v>
      </c>
      <c r="AH18" s="84">
        <v>0</v>
      </c>
      <c r="AI18" s="87">
        <v>0</v>
      </c>
      <c r="AJ18" s="86">
        <v>0</v>
      </c>
      <c r="AK18" s="1"/>
      <c r="AL18" s="117">
        <f>SUM(T18,AB18,AG18)</f>
        <v>10461154</v>
      </c>
      <c r="AM18" s="114">
        <f t="shared" si="12"/>
        <v>0.43778021538754092</v>
      </c>
      <c r="AN18" s="257">
        <f>SUM(V18,AD18,AI18)</f>
        <v>14</v>
      </c>
      <c r="AO18" s="115">
        <f t="shared" si="13"/>
        <v>0.66666666666666663</v>
      </c>
      <c r="AP18" s="180"/>
    </row>
    <row r="19" spans="1:42" s="133" customFormat="1" x14ac:dyDescent="0.25">
      <c r="A19" s="315" t="s">
        <v>137</v>
      </c>
      <c r="B19" s="315" t="s">
        <v>737</v>
      </c>
      <c r="C19" s="315" t="s">
        <v>292</v>
      </c>
      <c r="D19" s="315" t="s">
        <v>701</v>
      </c>
      <c r="E19" s="315" t="s">
        <v>562</v>
      </c>
      <c r="F19" s="315">
        <v>2012</v>
      </c>
      <c r="G19" s="315" t="s">
        <v>2</v>
      </c>
      <c r="H19" s="316">
        <v>195000</v>
      </c>
      <c r="I19" s="317" t="s">
        <v>3</v>
      </c>
      <c r="J19" s="317" t="s">
        <v>3</v>
      </c>
      <c r="K19" s="317" t="s">
        <v>3</v>
      </c>
      <c r="L19" s="317" t="s">
        <v>3</v>
      </c>
      <c r="M19" s="316">
        <v>2800000</v>
      </c>
      <c r="N19" s="315" t="s">
        <v>667</v>
      </c>
      <c r="O19" s="190">
        <v>10</v>
      </c>
      <c r="P19" s="379"/>
      <c r="R19" s="95" t="s">
        <v>826</v>
      </c>
      <c r="S19" s="284"/>
      <c r="T19" s="230">
        <v>0</v>
      </c>
      <c r="U19" s="227">
        <f t="shared" si="8"/>
        <v>0</v>
      </c>
      <c r="V19" s="67">
        <v>0</v>
      </c>
      <c r="W19" s="68">
        <f t="shared" si="9"/>
        <v>0</v>
      </c>
      <c r="X19" s="150" t="s">
        <v>805</v>
      </c>
      <c r="Y19" s="150" t="s">
        <v>804</v>
      </c>
      <c r="Z19" s="417" t="s">
        <v>896</v>
      </c>
      <c r="AA19" s="101"/>
      <c r="AB19" s="52">
        <v>0</v>
      </c>
      <c r="AC19" s="68">
        <f t="shared" si="10"/>
        <v>0</v>
      </c>
      <c r="AD19" s="67">
        <v>0</v>
      </c>
      <c r="AE19" s="68">
        <f t="shared" si="11"/>
        <v>0</v>
      </c>
      <c r="AF19" s="101"/>
      <c r="AG19" s="110">
        <v>0</v>
      </c>
      <c r="AH19" s="84">
        <v>0</v>
      </c>
      <c r="AI19" s="87">
        <v>0</v>
      </c>
      <c r="AJ19" s="86">
        <v>0</v>
      </c>
      <c r="AK19" s="1"/>
      <c r="AL19" s="117">
        <f>SUM(T19,AB19,AG19)</f>
        <v>0</v>
      </c>
      <c r="AM19" s="114">
        <f t="shared" si="12"/>
        <v>0</v>
      </c>
      <c r="AN19" s="257">
        <f>SUM(V19,AD19,AI19)</f>
        <v>0</v>
      </c>
      <c r="AO19" s="115">
        <f t="shared" si="13"/>
        <v>0</v>
      </c>
      <c r="AP19" s="180"/>
    </row>
    <row r="20" spans="1:42" s="133" customFormat="1" x14ac:dyDescent="0.25">
      <c r="A20" s="315" t="s">
        <v>118</v>
      </c>
      <c r="B20" s="315" t="s">
        <v>740</v>
      </c>
      <c r="C20" s="315" t="s">
        <v>273</v>
      </c>
      <c r="D20" s="315" t="s">
        <v>680</v>
      </c>
      <c r="E20" s="315" t="s">
        <v>559</v>
      </c>
      <c r="F20" s="315">
        <v>2012</v>
      </c>
      <c r="G20" s="315" t="s">
        <v>7</v>
      </c>
      <c r="H20" s="316">
        <v>147000</v>
      </c>
      <c r="I20" s="317" t="s">
        <v>3</v>
      </c>
      <c r="J20" s="317" t="s">
        <v>3</v>
      </c>
      <c r="K20" s="317" t="s">
        <v>3</v>
      </c>
      <c r="L20" s="317" t="s">
        <v>5</v>
      </c>
      <c r="M20" s="316">
        <v>1444451</v>
      </c>
      <c r="N20" s="315" t="s">
        <v>674</v>
      </c>
      <c r="O20" s="190">
        <v>11</v>
      </c>
      <c r="P20" s="379"/>
      <c r="R20" s="95" t="s">
        <v>819</v>
      </c>
      <c r="S20" s="284"/>
      <c r="T20" s="52">
        <v>0</v>
      </c>
      <c r="U20" s="227">
        <f t="shared" si="8"/>
        <v>0</v>
      </c>
      <c r="V20" s="67">
        <v>0</v>
      </c>
      <c r="W20" s="68">
        <f t="shared" si="9"/>
        <v>0</v>
      </c>
      <c r="X20" s="150" t="s">
        <v>805</v>
      </c>
      <c r="Y20" s="150" t="s">
        <v>804</v>
      </c>
      <c r="Z20" s="417" t="s">
        <v>896</v>
      </c>
      <c r="AA20" s="101"/>
      <c r="AB20" s="52">
        <v>0</v>
      </c>
      <c r="AC20" s="68">
        <f t="shared" si="10"/>
        <v>0</v>
      </c>
      <c r="AD20" s="67">
        <v>0</v>
      </c>
      <c r="AE20" s="68">
        <f t="shared" si="11"/>
        <v>0</v>
      </c>
      <c r="AF20" s="101"/>
      <c r="AG20" s="110">
        <v>0</v>
      </c>
      <c r="AH20" s="84">
        <v>0</v>
      </c>
      <c r="AI20" s="87">
        <v>0</v>
      </c>
      <c r="AJ20" s="86">
        <v>0</v>
      </c>
      <c r="AK20" s="1"/>
      <c r="AL20" s="117">
        <f>SUM(T20,AB20,AG20)</f>
        <v>0</v>
      </c>
      <c r="AM20" s="114">
        <f t="shared" si="12"/>
        <v>0</v>
      </c>
      <c r="AN20" s="257">
        <f>SUM(V20,AD20,AI20)</f>
        <v>0</v>
      </c>
      <c r="AO20" s="115">
        <f t="shared" si="13"/>
        <v>0</v>
      </c>
      <c r="AP20" s="180"/>
    </row>
    <row r="21" spans="1:42" s="133" customFormat="1" x14ac:dyDescent="0.25">
      <c r="A21" s="315" t="s">
        <v>139</v>
      </c>
      <c r="B21" s="315" t="s">
        <v>741</v>
      </c>
      <c r="C21" s="315" t="s">
        <v>294</v>
      </c>
      <c r="D21" s="315" t="s">
        <v>680</v>
      </c>
      <c r="E21" s="315" t="s">
        <v>560</v>
      </c>
      <c r="F21" s="315">
        <v>2012</v>
      </c>
      <c r="G21" s="315" t="s">
        <v>7</v>
      </c>
      <c r="H21" s="316">
        <v>150010</v>
      </c>
      <c r="I21" s="317" t="s">
        <v>3</v>
      </c>
      <c r="J21" s="317" t="s">
        <v>3</v>
      </c>
      <c r="K21" s="317" t="s">
        <v>3</v>
      </c>
      <c r="L21" s="317" t="s">
        <v>3</v>
      </c>
      <c r="M21" s="316">
        <v>1800000</v>
      </c>
      <c r="N21" s="315" t="s">
        <v>674</v>
      </c>
      <c r="O21" s="190">
        <v>12</v>
      </c>
      <c r="P21" s="379"/>
      <c r="R21" s="95" t="s">
        <v>820</v>
      </c>
      <c r="S21" s="284"/>
      <c r="T21" s="52">
        <v>0</v>
      </c>
      <c r="U21" s="227">
        <f t="shared" si="8"/>
        <v>0</v>
      </c>
      <c r="V21" s="67">
        <v>0</v>
      </c>
      <c r="W21" s="68">
        <f t="shared" si="9"/>
        <v>0</v>
      </c>
      <c r="X21" s="150" t="s">
        <v>805</v>
      </c>
      <c r="Y21" s="150" t="s">
        <v>804</v>
      </c>
      <c r="Z21" s="417" t="s">
        <v>896</v>
      </c>
      <c r="AA21" s="101"/>
      <c r="AB21" s="52">
        <v>0</v>
      </c>
      <c r="AC21" s="68">
        <f t="shared" si="10"/>
        <v>0</v>
      </c>
      <c r="AD21" s="67">
        <v>0</v>
      </c>
      <c r="AE21" s="68">
        <f t="shared" si="11"/>
        <v>0</v>
      </c>
      <c r="AF21" s="101"/>
      <c r="AG21" s="110">
        <v>0</v>
      </c>
      <c r="AH21" s="84">
        <v>0</v>
      </c>
      <c r="AI21" s="87">
        <v>0</v>
      </c>
      <c r="AJ21" s="86">
        <v>0</v>
      </c>
      <c r="AK21" s="31"/>
      <c r="AL21" s="117">
        <f>SUM(T21,AB21,AG21)</f>
        <v>0</v>
      </c>
      <c r="AM21" s="114">
        <f t="shared" si="12"/>
        <v>0</v>
      </c>
      <c r="AN21" s="257">
        <f>SUM(V21,AD21,AI21)</f>
        <v>0</v>
      </c>
      <c r="AO21" s="115">
        <f t="shared" si="13"/>
        <v>0</v>
      </c>
      <c r="AP21" s="180"/>
    </row>
    <row r="22" spans="1:42" s="133" customFormat="1" x14ac:dyDescent="0.25">
      <c r="A22" s="315" t="s">
        <v>139</v>
      </c>
      <c r="B22" s="315" t="s">
        <v>741</v>
      </c>
      <c r="C22" s="315" t="s">
        <v>294</v>
      </c>
      <c r="D22" s="315" t="s">
        <v>680</v>
      </c>
      <c r="E22" s="315" t="s">
        <v>560</v>
      </c>
      <c r="F22" s="315">
        <v>2012</v>
      </c>
      <c r="G22" s="315" t="s">
        <v>7</v>
      </c>
      <c r="H22" s="316">
        <v>7000</v>
      </c>
      <c r="I22" s="317" t="s">
        <v>3</v>
      </c>
      <c r="J22" s="317" t="s">
        <v>3</v>
      </c>
      <c r="K22" s="317" t="s">
        <v>3</v>
      </c>
      <c r="L22" s="317" t="s">
        <v>3</v>
      </c>
      <c r="M22" s="316">
        <v>1800000</v>
      </c>
      <c r="N22" s="315" t="s">
        <v>674</v>
      </c>
      <c r="O22" s="190">
        <v>13</v>
      </c>
      <c r="P22" s="379"/>
      <c r="R22" s="95" t="s">
        <v>827</v>
      </c>
      <c r="S22" s="284"/>
      <c r="T22" s="52">
        <v>0</v>
      </c>
      <c r="U22" s="227">
        <f t="shared" si="8"/>
        <v>0</v>
      </c>
      <c r="V22" s="67">
        <v>0</v>
      </c>
      <c r="W22" s="68">
        <f t="shared" si="9"/>
        <v>0</v>
      </c>
      <c r="X22" s="150" t="s">
        <v>805</v>
      </c>
      <c r="Y22" s="150" t="s">
        <v>804</v>
      </c>
      <c r="Z22" s="417" t="s">
        <v>896</v>
      </c>
      <c r="AA22" s="101"/>
      <c r="AB22" s="52">
        <v>0</v>
      </c>
      <c r="AC22" s="68">
        <f t="shared" si="10"/>
        <v>0</v>
      </c>
      <c r="AD22" s="67">
        <v>0</v>
      </c>
      <c r="AE22" s="68">
        <f t="shared" si="11"/>
        <v>0</v>
      </c>
      <c r="AF22" s="101"/>
      <c r="AG22" s="110">
        <v>0</v>
      </c>
      <c r="AH22" s="84">
        <v>0</v>
      </c>
      <c r="AI22" s="87">
        <v>0</v>
      </c>
      <c r="AJ22" s="86">
        <v>0</v>
      </c>
      <c r="AK22" s="1"/>
      <c r="AL22" s="117">
        <f>SUM(T22,AB22,AG22)</f>
        <v>0</v>
      </c>
      <c r="AM22" s="114">
        <f t="shared" si="12"/>
        <v>0</v>
      </c>
      <c r="AN22" s="257">
        <f>SUM(V22,AD22,AI22)</f>
        <v>0</v>
      </c>
      <c r="AO22" s="115">
        <f t="shared" si="13"/>
        <v>0</v>
      </c>
      <c r="AP22" s="180"/>
    </row>
    <row r="23" spans="1:42" s="133" customFormat="1" x14ac:dyDescent="0.25">
      <c r="A23" s="315" t="s">
        <v>138</v>
      </c>
      <c r="B23" s="315" t="s">
        <v>739</v>
      </c>
      <c r="C23" s="315" t="s">
        <v>293</v>
      </c>
      <c r="D23" s="315" t="s">
        <v>683</v>
      </c>
      <c r="E23" s="315" t="s">
        <v>560</v>
      </c>
      <c r="F23" s="315">
        <v>2012</v>
      </c>
      <c r="G23" s="315" t="s">
        <v>7</v>
      </c>
      <c r="H23" s="316">
        <v>200000</v>
      </c>
      <c r="I23" s="317" t="s">
        <v>3</v>
      </c>
      <c r="J23" s="317" t="s">
        <v>3</v>
      </c>
      <c r="K23" s="317" t="s">
        <v>3</v>
      </c>
      <c r="L23" s="317" t="s">
        <v>3</v>
      </c>
      <c r="M23" s="316">
        <v>1762900</v>
      </c>
      <c r="N23" s="315" t="s">
        <v>667</v>
      </c>
      <c r="O23" s="190">
        <v>14</v>
      </c>
      <c r="P23" s="379"/>
      <c r="R23" s="95" t="s">
        <v>828</v>
      </c>
      <c r="S23" s="284"/>
      <c r="T23" s="52">
        <v>0</v>
      </c>
      <c r="U23" s="227">
        <f t="shared" si="8"/>
        <v>0</v>
      </c>
      <c r="V23" s="67">
        <v>0</v>
      </c>
      <c r="W23" s="68">
        <f t="shared" si="9"/>
        <v>0</v>
      </c>
      <c r="X23" s="150" t="s">
        <v>805</v>
      </c>
      <c r="Y23" s="150" t="s">
        <v>804</v>
      </c>
      <c r="Z23" s="417" t="s">
        <v>896</v>
      </c>
      <c r="AA23" s="101"/>
      <c r="AB23" s="52">
        <v>0</v>
      </c>
      <c r="AC23" s="68">
        <f t="shared" si="10"/>
        <v>0</v>
      </c>
      <c r="AD23" s="67">
        <v>0</v>
      </c>
      <c r="AE23" s="68">
        <f t="shared" si="11"/>
        <v>0</v>
      </c>
      <c r="AF23" s="101"/>
      <c r="AG23" s="110">
        <v>0</v>
      </c>
      <c r="AH23" s="84">
        <v>0</v>
      </c>
      <c r="AI23" s="87">
        <v>0</v>
      </c>
      <c r="AJ23" s="86">
        <v>0</v>
      </c>
      <c r="AK23" s="1"/>
      <c r="AL23" s="117">
        <f>SUM(T23,AB23,AG23)</f>
        <v>0</v>
      </c>
      <c r="AM23" s="114">
        <f t="shared" si="12"/>
        <v>0</v>
      </c>
      <c r="AN23" s="257">
        <f>SUM(V23,AD23,AI23)</f>
        <v>0</v>
      </c>
      <c r="AO23" s="115">
        <f t="shared" si="13"/>
        <v>0</v>
      </c>
      <c r="AP23" s="180"/>
    </row>
    <row r="24" spans="1:42" s="133" customFormat="1" x14ac:dyDescent="0.25">
      <c r="A24" s="315" t="s">
        <v>119</v>
      </c>
      <c r="B24" s="315" t="s">
        <v>752</v>
      </c>
      <c r="C24" s="315" t="s">
        <v>274</v>
      </c>
      <c r="D24" s="315" t="s">
        <v>663</v>
      </c>
      <c r="E24" s="315" t="s">
        <v>559</v>
      </c>
      <c r="F24" s="315">
        <v>2012</v>
      </c>
      <c r="G24" s="315" t="s">
        <v>7</v>
      </c>
      <c r="H24" s="316">
        <v>429040</v>
      </c>
      <c r="I24" s="317" t="s">
        <v>3</v>
      </c>
      <c r="J24" s="317" t="s">
        <v>3</v>
      </c>
      <c r="K24" s="317" t="s">
        <v>3</v>
      </c>
      <c r="L24" s="317" t="s">
        <v>5</v>
      </c>
      <c r="M24" s="316">
        <v>8588600</v>
      </c>
      <c r="N24" s="315" t="s">
        <v>674</v>
      </c>
      <c r="O24" s="190">
        <v>15</v>
      </c>
      <c r="P24" s="379"/>
      <c r="R24" s="273" t="s">
        <v>829</v>
      </c>
      <c r="S24" s="277"/>
      <c r="T24" s="52">
        <f>H229</f>
        <v>4700000</v>
      </c>
      <c r="U24" s="227">
        <f t="shared" si="8"/>
        <v>0.57136577329373162</v>
      </c>
      <c r="V24" s="67">
        <v>3</v>
      </c>
      <c r="W24" s="68">
        <f t="shared" si="9"/>
        <v>0.1875</v>
      </c>
      <c r="X24" s="420" t="s">
        <v>805</v>
      </c>
      <c r="Y24" s="420" t="s">
        <v>804</v>
      </c>
      <c r="Z24" s="417" t="s">
        <v>896</v>
      </c>
      <c r="AA24" s="109"/>
      <c r="AB24" s="52">
        <f>H263</f>
        <v>8600000</v>
      </c>
      <c r="AC24" s="68">
        <f t="shared" si="10"/>
        <v>0.54881940012763242</v>
      </c>
      <c r="AD24" s="67">
        <v>2</v>
      </c>
      <c r="AE24" s="68">
        <f t="shared" si="11"/>
        <v>0.4</v>
      </c>
      <c r="AF24" s="109"/>
      <c r="AG24" s="110">
        <v>0</v>
      </c>
      <c r="AH24" s="84">
        <v>0</v>
      </c>
      <c r="AI24" s="87">
        <v>0</v>
      </c>
      <c r="AJ24" s="86">
        <v>0</v>
      </c>
      <c r="AK24" s="1"/>
      <c r="AL24" s="117">
        <f>SUM(T24,AB24,AG24)</f>
        <v>13300000</v>
      </c>
      <c r="AM24" s="114">
        <f t="shared" si="12"/>
        <v>0.55658074287543169</v>
      </c>
      <c r="AN24" s="257">
        <f>SUM(V24,AD24,AI24)</f>
        <v>5</v>
      </c>
      <c r="AO24" s="115">
        <f t="shared" si="13"/>
        <v>0.23809523809523808</v>
      </c>
      <c r="AP24" s="180"/>
    </row>
    <row r="25" spans="1:42" s="133" customFormat="1" x14ac:dyDescent="0.25">
      <c r="A25" s="315" t="s">
        <v>142</v>
      </c>
      <c r="B25" s="315" t="s">
        <v>754</v>
      </c>
      <c r="C25" s="315" t="s">
        <v>297</v>
      </c>
      <c r="D25" s="315" t="s">
        <v>688</v>
      </c>
      <c r="E25" s="315" t="s">
        <v>560</v>
      </c>
      <c r="F25" s="315">
        <v>2012</v>
      </c>
      <c r="G25" s="315" t="s">
        <v>2</v>
      </c>
      <c r="H25" s="316">
        <v>1606585</v>
      </c>
      <c r="I25" s="317" t="s">
        <v>3</v>
      </c>
      <c r="J25" s="317" t="s">
        <v>3</v>
      </c>
      <c r="K25" s="317" t="s">
        <v>3</v>
      </c>
      <c r="L25" s="317" t="s">
        <v>3</v>
      </c>
      <c r="M25" s="316">
        <v>7880000</v>
      </c>
      <c r="N25" s="315" t="s">
        <v>667</v>
      </c>
      <c r="O25" s="190">
        <v>16</v>
      </c>
      <c r="P25" s="379"/>
      <c r="R25" s="88"/>
      <c r="S25" s="277"/>
      <c r="T25" s="231">
        <f>SUM(T17:T24)</f>
        <v>8225904</v>
      </c>
      <c r="U25" s="232">
        <f>SUM(U17:U24)</f>
        <v>1</v>
      </c>
      <c r="V25" s="233">
        <f>SUM(V17:V24)</f>
        <v>16</v>
      </c>
      <c r="W25" s="232">
        <f>SUM(W17:W24)</f>
        <v>1</v>
      </c>
      <c r="X25" s="232"/>
      <c r="Y25" s="232"/>
      <c r="Z25" s="232"/>
      <c r="AA25" s="109"/>
      <c r="AB25" s="235">
        <f>SUM(AB17:AB24)</f>
        <v>15670000</v>
      </c>
      <c r="AC25" s="258">
        <f>SUM(AC17:AC24)</f>
        <v>1</v>
      </c>
      <c r="AD25" s="236">
        <f>SUM(AD17:AD24)</f>
        <v>5</v>
      </c>
      <c r="AE25" s="258">
        <f>SUM(AE17:AE24)</f>
        <v>1</v>
      </c>
      <c r="AF25" s="109"/>
      <c r="AG25" s="31"/>
      <c r="AH25" s="31"/>
      <c r="AI25" s="31"/>
      <c r="AJ25" s="91"/>
      <c r="AK25" s="1"/>
      <c r="AL25" s="255">
        <f>SUM(AL17:AL24)</f>
        <v>23895904</v>
      </c>
      <c r="AM25" s="258">
        <f>SUM(AM17:AM24)</f>
        <v>1</v>
      </c>
      <c r="AN25" s="256">
        <f>SUM(AN17:AN24)</f>
        <v>21</v>
      </c>
      <c r="AO25" s="259">
        <f>SUM(AO17:AO24)</f>
        <v>1</v>
      </c>
      <c r="AP25" s="180"/>
    </row>
    <row r="26" spans="1:42" s="133" customFormat="1" ht="15.75" thickBot="1" x14ac:dyDescent="0.3">
      <c r="A26" s="315" t="s">
        <v>145</v>
      </c>
      <c r="B26" s="315" t="s">
        <v>756</v>
      </c>
      <c r="C26" s="315" t="s">
        <v>300</v>
      </c>
      <c r="D26" s="315" t="s">
        <v>676</v>
      </c>
      <c r="E26" s="315" t="s">
        <v>560</v>
      </c>
      <c r="F26" s="315">
        <v>2012</v>
      </c>
      <c r="G26" s="315" t="s">
        <v>7</v>
      </c>
      <c r="H26" s="316">
        <v>951000</v>
      </c>
      <c r="I26" s="317" t="s">
        <v>3</v>
      </c>
      <c r="J26" s="317" t="s">
        <v>3</v>
      </c>
      <c r="K26" s="317" t="s">
        <v>3</v>
      </c>
      <c r="L26" s="317" t="s">
        <v>3</v>
      </c>
      <c r="M26" s="316">
        <v>7000000</v>
      </c>
      <c r="N26" s="315" t="s">
        <v>667</v>
      </c>
      <c r="O26" s="190">
        <v>17</v>
      </c>
      <c r="P26" s="379"/>
      <c r="R26" s="78"/>
      <c r="S26" s="266"/>
      <c r="T26" s="107"/>
      <c r="U26" s="108"/>
      <c r="V26" s="107"/>
      <c r="W26" s="108"/>
      <c r="X26" s="416"/>
      <c r="Y26" s="416"/>
      <c r="Z26" s="416"/>
      <c r="AA26" s="103"/>
      <c r="AB26" s="105"/>
      <c r="AC26" s="105"/>
      <c r="AD26" s="105"/>
      <c r="AE26" s="105"/>
      <c r="AF26" s="103"/>
      <c r="AG26" s="105"/>
      <c r="AH26" s="105"/>
      <c r="AI26" s="105"/>
      <c r="AJ26" s="106"/>
      <c r="AL26" s="267"/>
      <c r="AM26" s="105"/>
      <c r="AN26" s="268"/>
      <c r="AO26" s="106"/>
      <c r="AP26" s="265"/>
    </row>
    <row r="27" spans="1:42" s="133" customFormat="1" x14ac:dyDescent="0.25">
      <c r="A27" s="315" t="s">
        <v>144</v>
      </c>
      <c r="B27" s="315" t="s">
        <v>756</v>
      </c>
      <c r="C27" s="315" t="s">
        <v>299</v>
      </c>
      <c r="D27" s="315" t="s">
        <v>757</v>
      </c>
      <c r="E27" s="315" t="s">
        <v>560</v>
      </c>
      <c r="F27" s="315">
        <v>2013</v>
      </c>
      <c r="G27" s="315" t="s">
        <v>9</v>
      </c>
      <c r="H27" s="316">
        <v>1177209</v>
      </c>
      <c r="I27" s="317" t="s">
        <v>3</v>
      </c>
      <c r="J27" s="317" t="s">
        <v>3</v>
      </c>
      <c r="K27" s="317" t="s">
        <v>3</v>
      </c>
      <c r="L27" s="317" t="s">
        <v>3</v>
      </c>
      <c r="M27" s="316">
        <v>23300000</v>
      </c>
      <c r="N27" s="315" t="s">
        <v>674</v>
      </c>
      <c r="O27" s="190">
        <v>18</v>
      </c>
      <c r="P27" s="379"/>
      <c r="R27" s="133" t="s">
        <v>789</v>
      </c>
      <c r="T27" s="133">
        <v>0</v>
      </c>
      <c r="U27" s="133">
        <v>0</v>
      </c>
      <c r="V27" s="133">
        <v>0</v>
      </c>
      <c r="W27" s="133">
        <v>0</v>
      </c>
      <c r="X27" s="133" t="s">
        <v>806</v>
      </c>
      <c r="Y27" s="133" t="s">
        <v>808</v>
      </c>
      <c r="Z27" s="417" t="s">
        <v>896</v>
      </c>
      <c r="AP27" s="94"/>
    </row>
    <row r="28" spans="1:42" s="133" customFormat="1" x14ac:dyDescent="0.25">
      <c r="A28" s="315" t="s">
        <v>144</v>
      </c>
      <c r="B28" s="315" t="s">
        <v>756</v>
      </c>
      <c r="C28" s="315" t="s">
        <v>299</v>
      </c>
      <c r="D28" s="315" t="s">
        <v>757</v>
      </c>
      <c r="E28" s="315" t="s">
        <v>560</v>
      </c>
      <c r="F28" s="315">
        <v>2013</v>
      </c>
      <c r="G28" s="315" t="s">
        <v>2</v>
      </c>
      <c r="H28" s="316">
        <v>136726</v>
      </c>
      <c r="I28" s="317" t="s">
        <v>3</v>
      </c>
      <c r="J28" s="317" t="s">
        <v>3</v>
      </c>
      <c r="K28" s="317" t="s">
        <v>3</v>
      </c>
      <c r="L28" s="317" t="s">
        <v>3</v>
      </c>
      <c r="M28" s="316">
        <v>23300000</v>
      </c>
      <c r="N28" s="315" t="s">
        <v>674</v>
      </c>
      <c r="O28" s="190">
        <v>19</v>
      </c>
      <c r="P28" s="379"/>
      <c r="R28" s="133" t="s">
        <v>785</v>
      </c>
      <c r="S28" s="134"/>
      <c r="T28" s="135">
        <v>3972029</v>
      </c>
      <c r="U28" s="136">
        <v>6.6434266624823865E-2</v>
      </c>
      <c r="V28" s="135">
        <v>4</v>
      </c>
      <c r="W28" s="136">
        <v>0.22222222222222221</v>
      </c>
      <c r="X28" s="136" t="s">
        <v>806</v>
      </c>
      <c r="Y28" s="136" t="s">
        <v>808</v>
      </c>
      <c r="Z28" s="417" t="s">
        <v>896</v>
      </c>
      <c r="AN28" s="245"/>
      <c r="AP28" s="134"/>
    </row>
    <row r="29" spans="1:42" s="133" customFormat="1" x14ac:dyDescent="0.25">
      <c r="A29" s="315" t="s">
        <v>125</v>
      </c>
      <c r="B29" s="315" t="s">
        <v>764</v>
      </c>
      <c r="C29" s="315" t="s">
        <v>280</v>
      </c>
      <c r="D29" s="315" t="s">
        <v>679</v>
      </c>
      <c r="E29" s="315" t="s">
        <v>562</v>
      </c>
      <c r="F29" s="315">
        <v>2012</v>
      </c>
      <c r="G29" s="315" t="s">
        <v>2</v>
      </c>
      <c r="H29" s="316">
        <v>540953</v>
      </c>
      <c r="I29" s="317" t="s">
        <v>3</v>
      </c>
      <c r="J29" s="317" t="s">
        <v>3</v>
      </c>
      <c r="K29" s="317" t="s">
        <v>3</v>
      </c>
      <c r="L29" s="317" t="s">
        <v>88</v>
      </c>
      <c r="M29" s="316">
        <v>13800000</v>
      </c>
      <c r="N29" s="315" t="s">
        <v>667</v>
      </c>
      <c r="O29" s="190">
        <v>20</v>
      </c>
      <c r="P29" s="379"/>
      <c r="R29" s="133" t="s">
        <v>826</v>
      </c>
      <c r="S29" s="134"/>
      <c r="T29" s="135">
        <v>5120700</v>
      </c>
      <c r="U29" s="136">
        <v>8.5646391077642076E-2</v>
      </c>
      <c r="V29" s="135">
        <v>2</v>
      </c>
      <c r="W29" s="136">
        <v>0.1111111111111111</v>
      </c>
      <c r="X29" s="136" t="s">
        <v>806</v>
      </c>
      <c r="Y29" s="136" t="s">
        <v>808</v>
      </c>
      <c r="Z29" s="417" t="s">
        <v>896</v>
      </c>
      <c r="AN29" s="245"/>
      <c r="AP29" s="134"/>
    </row>
    <row r="30" spans="1:42" s="133" customFormat="1" x14ac:dyDescent="0.25">
      <c r="A30" s="315" t="s">
        <v>151</v>
      </c>
      <c r="B30" s="315" t="s">
        <v>766</v>
      </c>
      <c r="C30" s="315" t="s">
        <v>306</v>
      </c>
      <c r="D30" s="315" t="s">
        <v>676</v>
      </c>
      <c r="E30" s="315" t="s">
        <v>560</v>
      </c>
      <c r="F30" s="315">
        <v>2012</v>
      </c>
      <c r="G30" s="315" t="s">
        <v>33</v>
      </c>
      <c r="H30" s="316">
        <v>195000</v>
      </c>
      <c r="I30" s="317" t="s">
        <v>3</v>
      </c>
      <c r="J30" s="317" t="s">
        <v>3</v>
      </c>
      <c r="K30" s="317" t="s">
        <v>3</v>
      </c>
      <c r="L30" s="317" t="s">
        <v>3</v>
      </c>
      <c r="M30" s="316">
        <v>1800000</v>
      </c>
      <c r="N30" s="315" t="s">
        <v>674</v>
      </c>
      <c r="O30" s="190">
        <v>21</v>
      </c>
      <c r="P30" s="379"/>
      <c r="R30" s="133" t="s">
        <v>819</v>
      </c>
      <c r="S30" s="134"/>
      <c r="T30" s="135">
        <v>0</v>
      </c>
      <c r="U30" s="136">
        <v>0</v>
      </c>
      <c r="V30" s="135">
        <v>0</v>
      </c>
      <c r="W30" s="136">
        <v>0</v>
      </c>
      <c r="X30" s="136" t="s">
        <v>806</v>
      </c>
      <c r="Y30" s="136" t="s">
        <v>808</v>
      </c>
      <c r="Z30" s="417" t="s">
        <v>896</v>
      </c>
      <c r="AN30" s="245"/>
      <c r="AP30" s="134"/>
    </row>
    <row r="31" spans="1:42" s="133" customFormat="1" x14ac:dyDescent="0.25">
      <c r="A31" s="315" t="s">
        <v>98</v>
      </c>
      <c r="B31" s="315" t="s">
        <v>758</v>
      </c>
      <c r="C31" s="315" t="s">
        <v>254</v>
      </c>
      <c r="D31" s="315" t="s">
        <v>759</v>
      </c>
      <c r="E31" s="315" t="s">
        <v>559</v>
      </c>
      <c r="F31" s="315">
        <v>2012</v>
      </c>
      <c r="G31" s="315" t="s">
        <v>7</v>
      </c>
      <c r="H31" s="316">
        <v>272281</v>
      </c>
      <c r="I31" s="317" t="s">
        <v>3</v>
      </c>
      <c r="J31" s="317" t="s">
        <v>3</v>
      </c>
      <c r="K31" s="317" t="s">
        <v>4</v>
      </c>
      <c r="L31" s="317" t="s">
        <v>4</v>
      </c>
      <c r="M31" s="316">
        <v>149525020</v>
      </c>
      <c r="N31" s="315" t="s">
        <v>674</v>
      </c>
      <c r="O31" s="190">
        <v>22</v>
      </c>
      <c r="P31" s="379"/>
      <c r="R31" s="133" t="s">
        <v>820</v>
      </c>
      <c r="S31" s="134"/>
      <c r="T31" s="135">
        <v>0</v>
      </c>
      <c r="U31" s="136">
        <v>0</v>
      </c>
      <c r="V31" s="135">
        <v>0</v>
      </c>
      <c r="W31" s="136">
        <v>0</v>
      </c>
      <c r="X31" s="136" t="s">
        <v>806</v>
      </c>
      <c r="Y31" s="136" t="s">
        <v>808</v>
      </c>
      <c r="Z31" s="417" t="s">
        <v>896</v>
      </c>
      <c r="AN31" s="245"/>
      <c r="AP31" s="134"/>
    </row>
    <row r="32" spans="1:42" s="133" customFormat="1" x14ac:dyDescent="0.25">
      <c r="A32" s="315" t="s">
        <v>153</v>
      </c>
      <c r="B32" s="315" t="s">
        <v>770</v>
      </c>
      <c r="C32" s="315" t="s">
        <v>308</v>
      </c>
      <c r="D32" s="315" t="s">
        <v>688</v>
      </c>
      <c r="E32" s="315" t="s">
        <v>562</v>
      </c>
      <c r="F32" s="315">
        <v>2012</v>
      </c>
      <c r="G32" s="315" t="s">
        <v>7</v>
      </c>
      <c r="H32" s="316">
        <v>417229</v>
      </c>
      <c r="I32" s="317" t="s">
        <v>3</v>
      </c>
      <c r="J32" s="317" t="s">
        <v>3</v>
      </c>
      <c r="K32" s="317" t="s">
        <v>3</v>
      </c>
      <c r="L32" s="317" t="s">
        <v>3</v>
      </c>
      <c r="M32" s="316">
        <v>3500000</v>
      </c>
      <c r="N32" s="315" t="s">
        <v>667</v>
      </c>
      <c r="O32" s="190">
        <v>23</v>
      </c>
      <c r="P32" s="379"/>
      <c r="R32" s="133" t="s">
        <v>827</v>
      </c>
      <c r="S32" s="134"/>
      <c r="T32" s="135">
        <v>0</v>
      </c>
      <c r="U32" s="136">
        <v>0</v>
      </c>
      <c r="V32" s="135">
        <v>0</v>
      </c>
      <c r="W32" s="136">
        <v>0</v>
      </c>
      <c r="X32" s="136" t="s">
        <v>806</v>
      </c>
      <c r="Y32" s="136" t="s">
        <v>808</v>
      </c>
      <c r="Z32" s="417" t="s">
        <v>896</v>
      </c>
      <c r="AN32" s="245"/>
      <c r="AP32" s="134"/>
    </row>
    <row r="33" spans="1:51" s="133" customFormat="1" x14ac:dyDescent="0.25">
      <c r="A33" s="315" t="s">
        <v>109</v>
      </c>
      <c r="B33" s="315" t="s">
        <v>772</v>
      </c>
      <c r="C33" s="315" t="s">
        <v>265</v>
      </c>
      <c r="D33" s="315" t="s">
        <v>679</v>
      </c>
      <c r="E33" s="315" t="s">
        <v>559</v>
      </c>
      <c r="F33" s="315">
        <v>2012</v>
      </c>
      <c r="G33" s="315" t="s">
        <v>2</v>
      </c>
      <c r="H33" s="316">
        <v>500000</v>
      </c>
      <c r="I33" s="317" t="s">
        <v>3</v>
      </c>
      <c r="J33" s="317" t="s">
        <v>3</v>
      </c>
      <c r="K33" s="317" t="s">
        <v>5</v>
      </c>
      <c r="L33" s="317" t="s">
        <v>5</v>
      </c>
      <c r="M33" s="316">
        <v>4614828</v>
      </c>
      <c r="N33" s="315" t="s">
        <v>674</v>
      </c>
      <c r="O33" s="190">
        <v>24</v>
      </c>
      <c r="P33" s="379"/>
      <c r="R33" s="133" t="s">
        <v>828</v>
      </c>
      <c r="S33" s="134"/>
      <c r="T33" s="135">
        <v>0</v>
      </c>
      <c r="U33" s="136">
        <v>0</v>
      </c>
      <c r="V33" s="135">
        <v>0</v>
      </c>
      <c r="W33" s="136">
        <v>0</v>
      </c>
      <c r="X33" s="136" t="s">
        <v>806</v>
      </c>
      <c r="Y33" s="136" t="s">
        <v>808</v>
      </c>
      <c r="Z33" s="417" t="s">
        <v>896</v>
      </c>
      <c r="AN33" s="245"/>
      <c r="AP33" s="134"/>
    </row>
    <row r="34" spans="1:51" s="133" customFormat="1" x14ac:dyDescent="0.25">
      <c r="A34" s="315" t="s">
        <v>109</v>
      </c>
      <c r="B34" s="315" t="s">
        <v>772</v>
      </c>
      <c r="C34" s="315" t="s">
        <v>265</v>
      </c>
      <c r="D34" s="315" t="s">
        <v>679</v>
      </c>
      <c r="E34" s="315" t="s">
        <v>559</v>
      </c>
      <c r="F34" s="315">
        <v>2012</v>
      </c>
      <c r="G34" s="315" t="s">
        <v>2</v>
      </c>
      <c r="H34" s="316">
        <v>100000</v>
      </c>
      <c r="I34" s="317" t="s">
        <v>3</v>
      </c>
      <c r="J34" s="317" t="s">
        <v>3</v>
      </c>
      <c r="K34" s="317" t="s">
        <v>5</v>
      </c>
      <c r="L34" s="317" t="s">
        <v>5</v>
      </c>
      <c r="M34" s="316">
        <v>4614828</v>
      </c>
      <c r="N34" s="315" t="s">
        <v>667</v>
      </c>
      <c r="O34" s="190">
        <v>25</v>
      </c>
      <c r="P34" s="379"/>
      <c r="R34" s="133" t="s">
        <v>829</v>
      </c>
      <c r="S34" s="134"/>
      <c r="T34" s="135">
        <v>50696130</v>
      </c>
      <c r="U34" s="136">
        <v>0.84791934229753407</v>
      </c>
      <c r="V34" s="135">
        <v>12</v>
      </c>
      <c r="W34" s="136">
        <v>0.66666666666666663</v>
      </c>
      <c r="X34" s="136" t="s">
        <v>806</v>
      </c>
      <c r="Y34" s="136" t="s">
        <v>808</v>
      </c>
      <c r="Z34" s="417" t="s">
        <v>896</v>
      </c>
      <c r="AN34" s="245"/>
      <c r="AP34" s="134"/>
    </row>
    <row r="35" spans="1:51" s="133" customFormat="1" x14ac:dyDescent="0.25">
      <c r="A35" s="315" t="s">
        <v>157</v>
      </c>
      <c r="B35" s="315" t="s">
        <v>775</v>
      </c>
      <c r="C35" s="315" t="s">
        <v>311</v>
      </c>
      <c r="D35" s="315" t="s">
        <v>704</v>
      </c>
      <c r="E35" s="315" t="s">
        <v>559</v>
      </c>
      <c r="F35" s="315">
        <v>2012</v>
      </c>
      <c r="G35" s="315" t="s">
        <v>7</v>
      </c>
      <c r="H35" s="316">
        <v>578500</v>
      </c>
      <c r="I35" s="317" t="s">
        <v>3</v>
      </c>
      <c r="J35" s="317" t="s">
        <v>3</v>
      </c>
      <c r="K35" s="317" t="s">
        <v>3</v>
      </c>
      <c r="L35" s="317" t="s">
        <v>3</v>
      </c>
      <c r="M35" s="316">
        <v>14100000</v>
      </c>
      <c r="N35" s="315" t="s">
        <v>674</v>
      </c>
      <c r="O35" s="190">
        <v>26</v>
      </c>
      <c r="P35" s="379"/>
      <c r="R35" s="133" t="s">
        <v>789</v>
      </c>
      <c r="T35" s="133">
        <v>0</v>
      </c>
      <c r="U35" s="133">
        <v>0</v>
      </c>
      <c r="W35" s="133">
        <v>0</v>
      </c>
      <c r="X35" s="136" t="s">
        <v>806</v>
      </c>
      <c r="Y35" s="133" t="s">
        <v>804</v>
      </c>
      <c r="Z35" s="417" t="s">
        <v>896</v>
      </c>
      <c r="AN35" s="245"/>
      <c r="AP35" s="134"/>
    </row>
    <row r="36" spans="1:51" s="133" customFormat="1" ht="15.75" thickBot="1" x14ac:dyDescent="0.3">
      <c r="A36" s="318" t="s">
        <v>156</v>
      </c>
      <c r="B36" s="318" t="s">
        <v>775</v>
      </c>
      <c r="C36" s="318" t="s">
        <v>311</v>
      </c>
      <c r="D36" s="318" t="s">
        <v>704</v>
      </c>
      <c r="E36" s="318" t="s">
        <v>559</v>
      </c>
      <c r="F36" s="318">
        <v>2012</v>
      </c>
      <c r="G36" s="318" t="s">
        <v>7</v>
      </c>
      <c r="H36" s="319">
        <v>200000</v>
      </c>
      <c r="I36" s="320" t="s">
        <v>3</v>
      </c>
      <c r="J36" s="320" t="s">
        <v>3</v>
      </c>
      <c r="K36" s="320" t="s">
        <v>3</v>
      </c>
      <c r="L36" s="320" t="s">
        <v>3</v>
      </c>
      <c r="M36" s="319">
        <v>14100000</v>
      </c>
      <c r="N36" s="318" t="s">
        <v>667</v>
      </c>
      <c r="O36" s="190">
        <v>27</v>
      </c>
      <c r="P36" s="379"/>
      <c r="R36" s="133" t="s">
        <v>785</v>
      </c>
      <c r="T36" s="133">
        <v>7070000</v>
      </c>
      <c r="U36" s="133">
        <v>0.45118059987236758</v>
      </c>
      <c r="V36" s="133">
        <v>3</v>
      </c>
      <c r="W36" s="133">
        <v>0.6</v>
      </c>
      <c r="X36" s="136" t="s">
        <v>806</v>
      </c>
      <c r="Y36" s="133" t="s">
        <v>804</v>
      </c>
      <c r="Z36" s="417" t="s">
        <v>896</v>
      </c>
      <c r="AN36" s="245"/>
      <c r="AP36" s="134"/>
    </row>
    <row r="37" spans="1:51" s="133" customFormat="1" ht="15.75" thickBot="1" x14ac:dyDescent="0.3">
      <c r="A37" s="199" t="s">
        <v>817</v>
      </c>
      <c r="B37" s="200"/>
      <c r="C37" s="200"/>
      <c r="D37" s="200"/>
      <c r="E37" s="200"/>
      <c r="F37" s="200"/>
      <c r="G37" s="200"/>
      <c r="H37" s="201">
        <f>SUM(H38:H43)</f>
        <v>3370331</v>
      </c>
      <c r="I37" s="200"/>
      <c r="J37" s="200"/>
      <c r="K37" s="200"/>
      <c r="L37" s="200"/>
      <c r="M37" s="200"/>
      <c r="N37" s="260">
        <v>3</v>
      </c>
      <c r="O37" s="189"/>
      <c r="P37" s="186"/>
      <c r="R37" s="133" t="s">
        <v>826</v>
      </c>
      <c r="S37" s="134"/>
      <c r="T37" s="135">
        <v>0</v>
      </c>
      <c r="U37" s="136">
        <v>0</v>
      </c>
      <c r="V37" s="135">
        <v>0</v>
      </c>
      <c r="W37" s="136">
        <v>0</v>
      </c>
      <c r="X37" s="136" t="s">
        <v>806</v>
      </c>
      <c r="Y37" s="136" t="s">
        <v>804</v>
      </c>
      <c r="Z37" s="417" t="s">
        <v>896</v>
      </c>
      <c r="AN37" s="245"/>
      <c r="AP37" s="134"/>
    </row>
    <row r="38" spans="1:51" s="133" customFormat="1" x14ac:dyDescent="0.25">
      <c r="A38" s="321" t="s">
        <v>89</v>
      </c>
      <c r="B38" s="322" t="s">
        <v>708</v>
      </c>
      <c r="C38" s="322" t="s">
        <v>245</v>
      </c>
      <c r="D38" s="322" t="s">
        <v>685</v>
      </c>
      <c r="E38" s="322" t="s">
        <v>560</v>
      </c>
      <c r="F38" s="322">
        <v>2012</v>
      </c>
      <c r="G38" s="322" t="s">
        <v>7</v>
      </c>
      <c r="H38" s="323">
        <v>1500000</v>
      </c>
      <c r="I38" s="324" t="s">
        <v>3</v>
      </c>
      <c r="J38" s="324" t="s">
        <v>88</v>
      </c>
      <c r="K38" s="324" t="s">
        <v>5</v>
      </c>
      <c r="L38" s="324" t="s">
        <v>5</v>
      </c>
      <c r="M38" s="323">
        <v>24204240</v>
      </c>
      <c r="N38" s="325" t="s">
        <v>674</v>
      </c>
      <c r="O38" s="408">
        <v>1</v>
      </c>
      <c r="P38" s="380"/>
      <c r="R38" s="133" t="s">
        <v>819</v>
      </c>
      <c r="S38" s="134"/>
      <c r="T38" s="135">
        <v>0</v>
      </c>
      <c r="U38" s="136">
        <v>0</v>
      </c>
      <c r="V38" s="135">
        <v>0</v>
      </c>
      <c r="W38" s="136">
        <v>0</v>
      </c>
      <c r="X38" s="136" t="s">
        <v>806</v>
      </c>
      <c r="Y38" s="136" t="s">
        <v>804</v>
      </c>
      <c r="Z38" s="417" t="s">
        <v>896</v>
      </c>
      <c r="AN38" s="245"/>
      <c r="AP38" s="134"/>
    </row>
    <row r="39" spans="1:51" s="133" customFormat="1" x14ac:dyDescent="0.25">
      <c r="A39" s="326" t="s">
        <v>89</v>
      </c>
      <c r="B39" s="327" t="s">
        <v>708</v>
      </c>
      <c r="C39" s="327" t="s">
        <v>245</v>
      </c>
      <c r="D39" s="327" t="s">
        <v>685</v>
      </c>
      <c r="E39" s="327" t="s">
        <v>560</v>
      </c>
      <c r="F39" s="327">
        <v>2012</v>
      </c>
      <c r="G39" s="327" t="s">
        <v>7</v>
      </c>
      <c r="H39" s="328">
        <v>1139331</v>
      </c>
      <c r="I39" s="329" t="s">
        <v>88</v>
      </c>
      <c r="J39" s="329" t="s">
        <v>88</v>
      </c>
      <c r="K39" s="329" t="s">
        <v>5</v>
      </c>
      <c r="L39" s="329" t="s">
        <v>5</v>
      </c>
      <c r="M39" s="328">
        <v>24204240</v>
      </c>
      <c r="N39" s="330" t="s">
        <v>674</v>
      </c>
      <c r="O39" s="408"/>
      <c r="P39" s="380"/>
      <c r="R39" s="133" t="s">
        <v>820</v>
      </c>
      <c r="S39" s="134"/>
      <c r="T39" s="135">
        <v>0</v>
      </c>
      <c r="U39" s="136">
        <v>0</v>
      </c>
      <c r="V39" s="135">
        <v>0</v>
      </c>
      <c r="W39" s="136">
        <v>0</v>
      </c>
      <c r="X39" s="136" t="s">
        <v>806</v>
      </c>
      <c r="Y39" s="136" t="s">
        <v>804</v>
      </c>
      <c r="Z39" s="417" t="s">
        <v>896</v>
      </c>
      <c r="AN39" s="245"/>
      <c r="AP39" s="134"/>
    </row>
    <row r="40" spans="1:51" s="137" customFormat="1" ht="15.75" customHeight="1" x14ac:dyDescent="0.25">
      <c r="A40" s="331" t="s">
        <v>97</v>
      </c>
      <c r="B40" s="332" t="s">
        <v>778</v>
      </c>
      <c r="C40" s="332" t="s">
        <v>253</v>
      </c>
      <c r="D40" s="332" t="s">
        <v>679</v>
      </c>
      <c r="E40" s="332" t="s">
        <v>559</v>
      </c>
      <c r="F40" s="332">
        <v>2012</v>
      </c>
      <c r="G40" s="332" t="s">
        <v>7</v>
      </c>
      <c r="H40" s="333">
        <v>142000</v>
      </c>
      <c r="I40" s="334" t="s">
        <v>3</v>
      </c>
      <c r="J40" s="334" t="s">
        <v>88</v>
      </c>
      <c r="K40" s="334" t="s">
        <v>88</v>
      </c>
      <c r="L40" s="334" t="s">
        <v>88</v>
      </c>
      <c r="M40" s="333">
        <v>642530</v>
      </c>
      <c r="N40" s="335" t="s">
        <v>667</v>
      </c>
      <c r="O40" s="408">
        <v>2</v>
      </c>
      <c r="P40" s="380"/>
      <c r="Q40" s="10"/>
      <c r="R40" s="10" t="s">
        <v>827</v>
      </c>
      <c r="S40" s="10"/>
      <c r="T40" s="10">
        <v>0</v>
      </c>
      <c r="U40" s="10">
        <v>0</v>
      </c>
      <c r="V40" s="10">
        <v>0</v>
      </c>
      <c r="W40" s="10">
        <v>0</v>
      </c>
      <c r="X40" s="136" t="s">
        <v>806</v>
      </c>
      <c r="Y40" s="10" t="s">
        <v>804</v>
      </c>
      <c r="Z40" s="417" t="s">
        <v>896</v>
      </c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246"/>
      <c r="AO40" s="10"/>
      <c r="AP40" s="94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s="137" customFormat="1" x14ac:dyDescent="0.25">
      <c r="A41" s="326" t="s">
        <v>97</v>
      </c>
      <c r="B41" s="327" t="s">
        <v>778</v>
      </c>
      <c r="C41" s="327" t="s">
        <v>253</v>
      </c>
      <c r="D41" s="327" t="s">
        <v>679</v>
      </c>
      <c r="E41" s="327" t="s">
        <v>559</v>
      </c>
      <c r="F41" s="327">
        <v>2012</v>
      </c>
      <c r="G41" s="327" t="s">
        <v>7</v>
      </c>
      <c r="H41" s="328">
        <v>105000</v>
      </c>
      <c r="I41" s="329" t="s">
        <v>88</v>
      </c>
      <c r="J41" s="329" t="s">
        <v>88</v>
      </c>
      <c r="K41" s="329" t="s">
        <v>88</v>
      </c>
      <c r="L41" s="329" t="s">
        <v>88</v>
      </c>
      <c r="M41" s="328">
        <v>642530</v>
      </c>
      <c r="N41" s="330" t="s">
        <v>667</v>
      </c>
      <c r="O41" s="408"/>
      <c r="P41" s="380"/>
      <c r="Q41" s="10"/>
      <c r="R41" s="10" t="s">
        <v>828</v>
      </c>
      <c r="S41" s="10"/>
      <c r="T41" s="10">
        <v>0</v>
      </c>
      <c r="U41" s="10">
        <v>0</v>
      </c>
      <c r="V41" s="10">
        <v>0</v>
      </c>
      <c r="W41" s="10">
        <v>0</v>
      </c>
      <c r="X41" s="136" t="s">
        <v>806</v>
      </c>
      <c r="Y41" s="10" t="s">
        <v>804</v>
      </c>
      <c r="Z41" s="417" t="s">
        <v>896</v>
      </c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246"/>
      <c r="AO41" s="10"/>
      <c r="AP41" s="94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s="133" customFormat="1" x14ac:dyDescent="0.25">
      <c r="A42" s="331" t="s">
        <v>90</v>
      </c>
      <c r="B42" s="332" t="s">
        <v>777</v>
      </c>
      <c r="C42" s="332" t="s">
        <v>246</v>
      </c>
      <c r="D42" s="332" t="s">
        <v>677</v>
      </c>
      <c r="E42" s="332" t="s">
        <v>562</v>
      </c>
      <c r="F42" s="332">
        <v>2012</v>
      </c>
      <c r="G42" s="332" t="s">
        <v>2</v>
      </c>
      <c r="H42" s="333">
        <v>225000</v>
      </c>
      <c r="I42" s="334" t="s">
        <v>3</v>
      </c>
      <c r="J42" s="334" t="s">
        <v>88</v>
      </c>
      <c r="K42" s="334" t="s">
        <v>5</v>
      </c>
      <c r="L42" s="334" t="s">
        <v>5</v>
      </c>
      <c r="M42" s="333">
        <v>1267250</v>
      </c>
      <c r="N42" s="335" t="s">
        <v>674</v>
      </c>
      <c r="O42" s="408">
        <v>3</v>
      </c>
      <c r="P42" s="380"/>
      <c r="R42" s="133" t="s">
        <v>829</v>
      </c>
      <c r="S42" s="134"/>
      <c r="T42" s="135">
        <v>8600000</v>
      </c>
      <c r="U42" s="136">
        <v>0.54881940012763242</v>
      </c>
      <c r="V42" s="135">
        <v>2</v>
      </c>
      <c r="W42" s="136">
        <v>0.4</v>
      </c>
      <c r="X42" s="136" t="s">
        <v>806</v>
      </c>
      <c r="Y42" s="136" t="s">
        <v>804</v>
      </c>
      <c r="Z42" s="417" t="s">
        <v>896</v>
      </c>
      <c r="AN42" s="245"/>
      <c r="AP42" s="134"/>
    </row>
    <row r="43" spans="1:51" s="133" customFormat="1" ht="15.75" thickBot="1" x14ac:dyDescent="0.3">
      <c r="A43" s="321" t="s">
        <v>90</v>
      </c>
      <c r="B43" s="322" t="s">
        <v>777</v>
      </c>
      <c r="C43" s="322" t="s">
        <v>246</v>
      </c>
      <c r="D43" s="322" t="s">
        <v>677</v>
      </c>
      <c r="E43" s="322" t="s">
        <v>562</v>
      </c>
      <c r="F43" s="322">
        <v>2012</v>
      </c>
      <c r="G43" s="322" t="s">
        <v>2</v>
      </c>
      <c r="H43" s="323">
        <v>259000</v>
      </c>
      <c r="I43" s="324" t="s">
        <v>88</v>
      </c>
      <c r="J43" s="324" t="s">
        <v>88</v>
      </c>
      <c r="K43" s="324" t="s">
        <v>5</v>
      </c>
      <c r="L43" s="324" t="s">
        <v>5</v>
      </c>
      <c r="M43" s="323">
        <v>1267250</v>
      </c>
      <c r="N43" s="325" t="s">
        <v>674</v>
      </c>
      <c r="O43" s="408"/>
      <c r="P43" s="380"/>
      <c r="R43" s="133" t="s">
        <v>789</v>
      </c>
      <c r="S43" s="134"/>
      <c r="T43" s="135">
        <v>250000</v>
      </c>
      <c r="U43" s="136">
        <v>7.3736633391781908E-2</v>
      </c>
      <c r="V43" s="135">
        <v>1</v>
      </c>
      <c r="W43" s="136">
        <v>0.2</v>
      </c>
      <c r="X43" s="136" t="s">
        <v>807</v>
      </c>
      <c r="Y43" s="136" t="s">
        <v>809</v>
      </c>
      <c r="Z43" s="136">
        <v>20.13</v>
      </c>
      <c r="AN43" s="245"/>
      <c r="AP43" s="134"/>
    </row>
    <row r="44" spans="1:51" s="133" customFormat="1" ht="15.75" thickBot="1" x14ac:dyDescent="0.3">
      <c r="A44" s="199" t="s">
        <v>819</v>
      </c>
      <c r="B44" s="200"/>
      <c r="C44" s="200"/>
      <c r="D44" s="200"/>
      <c r="E44" s="200"/>
      <c r="F44" s="200"/>
      <c r="G44" s="200"/>
      <c r="H44" s="201">
        <f>SUM(H45:H50)</f>
        <v>1783639</v>
      </c>
      <c r="I44" s="200"/>
      <c r="J44" s="200"/>
      <c r="K44" s="200"/>
      <c r="L44" s="200"/>
      <c r="M44" s="200"/>
      <c r="N44" s="260">
        <v>6</v>
      </c>
      <c r="O44" s="189"/>
      <c r="P44" s="186"/>
      <c r="R44" s="133" t="s">
        <v>785</v>
      </c>
      <c r="S44" s="134"/>
      <c r="T44" s="135">
        <v>445000</v>
      </c>
      <c r="U44" s="136">
        <v>0.13125120743737179</v>
      </c>
      <c r="V44" s="135">
        <v>2</v>
      </c>
      <c r="W44" s="136">
        <v>0.4</v>
      </c>
      <c r="X44" s="136" t="s">
        <v>807</v>
      </c>
      <c r="Y44" s="136" t="s">
        <v>809</v>
      </c>
      <c r="Z44" s="136">
        <v>20.13</v>
      </c>
      <c r="AN44" s="245"/>
      <c r="AP44" s="134"/>
    </row>
    <row r="45" spans="1:51" s="133" customFormat="1" x14ac:dyDescent="0.25">
      <c r="A45" s="312" t="s">
        <v>557</v>
      </c>
      <c r="B45" s="312" t="s">
        <v>716</v>
      </c>
      <c r="C45" s="312" t="s">
        <v>558</v>
      </c>
      <c r="D45" s="312" t="s">
        <v>720</v>
      </c>
      <c r="E45" s="312" t="s">
        <v>561</v>
      </c>
      <c r="F45" s="312">
        <v>2012</v>
      </c>
      <c r="G45" s="312" t="s">
        <v>7</v>
      </c>
      <c r="H45" s="313">
        <v>300000</v>
      </c>
      <c r="I45" s="314" t="s">
        <v>88</v>
      </c>
      <c r="J45" s="314" t="s">
        <v>88</v>
      </c>
      <c r="K45" s="314" t="s">
        <v>88</v>
      </c>
      <c r="L45" s="314" t="s">
        <v>3</v>
      </c>
      <c r="M45" s="313">
        <v>3000000</v>
      </c>
      <c r="N45" s="312" t="s">
        <v>667</v>
      </c>
      <c r="O45" s="189">
        <v>1</v>
      </c>
      <c r="P45" s="380"/>
      <c r="R45" s="133" t="s">
        <v>826</v>
      </c>
      <c r="S45" s="134"/>
      <c r="T45" s="135">
        <v>0</v>
      </c>
      <c r="U45" s="136">
        <v>0</v>
      </c>
      <c r="V45" s="135">
        <v>0</v>
      </c>
      <c r="W45" s="136">
        <v>0</v>
      </c>
      <c r="X45" s="136" t="s">
        <v>807</v>
      </c>
      <c r="Y45" s="136" t="s">
        <v>809</v>
      </c>
      <c r="Z45" s="136">
        <v>20.13</v>
      </c>
      <c r="AN45" s="245"/>
      <c r="AP45" s="134"/>
    </row>
    <row r="46" spans="1:51" s="133" customFormat="1" x14ac:dyDescent="0.25">
      <c r="A46" s="315" t="s">
        <v>95</v>
      </c>
      <c r="B46" s="315" t="s">
        <v>735</v>
      </c>
      <c r="C46" s="315" t="s">
        <v>251</v>
      </c>
      <c r="D46" s="315" t="s">
        <v>701</v>
      </c>
      <c r="E46" s="315" t="s">
        <v>562</v>
      </c>
      <c r="F46" s="315">
        <v>2012</v>
      </c>
      <c r="G46" s="315" t="s">
        <v>2</v>
      </c>
      <c r="H46" s="316">
        <v>131480</v>
      </c>
      <c r="I46" s="317" t="s">
        <v>88</v>
      </c>
      <c r="J46" s="317" t="s">
        <v>88</v>
      </c>
      <c r="K46" s="317" t="s">
        <v>88</v>
      </c>
      <c r="L46" s="317" t="s">
        <v>88</v>
      </c>
      <c r="M46" s="316">
        <v>1615000</v>
      </c>
      <c r="N46" s="315" t="s">
        <v>674</v>
      </c>
      <c r="O46" s="189">
        <v>2</v>
      </c>
      <c r="P46" s="380"/>
      <c r="R46" s="133" t="s">
        <v>819</v>
      </c>
      <c r="S46" s="134"/>
      <c r="T46" s="135">
        <v>0</v>
      </c>
      <c r="U46" s="136">
        <v>0</v>
      </c>
      <c r="V46" s="135">
        <v>0</v>
      </c>
      <c r="W46" s="136">
        <v>0</v>
      </c>
      <c r="X46" s="136" t="s">
        <v>807</v>
      </c>
      <c r="Y46" s="136" t="s">
        <v>809</v>
      </c>
      <c r="Z46" s="136">
        <v>20.13</v>
      </c>
      <c r="AN46" s="245"/>
      <c r="AP46" s="134"/>
    </row>
    <row r="47" spans="1:51" s="133" customFormat="1" x14ac:dyDescent="0.25">
      <c r="A47" s="315" t="s">
        <v>614</v>
      </c>
      <c r="B47" s="315" t="s">
        <v>746</v>
      </c>
      <c r="C47" s="315" t="s">
        <v>615</v>
      </c>
      <c r="D47" s="315" t="s">
        <v>701</v>
      </c>
      <c r="E47" s="315" t="s">
        <v>561</v>
      </c>
      <c r="F47" s="315">
        <v>2012</v>
      </c>
      <c r="G47" s="315" t="s">
        <v>7</v>
      </c>
      <c r="H47" s="316">
        <v>340000</v>
      </c>
      <c r="I47" s="317" t="s">
        <v>88</v>
      </c>
      <c r="J47" s="317" t="s">
        <v>88</v>
      </c>
      <c r="K47" s="317" t="s">
        <v>88</v>
      </c>
      <c r="L47" s="317" t="s">
        <v>88</v>
      </c>
      <c r="M47" s="316">
        <v>6638162</v>
      </c>
      <c r="N47" s="315" t="s">
        <v>674</v>
      </c>
      <c r="O47" s="189">
        <v>3</v>
      </c>
      <c r="P47" s="380"/>
      <c r="R47" s="133" t="s">
        <v>820</v>
      </c>
      <c r="S47" s="134"/>
      <c r="T47" s="135">
        <v>0</v>
      </c>
      <c r="U47" s="136">
        <v>0</v>
      </c>
      <c r="V47" s="135">
        <v>0</v>
      </c>
      <c r="W47" s="136">
        <v>0</v>
      </c>
      <c r="X47" s="136" t="s">
        <v>807</v>
      </c>
      <c r="Y47" s="136" t="s">
        <v>809</v>
      </c>
      <c r="Z47" s="136">
        <v>20.13</v>
      </c>
      <c r="AN47" s="245"/>
      <c r="AP47" s="134"/>
    </row>
    <row r="48" spans="1:51" s="133" customFormat="1" x14ac:dyDescent="0.25">
      <c r="A48" s="315" t="s">
        <v>614</v>
      </c>
      <c r="B48" s="315" t="s">
        <v>746</v>
      </c>
      <c r="C48" s="315" t="s">
        <v>615</v>
      </c>
      <c r="D48" s="315" t="s">
        <v>701</v>
      </c>
      <c r="E48" s="315" t="s">
        <v>561</v>
      </c>
      <c r="F48" s="315">
        <v>2012</v>
      </c>
      <c r="G48" s="315" t="s">
        <v>7</v>
      </c>
      <c r="H48" s="316">
        <v>83590</v>
      </c>
      <c r="I48" s="317" t="s">
        <v>88</v>
      </c>
      <c r="J48" s="317" t="s">
        <v>88</v>
      </c>
      <c r="K48" s="317" t="s">
        <v>88</v>
      </c>
      <c r="L48" s="317" t="s">
        <v>88</v>
      </c>
      <c r="M48" s="316">
        <v>6638162</v>
      </c>
      <c r="N48" s="315" t="s">
        <v>667</v>
      </c>
      <c r="O48" s="189">
        <v>4</v>
      </c>
      <c r="P48" s="380"/>
      <c r="R48" s="133" t="s">
        <v>827</v>
      </c>
      <c r="S48" s="134"/>
      <c r="T48" s="135">
        <v>1595445</v>
      </c>
      <c r="U48" s="136">
        <v>0.47057097224700595</v>
      </c>
      <c r="V48" s="135">
        <v>1</v>
      </c>
      <c r="W48" s="136">
        <v>0.2</v>
      </c>
      <c r="X48" s="136" t="s">
        <v>807</v>
      </c>
      <c r="Y48" s="136" t="s">
        <v>809</v>
      </c>
      <c r="Z48" s="136">
        <v>20.13</v>
      </c>
      <c r="AN48" s="245"/>
      <c r="AP48" s="134"/>
    </row>
    <row r="49" spans="1:42" s="133" customFormat="1" x14ac:dyDescent="0.25">
      <c r="A49" s="315" t="s">
        <v>549</v>
      </c>
      <c r="B49" s="315" t="s">
        <v>764</v>
      </c>
      <c r="C49" s="315" t="s">
        <v>550</v>
      </c>
      <c r="D49" s="315" t="s">
        <v>680</v>
      </c>
      <c r="E49" s="315" t="s">
        <v>562</v>
      </c>
      <c r="F49" s="315">
        <v>2012</v>
      </c>
      <c r="G49" s="315" t="s">
        <v>7</v>
      </c>
      <c r="H49" s="316">
        <v>878569</v>
      </c>
      <c r="I49" s="317" t="s">
        <v>88</v>
      </c>
      <c r="J49" s="317" t="s">
        <v>88</v>
      </c>
      <c r="K49" s="317" t="s">
        <v>5</v>
      </c>
      <c r="L49" s="317" t="s">
        <v>5</v>
      </c>
      <c r="M49" s="316">
        <v>12514569</v>
      </c>
      <c r="N49" s="315" t="s">
        <v>674</v>
      </c>
      <c r="O49" s="189">
        <v>5</v>
      </c>
      <c r="P49" s="380"/>
      <c r="R49" s="133" t="s">
        <v>828</v>
      </c>
      <c r="S49" s="134"/>
      <c r="T49" s="135">
        <v>0</v>
      </c>
      <c r="U49" s="136">
        <v>0</v>
      </c>
      <c r="V49" s="135">
        <v>0</v>
      </c>
      <c r="W49" s="136">
        <v>0</v>
      </c>
      <c r="X49" s="136" t="s">
        <v>807</v>
      </c>
      <c r="Y49" s="136" t="s">
        <v>809</v>
      </c>
      <c r="Z49" s="136">
        <v>20.13</v>
      </c>
      <c r="AN49" s="245"/>
      <c r="AP49" s="134"/>
    </row>
    <row r="50" spans="1:42" s="133" customFormat="1" ht="15.75" thickBot="1" x14ac:dyDescent="0.3">
      <c r="A50" s="318" t="s">
        <v>553</v>
      </c>
      <c r="B50" s="318" t="s">
        <v>772</v>
      </c>
      <c r="C50" s="318" t="s">
        <v>554</v>
      </c>
      <c r="D50" s="318" t="s">
        <v>701</v>
      </c>
      <c r="E50" s="318" t="s">
        <v>559</v>
      </c>
      <c r="F50" s="318">
        <v>2012</v>
      </c>
      <c r="G50" s="318" t="s">
        <v>2</v>
      </c>
      <c r="H50" s="319">
        <v>50000</v>
      </c>
      <c r="I50" s="320" t="s">
        <v>88</v>
      </c>
      <c r="J50" s="320" t="s">
        <v>88</v>
      </c>
      <c r="K50" s="320" t="s">
        <v>88</v>
      </c>
      <c r="L50" s="320" t="s">
        <v>88</v>
      </c>
      <c r="M50" s="319">
        <v>1557803</v>
      </c>
      <c r="N50" s="318" t="s">
        <v>667</v>
      </c>
      <c r="O50" s="189">
        <v>6</v>
      </c>
      <c r="P50" s="380"/>
      <c r="R50" s="133" t="s">
        <v>829</v>
      </c>
      <c r="S50" s="134"/>
      <c r="T50" s="135">
        <v>1100000</v>
      </c>
      <c r="U50" s="136">
        <v>0.32444118692384039</v>
      </c>
      <c r="V50" s="135">
        <v>1</v>
      </c>
      <c r="W50" s="136">
        <v>0.2</v>
      </c>
      <c r="X50" s="136" t="s">
        <v>807</v>
      </c>
      <c r="Y50" s="136" t="s">
        <v>809</v>
      </c>
      <c r="Z50" s="136">
        <v>20.13</v>
      </c>
      <c r="AN50" s="245"/>
      <c r="AP50" s="134"/>
    </row>
    <row r="51" spans="1:42" s="133" customFormat="1" ht="15.75" thickBot="1" x14ac:dyDescent="0.3">
      <c r="A51" s="199" t="s">
        <v>820</v>
      </c>
      <c r="B51" s="200"/>
      <c r="C51" s="200"/>
      <c r="D51" s="200"/>
      <c r="E51" s="200"/>
      <c r="F51" s="200"/>
      <c r="G51" s="200"/>
      <c r="H51" s="201">
        <f>SUM(H52:H124)</f>
        <v>23147136</v>
      </c>
      <c r="I51" s="200"/>
      <c r="J51" s="200"/>
      <c r="K51" s="200"/>
      <c r="L51" s="200"/>
      <c r="M51" s="200"/>
      <c r="N51" s="260">
        <v>32</v>
      </c>
      <c r="O51" s="189"/>
      <c r="P51" s="186"/>
      <c r="S51" s="134"/>
      <c r="T51" s="135"/>
      <c r="U51" s="136"/>
      <c r="V51" s="135"/>
      <c r="W51" s="136"/>
      <c r="X51" s="136"/>
      <c r="Y51" s="136"/>
      <c r="Z51" s="136"/>
      <c r="AN51" s="245"/>
      <c r="AP51" s="134"/>
    </row>
    <row r="52" spans="1:42" s="133" customFormat="1" x14ac:dyDescent="0.25">
      <c r="A52" s="147" t="s">
        <v>6</v>
      </c>
      <c r="B52" s="122" t="s">
        <v>668</v>
      </c>
      <c r="C52" s="122" t="s">
        <v>167</v>
      </c>
      <c r="D52" s="122" t="s">
        <v>663</v>
      </c>
      <c r="E52" s="122" t="s">
        <v>560</v>
      </c>
      <c r="F52" s="122">
        <v>2012</v>
      </c>
      <c r="G52" s="122" t="s">
        <v>7</v>
      </c>
      <c r="H52" s="148">
        <v>493000</v>
      </c>
      <c r="I52" s="149" t="s">
        <v>5</v>
      </c>
      <c r="J52" s="149" t="s">
        <v>5</v>
      </c>
      <c r="K52" s="149" t="s">
        <v>5</v>
      </c>
      <c r="L52" s="149" t="s">
        <v>5</v>
      </c>
      <c r="M52" s="148">
        <v>1061710</v>
      </c>
      <c r="N52" s="146" t="s">
        <v>664</v>
      </c>
      <c r="O52" s="408">
        <v>1</v>
      </c>
      <c r="P52" s="381"/>
      <c r="S52" s="134"/>
      <c r="T52" s="135"/>
      <c r="U52" s="136"/>
      <c r="V52" s="135"/>
      <c r="W52" s="136"/>
      <c r="X52" s="136"/>
      <c r="Y52" s="136"/>
      <c r="Z52" s="136"/>
      <c r="AN52" s="245"/>
      <c r="AP52" s="134"/>
    </row>
    <row r="53" spans="1:42" s="133" customFormat="1" x14ac:dyDescent="0.25">
      <c r="A53" s="158" t="s">
        <v>6</v>
      </c>
      <c r="B53" s="159" t="s">
        <v>668</v>
      </c>
      <c r="C53" s="159" t="s">
        <v>167</v>
      </c>
      <c r="D53" s="159" t="s">
        <v>663</v>
      </c>
      <c r="E53" s="159" t="s">
        <v>560</v>
      </c>
      <c r="F53" s="159">
        <v>2012</v>
      </c>
      <c r="G53" s="159" t="s">
        <v>7</v>
      </c>
      <c r="H53" s="160">
        <v>67000</v>
      </c>
      <c r="I53" s="161" t="s">
        <v>3</v>
      </c>
      <c r="J53" s="161" t="s">
        <v>5</v>
      </c>
      <c r="K53" s="161" t="s">
        <v>5</v>
      </c>
      <c r="L53" s="161" t="s">
        <v>5</v>
      </c>
      <c r="M53" s="160">
        <v>1061710</v>
      </c>
      <c r="N53" s="162" t="s">
        <v>664</v>
      </c>
      <c r="O53" s="408"/>
      <c r="P53" s="381"/>
      <c r="S53" s="134"/>
      <c r="T53" s="135"/>
      <c r="U53" s="136"/>
      <c r="V53" s="135"/>
      <c r="W53" s="136"/>
      <c r="X53" s="136"/>
      <c r="Y53" s="136"/>
      <c r="Z53" s="136"/>
      <c r="AN53" s="245"/>
      <c r="AP53" s="134"/>
    </row>
    <row r="54" spans="1:42" s="133" customFormat="1" x14ac:dyDescent="0.25">
      <c r="A54" s="153" t="s">
        <v>79</v>
      </c>
      <c r="B54" s="154" t="s">
        <v>698</v>
      </c>
      <c r="C54" s="154" t="s">
        <v>236</v>
      </c>
      <c r="D54" s="154" t="s">
        <v>663</v>
      </c>
      <c r="E54" s="154" t="s">
        <v>559</v>
      </c>
      <c r="F54" s="154">
        <v>2012</v>
      </c>
      <c r="G54" s="154" t="s">
        <v>7</v>
      </c>
      <c r="H54" s="155">
        <v>294965</v>
      </c>
      <c r="I54" s="156" t="s">
        <v>5</v>
      </c>
      <c r="J54" s="156" t="s">
        <v>5</v>
      </c>
      <c r="K54" s="156" t="s">
        <v>5</v>
      </c>
      <c r="L54" s="156" t="s">
        <v>3</v>
      </c>
      <c r="M54" s="155">
        <v>0</v>
      </c>
      <c r="N54" s="157" t="s">
        <v>664</v>
      </c>
      <c r="O54" s="408">
        <v>2</v>
      </c>
      <c r="P54" s="381"/>
      <c r="S54" s="134"/>
      <c r="T54" s="135"/>
      <c r="U54" s="136"/>
      <c r="V54" s="135"/>
      <c r="W54" s="136"/>
      <c r="X54" s="136"/>
      <c r="Y54" s="136"/>
      <c r="Z54" s="136"/>
      <c r="AN54" s="245"/>
      <c r="AP54" s="134"/>
    </row>
    <row r="55" spans="1:42" s="133" customFormat="1" x14ac:dyDescent="0.25">
      <c r="A55" s="158" t="s">
        <v>79</v>
      </c>
      <c r="B55" s="159" t="s">
        <v>698</v>
      </c>
      <c r="C55" s="159" t="s">
        <v>236</v>
      </c>
      <c r="D55" s="159" t="s">
        <v>663</v>
      </c>
      <c r="E55" s="159" t="s">
        <v>559</v>
      </c>
      <c r="F55" s="159">
        <v>2012</v>
      </c>
      <c r="G55" s="159" t="s">
        <v>7</v>
      </c>
      <c r="H55" s="160">
        <v>29496</v>
      </c>
      <c r="I55" s="161" t="s">
        <v>3</v>
      </c>
      <c r="J55" s="161" t="s">
        <v>5</v>
      </c>
      <c r="K55" s="161" t="s">
        <v>5</v>
      </c>
      <c r="L55" s="161" t="s">
        <v>3</v>
      </c>
      <c r="M55" s="160">
        <v>0</v>
      </c>
      <c r="N55" s="162" t="s">
        <v>664</v>
      </c>
      <c r="O55" s="408"/>
      <c r="P55" s="381"/>
      <c r="S55" s="134"/>
      <c r="T55" s="135"/>
      <c r="U55" s="136"/>
      <c r="V55" s="135"/>
      <c r="W55" s="136"/>
      <c r="X55" s="136"/>
      <c r="Y55" s="136"/>
      <c r="Z55" s="136"/>
      <c r="AN55" s="245"/>
      <c r="AP55" s="134"/>
    </row>
    <row r="56" spans="1:42" s="133" customFormat="1" x14ac:dyDescent="0.25">
      <c r="A56" s="153" t="s">
        <v>23</v>
      </c>
      <c r="B56" s="154" t="s">
        <v>698</v>
      </c>
      <c r="C56" s="154" t="s">
        <v>181</v>
      </c>
      <c r="D56" s="154" t="s">
        <v>663</v>
      </c>
      <c r="E56" s="154" t="s">
        <v>559</v>
      </c>
      <c r="F56" s="154">
        <v>2012</v>
      </c>
      <c r="G56" s="154" t="s">
        <v>7</v>
      </c>
      <c r="H56" s="155">
        <v>374474</v>
      </c>
      <c r="I56" s="156" t="s">
        <v>5</v>
      </c>
      <c r="J56" s="156" t="s">
        <v>5</v>
      </c>
      <c r="K56" s="156" t="s">
        <v>5</v>
      </c>
      <c r="L56" s="156" t="s">
        <v>5</v>
      </c>
      <c r="M56" s="155">
        <v>965393</v>
      </c>
      <c r="N56" s="157" t="s">
        <v>664</v>
      </c>
      <c r="O56" s="408">
        <v>3</v>
      </c>
      <c r="P56" s="381"/>
      <c r="S56" s="134"/>
      <c r="T56" s="135"/>
      <c r="U56" s="136"/>
      <c r="V56" s="135"/>
      <c r="W56" s="136"/>
      <c r="X56" s="136"/>
      <c r="Y56" s="136"/>
      <c r="Z56" s="136"/>
      <c r="AN56" s="245"/>
      <c r="AP56" s="134"/>
    </row>
    <row r="57" spans="1:42" s="133" customFormat="1" x14ac:dyDescent="0.25">
      <c r="A57" s="158" t="s">
        <v>23</v>
      </c>
      <c r="B57" s="159" t="s">
        <v>698</v>
      </c>
      <c r="C57" s="159" t="s">
        <v>181</v>
      </c>
      <c r="D57" s="159" t="s">
        <v>663</v>
      </c>
      <c r="E57" s="159" t="s">
        <v>559</v>
      </c>
      <c r="F57" s="159">
        <v>2012</v>
      </c>
      <c r="G57" s="159" t="s">
        <v>7</v>
      </c>
      <c r="H57" s="160">
        <v>51065</v>
      </c>
      <c r="I57" s="161" t="s">
        <v>3</v>
      </c>
      <c r="J57" s="161" t="s">
        <v>5</v>
      </c>
      <c r="K57" s="161" t="s">
        <v>5</v>
      </c>
      <c r="L57" s="161" t="s">
        <v>5</v>
      </c>
      <c r="M57" s="160">
        <v>965393</v>
      </c>
      <c r="N57" s="162" t="s">
        <v>664</v>
      </c>
      <c r="O57" s="408"/>
      <c r="P57" s="381"/>
      <c r="S57" s="134"/>
      <c r="T57" s="135"/>
      <c r="U57" s="136"/>
      <c r="V57" s="135"/>
      <c r="W57" s="136"/>
      <c r="X57" s="136"/>
      <c r="Y57" s="136"/>
      <c r="Z57" s="136"/>
      <c r="AN57" s="245"/>
      <c r="AP57" s="134"/>
    </row>
    <row r="58" spans="1:42" s="133" customFormat="1" x14ac:dyDescent="0.25">
      <c r="A58" s="153" t="s">
        <v>24</v>
      </c>
      <c r="B58" s="154" t="s">
        <v>700</v>
      </c>
      <c r="C58" s="154" t="s">
        <v>182</v>
      </c>
      <c r="D58" s="154" t="s">
        <v>663</v>
      </c>
      <c r="E58" s="154" t="s">
        <v>562</v>
      </c>
      <c r="F58" s="154">
        <v>2012</v>
      </c>
      <c r="G58" s="154" t="s">
        <v>7</v>
      </c>
      <c r="H58" s="155">
        <v>485500</v>
      </c>
      <c r="I58" s="156" t="s">
        <v>5</v>
      </c>
      <c r="J58" s="156" t="s">
        <v>5</v>
      </c>
      <c r="K58" s="156" t="s">
        <v>5</v>
      </c>
      <c r="L58" s="156" t="s">
        <v>5</v>
      </c>
      <c r="M58" s="155">
        <v>682000</v>
      </c>
      <c r="N58" s="157" t="s">
        <v>664</v>
      </c>
      <c r="O58" s="408">
        <v>4</v>
      </c>
      <c r="P58" s="381"/>
      <c r="S58" s="134"/>
      <c r="T58" s="135"/>
      <c r="U58" s="136"/>
      <c r="V58" s="135"/>
      <c r="W58" s="136"/>
      <c r="X58" s="136"/>
      <c r="Y58" s="136"/>
      <c r="Z58" s="136"/>
      <c r="AN58" s="245"/>
      <c r="AP58" s="134"/>
    </row>
    <row r="59" spans="1:42" s="133" customFormat="1" x14ac:dyDescent="0.25">
      <c r="A59" s="158" t="s">
        <v>24</v>
      </c>
      <c r="B59" s="159" t="s">
        <v>700</v>
      </c>
      <c r="C59" s="159" t="s">
        <v>182</v>
      </c>
      <c r="D59" s="159" t="s">
        <v>663</v>
      </c>
      <c r="E59" s="159" t="s">
        <v>562</v>
      </c>
      <c r="F59" s="159">
        <v>2012</v>
      </c>
      <c r="G59" s="159" t="s">
        <v>7</v>
      </c>
      <c r="H59" s="160">
        <v>65500</v>
      </c>
      <c r="I59" s="161" t="s">
        <v>3</v>
      </c>
      <c r="J59" s="161" t="s">
        <v>5</v>
      </c>
      <c r="K59" s="161" t="s">
        <v>5</v>
      </c>
      <c r="L59" s="161" t="s">
        <v>5</v>
      </c>
      <c r="M59" s="160">
        <v>682000</v>
      </c>
      <c r="N59" s="162" t="s">
        <v>664</v>
      </c>
      <c r="O59" s="408"/>
      <c r="P59" s="381"/>
      <c r="S59" s="134"/>
      <c r="T59" s="135"/>
      <c r="U59" s="136"/>
      <c r="V59" s="135"/>
      <c r="W59" s="136"/>
      <c r="X59" s="136"/>
      <c r="Y59" s="136"/>
      <c r="Z59" s="136"/>
      <c r="AN59" s="245"/>
      <c r="AP59" s="134"/>
    </row>
    <row r="60" spans="1:42" s="133" customFormat="1" x14ac:dyDescent="0.25">
      <c r="A60" s="153" t="s">
        <v>27</v>
      </c>
      <c r="B60" s="154" t="s">
        <v>708</v>
      </c>
      <c r="C60" s="154" t="s">
        <v>185</v>
      </c>
      <c r="D60" s="154" t="s">
        <v>663</v>
      </c>
      <c r="E60" s="154" t="s">
        <v>560</v>
      </c>
      <c r="F60" s="154">
        <v>2012</v>
      </c>
      <c r="G60" s="154" t="s">
        <v>7</v>
      </c>
      <c r="H60" s="155">
        <v>1008400</v>
      </c>
      <c r="I60" s="156" t="s">
        <v>5</v>
      </c>
      <c r="J60" s="156" t="s">
        <v>5</v>
      </c>
      <c r="K60" s="156" t="s">
        <v>5</v>
      </c>
      <c r="L60" s="156" t="s">
        <v>5</v>
      </c>
      <c r="M60" s="155">
        <v>1466700</v>
      </c>
      <c r="N60" s="157" t="s">
        <v>664</v>
      </c>
      <c r="O60" s="408">
        <v>5</v>
      </c>
      <c r="P60" s="381"/>
      <c r="S60" s="134"/>
      <c r="T60" s="135"/>
      <c r="U60" s="136"/>
      <c r="V60" s="135"/>
      <c r="W60" s="136"/>
      <c r="X60" s="136"/>
      <c r="Y60" s="136"/>
      <c r="Z60" s="136"/>
      <c r="AN60" s="245"/>
      <c r="AP60" s="134"/>
    </row>
    <row r="61" spans="1:42" s="133" customFormat="1" x14ac:dyDescent="0.25">
      <c r="A61" s="158" t="s">
        <v>27</v>
      </c>
      <c r="B61" s="159" t="s">
        <v>708</v>
      </c>
      <c r="C61" s="159" t="s">
        <v>185</v>
      </c>
      <c r="D61" s="159" t="s">
        <v>663</v>
      </c>
      <c r="E61" s="159" t="s">
        <v>560</v>
      </c>
      <c r="F61" s="159">
        <v>2012</v>
      </c>
      <c r="G61" s="159" t="s">
        <v>7</v>
      </c>
      <c r="H61" s="160">
        <v>91600</v>
      </c>
      <c r="I61" s="161" t="s">
        <v>3</v>
      </c>
      <c r="J61" s="161" t="s">
        <v>5</v>
      </c>
      <c r="K61" s="161" t="s">
        <v>5</v>
      </c>
      <c r="L61" s="161" t="s">
        <v>5</v>
      </c>
      <c r="M61" s="160">
        <v>1466700</v>
      </c>
      <c r="N61" s="162" t="s">
        <v>664</v>
      </c>
      <c r="O61" s="408"/>
      <c r="P61" s="381"/>
      <c r="S61" s="134"/>
      <c r="T61" s="135"/>
      <c r="U61" s="136"/>
      <c r="V61" s="135"/>
      <c r="W61" s="136"/>
      <c r="X61" s="136"/>
      <c r="Y61" s="136"/>
      <c r="Z61" s="136"/>
      <c r="AN61" s="245"/>
      <c r="AP61" s="134"/>
    </row>
    <row r="62" spans="1:42" s="133" customFormat="1" x14ac:dyDescent="0.25">
      <c r="A62" s="153" t="s">
        <v>26</v>
      </c>
      <c r="B62" s="154" t="s">
        <v>707</v>
      </c>
      <c r="C62" s="154" t="s">
        <v>184</v>
      </c>
      <c r="D62" s="154" t="s">
        <v>663</v>
      </c>
      <c r="E62" s="154" t="s">
        <v>559</v>
      </c>
      <c r="F62" s="154">
        <v>2012</v>
      </c>
      <c r="G62" s="154" t="s">
        <v>7</v>
      </c>
      <c r="H62" s="155">
        <v>634037</v>
      </c>
      <c r="I62" s="156" t="s">
        <v>5</v>
      </c>
      <c r="J62" s="156" t="s">
        <v>5</v>
      </c>
      <c r="K62" s="156" t="s">
        <v>5</v>
      </c>
      <c r="L62" s="156" t="s">
        <v>5</v>
      </c>
      <c r="M62" s="155">
        <v>732991</v>
      </c>
      <c r="N62" s="157" t="s">
        <v>664</v>
      </c>
      <c r="O62" s="408">
        <v>6</v>
      </c>
      <c r="P62" s="381"/>
      <c r="S62" s="134"/>
      <c r="T62" s="135"/>
      <c r="U62" s="136"/>
      <c r="V62" s="135"/>
      <c r="W62" s="136"/>
      <c r="X62" s="136"/>
      <c r="Y62" s="136"/>
      <c r="Z62" s="136"/>
      <c r="AN62" s="245"/>
      <c r="AP62" s="134"/>
    </row>
    <row r="63" spans="1:42" s="133" customFormat="1" x14ac:dyDescent="0.25">
      <c r="A63" s="158" t="s">
        <v>26</v>
      </c>
      <c r="B63" s="159" t="s">
        <v>707</v>
      </c>
      <c r="C63" s="159" t="s">
        <v>184</v>
      </c>
      <c r="D63" s="159" t="s">
        <v>663</v>
      </c>
      <c r="E63" s="159" t="s">
        <v>559</v>
      </c>
      <c r="F63" s="159">
        <v>2012</v>
      </c>
      <c r="G63" s="159" t="s">
        <v>7</v>
      </c>
      <c r="H63" s="160">
        <v>114180</v>
      </c>
      <c r="I63" s="161" t="s">
        <v>3</v>
      </c>
      <c r="J63" s="161" t="s">
        <v>5</v>
      </c>
      <c r="K63" s="161" t="s">
        <v>5</v>
      </c>
      <c r="L63" s="161" t="s">
        <v>5</v>
      </c>
      <c r="M63" s="160">
        <v>732991</v>
      </c>
      <c r="N63" s="162" t="s">
        <v>664</v>
      </c>
      <c r="O63" s="408"/>
      <c r="P63" s="381"/>
      <c r="S63" s="134"/>
      <c r="T63" s="135"/>
      <c r="U63" s="136"/>
      <c r="V63" s="135"/>
      <c r="W63" s="136"/>
      <c r="X63" s="136"/>
      <c r="Y63" s="136"/>
      <c r="Z63" s="136"/>
      <c r="AN63" s="245"/>
      <c r="AP63" s="134"/>
    </row>
    <row r="64" spans="1:42" s="133" customFormat="1" x14ac:dyDescent="0.25">
      <c r="A64" s="153" t="s">
        <v>80</v>
      </c>
      <c r="B64" s="154" t="s">
        <v>715</v>
      </c>
      <c r="C64" s="154" t="s">
        <v>237</v>
      </c>
      <c r="D64" s="154" t="s">
        <v>663</v>
      </c>
      <c r="E64" s="154" t="s">
        <v>560</v>
      </c>
      <c r="F64" s="154">
        <v>2012</v>
      </c>
      <c r="G64" s="154" t="s">
        <v>7</v>
      </c>
      <c r="H64" s="155">
        <v>601725</v>
      </c>
      <c r="I64" s="156" t="s">
        <v>5</v>
      </c>
      <c r="J64" s="156" t="s">
        <v>5</v>
      </c>
      <c r="K64" s="156" t="s">
        <v>5</v>
      </c>
      <c r="L64" s="156" t="s">
        <v>528</v>
      </c>
      <c r="M64" s="155">
        <v>1203450</v>
      </c>
      <c r="N64" s="157" t="s">
        <v>664</v>
      </c>
      <c r="O64" s="408">
        <v>7</v>
      </c>
      <c r="P64" s="381"/>
      <c r="S64" s="134"/>
      <c r="T64" s="135"/>
      <c r="U64" s="136"/>
      <c r="V64" s="135"/>
      <c r="W64" s="136"/>
      <c r="X64" s="136"/>
      <c r="Y64" s="136"/>
      <c r="Z64" s="136"/>
      <c r="AN64" s="245"/>
      <c r="AP64" s="134"/>
    </row>
    <row r="65" spans="1:42" s="133" customFormat="1" x14ac:dyDescent="0.25">
      <c r="A65" s="158" t="s">
        <v>80</v>
      </c>
      <c r="B65" s="159" t="s">
        <v>715</v>
      </c>
      <c r="C65" s="159" t="s">
        <v>237</v>
      </c>
      <c r="D65" s="159" t="s">
        <v>663</v>
      </c>
      <c r="E65" s="159" t="s">
        <v>560</v>
      </c>
      <c r="F65" s="159">
        <v>2012</v>
      </c>
      <c r="G65" s="159" t="s">
        <v>7</v>
      </c>
      <c r="H65" s="160">
        <v>35000</v>
      </c>
      <c r="I65" s="161" t="s">
        <v>3</v>
      </c>
      <c r="J65" s="161" t="s">
        <v>5</v>
      </c>
      <c r="K65" s="161" t="s">
        <v>5</v>
      </c>
      <c r="L65" s="161" t="s">
        <v>528</v>
      </c>
      <c r="M65" s="160">
        <v>1203450</v>
      </c>
      <c r="N65" s="162" t="s">
        <v>664</v>
      </c>
      <c r="O65" s="408"/>
      <c r="P65" s="381"/>
      <c r="S65" s="134"/>
      <c r="T65" s="135"/>
      <c r="U65" s="136"/>
      <c r="V65" s="135"/>
      <c r="W65" s="136"/>
      <c r="X65" s="136"/>
      <c r="Y65" s="136"/>
      <c r="Z65" s="136"/>
      <c r="AN65" s="245"/>
      <c r="AP65" s="134"/>
    </row>
    <row r="66" spans="1:42" s="133" customFormat="1" x14ac:dyDescent="0.25">
      <c r="A66" s="153" t="s">
        <v>30</v>
      </c>
      <c r="B66" s="154" t="s">
        <v>711</v>
      </c>
      <c r="C66" s="154" t="s">
        <v>188</v>
      </c>
      <c r="D66" s="154" t="s">
        <v>701</v>
      </c>
      <c r="E66" s="154" t="s">
        <v>560</v>
      </c>
      <c r="F66" s="154">
        <v>2012</v>
      </c>
      <c r="G66" s="154" t="s">
        <v>2</v>
      </c>
      <c r="H66" s="155">
        <v>912088</v>
      </c>
      <c r="I66" s="156" t="s">
        <v>5</v>
      </c>
      <c r="J66" s="156" t="s">
        <v>5</v>
      </c>
      <c r="K66" s="156" t="s">
        <v>5</v>
      </c>
      <c r="L66" s="156" t="s">
        <v>5</v>
      </c>
      <c r="M66" s="155">
        <v>1053270</v>
      </c>
      <c r="N66" s="157" t="s">
        <v>667</v>
      </c>
      <c r="O66" s="408">
        <v>8</v>
      </c>
      <c r="P66" s="381"/>
      <c r="S66" s="134"/>
      <c r="T66" s="135"/>
      <c r="U66" s="136"/>
      <c r="V66" s="135"/>
      <c r="W66" s="136"/>
      <c r="X66" s="136"/>
      <c r="Y66" s="136"/>
      <c r="Z66" s="136"/>
      <c r="AN66" s="245"/>
      <c r="AP66" s="134"/>
    </row>
    <row r="67" spans="1:42" s="133" customFormat="1" x14ac:dyDescent="0.25">
      <c r="A67" s="147" t="s">
        <v>30</v>
      </c>
      <c r="B67" s="122" t="s">
        <v>711</v>
      </c>
      <c r="C67" s="122" t="s">
        <v>188</v>
      </c>
      <c r="D67" s="122" t="s">
        <v>701</v>
      </c>
      <c r="E67" s="122" t="s">
        <v>560</v>
      </c>
      <c r="F67" s="122">
        <v>2012</v>
      </c>
      <c r="G67" s="122" t="s">
        <v>2</v>
      </c>
      <c r="H67" s="148">
        <v>198280</v>
      </c>
      <c r="I67" s="149" t="s">
        <v>3</v>
      </c>
      <c r="J67" s="149" t="s">
        <v>5</v>
      </c>
      <c r="K67" s="149" t="s">
        <v>5</v>
      </c>
      <c r="L67" s="149" t="s">
        <v>5</v>
      </c>
      <c r="M67" s="148">
        <v>1053270</v>
      </c>
      <c r="N67" s="146" t="s">
        <v>667</v>
      </c>
      <c r="O67" s="408"/>
      <c r="P67" s="381"/>
      <c r="S67" s="134"/>
      <c r="T67" s="135"/>
      <c r="U67" s="136"/>
      <c r="V67" s="135"/>
      <c r="W67" s="136"/>
      <c r="X67" s="136"/>
      <c r="Y67" s="136"/>
      <c r="Z67" s="136"/>
      <c r="AN67" s="245"/>
      <c r="AP67" s="134"/>
    </row>
    <row r="68" spans="1:42" s="133" customFormat="1" x14ac:dyDescent="0.25">
      <c r="A68" s="147" t="s">
        <v>30</v>
      </c>
      <c r="B68" s="122" t="s">
        <v>711</v>
      </c>
      <c r="C68" s="122" t="s">
        <v>188</v>
      </c>
      <c r="D68" s="122" t="s">
        <v>701</v>
      </c>
      <c r="E68" s="122" t="s">
        <v>560</v>
      </c>
      <c r="F68" s="122">
        <v>2012</v>
      </c>
      <c r="G68" s="122" t="s">
        <v>2</v>
      </c>
      <c r="H68" s="148">
        <v>15000</v>
      </c>
      <c r="I68" s="149" t="s">
        <v>3</v>
      </c>
      <c r="J68" s="149" t="s">
        <v>5</v>
      </c>
      <c r="K68" s="149" t="s">
        <v>5</v>
      </c>
      <c r="L68" s="149" t="s">
        <v>5</v>
      </c>
      <c r="M68" s="148">
        <v>1053270</v>
      </c>
      <c r="N68" s="146" t="s">
        <v>667</v>
      </c>
      <c r="O68" s="408"/>
      <c r="P68" s="381"/>
      <c r="S68" s="134"/>
      <c r="T68" s="135"/>
      <c r="U68" s="136"/>
      <c r="V68" s="135"/>
      <c r="W68" s="136"/>
      <c r="X68" s="136"/>
      <c r="Y68" s="136"/>
      <c r="Z68" s="136"/>
      <c r="AN68" s="245"/>
      <c r="AP68" s="134"/>
    </row>
    <row r="69" spans="1:42" s="133" customFormat="1" x14ac:dyDescent="0.25">
      <c r="A69" s="153" t="s">
        <v>81</v>
      </c>
      <c r="B69" s="154" t="s">
        <v>713</v>
      </c>
      <c r="C69" s="154" t="s">
        <v>238</v>
      </c>
      <c r="D69" s="154" t="s">
        <v>688</v>
      </c>
      <c r="E69" s="154" t="s">
        <v>560</v>
      </c>
      <c r="F69" s="154">
        <v>2012</v>
      </c>
      <c r="G69" s="154" t="s">
        <v>2</v>
      </c>
      <c r="H69" s="155">
        <v>503867</v>
      </c>
      <c r="I69" s="156" t="s">
        <v>5</v>
      </c>
      <c r="J69" s="156" t="s">
        <v>5</v>
      </c>
      <c r="K69" s="156" t="s">
        <v>5</v>
      </c>
      <c r="L69" s="156" t="s">
        <v>528</v>
      </c>
      <c r="M69" s="155">
        <v>582505</v>
      </c>
      <c r="N69" s="157" t="s">
        <v>667</v>
      </c>
      <c r="O69" s="408">
        <v>9</v>
      </c>
      <c r="P69" s="381"/>
      <c r="S69" s="134"/>
      <c r="T69" s="135"/>
      <c r="U69" s="136"/>
      <c r="V69" s="135"/>
      <c r="W69" s="136"/>
      <c r="X69" s="136"/>
      <c r="Y69" s="136"/>
      <c r="Z69" s="136"/>
      <c r="AN69" s="245"/>
      <c r="AP69" s="134"/>
    </row>
    <row r="70" spans="1:42" s="133" customFormat="1" x14ac:dyDescent="0.25">
      <c r="A70" s="158" t="s">
        <v>81</v>
      </c>
      <c r="B70" s="159" t="s">
        <v>713</v>
      </c>
      <c r="C70" s="159" t="s">
        <v>238</v>
      </c>
      <c r="D70" s="159" t="s">
        <v>688</v>
      </c>
      <c r="E70" s="159" t="s">
        <v>560</v>
      </c>
      <c r="F70" s="159">
        <v>2012</v>
      </c>
      <c r="G70" s="159" t="s">
        <v>2</v>
      </c>
      <c r="H70" s="160">
        <v>96133</v>
      </c>
      <c r="I70" s="161" t="s">
        <v>3</v>
      </c>
      <c r="J70" s="161" t="s">
        <v>5</v>
      </c>
      <c r="K70" s="161" t="s">
        <v>5</v>
      </c>
      <c r="L70" s="161" t="s">
        <v>528</v>
      </c>
      <c r="M70" s="160">
        <v>582505</v>
      </c>
      <c r="N70" s="162" t="s">
        <v>667</v>
      </c>
      <c r="O70" s="408"/>
      <c r="P70" s="381"/>
      <c r="S70" s="134"/>
      <c r="T70" s="135"/>
      <c r="U70" s="136"/>
      <c r="V70" s="135"/>
      <c r="W70" s="136"/>
      <c r="X70" s="136"/>
      <c r="Y70" s="136"/>
      <c r="Z70" s="136"/>
      <c r="AN70" s="245"/>
      <c r="AP70" s="134"/>
    </row>
    <row r="71" spans="1:42" x14ac:dyDescent="0.25">
      <c r="A71" s="153" t="s">
        <v>40</v>
      </c>
      <c r="B71" s="154" t="s">
        <v>713</v>
      </c>
      <c r="C71" s="154" t="s">
        <v>197</v>
      </c>
      <c r="D71" s="154" t="s">
        <v>732</v>
      </c>
      <c r="E71" s="154" t="s">
        <v>560</v>
      </c>
      <c r="F71" s="154">
        <v>2012</v>
      </c>
      <c r="G71" s="154" t="s">
        <v>2</v>
      </c>
      <c r="H71" s="155">
        <v>300000</v>
      </c>
      <c r="I71" s="156" t="s">
        <v>5</v>
      </c>
      <c r="J71" s="156" t="s">
        <v>5</v>
      </c>
      <c r="K71" s="156" t="s">
        <v>5</v>
      </c>
      <c r="L71" s="156" t="s">
        <v>5</v>
      </c>
      <c r="M71" s="155">
        <v>1765000</v>
      </c>
      <c r="N71" s="157" t="s">
        <v>667</v>
      </c>
      <c r="O71" s="408">
        <v>10</v>
      </c>
      <c r="P71" s="381"/>
    </row>
    <row r="72" spans="1:42" x14ac:dyDescent="0.25">
      <c r="A72" s="158" t="s">
        <v>40</v>
      </c>
      <c r="B72" s="159" t="s">
        <v>713</v>
      </c>
      <c r="C72" s="159" t="s">
        <v>197</v>
      </c>
      <c r="D72" s="159" t="s">
        <v>732</v>
      </c>
      <c r="E72" s="159" t="s">
        <v>560</v>
      </c>
      <c r="F72" s="159">
        <v>2012</v>
      </c>
      <c r="G72" s="159" t="s">
        <v>2</v>
      </c>
      <c r="H72" s="160">
        <v>1200000</v>
      </c>
      <c r="I72" s="161" t="s">
        <v>3</v>
      </c>
      <c r="J72" s="161" t="s">
        <v>5</v>
      </c>
      <c r="K72" s="161" t="s">
        <v>5</v>
      </c>
      <c r="L72" s="161" t="s">
        <v>5</v>
      </c>
      <c r="M72" s="160">
        <v>1765000</v>
      </c>
      <c r="N72" s="162" t="s">
        <v>667</v>
      </c>
      <c r="O72" s="408"/>
      <c r="P72" s="381"/>
    </row>
    <row r="73" spans="1:42" s="10" customFormat="1" x14ac:dyDescent="0.25">
      <c r="A73" s="153" t="s">
        <v>39</v>
      </c>
      <c r="B73" s="154" t="s">
        <v>713</v>
      </c>
      <c r="C73" s="154" t="s">
        <v>196</v>
      </c>
      <c r="D73" s="154" t="s">
        <v>673</v>
      </c>
      <c r="E73" s="154" t="s">
        <v>560</v>
      </c>
      <c r="F73" s="154">
        <v>2012</v>
      </c>
      <c r="G73" s="154" t="s">
        <v>2</v>
      </c>
      <c r="H73" s="155">
        <v>905600</v>
      </c>
      <c r="I73" s="156" t="s">
        <v>5</v>
      </c>
      <c r="J73" s="156" t="s">
        <v>5</v>
      </c>
      <c r="K73" s="156" t="s">
        <v>5</v>
      </c>
      <c r="L73" s="156" t="s">
        <v>5</v>
      </c>
      <c r="M73" s="155">
        <v>1046936</v>
      </c>
      <c r="N73" s="157" t="s">
        <v>667</v>
      </c>
      <c r="O73" s="408">
        <v>11</v>
      </c>
      <c r="P73" s="381"/>
      <c r="S73" s="94"/>
      <c r="T73" s="50"/>
      <c r="U73" s="48"/>
      <c r="V73" s="50"/>
      <c r="W73" s="48"/>
      <c r="X73" s="48"/>
      <c r="Y73" s="48"/>
      <c r="Z73" s="48"/>
      <c r="AN73" s="246"/>
      <c r="AP73" s="94"/>
    </row>
    <row r="74" spans="1:42" s="10" customFormat="1" x14ac:dyDescent="0.25">
      <c r="A74" s="158" t="s">
        <v>39</v>
      </c>
      <c r="B74" s="159" t="s">
        <v>713</v>
      </c>
      <c r="C74" s="159" t="s">
        <v>196</v>
      </c>
      <c r="D74" s="159" t="s">
        <v>673</v>
      </c>
      <c r="E74" s="159" t="s">
        <v>560</v>
      </c>
      <c r="F74" s="159">
        <v>2012</v>
      </c>
      <c r="G74" s="159" t="s">
        <v>2</v>
      </c>
      <c r="H74" s="160">
        <v>264800</v>
      </c>
      <c r="I74" s="161" t="s">
        <v>3</v>
      </c>
      <c r="J74" s="161" t="s">
        <v>5</v>
      </c>
      <c r="K74" s="161" t="s">
        <v>5</v>
      </c>
      <c r="L74" s="161" t="s">
        <v>5</v>
      </c>
      <c r="M74" s="160">
        <v>1046936</v>
      </c>
      <c r="N74" s="162" t="s">
        <v>667</v>
      </c>
      <c r="O74" s="408"/>
      <c r="P74" s="381"/>
      <c r="S74" s="94"/>
      <c r="T74" s="50"/>
      <c r="U74" s="48"/>
      <c r="V74" s="50"/>
      <c r="W74" s="48"/>
      <c r="X74" s="48"/>
      <c r="Y74" s="48"/>
      <c r="Z74" s="48"/>
      <c r="AN74" s="246"/>
      <c r="AP74" s="94"/>
    </row>
    <row r="75" spans="1:42" s="133" customFormat="1" x14ac:dyDescent="0.25">
      <c r="A75" s="153" t="s">
        <v>31</v>
      </c>
      <c r="B75" s="154" t="s">
        <v>713</v>
      </c>
      <c r="C75" s="154" t="s">
        <v>189</v>
      </c>
      <c r="D75" s="154" t="s">
        <v>673</v>
      </c>
      <c r="E75" s="154" t="s">
        <v>560</v>
      </c>
      <c r="F75" s="154">
        <v>2012</v>
      </c>
      <c r="G75" s="154" t="s">
        <v>2</v>
      </c>
      <c r="H75" s="155">
        <v>1055000</v>
      </c>
      <c r="I75" s="156" t="s">
        <v>5</v>
      </c>
      <c r="J75" s="156" t="s">
        <v>5</v>
      </c>
      <c r="K75" s="156" t="s">
        <v>5</v>
      </c>
      <c r="L75" s="156" t="s">
        <v>5</v>
      </c>
      <c r="M75" s="155">
        <v>1216000</v>
      </c>
      <c r="N75" s="157" t="s">
        <v>667</v>
      </c>
      <c r="O75" s="408">
        <v>12</v>
      </c>
      <c r="P75" s="381"/>
      <c r="S75" s="134"/>
      <c r="T75" s="135"/>
      <c r="U75" s="136"/>
      <c r="V75" s="135"/>
      <c r="W75" s="136"/>
      <c r="X75" s="136"/>
      <c r="Y75" s="136"/>
      <c r="Z75" s="136"/>
      <c r="AN75" s="245"/>
      <c r="AP75" s="134"/>
    </row>
    <row r="76" spans="1:42" s="133" customFormat="1" x14ac:dyDescent="0.25">
      <c r="A76" s="158" t="s">
        <v>31</v>
      </c>
      <c r="B76" s="159" t="s">
        <v>713</v>
      </c>
      <c r="C76" s="159" t="s">
        <v>189</v>
      </c>
      <c r="D76" s="159" t="s">
        <v>673</v>
      </c>
      <c r="E76" s="159" t="s">
        <v>560</v>
      </c>
      <c r="F76" s="159">
        <v>2012</v>
      </c>
      <c r="G76" s="159" t="s">
        <v>2</v>
      </c>
      <c r="H76" s="160">
        <v>211900</v>
      </c>
      <c r="I76" s="161" t="s">
        <v>3</v>
      </c>
      <c r="J76" s="161" t="s">
        <v>5</v>
      </c>
      <c r="K76" s="161" t="s">
        <v>5</v>
      </c>
      <c r="L76" s="161" t="s">
        <v>5</v>
      </c>
      <c r="M76" s="160">
        <v>1216000</v>
      </c>
      <c r="N76" s="162" t="s">
        <v>667</v>
      </c>
      <c r="O76" s="408"/>
      <c r="P76" s="381"/>
      <c r="S76" s="134"/>
      <c r="T76" s="135"/>
      <c r="U76" s="136"/>
      <c r="V76" s="135"/>
      <c r="W76" s="136"/>
      <c r="X76" s="136"/>
      <c r="Y76" s="136"/>
      <c r="Z76" s="136"/>
      <c r="AN76" s="245"/>
      <c r="AP76" s="134"/>
    </row>
    <row r="77" spans="1:42" s="133" customFormat="1" x14ac:dyDescent="0.25">
      <c r="A77" s="153" t="s">
        <v>35</v>
      </c>
      <c r="B77" s="154" t="s">
        <v>714</v>
      </c>
      <c r="C77" s="154" t="s">
        <v>192</v>
      </c>
      <c r="D77" s="154" t="s">
        <v>673</v>
      </c>
      <c r="E77" s="154" t="s">
        <v>560</v>
      </c>
      <c r="F77" s="154">
        <v>2012</v>
      </c>
      <c r="G77" s="154" t="s">
        <v>2</v>
      </c>
      <c r="H77" s="155">
        <v>1705109</v>
      </c>
      <c r="I77" s="156" t="s">
        <v>5</v>
      </c>
      <c r="J77" s="156" t="s">
        <v>5</v>
      </c>
      <c r="K77" s="156" t="s">
        <v>5</v>
      </c>
      <c r="L77" s="156" t="s">
        <v>5</v>
      </c>
      <c r="M77" s="155">
        <v>2255000</v>
      </c>
      <c r="N77" s="157" t="s">
        <v>674</v>
      </c>
      <c r="O77" s="408">
        <v>13</v>
      </c>
      <c r="P77" s="381"/>
      <c r="S77" s="134"/>
      <c r="T77" s="135"/>
      <c r="U77" s="136"/>
      <c r="V77" s="135"/>
      <c r="W77" s="136"/>
      <c r="X77" s="136"/>
      <c r="Y77" s="136"/>
      <c r="Z77" s="136"/>
      <c r="AN77" s="245"/>
      <c r="AP77" s="134"/>
    </row>
    <row r="78" spans="1:42" s="133" customFormat="1" x14ac:dyDescent="0.25">
      <c r="A78" s="158" t="s">
        <v>35</v>
      </c>
      <c r="B78" s="159" t="s">
        <v>714</v>
      </c>
      <c r="C78" s="159" t="s">
        <v>192</v>
      </c>
      <c r="D78" s="159" t="s">
        <v>673</v>
      </c>
      <c r="E78" s="159" t="s">
        <v>560</v>
      </c>
      <c r="F78" s="159">
        <v>2012</v>
      </c>
      <c r="G78" s="159" t="s">
        <v>2</v>
      </c>
      <c r="H78" s="160">
        <v>496032</v>
      </c>
      <c r="I78" s="161" t="s">
        <v>3</v>
      </c>
      <c r="J78" s="161" t="s">
        <v>5</v>
      </c>
      <c r="K78" s="161" t="s">
        <v>5</v>
      </c>
      <c r="L78" s="161" t="s">
        <v>5</v>
      </c>
      <c r="M78" s="160">
        <v>2255000</v>
      </c>
      <c r="N78" s="162" t="s">
        <v>674</v>
      </c>
      <c r="O78" s="408"/>
      <c r="P78" s="381"/>
      <c r="S78" s="134"/>
      <c r="T78" s="135"/>
      <c r="U78" s="136"/>
      <c r="V78" s="135"/>
      <c r="W78" s="136"/>
      <c r="X78" s="136"/>
      <c r="Y78" s="136"/>
      <c r="Z78" s="136"/>
      <c r="AN78" s="245"/>
      <c r="AP78" s="134"/>
    </row>
    <row r="79" spans="1:42" s="133" customFormat="1" x14ac:dyDescent="0.25">
      <c r="A79" s="122" t="s">
        <v>38</v>
      </c>
      <c r="B79" s="122" t="s">
        <v>727</v>
      </c>
      <c r="C79" s="122" t="s">
        <v>195</v>
      </c>
      <c r="D79" s="122" t="s">
        <v>673</v>
      </c>
      <c r="E79" s="122" t="s">
        <v>559</v>
      </c>
      <c r="F79" s="122">
        <v>2012</v>
      </c>
      <c r="G79" s="122" t="s">
        <v>2</v>
      </c>
      <c r="H79" s="148">
        <v>89000</v>
      </c>
      <c r="I79" s="149" t="s">
        <v>5</v>
      </c>
      <c r="J79" s="149" t="s">
        <v>5</v>
      </c>
      <c r="K79" s="149" t="s">
        <v>5</v>
      </c>
      <c r="L79" s="149" t="s">
        <v>5</v>
      </c>
      <c r="M79" s="148">
        <v>768000</v>
      </c>
      <c r="N79" s="122" t="s">
        <v>674</v>
      </c>
      <c r="O79" s="408">
        <v>14</v>
      </c>
      <c r="P79" s="381"/>
      <c r="S79" s="134"/>
      <c r="T79" s="135"/>
      <c r="U79" s="136"/>
      <c r="V79" s="135"/>
      <c r="W79" s="136"/>
      <c r="X79" s="136"/>
      <c r="Y79" s="136"/>
      <c r="Z79" s="136"/>
      <c r="AN79" s="245"/>
      <c r="AP79" s="134"/>
    </row>
    <row r="80" spans="1:42" s="133" customFormat="1" x14ac:dyDescent="0.25">
      <c r="A80" s="122" t="s">
        <v>38</v>
      </c>
      <c r="B80" s="122" t="s">
        <v>727</v>
      </c>
      <c r="C80" s="122" t="s">
        <v>195</v>
      </c>
      <c r="D80" s="122" t="s">
        <v>673</v>
      </c>
      <c r="E80" s="122" t="s">
        <v>559</v>
      </c>
      <c r="F80" s="122">
        <v>2012</v>
      </c>
      <c r="G80" s="122" t="s">
        <v>2</v>
      </c>
      <c r="H80" s="148">
        <v>11000</v>
      </c>
      <c r="I80" s="149" t="s">
        <v>3</v>
      </c>
      <c r="J80" s="149" t="s">
        <v>5</v>
      </c>
      <c r="K80" s="149" t="s">
        <v>5</v>
      </c>
      <c r="L80" s="149" t="s">
        <v>5</v>
      </c>
      <c r="M80" s="148">
        <v>768000</v>
      </c>
      <c r="N80" s="122" t="s">
        <v>674</v>
      </c>
      <c r="O80" s="408"/>
      <c r="P80" s="381"/>
      <c r="S80" s="134"/>
      <c r="T80" s="135"/>
      <c r="U80" s="136"/>
      <c r="V80" s="135"/>
      <c r="W80" s="136"/>
      <c r="X80" s="136"/>
      <c r="Y80" s="136"/>
      <c r="Z80" s="136"/>
      <c r="AN80" s="245"/>
      <c r="AP80" s="134"/>
    </row>
    <row r="81" spans="1:42" s="133" customFormat="1" x14ac:dyDescent="0.25">
      <c r="A81" s="153" t="s">
        <v>38</v>
      </c>
      <c r="B81" s="154" t="s">
        <v>727</v>
      </c>
      <c r="C81" s="154" t="s">
        <v>195</v>
      </c>
      <c r="D81" s="154" t="s">
        <v>673</v>
      </c>
      <c r="E81" s="154" t="s">
        <v>559</v>
      </c>
      <c r="F81" s="154">
        <v>2012</v>
      </c>
      <c r="G81" s="154" t="s">
        <v>2</v>
      </c>
      <c r="H81" s="155">
        <v>575000</v>
      </c>
      <c r="I81" s="156" t="s">
        <v>5</v>
      </c>
      <c r="J81" s="156" t="s">
        <v>5</v>
      </c>
      <c r="K81" s="156" t="s">
        <v>5</v>
      </c>
      <c r="L81" s="156" t="s">
        <v>5</v>
      </c>
      <c r="M81" s="155">
        <v>768000</v>
      </c>
      <c r="N81" s="157" t="s">
        <v>667</v>
      </c>
      <c r="O81" s="408">
        <v>15</v>
      </c>
      <c r="P81" s="381"/>
      <c r="S81" s="134"/>
      <c r="T81" s="135"/>
      <c r="U81" s="136"/>
      <c r="V81" s="135"/>
      <c r="W81" s="136"/>
      <c r="X81" s="136"/>
      <c r="Y81" s="136"/>
      <c r="Z81" s="136"/>
      <c r="AN81" s="245"/>
      <c r="AP81" s="134"/>
    </row>
    <row r="82" spans="1:42" s="133" customFormat="1" x14ac:dyDescent="0.25">
      <c r="A82" s="158" t="s">
        <v>38</v>
      </c>
      <c r="B82" s="159" t="s">
        <v>727</v>
      </c>
      <c r="C82" s="159" t="s">
        <v>195</v>
      </c>
      <c r="D82" s="159" t="s">
        <v>673</v>
      </c>
      <c r="E82" s="159" t="s">
        <v>559</v>
      </c>
      <c r="F82" s="159">
        <v>2012</v>
      </c>
      <c r="G82" s="159" t="s">
        <v>2</v>
      </c>
      <c r="H82" s="160">
        <v>75000</v>
      </c>
      <c r="I82" s="161" t="s">
        <v>3</v>
      </c>
      <c r="J82" s="161" t="s">
        <v>5</v>
      </c>
      <c r="K82" s="161" t="s">
        <v>5</v>
      </c>
      <c r="L82" s="161" t="s">
        <v>5</v>
      </c>
      <c r="M82" s="160">
        <v>768000</v>
      </c>
      <c r="N82" s="162" t="s">
        <v>667</v>
      </c>
      <c r="O82" s="408"/>
      <c r="P82" s="381"/>
      <c r="S82" s="134"/>
      <c r="T82" s="135"/>
      <c r="U82" s="136"/>
      <c r="V82" s="135"/>
      <c r="W82" s="136"/>
      <c r="X82" s="136"/>
      <c r="Y82" s="136"/>
      <c r="Z82" s="136"/>
      <c r="AN82" s="245"/>
      <c r="AP82" s="134"/>
    </row>
    <row r="83" spans="1:42" s="133" customFormat="1" x14ac:dyDescent="0.25">
      <c r="A83" s="153" t="s">
        <v>42</v>
      </c>
      <c r="B83" s="154" t="s">
        <v>736</v>
      </c>
      <c r="C83" s="154" t="s">
        <v>199</v>
      </c>
      <c r="D83" s="154" t="s">
        <v>663</v>
      </c>
      <c r="E83" s="154" t="s">
        <v>562</v>
      </c>
      <c r="F83" s="154">
        <v>2012</v>
      </c>
      <c r="G83" s="154" t="s">
        <v>7</v>
      </c>
      <c r="H83" s="155">
        <v>226000</v>
      </c>
      <c r="I83" s="156" t="s">
        <v>5</v>
      </c>
      <c r="J83" s="156" t="s">
        <v>5</v>
      </c>
      <c r="K83" s="156" t="s">
        <v>5</v>
      </c>
      <c r="L83" s="156" t="s">
        <v>5</v>
      </c>
      <c r="M83" s="155">
        <v>356700</v>
      </c>
      <c r="N83" s="157" t="s">
        <v>664</v>
      </c>
      <c r="O83" s="408">
        <v>16</v>
      </c>
      <c r="P83" s="381"/>
      <c r="S83" s="134"/>
      <c r="T83" s="135"/>
      <c r="U83" s="136"/>
      <c r="V83" s="135"/>
      <c r="W83" s="136"/>
      <c r="X83" s="136"/>
      <c r="Y83" s="136"/>
      <c r="Z83" s="136"/>
      <c r="AN83" s="245"/>
      <c r="AP83" s="134"/>
    </row>
    <row r="84" spans="1:42" s="133" customFormat="1" x14ac:dyDescent="0.25">
      <c r="A84" s="147" t="s">
        <v>42</v>
      </c>
      <c r="B84" s="122" t="s">
        <v>736</v>
      </c>
      <c r="C84" s="122" t="s">
        <v>199</v>
      </c>
      <c r="D84" s="122" t="s">
        <v>663</v>
      </c>
      <c r="E84" s="122" t="s">
        <v>562</v>
      </c>
      <c r="F84" s="122">
        <v>2012</v>
      </c>
      <c r="G84" s="122" t="s">
        <v>7</v>
      </c>
      <c r="H84" s="148">
        <v>18000</v>
      </c>
      <c r="I84" s="149" t="s">
        <v>3</v>
      </c>
      <c r="J84" s="149" t="s">
        <v>5</v>
      </c>
      <c r="K84" s="149" t="s">
        <v>5</v>
      </c>
      <c r="L84" s="149" t="s">
        <v>5</v>
      </c>
      <c r="M84" s="148">
        <v>356700</v>
      </c>
      <c r="N84" s="146" t="s">
        <v>664</v>
      </c>
      <c r="O84" s="408"/>
      <c r="P84" s="381"/>
      <c r="S84" s="134"/>
      <c r="T84" s="135"/>
      <c r="U84" s="136"/>
      <c r="V84" s="135"/>
      <c r="W84" s="136"/>
      <c r="X84" s="136"/>
      <c r="Y84" s="136"/>
      <c r="Z84" s="136"/>
      <c r="AN84" s="245"/>
      <c r="AP84" s="134"/>
    </row>
    <row r="85" spans="1:42" s="133" customFormat="1" x14ac:dyDescent="0.25">
      <c r="A85" s="153" t="s">
        <v>43</v>
      </c>
      <c r="B85" s="154" t="s">
        <v>739</v>
      </c>
      <c r="C85" s="154" t="s">
        <v>200</v>
      </c>
      <c r="D85" s="154" t="s">
        <v>699</v>
      </c>
      <c r="E85" s="154" t="s">
        <v>560</v>
      </c>
      <c r="F85" s="154">
        <v>2012</v>
      </c>
      <c r="G85" s="154" t="s">
        <v>7</v>
      </c>
      <c r="H85" s="155">
        <v>318000</v>
      </c>
      <c r="I85" s="156" t="s">
        <v>5</v>
      </c>
      <c r="J85" s="156" t="s">
        <v>5</v>
      </c>
      <c r="K85" s="156" t="s">
        <v>5</v>
      </c>
      <c r="L85" s="156" t="s">
        <v>528</v>
      </c>
      <c r="M85" s="155">
        <v>636000</v>
      </c>
      <c r="N85" s="157" t="s">
        <v>667</v>
      </c>
      <c r="O85" s="408">
        <v>17</v>
      </c>
      <c r="P85" s="381"/>
      <c r="S85" s="134"/>
      <c r="T85" s="135"/>
      <c r="U85" s="136"/>
      <c r="V85" s="135"/>
      <c r="W85" s="136"/>
      <c r="X85" s="136"/>
      <c r="Y85" s="136"/>
      <c r="Z85" s="136"/>
      <c r="AN85" s="245"/>
      <c r="AP85" s="134"/>
    </row>
    <row r="86" spans="1:42" s="133" customFormat="1" x14ac:dyDescent="0.25">
      <c r="A86" s="158" t="s">
        <v>43</v>
      </c>
      <c r="B86" s="159" t="s">
        <v>739</v>
      </c>
      <c r="C86" s="159" t="s">
        <v>200</v>
      </c>
      <c r="D86" s="159" t="s">
        <v>699</v>
      </c>
      <c r="E86" s="159" t="s">
        <v>560</v>
      </c>
      <c r="F86" s="159">
        <v>2012</v>
      </c>
      <c r="G86" s="159" t="s">
        <v>7</v>
      </c>
      <c r="H86" s="160">
        <v>32000</v>
      </c>
      <c r="I86" s="161" t="s">
        <v>3</v>
      </c>
      <c r="J86" s="161" t="s">
        <v>5</v>
      </c>
      <c r="K86" s="161" t="s">
        <v>5</v>
      </c>
      <c r="L86" s="161" t="s">
        <v>528</v>
      </c>
      <c r="M86" s="160">
        <v>636000</v>
      </c>
      <c r="N86" s="162" t="s">
        <v>667</v>
      </c>
      <c r="O86" s="408"/>
      <c r="P86" s="381"/>
      <c r="S86" s="134"/>
      <c r="T86" s="135"/>
      <c r="U86" s="136"/>
      <c r="V86" s="135"/>
      <c r="W86" s="136"/>
      <c r="X86" s="136"/>
      <c r="Y86" s="136"/>
      <c r="Z86" s="136"/>
      <c r="AN86" s="245"/>
      <c r="AP86" s="134"/>
    </row>
    <row r="87" spans="1:42" s="133" customFormat="1" x14ac:dyDescent="0.25">
      <c r="A87" s="153" t="s">
        <v>82</v>
      </c>
      <c r="B87" s="154" t="s">
        <v>739</v>
      </c>
      <c r="C87" s="154" t="s">
        <v>239</v>
      </c>
      <c r="D87" s="154" t="s">
        <v>663</v>
      </c>
      <c r="E87" s="154" t="s">
        <v>560</v>
      </c>
      <c r="F87" s="154">
        <v>2012</v>
      </c>
      <c r="G87" s="154" t="s">
        <v>7</v>
      </c>
      <c r="H87" s="155">
        <v>138460</v>
      </c>
      <c r="I87" s="156" t="s">
        <v>5</v>
      </c>
      <c r="J87" s="156" t="s">
        <v>5</v>
      </c>
      <c r="K87" s="156" t="s">
        <v>5</v>
      </c>
      <c r="L87" s="156" t="s">
        <v>528</v>
      </c>
      <c r="M87" s="155">
        <v>160070</v>
      </c>
      <c r="N87" s="157" t="s">
        <v>664</v>
      </c>
      <c r="O87" s="408">
        <v>18</v>
      </c>
      <c r="P87" s="381"/>
      <c r="S87" s="134"/>
      <c r="T87" s="135"/>
      <c r="U87" s="136"/>
      <c r="V87" s="135"/>
      <c r="W87" s="136"/>
      <c r="X87" s="136"/>
      <c r="Y87" s="136"/>
      <c r="Z87" s="136"/>
      <c r="AN87" s="245"/>
      <c r="AP87" s="134"/>
    </row>
    <row r="88" spans="1:42" s="133" customFormat="1" x14ac:dyDescent="0.25">
      <c r="A88" s="158" t="s">
        <v>82</v>
      </c>
      <c r="B88" s="159" t="s">
        <v>739</v>
      </c>
      <c r="C88" s="159" t="s">
        <v>239</v>
      </c>
      <c r="D88" s="159" t="s">
        <v>663</v>
      </c>
      <c r="E88" s="159" t="s">
        <v>560</v>
      </c>
      <c r="F88" s="159">
        <v>2012</v>
      </c>
      <c r="G88" s="159" t="s">
        <v>7</v>
      </c>
      <c r="H88" s="160">
        <v>11540</v>
      </c>
      <c r="I88" s="161" t="s">
        <v>3</v>
      </c>
      <c r="J88" s="161" t="s">
        <v>5</v>
      </c>
      <c r="K88" s="161" t="s">
        <v>5</v>
      </c>
      <c r="L88" s="161" t="s">
        <v>528</v>
      </c>
      <c r="M88" s="160">
        <v>160070</v>
      </c>
      <c r="N88" s="162" t="s">
        <v>664</v>
      </c>
      <c r="O88" s="408"/>
      <c r="P88" s="381"/>
      <c r="S88" s="134"/>
      <c r="T88" s="135"/>
      <c r="U88" s="136"/>
      <c r="V88" s="135"/>
      <c r="W88" s="136"/>
      <c r="X88" s="136"/>
      <c r="Y88" s="136"/>
      <c r="Z88" s="136"/>
      <c r="AN88" s="245"/>
      <c r="AP88" s="134"/>
    </row>
    <row r="89" spans="1:42" s="133" customFormat="1" x14ac:dyDescent="0.25">
      <c r="A89" s="153" t="s">
        <v>45</v>
      </c>
      <c r="B89" s="154" t="s">
        <v>744</v>
      </c>
      <c r="C89" s="154" t="s">
        <v>202</v>
      </c>
      <c r="D89" s="154" t="s">
        <v>663</v>
      </c>
      <c r="E89" s="154" t="s">
        <v>559</v>
      </c>
      <c r="F89" s="154">
        <v>2012</v>
      </c>
      <c r="G89" s="154" t="s">
        <v>7</v>
      </c>
      <c r="H89" s="155">
        <v>501000</v>
      </c>
      <c r="I89" s="156" t="s">
        <v>5</v>
      </c>
      <c r="J89" s="156" t="s">
        <v>5</v>
      </c>
      <c r="K89" s="156" t="s">
        <v>5</v>
      </c>
      <c r="L89" s="156" t="s">
        <v>5</v>
      </c>
      <c r="M89" s="155">
        <v>580000</v>
      </c>
      <c r="N89" s="157" t="s">
        <v>667</v>
      </c>
      <c r="O89" s="408">
        <v>19</v>
      </c>
      <c r="P89" s="381"/>
      <c r="S89" s="134"/>
      <c r="T89" s="135"/>
      <c r="U89" s="136"/>
      <c r="V89" s="135"/>
      <c r="W89" s="136"/>
      <c r="X89" s="136"/>
      <c r="Y89" s="136"/>
      <c r="Z89" s="136"/>
      <c r="AN89" s="245"/>
      <c r="AP89" s="134"/>
    </row>
    <row r="90" spans="1:42" s="133" customFormat="1" x14ac:dyDescent="0.25">
      <c r="A90" s="158" t="s">
        <v>45</v>
      </c>
      <c r="B90" s="159" t="s">
        <v>744</v>
      </c>
      <c r="C90" s="159" t="s">
        <v>202</v>
      </c>
      <c r="D90" s="159" t="s">
        <v>663</v>
      </c>
      <c r="E90" s="159" t="s">
        <v>559</v>
      </c>
      <c r="F90" s="159">
        <v>2012</v>
      </c>
      <c r="G90" s="159" t="s">
        <v>7</v>
      </c>
      <c r="H90" s="160">
        <v>39000</v>
      </c>
      <c r="I90" s="161" t="s">
        <v>3</v>
      </c>
      <c r="J90" s="161" t="s">
        <v>5</v>
      </c>
      <c r="K90" s="161" t="s">
        <v>5</v>
      </c>
      <c r="L90" s="161" t="s">
        <v>5</v>
      </c>
      <c r="M90" s="160">
        <v>580000</v>
      </c>
      <c r="N90" s="162" t="s">
        <v>667</v>
      </c>
      <c r="O90" s="408"/>
      <c r="P90" s="381"/>
      <c r="S90" s="134"/>
      <c r="T90" s="135"/>
      <c r="U90" s="136"/>
      <c r="V90" s="135"/>
      <c r="W90" s="136"/>
      <c r="X90" s="136"/>
      <c r="Y90" s="136"/>
      <c r="Z90" s="136"/>
      <c r="AN90" s="245"/>
      <c r="AP90" s="134"/>
    </row>
    <row r="91" spans="1:42" s="133" customFormat="1" x14ac:dyDescent="0.25">
      <c r="A91" s="153" t="s">
        <v>83</v>
      </c>
      <c r="B91" s="154" t="s">
        <v>751</v>
      </c>
      <c r="C91" s="154" t="s">
        <v>240</v>
      </c>
      <c r="D91" s="154" t="s">
        <v>683</v>
      </c>
      <c r="E91" s="154" t="s">
        <v>559</v>
      </c>
      <c r="F91" s="154">
        <v>2012</v>
      </c>
      <c r="G91" s="154" t="s">
        <v>2</v>
      </c>
      <c r="H91" s="155">
        <v>651518</v>
      </c>
      <c r="I91" s="156" t="s">
        <v>5</v>
      </c>
      <c r="J91" s="156" t="s">
        <v>5</v>
      </c>
      <c r="K91" s="156" t="s">
        <v>5</v>
      </c>
      <c r="L91" s="156" t="s">
        <v>528</v>
      </c>
      <c r="M91" s="155">
        <v>814398</v>
      </c>
      <c r="N91" s="157" t="s">
        <v>667</v>
      </c>
      <c r="O91" s="408">
        <v>20</v>
      </c>
      <c r="P91" s="381"/>
      <c r="S91" s="134"/>
      <c r="T91" s="135"/>
      <c r="U91" s="136"/>
      <c r="V91" s="135"/>
      <c r="W91" s="136"/>
      <c r="X91" s="136"/>
      <c r="Y91" s="136"/>
      <c r="Z91" s="136"/>
      <c r="AN91" s="245"/>
      <c r="AP91" s="134"/>
    </row>
    <row r="92" spans="1:42" s="133" customFormat="1" x14ac:dyDescent="0.25">
      <c r="A92" s="158" t="s">
        <v>83</v>
      </c>
      <c r="B92" s="159" t="s">
        <v>751</v>
      </c>
      <c r="C92" s="159" t="s">
        <v>240</v>
      </c>
      <c r="D92" s="159" t="s">
        <v>683</v>
      </c>
      <c r="E92" s="159" t="s">
        <v>559</v>
      </c>
      <c r="F92" s="159">
        <v>2012</v>
      </c>
      <c r="G92" s="159" t="s">
        <v>2</v>
      </c>
      <c r="H92" s="160">
        <v>60550</v>
      </c>
      <c r="I92" s="161" t="s">
        <v>3</v>
      </c>
      <c r="J92" s="161" t="s">
        <v>5</v>
      </c>
      <c r="K92" s="161" t="s">
        <v>5</v>
      </c>
      <c r="L92" s="161" t="s">
        <v>528</v>
      </c>
      <c r="M92" s="160">
        <v>814398</v>
      </c>
      <c r="N92" s="162" t="s">
        <v>667</v>
      </c>
      <c r="O92" s="408"/>
      <c r="P92" s="381"/>
      <c r="S92" s="134"/>
      <c r="T92" s="135"/>
      <c r="U92" s="136"/>
      <c r="V92" s="135"/>
      <c r="W92" s="136"/>
      <c r="X92" s="136"/>
      <c r="Y92" s="136"/>
      <c r="Z92" s="136"/>
      <c r="AN92" s="245"/>
      <c r="AP92" s="134"/>
    </row>
    <row r="93" spans="1:42" s="10" customFormat="1" x14ac:dyDescent="0.25">
      <c r="A93" s="153" t="s">
        <v>49</v>
      </c>
      <c r="B93" s="154" t="s">
        <v>751</v>
      </c>
      <c r="C93" s="154" t="s">
        <v>206</v>
      </c>
      <c r="D93" s="154" t="s">
        <v>720</v>
      </c>
      <c r="E93" s="154" t="s">
        <v>559</v>
      </c>
      <c r="F93" s="154">
        <v>2012</v>
      </c>
      <c r="G93" s="154" t="s">
        <v>2</v>
      </c>
      <c r="H93" s="155">
        <v>534916</v>
      </c>
      <c r="I93" s="156" t="s">
        <v>5</v>
      </c>
      <c r="J93" s="156" t="s">
        <v>5</v>
      </c>
      <c r="K93" s="156" t="s">
        <v>5</v>
      </c>
      <c r="L93" s="156" t="s">
        <v>5</v>
      </c>
      <c r="M93" s="155">
        <v>668645</v>
      </c>
      <c r="N93" s="157" t="s">
        <v>667</v>
      </c>
      <c r="O93" s="408">
        <v>21</v>
      </c>
      <c r="P93" s="381"/>
      <c r="S93" s="94"/>
      <c r="T93" s="50"/>
      <c r="U93" s="48"/>
      <c r="V93" s="50"/>
      <c r="W93" s="48"/>
      <c r="X93" s="48"/>
      <c r="Y93" s="48"/>
      <c r="Z93" s="48"/>
      <c r="AN93" s="246"/>
      <c r="AP93" s="94"/>
    </row>
    <row r="94" spans="1:42" s="10" customFormat="1" x14ac:dyDescent="0.25">
      <c r="A94" s="158" t="s">
        <v>49</v>
      </c>
      <c r="B94" s="159" t="s">
        <v>751</v>
      </c>
      <c r="C94" s="159" t="s">
        <v>206</v>
      </c>
      <c r="D94" s="159" t="s">
        <v>720</v>
      </c>
      <c r="E94" s="159" t="s">
        <v>559</v>
      </c>
      <c r="F94" s="159">
        <v>2012</v>
      </c>
      <c r="G94" s="159" t="s">
        <v>2</v>
      </c>
      <c r="H94" s="160">
        <v>92555</v>
      </c>
      <c r="I94" s="161" t="s">
        <v>3</v>
      </c>
      <c r="J94" s="161" t="s">
        <v>5</v>
      </c>
      <c r="K94" s="161" t="s">
        <v>5</v>
      </c>
      <c r="L94" s="161" t="s">
        <v>5</v>
      </c>
      <c r="M94" s="160">
        <v>668645</v>
      </c>
      <c r="N94" s="162" t="s">
        <v>667</v>
      </c>
      <c r="O94" s="408"/>
      <c r="P94" s="381"/>
      <c r="S94" s="94"/>
      <c r="T94" s="50"/>
      <c r="U94" s="48"/>
      <c r="V94" s="50"/>
      <c r="W94" s="48"/>
      <c r="X94" s="48"/>
      <c r="Y94" s="48"/>
      <c r="Z94" s="48"/>
      <c r="AN94" s="246"/>
      <c r="AP94" s="94"/>
    </row>
    <row r="95" spans="1:42" s="133" customFormat="1" x14ac:dyDescent="0.25">
      <c r="A95" s="153" t="s">
        <v>84</v>
      </c>
      <c r="B95" s="154" t="s">
        <v>753</v>
      </c>
      <c r="C95" s="154" t="s">
        <v>241</v>
      </c>
      <c r="D95" s="154" t="s">
        <v>673</v>
      </c>
      <c r="E95" s="154" t="s">
        <v>559</v>
      </c>
      <c r="F95" s="154">
        <v>2012</v>
      </c>
      <c r="G95" s="154" t="s">
        <v>2</v>
      </c>
      <c r="H95" s="155">
        <v>181650</v>
      </c>
      <c r="I95" s="156" t="s">
        <v>5</v>
      </c>
      <c r="J95" s="156" t="s">
        <v>5</v>
      </c>
      <c r="K95" s="156" t="s">
        <v>5</v>
      </c>
      <c r="L95" s="156" t="s">
        <v>528</v>
      </c>
      <c r="M95" s="155">
        <v>210000</v>
      </c>
      <c r="N95" s="157" t="s">
        <v>667</v>
      </c>
      <c r="O95" s="408">
        <v>22</v>
      </c>
      <c r="P95" s="381"/>
      <c r="S95" s="134"/>
      <c r="T95" s="135"/>
      <c r="U95" s="136"/>
      <c r="V95" s="135"/>
      <c r="W95" s="136"/>
      <c r="X95" s="136"/>
      <c r="Y95" s="136"/>
      <c r="Z95" s="136"/>
      <c r="AN95" s="245"/>
      <c r="AP95" s="134"/>
    </row>
    <row r="96" spans="1:42" s="133" customFormat="1" x14ac:dyDescent="0.25">
      <c r="A96" s="147" t="s">
        <v>84</v>
      </c>
      <c r="B96" s="122" t="s">
        <v>753</v>
      </c>
      <c r="C96" s="122" t="s">
        <v>241</v>
      </c>
      <c r="D96" s="122" t="s">
        <v>673</v>
      </c>
      <c r="E96" s="122" t="s">
        <v>559</v>
      </c>
      <c r="F96" s="122">
        <v>2012</v>
      </c>
      <c r="G96" s="122" t="s">
        <v>2</v>
      </c>
      <c r="H96" s="148">
        <v>25950</v>
      </c>
      <c r="I96" s="149" t="s">
        <v>3</v>
      </c>
      <c r="J96" s="149" t="s">
        <v>5</v>
      </c>
      <c r="K96" s="149" t="s">
        <v>5</v>
      </c>
      <c r="L96" s="149" t="s">
        <v>528</v>
      </c>
      <c r="M96" s="148">
        <v>210000</v>
      </c>
      <c r="N96" s="146" t="s">
        <v>667</v>
      </c>
      <c r="O96" s="408"/>
      <c r="P96" s="381"/>
      <c r="S96" s="134"/>
      <c r="T96" s="135"/>
      <c r="U96" s="136"/>
      <c r="V96" s="135"/>
      <c r="W96" s="136"/>
      <c r="X96" s="136"/>
      <c r="Y96" s="136"/>
      <c r="Z96" s="136"/>
      <c r="AN96" s="245"/>
      <c r="AP96" s="134"/>
    </row>
    <row r="97" spans="1:42" s="133" customFormat="1" x14ac:dyDescent="0.25">
      <c r="A97" s="158" t="s">
        <v>84</v>
      </c>
      <c r="B97" s="159" t="s">
        <v>753</v>
      </c>
      <c r="C97" s="159" t="s">
        <v>241</v>
      </c>
      <c r="D97" s="159" t="s">
        <v>673</v>
      </c>
      <c r="E97" s="159" t="s">
        <v>559</v>
      </c>
      <c r="F97" s="159">
        <v>2012</v>
      </c>
      <c r="G97" s="159" t="s">
        <v>2</v>
      </c>
      <c r="H97" s="160">
        <v>25950</v>
      </c>
      <c r="I97" s="161" t="s">
        <v>3</v>
      </c>
      <c r="J97" s="161" t="s">
        <v>5</v>
      </c>
      <c r="K97" s="161" t="s">
        <v>5</v>
      </c>
      <c r="L97" s="161" t="s">
        <v>528</v>
      </c>
      <c r="M97" s="160">
        <v>210000</v>
      </c>
      <c r="N97" s="162" t="s">
        <v>667</v>
      </c>
      <c r="O97" s="408"/>
      <c r="P97" s="381"/>
      <c r="S97" s="134"/>
      <c r="T97" s="135"/>
      <c r="U97" s="136"/>
      <c r="V97" s="135"/>
      <c r="W97" s="136"/>
      <c r="X97" s="136"/>
      <c r="Y97" s="136"/>
      <c r="Z97" s="136"/>
      <c r="AN97" s="245"/>
      <c r="AP97" s="134"/>
    </row>
    <row r="98" spans="1:42" s="133" customFormat="1" x14ac:dyDescent="0.25">
      <c r="A98" s="153" t="s">
        <v>50</v>
      </c>
      <c r="B98" s="154" t="s">
        <v>754</v>
      </c>
      <c r="C98" s="154" t="s">
        <v>207</v>
      </c>
      <c r="D98" s="154" t="s">
        <v>663</v>
      </c>
      <c r="E98" s="154" t="s">
        <v>560</v>
      </c>
      <c r="F98" s="154">
        <v>2012</v>
      </c>
      <c r="G98" s="154" t="s">
        <v>7</v>
      </c>
      <c r="H98" s="155">
        <v>448360</v>
      </c>
      <c r="I98" s="156" t="s">
        <v>5</v>
      </c>
      <c r="J98" s="156" t="s">
        <v>5</v>
      </c>
      <c r="K98" s="156" t="s">
        <v>5</v>
      </c>
      <c r="L98" s="156" t="s">
        <v>5</v>
      </c>
      <c r="M98" s="155">
        <v>1704884</v>
      </c>
      <c r="N98" s="157" t="s">
        <v>664</v>
      </c>
      <c r="O98" s="408">
        <v>23</v>
      </c>
      <c r="P98" s="381"/>
      <c r="S98" s="134"/>
      <c r="T98" s="135"/>
      <c r="U98" s="136"/>
      <c r="V98" s="135"/>
      <c r="W98" s="136"/>
      <c r="X98" s="136"/>
      <c r="Y98" s="136"/>
      <c r="Z98" s="136"/>
      <c r="AN98" s="245"/>
      <c r="AP98" s="134"/>
    </row>
    <row r="99" spans="1:42" s="133" customFormat="1" x14ac:dyDescent="0.25">
      <c r="A99" s="147" t="s">
        <v>50</v>
      </c>
      <c r="B99" s="122" t="s">
        <v>754</v>
      </c>
      <c r="C99" s="122" t="s">
        <v>207</v>
      </c>
      <c r="D99" s="122" t="s">
        <v>663</v>
      </c>
      <c r="E99" s="122" t="s">
        <v>560</v>
      </c>
      <c r="F99" s="122">
        <v>2012</v>
      </c>
      <c r="G99" s="122" t="s">
        <v>7</v>
      </c>
      <c r="H99" s="148">
        <v>89672</v>
      </c>
      <c r="I99" s="149" t="s">
        <v>3</v>
      </c>
      <c r="J99" s="149" t="s">
        <v>5</v>
      </c>
      <c r="K99" s="149" t="s">
        <v>5</v>
      </c>
      <c r="L99" s="149" t="s">
        <v>5</v>
      </c>
      <c r="M99" s="148">
        <v>1704884</v>
      </c>
      <c r="N99" s="146" t="s">
        <v>664</v>
      </c>
      <c r="O99" s="408"/>
      <c r="P99" s="381"/>
      <c r="S99" s="134"/>
      <c r="T99" s="135"/>
      <c r="U99" s="136"/>
      <c r="V99" s="135"/>
      <c r="W99" s="136"/>
      <c r="X99" s="136"/>
      <c r="Y99" s="136"/>
      <c r="Z99" s="136"/>
      <c r="AN99" s="245"/>
      <c r="AP99" s="134"/>
    </row>
    <row r="100" spans="1:42" s="133" customFormat="1" x14ac:dyDescent="0.25">
      <c r="A100" s="153" t="s">
        <v>56</v>
      </c>
      <c r="B100" s="154" t="s">
        <v>760</v>
      </c>
      <c r="C100" s="154" t="s">
        <v>213</v>
      </c>
      <c r="D100" s="154" t="s">
        <v>673</v>
      </c>
      <c r="E100" s="154" t="s">
        <v>560</v>
      </c>
      <c r="F100" s="154">
        <v>2012</v>
      </c>
      <c r="G100" s="154" t="s">
        <v>2</v>
      </c>
      <c r="H100" s="155">
        <v>427000</v>
      </c>
      <c r="I100" s="156" t="s">
        <v>5</v>
      </c>
      <c r="J100" s="156" t="s">
        <v>5</v>
      </c>
      <c r="K100" s="156" t="s">
        <v>5</v>
      </c>
      <c r="L100" s="156" t="s">
        <v>5</v>
      </c>
      <c r="M100" s="155">
        <v>534000</v>
      </c>
      <c r="N100" s="157" t="s">
        <v>667</v>
      </c>
      <c r="O100" s="408"/>
      <c r="P100" s="381"/>
      <c r="S100" s="134"/>
      <c r="T100" s="135"/>
      <c r="U100" s="136"/>
      <c r="V100" s="135"/>
      <c r="W100" s="136"/>
      <c r="X100" s="136"/>
      <c r="Y100" s="136"/>
      <c r="Z100" s="136"/>
      <c r="AN100" s="245"/>
      <c r="AP100" s="134"/>
    </row>
    <row r="101" spans="1:42" s="133" customFormat="1" x14ac:dyDescent="0.25">
      <c r="A101" s="158" t="s">
        <v>56</v>
      </c>
      <c r="B101" s="159" t="s">
        <v>760</v>
      </c>
      <c r="C101" s="159" t="s">
        <v>213</v>
      </c>
      <c r="D101" s="159" t="s">
        <v>673</v>
      </c>
      <c r="E101" s="159" t="s">
        <v>560</v>
      </c>
      <c r="F101" s="159">
        <v>2012</v>
      </c>
      <c r="G101" s="159" t="s">
        <v>2</v>
      </c>
      <c r="H101" s="160">
        <v>35000</v>
      </c>
      <c r="I101" s="161" t="s">
        <v>3</v>
      </c>
      <c r="J101" s="161" t="s">
        <v>5</v>
      </c>
      <c r="K101" s="161" t="s">
        <v>5</v>
      </c>
      <c r="L101" s="161" t="s">
        <v>5</v>
      </c>
      <c r="M101" s="160">
        <v>534000</v>
      </c>
      <c r="N101" s="162" t="s">
        <v>667</v>
      </c>
      <c r="O101" s="408">
        <v>24</v>
      </c>
      <c r="P101" s="381"/>
      <c r="S101" s="134"/>
      <c r="T101" s="135"/>
      <c r="U101" s="136"/>
      <c r="V101" s="135"/>
      <c r="W101" s="136"/>
      <c r="X101" s="136"/>
      <c r="Y101" s="136"/>
      <c r="Z101" s="136"/>
      <c r="AN101" s="245"/>
      <c r="AP101" s="134"/>
    </row>
    <row r="102" spans="1:42" s="133" customFormat="1" x14ac:dyDescent="0.25">
      <c r="A102" s="153" t="s">
        <v>57</v>
      </c>
      <c r="B102" s="154" t="s">
        <v>761</v>
      </c>
      <c r="C102" s="154" t="s">
        <v>214</v>
      </c>
      <c r="D102" s="154" t="s">
        <v>701</v>
      </c>
      <c r="E102" s="154" t="s">
        <v>560</v>
      </c>
      <c r="F102" s="154">
        <v>2012</v>
      </c>
      <c r="G102" s="154" t="s">
        <v>2</v>
      </c>
      <c r="H102" s="155">
        <v>1389000</v>
      </c>
      <c r="I102" s="156" t="s">
        <v>5</v>
      </c>
      <c r="J102" s="156" t="s">
        <v>5</v>
      </c>
      <c r="K102" s="156" t="s">
        <v>5</v>
      </c>
      <c r="L102" s="156" t="s">
        <v>5</v>
      </c>
      <c r="M102" s="155">
        <v>1952000</v>
      </c>
      <c r="N102" s="157" t="s">
        <v>667</v>
      </c>
      <c r="O102" s="408"/>
      <c r="P102" s="381"/>
      <c r="S102" s="134"/>
      <c r="T102" s="135"/>
      <c r="U102" s="136"/>
      <c r="V102" s="135"/>
      <c r="W102" s="136"/>
      <c r="X102" s="136"/>
      <c r="Y102" s="136"/>
      <c r="Z102" s="136"/>
      <c r="AN102" s="245"/>
      <c r="AP102" s="134"/>
    </row>
    <row r="103" spans="1:42" s="133" customFormat="1" x14ac:dyDescent="0.25">
      <c r="A103" s="158" t="s">
        <v>57</v>
      </c>
      <c r="B103" s="159" t="s">
        <v>761</v>
      </c>
      <c r="C103" s="159" t="s">
        <v>214</v>
      </c>
      <c r="D103" s="159" t="s">
        <v>701</v>
      </c>
      <c r="E103" s="159" t="s">
        <v>560</v>
      </c>
      <c r="F103" s="159">
        <v>2012</v>
      </c>
      <c r="G103" s="159" t="s">
        <v>2</v>
      </c>
      <c r="H103" s="160">
        <v>317586</v>
      </c>
      <c r="I103" s="161" t="s">
        <v>3</v>
      </c>
      <c r="J103" s="161" t="s">
        <v>5</v>
      </c>
      <c r="K103" s="161" t="s">
        <v>5</v>
      </c>
      <c r="L103" s="161" t="s">
        <v>5</v>
      </c>
      <c r="M103" s="160">
        <v>1952000</v>
      </c>
      <c r="N103" s="162" t="s">
        <v>667</v>
      </c>
      <c r="O103" s="408"/>
      <c r="P103" s="381"/>
      <c r="S103" s="134"/>
      <c r="T103" s="135"/>
      <c r="U103" s="136"/>
      <c r="V103" s="135"/>
      <c r="W103" s="136"/>
      <c r="X103" s="136"/>
      <c r="Y103" s="136"/>
      <c r="Z103" s="136"/>
      <c r="AN103" s="245"/>
      <c r="AP103" s="134"/>
    </row>
    <row r="104" spans="1:42" s="133" customFormat="1" x14ac:dyDescent="0.25">
      <c r="A104" s="153" t="s">
        <v>86</v>
      </c>
      <c r="B104" s="154" t="s">
        <v>762</v>
      </c>
      <c r="C104" s="154" t="s">
        <v>243</v>
      </c>
      <c r="D104" s="154" t="s">
        <v>663</v>
      </c>
      <c r="E104" s="154" t="s">
        <v>560</v>
      </c>
      <c r="F104" s="154">
        <v>2012</v>
      </c>
      <c r="G104" s="154" t="s">
        <v>7</v>
      </c>
      <c r="H104" s="155">
        <v>182303</v>
      </c>
      <c r="I104" s="156" t="s">
        <v>5</v>
      </c>
      <c r="J104" s="156" t="s">
        <v>5</v>
      </c>
      <c r="K104" s="156" t="s">
        <v>5</v>
      </c>
      <c r="L104" s="156" t="s">
        <v>528</v>
      </c>
      <c r="M104" s="155">
        <v>364606</v>
      </c>
      <c r="N104" s="157" t="s">
        <v>664</v>
      </c>
      <c r="O104" s="408">
        <v>25</v>
      </c>
      <c r="P104" s="381"/>
      <c r="S104" s="134"/>
      <c r="T104" s="135"/>
      <c r="U104" s="136"/>
      <c r="V104" s="135"/>
      <c r="W104" s="136"/>
      <c r="X104" s="136"/>
      <c r="Y104" s="136"/>
      <c r="Z104" s="136"/>
      <c r="AN104" s="245"/>
      <c r="AP104" s="134"/>
    </row>
    <row r="105" spans="1:42" s="133" customFormat="1" x14ac:dyDescent="0.25">
      <c r="A105" s="158" t="s">
        <v>86</v>
      </c>
      <c r="B105" s="159" t="s">
        <v>762</v>
      </c>
      <c r="C105" s="159" t="s">
        <v>243</v>
      </c>
      <c r="D105" s="159" t="s">
        <v>663</v>
      </c>
      <c r="E105" s="159" t="s">
        <v>560</v>
      </c>
      <c r="F105" s="159">
        <v>2012</v>
      </c>
      <c r="G105" s="159" t="s">
        <v>7</v>
      </c>
      <c r="H105" s="160">
        <v>7926</v>
      </c>
      <c r="I105" s="161" t="s">
        <v>3</v>
      </c>
      <c r="J105" s="161" t="s">
        <v>5</v>
      </c>
      <c r="K105" s="161" t="s">
        <v>5</v>
      </c>
      <c r="L105" s="161" t="s">
        <v>528</v>
      </c>
      <c r="M105" s="160">
        <v>364606</v>
      </c>
      <c r="N105" s="162" t="s">
        <v>664</v>
      </c>
      <c r="O105" s="408"/>
      <c r="P105" s="381"/>
      <c r="S105" s="134"/>
      <c r="T105" s="135"/>
      <c r="U105" s="136"/>
      <c r="V105" s="135"/>
      <c r="W105" s="136"/>
      <c r="X105" s="136"/>
      <c r="Y105" s="136"/>
      <c r="Z105" s="136"/>
      <c r="AN105" s="245"/>
      <c r="AP105" s="134"/>
    </row>
    <row r="106" spans="1:42" s="133" customFormat="1" x14ac:dyDescent="0.25">
      <c r="A106" s="153" t="s">
        <v>64</v>
      </c>
      <c r="B106" s="154" t="s">
        <v>762</v>
      </c>
      <c r="C106" s="154" t="s">
        <v>221</v>
      </c>
      <c r="D106" s="154" t="s">
        <v>701</v>
      </c>
      <c r="E106" s="154" t="s">
        <v>560</v>
      </c>
      <c r="F106" s="154">
        <v>2012</v>
      </c>
      <c r="G106" s="154" t="s">
        <v>2</v>
      </c>
      <c r="H106" s="155">
        <v>294100</v>
      </c>
      <c r="I106" s="156" t="s">
        <v>5</v>
      </c>
      <c r="J106" s="156" t="s">
        <v>5</v>
      </c>
      <c r="K106" s="156" t="s">
        <v>5</v>
      </c>
      <c r="L106" s="156" t="s">
        <v>5</v>
      </c>
      <c r="M106" s="155">
        <v>373090</v>
      </c>
      <c r="N106" s="157" t="s">
        <v>667</v>
      </c>
      <c r="O106" s="408"/>
      <c r="P106" s="381"/>
      <c r="S106" s="134"/>
      <c r="T106" s="135"/>
      <c r="U106" s="136"/>
      <c r="V106" s="135"/>
      <c r="W106" s="136"/>
      <c r="X106" s="136"/>
      <c r="Y106" s="136"/>
      <c r="Z106" s="136"/>
      <c r="AN106" s="245"/>
      <c r="AP106" s="134"/>
    </row>
    <row r="107" spans="1:42" s="133" customFormat="1" x14ac:dyDescent="0.25">
      <c r="A107" s="158" t="s">
        <v>64</v>
      </c>
      <c r="B107" s="159" t="s">
        <v>762</v>
      </c>
      <c r="C107" s="159" t="s">
        <v>221</v>
      </c>
      <c r="D107" s="159" t="s">
        <v>701</v>
      </c>
      <c r="E107" s="159" t="s">
        <v>560</v>
      </c>
      <c r="F107" s="159">
        <v>2012</v>
      </c>
      <c r="G107" s="159" t="s">
        <v>2</v>
      </c>
      <c r="H107" s="160">
        <v>77850</v>
      </c>
      <c r="I107" s="161" t="s">
        <v>3</v>
      </c>
      <c r="J107" s="161" t="s">
        <v>5</v>
      </c>
      <c r="K107" s="161" t="s">
        <v>5</v>
      </c>
      <c r="L107" s="161" t="s">
        <v>5</v>
      </c>
      <c r="M107" s="160">
        <v>373090</v>
      </c>
      <c r="N107" s="162" t="s">
        <v>667</v>
      </c>
      <c r="O107" s="408">
        <v>26</v>
      </c>
      <c r="P107" s="381"/>
      <c r="S107" s="134"/>
      <c r="T107" s="135"/>
      <c r="U107" s="136"/>
      <c r="V107" s="135"/>
      <c r="W107" s="136"/>
      <c r="X107" s="136"/>
      <c r="Y107" s="136"/>
      <c r="Z107" s="136"/>
      <c r="AN107" s="245"/>
      <c r="AP107" s="134"/>
    </row>
    <row r="108" spans="1:42" s="133" customFormat="1" x14ac:dyDescent="0.25">
      <c r="A108" s="153" t="s">
        <v>85</v>
      </c>
      <c r="B108" s="154" t="s">
        <v>762</v>
      </c>
      <c r="C108" s="154" t="s">
        <v>242</v>
      </c>
      <c r="D108" s="154" t="s">
        <v>663</v>
      </c>
      <c r="E108" s="154" t="s">
        <v>560</v>
      </c>
      <c r="F108" s="154">
        <v>2012</v>
      </c>
      <c r="G108" s="154" t="s">
        <v>7</v>
      </c>
      <c r="H108" s="155">
        <v>235802</v>
      </c>
      <c r="I108" s="156" t="s">
        <v>5</v>
      </c>
      <c r="J108" s="156" t="s">
        <v>5</v>
      </c>
      <c r="K108" s="156" t="s">
        <v>5</v>
      </c>
      <c r="L108" s="156" t="s">
        <v>528</v>
      </c>
      <c r="M108" s="155">
        <v>471604</v>
      </c>
      <c r="N108" s="157" t="s">
        <v>664</v>
      </c>
      <c r="O108" s="408"/>
      <c r="P108" s="381"/>
      <c r="S108" s="134"/>
      <c r="T108" s="135"/>
      <c r="U108" s="136"/>
      <c r="V108" s="135"/>
      <c r="W108" s="136"/>
      <c r="X108" s="136"/>
      <c r="Y108" s="136"/>
      <c r="Z108" s="136"/>
      <c r="AN108" s="245"/>
      <c r="AP108" s="134"/>
    </row>
    <row r="109" spans="1:42" s="133" customFormat="1" x14ac:dyDescent="0.25">
      <c r="A109" s="158" t="s">
        <v>85</v>
      </c>
      <c r="B109" s="159" t="s">
        <v>762</v>
      </c>
      <c r="C109" s="159" t="s">
        <v>242</v>
      </c>
      <c r="D109" s="159" t="s">
        <v>663</v>
      </c>
      <c r="E109" s="159" t="s">
        <v>560</v>
      </c>
      <c r="F109" s="159">
        <v>2012</v>
      </c>
      <c r="G109" s="159" t="s">
        <v>7</v>
      </c>
      <c r="H109" s="160">
        <v>10252</v>
      </c>
      <c r="I109" s="161" t="s">
        <v>3</v>
      </c>
      <c r="J109" s="161" t="s">
        <v>5</v>
      </c>
      <c r="K109" s="161" t="s">
        <v>5</v>
      </c>
      <c r="L109" s="161" t="s">
        <v>528</v>
      </c>
      <c r="M109" s="160">
        <v>471604</v>
      </c>
      <c r="N109" s="162" t="s">
        <v>664</v>
      </c>
      <c r="O109" s="408"/>
      <c r="P109" s="381"/>
      <c r="S109" s="134"/>
      <c r="T109" s="135"/>
      <c r="U109" s="136"/>
      <c r="V109" s="135"/>
      <c r="W109" s="136"/>
      <c r="X109" s="136"/>
      <c r="Y109" s="136"/>
      <c r="Z109" s="136"/>
      <c r="AN109" s="245"/>
      <c r="AP109" s="134"/>
    </row>
    <row r="110" spans="1:42" s="133" customFormat="1" x14ac:dyDescent="0.25">
      <c r="A110" s="153" t="s">
        <v>65</v>
      </c>
      <c r="B110" s="154" t="s">
        <v>763</v>
      </c>
      <c r="C110" s="154" t="s">
        <v>222</v>
      </c>
      <c r="D110" s="154" t="s">
        <v>683</v>
      </c>
      <c r="E110" s="154" t="s">
        <v>562</v>
      </c>
      <c r="F110" s="154">
        <v>2012</v>
      </c>
      <c r="G110" s="154" t="s">
        <v>7</v>
      </c>
      <c r="H110" s="155">
        <v>959000</v>
      </c>
      <c r="I110" s="156" t="s">
        <v>5</v>
      </c>
      <c r="J110" s="156" t="s">
        <v>5</v>
      </c>
      <c r="K110" s="156" t="s">
        <v>5</v>
      </c>
      <c r="L110" s="156" t="s">
        <v>5</v>
      </c>
      <c r="M110" s="155">
        <v>1285000</v>
      </c>
      <c r="N110" s="157" t="s">
        <v>667</v>
      </c>
      <c r="O110" s="408">
        <v>27</v>
      </c>
      <c r="P110" s="381"/>
      <c r="S110" s="134"/>
      <c r="T110" s="135"/>
      <c r="U110" s="136"/>
      <c r="V110" s="135"/>
      <c r="W110" s="136"/>
      <c r="X110" s="136"/>
      <c r="Y110" s="136"/>
      <c r="Z110" s="136"/>
      <c r="AN110" s="245"/>
      <c r="AP110" s="134"/>
    </row>
    <row r="111" spans="1:42" s="133" customFormat="1" x14ac:dyDescent="0.25">
      <c r="A111" s="147" t="s">
        <v>65</v>
      </c>
      <c r="B111" s="122" t="s">
        <v>763</v>
      </c>
      <c r="C111" s="122" t="s">
        <v>222</v>
      </c>
      <c r="D111" s="122" t="s">
        <v>683</v>
      </c>
      <c r="E111" s="122" t="s">
        <v>562</v>
      </c>
      <c r="F111" s="122">
        <v>2012</v>
      </c>
      <c r="G111" s="122" t="s">
        <v>7</v>
      </c>
      <c r="H111" s="148">
        <v>105000</v>
      </c>
      <c r="I111" s="149" t="s">
        <v>3</v>
      </c>
      <c r="J111" s="149" t="s">
        <v>5</v>
      </c>
      <c r="K111" s="149" t="s">
        <v>5</v>
      </c>
      <c r="L111" s="149" t="s">
        <v>5</v>
      </c>
      <c r="M111" s="148">
        <v>1285000</v>
      </c>
      <c r="N111" s="146" t="s">
        <v>667</v>
      </c>
      <c r="O111" s="408"/>
      <c r="P111" s="381"/>
      <c r="S111" s="134"/>
      <c r="T111" s="135"/>
      <c r="U111" s="136"/>
      <c r="V111" s="135"/>
      <c r="W111" s="136"/>
      <c r="X111" s="136"/>
      <c r="Y111" s="136"/>
      <c r="Z111" s="136"/>
      <c r="AN111" s="245"/>
      <c r="AP111" s="134"/>
    </row>
    <row r="112" spans="1:42" s="133" customFormat="1" x14ac:dyDescent="0.25">
      <c r="A112" s="153" t="s">
        <v>67</v>
      </c>
      <c r="B112" s="154" t="s">
        <v>768</v>
      </c>
      <c r="C112" s="154" t="s">
        <v>224</v>
      </c>
      <c r="D112" s="154" t="s">
        <v>663</v>
      </c>
      <c r="E112" s="154" t="s">
        <v>559</v>
      </c>
      <c r="F112" s="154">
        <v>2012</v>
      </c>
      <c r="G112" s="154" t="s">
        <v>7</v>
      </c>
      <c r="H112" s="155">
        <v>199675</v>
      </c>
      <c r="I112" s="156" t="s">
        <v>5</v>
      </c>
      <c r="J112" s="156" t="s">
        <v>5</v>
      </c>
      <c r="K112" s="156" t="s">
        <v>5</v>
      </c>
      <c r="L112" s="156" t="s">
        <v>5</v>
      </c>
      <c r="M112" s="155">
        <v>285250</v>
      </c>
      <c r="N112" s="157" t="s">
        <v>664</v>
      </c>
      <c r="O112" s="408"/>
      <c r="P112" s="381"/>
      <c r="S112" s="134"/>
      <c r="T112" s="135"/>
      <c r="U112" s="136"/>
      <c r="V112" s="135"/>
      <c r="W112" s="136"/>
      <c r="X112" s="136"/>
      <c r="Y112" s="136"/>
      <c r="Z112" s="136"/>
      <c r="AN112" s="245"/>
      <c r="AP112" s="134"/>
    </row>
    <row r="113" spans="1:42" s="133" customFormat="1" ht="21" customHeight="1" x14ac:dyDescent="0.25">
      <c r="A113" s="158" t="s">
        <v>67</v>
      </c>
      <c r="B113" s="159" t="s">
        <v>768</v>
      </c>
      <c r="C113" s="159" t="s">
        <v>224</v>
      </c>
      <c r="D113" s="159" t="s">
        <v>663</v>
      </c>
      <c r="E113" s="159" t="s">
        <v>559</v>
      </c>
      <c r="F113" s="159">
        <v>2012</v>
      </c>
      <c r="G113" s="159" t="s">
        <v>7</v>
      </c>
      <c r="H113" s="160">
        <v>21175</v>
      </c>
      <c r="I113" s="161" t="s">
        <v>3</v>
      </c>
      <c r="J113" s="161" t="s">
        <v>5</v>
      </c>
      <c r="K113" s="161" t="s">
        <v>5</v>
      </c>
      <c r="L113" s="161" t="s">
        <v>5</v>
      </c>
      <c r="M113" s="160">
        <v>285250</v>
      </c>
      <c r="N113" s="162" t="s">
        <v>664</v>
      </c>
      <c r="O113" s="408">
        <v>28</v>
      </c>
      <c r="P113" s="381"/>
      <c r="S113" s="134"/>
      <c r="T113" s="135"/>
      <c r="U113" s="136"/>
      <c r="V113" s="135"/>
      <c r="W113" s="136"/>
      <c r="X113" s="136"/>
      <c r="Y113" s="136"/>
      <c r="Z113" s="136"/>
      <c r="AN113" s="245"/>
      <c r="AP113" s="134"/>
    </row>
    <row r="114" spans="1:42" x14ac:dyDescent="0.25">
      <c r="A114" s="153" t="s">
        <v>68</v>
      </c>
      <c r="B114" s="154" t="s">
        <v>770</v>
      </c>
      <c r="C114" s="154" t="s">
        <v>225</v>
      </c>
      <c r="D114" s="154" t="s">
        <v>663</v>
      </c>
      <c r="E114" s="154" t="s">
        <v>562</v>
      </c>
      <c r="F114" s="154">
        <v>2012</v>
      </c>
      <c r="G114" s="154" t="s">
        <v>7</v>
      </c>
      <c r="H114" s="155">
        <v>231460</v>
      </c>
      <c r="I114" s="156" t="s">
        <v>5</v>
      </c>
      <c r="J114" s="156" t="s">
        <v>5</v>
      </c>
      <c r="K114" s="156" t="s">
        <v>5</v>
      </c>
      <c r="L114" s="156" t="s">
        <v>5</v>
      </c>
      <c r="M114" s="155">
        <v>267513</v>
      </c>
      <c r="N114" s="157" t="s">
        <v>664</v>
      </c>
      <c r="O114" s="408"/>
      <c r="P114" s="381"/>
    </row>
    <row r="115" spans="1:42" s="133" customFormat="1" x14ac:dyDescent="0.25">
      <c r="A115" s="147" t="s">
        <v>68</v>
      </c>
      <c r="B115" s="122" t="s">
        <v>770</v>
      </c>
      <c r="C115" s="122" t="s">
        <v>225</v>
      </c>
      <c r="D115" s="122" t="s">
        <v>663</v>
      </c>
      <c r="E115" s="122" t="s">
        <v>562</v>
      </c>
      <c r="F115" s="122">
        <v>2012</v>
      </c>
      <c r="G115" s="122" t="s">
        <v>7</v>
      </c>
      <c r="H115" s="148">
        <v>24540</v>
      </c>
      <c r="I115" s="149" t="s">
        <v>3</v>
      </c>
      <c r="J115" s="149" t="s">
        <v>5</v>
      </c>
      <c r="K115" s="149" t="s">
        <v>5</v>
      </c>
      <c r="L115" s="149" t="s">
        <v>5</v>
      </c>
      <c r="M115" s="148">
        <v>267513</v>
      </c>
      <c r="N115" s="146" t="s">
        <v>664</v>
      </c>
      <c r="O115" s="408"/>
      <c r="P115" s="381"/>
      <c r="S115" s="134"/>
      <c r="T115" s="135"/>
      <c r="U115" s="136"/>
      <c r="V115" s="135"/>
      <c r="W115" s="136"/>
      <c r="X115" s="136"/>
      <c r="Y115" s="136"/>
      <c r="Z115" s="136"/>
      <c r="AN115" s="245"/>
      <c r="AP115" s="134"/>
    </row>
    <row r="116" spans="1:42" s="133" customFormat="1" x14ac:dyDescent="0.25">
      <c r="A116" s="153" t="s">
        <v>72</v>
      </c>
      <c r="B116" s="154" t="s">
        <v>772</v>
      </c>
      <c r="C116" s="154" t="s">
        <v>229</v>
      </c>
      <c r="D116" s="154" t="s">
        <v>663</v>
      </c>
      <c r="E116" s="154" t="s">
        <v>559</v>
      </c>
      <c r="F116" s="154">
        <v>2012</v>
      </c>
      <c r="G116" s="154" t="s">
        <v>7</v>
      </c>
      <c r="H116" s="155">
        <v>637500</v>
      </c>
      <c r="I116" s="156" t="s">
        <v>5</v>
      </c>
      <c r="J116" s="156" t="s">
        <v>5</v>
      </c>
      <c r="K116" s="156" t="s">
        <v>5</v>
      </c>
      <c r="L116" s="156" t="s">
        <v>5</v>
      </c>
      <c r="M116" s="155">
        <v>736994</v>
      </c>
      <c r="N116" s="157" t="s">
        <v>664</v>
      </c>
      <c r="O116" s="408">
        <v>29</v>
      </c>
      <c r="P116" s="381"/>
      <c r="S116" s="134"/>
      <c r="T116" s="135"/>
      <c r="U116" s="136"/>
      <c r="V116" s="135"/>
      <c r="W116" s="136"/>
      <c r="X116" s="136"/>
      <c r="Y116" s="136"/>
      <c r="Z116" s="136"/>
      <c r="AN116" s="245"/>
      <c r="AP116" s="134"/>
    </row>
    <row r="117" spans="1:42" s="133" customFormat="1" x14ac:dyDescent="0.25">
      <c r="A117" s="163" t="s">
        <v>72</v>
      </c>
      <c r="B117" s="164" t="s">
        <v>772</v>
      </c>
      <c r="C117" s="159" t="s">
        <v>229</v>
      </c>
      <c r="D117" s="159" t="s">
        <v>663</v>
      </c>
      <c r="E117" s="159" t="s">
        <v>559</v>
      </c>
      <c r="F117" s="159">
        <v>2012</v>
      </c>
      <c r="G117" s="159" t="s">
        <v>7</v>
      </c>
      <c r="H117" s="160">
        <v>112500</v>
      </c>
      <c r="I117" s="161" t="s">
        <v>3</v>
      </c>
      <c r="J117" s="161" t="s">
        <v>5</v>
      </c>
      <c r="K117" s="161" t="s">
        <v>5</v>
      </c>
      <c r="L117" s="161" t="s">
        <v>5</v>
      </c>
      <c r="M117" s="160">
        <v>736994</v>
      </c>
      <c r="N117" s="162" t="s">
        <v>664</v>
      </c>
      <c r="O117" s="408"/>
      <c r="P117" s="381"/>
      <c r="S117" s="134"/>
      <c r="T117" s="135"/>
      <c r="U117" s="136"/>
      <c r="V117" s="135"/>
      <c r="W117" s="136"/>
      <c r="X117" s="136"/>
      <c r="Y117" s="136"/>
      <c r="Z117" s="136"/>
      <c r="AN117" s="245"/>
      <c r="AP117" s="134"/>
    </row>
    <row r="118" spans="1:42" s="133" customFormat="1" x14ac:dyDescent="0.25">
      <c r="A118" s="153" t="s">
        <v>1</v>
      </c>
      <c r="B118" s="154" t="s">
        <v>772</v>
      </c>
      <c r="C118" s="154" t="s">
        <v>166</v>
      </c>
      <c r="D118" s="154" t="s">
        <v>671</v>
      </c>
      <c r="E118" s="154" t="s">
        <v>559</v>
      </c>
      <c r="F118" s="154">
        <v>2012</v>
      </c>
      <c r="G118" s="154" t="s">
        <v>2</v>
      </c>
      <c r="H118" s="155">
        <v>350000</v>
      </c>
      <c r="I118" s="156" t="s">
        <v>5</v>
      </c>
      <c r="J118" s="156" t="s">
        <v>4</v>
      </c>
      <c r="K118" s="156" t="s">
        <v>4</v>
      </c>
      <c r="L118" s="156" t="s">
        <v>5</v>
      </c>
      <c r="M118" s="155">
        <v>1771500</v>
      </c>
      <c r="N118" s="157" t="s">
        <v>667</v>
      </c>
      <c r="O118" s="408">
        <v>30</v>
      </c>
      <c r="P118" s="381"/>
      <c r="S118" s="134"/>
      <c r="T118" s="135"/>
      <c r="U118" s="136"/>
      <c r="V118" s="135"/>
      <c r="W118" s="136"/>
      <c r="X118" s="136"/>
      <c r="Y118" s="136"/>
      <c r="Z118" s="136"/>
      <c r="AN118" s="245"/>
      <c r="AP118" s="134"/>
    </row>
    <row r="119" spans="1:42" s="133" customFormat="1" x14ac:dyDescent="0.25">
      <c r="A119" s="147" t="s">
        <v>1</v>
      </c>
      <c r="B119" s="122" t="s">
        <v>772</v>
      </c>
      <c r="C119" s="122" t="s">
        <v>166</v>
      </c>
      <c r="D119" s="122" t="s">
        <v>671</v>
      </c>
      <c r="E119" s="122" t="s">
        <v>559</v>
      </c>
      <c r="F119" s="122">
        <v>2012</v>
      </c>
      <c r="G119" s="122" t="s">
        <v>2</v>
      </c>
      <c r="H119" s="148">
        <v>100000</v>
      </c>
      <c r="I119" s="149" t="s">
        <v>5</v>
      </c>
      <c r="J119" s="149" t="s">
        <v>4</v>
      </c>
      <c r="K119" s="149" t="s">
        <v>4</v>
      </c>
      <c r="L119" s="149" t="s">
        <v>5</v>
      </c>
      <c r="M119" s="148">
        <v>1771500</v>
      </c>
      <c r="N119" s="165" t="s">
        <v>667</v>
      </c>
      <c r="O119" s="408"/>
      <c r="P119" s="381"/>
      <c r="S119" s="134"/>
      <c r="T119" s="135"/>
      <c r="U119" s="136"/>
      <c r="V119" s="135"/>
      <c r="W119" s="136"/>
      <c r="X119" s="136"/>
      <c r="Y119" s="136"/>
      <c r="Z119" s="136"/>
      <c r="AN119" s="245"/>
      <c r="AP119" s="134"/>
    </row>
    <row r="120" spans="1:42" s="133" customFormat="1" x14ac:dyDescent="0.25">
      <c r="A120" s="147" t="s">
        <v>1</v>
      </c>
      <c r="B120" s="122" t="s">
        <v>772</v>
      </c>
      <c r="C120" s="122" t="s">
        <v>166</v>
      </c>
      <c r="D120" s="122" t="s">
        <v>671</v>
      </c>
      <c r="E120" s="122" t="s">
        <v>559</v>
      </c>
      <c r="F120" s="122">
        <v>2012</v>
      </c>
      <c r="G120" s="122" t="s">
        <v>2</v>
      </c>
      <c r="H120" s="148">
        <v>50000</v>
      </c>
      <c r="I120" s="149" t="s">
        <v>3</v>
      </c>
      <c r="J120" s="149" t="s">
        <v>4</v>
      </c>
      <c r="K120" s="149" t="s">
        <v>4</v>
      </c>
      <c r="L120" s="149" t="s">
        <v>5</v>
      </c>
      <c r="M120" s="148">
        <v>1771500</v>
      </c>
      <c r="N120" s="146" t="s">
        <v>667</v>
      </c>
      <c r="O120" s="408"/>
      <c r="P120" s="381"/>
      <c r="S120" s="134"/>
      <c r="T120" s="135"/>
      <c r="U120" s="136"/>
      <c r="V120" s="135"/>
      <c r="W120" s="136"/>
      <c r="X120" s="136"/>
      <c r="Y120" s="136"/>
      <c r="Z120" s="136"/>
      <c r="AN120" s="245"/>
      <c r="AP120" s="134"/>
    </row>
    <row r="121" spans="1:42" s="133" customFormat="1" x14ac:dyDescent="0.25">
      <c r="A121" s="153" t="s">
        <v>76</v>
      </c>
      <c r="B121" s="154" t="s">
        <v>777</v>
      </c>
      <c r="C121" s="154" t="s">
        <v>233</v>
      </c>
      <c r="D121" s="154" t="s">
        <v>663</v>
      </c>
      <c r="E121" s="154" t="s">
        <v>562</v>
      </c>
      <c r="F121" s="154">
        <v>2012</v>
      </c>
      <c r="G121" s="154" t="s">
        <v>7</v>
      </c>
      <c r="H121" s="155">
        <v>467535</v>
      </c>
      <c r="I121" s="156" t="s">
        <v>5</v>
      </c>
      <c r="J121" s="156" t="s">
        <v>5</v>
      </c>
      <c r="K121" s="156" t="s">
        <v>5</v>
      </c>
      <c r="L121" s="156" t="s">
        <v>5</v>
      </c>
      <c r="M121" s="155">
        <v>3097854</v>
      </c>
      <c r="N121" s="157" t="s">
        <v>664</v>
      </c>
      <c r="O121" s="408">
        <v>31</v>
      </c>
      <c r="P121" s="381"/>
      <c r="S121" s="134"/>
      <c r="T121" s="135"/>
      <c r="U121" s="136"/>
      <c r="V121" s="135"/>
      <c r="W121" s="136"/>
      <c r="X121" s="136"/>
      <c r="Y121" s="136"/>
      <c r="Z121" s="136"/>
      <c r="AN121" s="245"/>
      <c r="AP121" s="134"/>
    </row>
    <row r="122" spans="1:42" s="133" customFormat="1" x14ac:dyDescent="0.25">
      <c r="A122" s="158" t="s">
        <v>76</v>
      </c>
      <c r="B122" s="159" t="s">
        <v>777</v>
      </c>
      <c r="C122" s="159" t="s">
        <v>233</v>
      </c>
      <c r="D122" s="159" t="s">
        <v>663</v>
      </c>
      <c r="E122" s="159" t="s">
        <v>562</v>
      </c>
      <c r="F122" s="159">
        <v>2012</v>
      </c>
      <c r="G122" s="159" t="s">
        <v>7</v>
      </c>
      <c r="H122" s="160">
        <v>208465</v>
      </c>
      <c r="I122" s="161" t="s">
        <v>3</v>
      </c>
      <c r="J122" s="161" t="s">
        <v>5</v>
      </c>
      <c r="K122" s="161" t="s">
        <v>5</v>
      </c>
      <c r="L122" s="161" t="s">
        <v>5</v>
      </c>
      <c r="M122" s="160">
        <v>3097854</v>
      </c>
      <c r="N122" s="162" t="s">
        <v>664</v>
      </c>
      <c r="O122" s="408"/>
      <c r="P122" s="381"/>
      <c r="S122" s="134"/>
      <c r="T122" s="135"/>
      <c r="U122" s="136"/>
      <c r="V122" s="135"/>
      <c r="W122" s="136"/>
      <c r="X122" s="136"/>
      <c r="Y122" s="136"/>
      <c r="Z122" s="136"/>
      <c r="AN122" s="245"/>
      <c r="AP122" s="134"/>
    </row>
    <row r="123" spans="1:42" s="133" customFormat="1" x14ac:dyDescent="0.25">
      <c r="A123" s="153" t="s">
        <v>77</v>
      </c>
      <c r="B123" s="154" t="s">
        <v>777</v>
      </c>
      <c r="C123" s="154" t="s">
        <v>234</v>
      </c>
      <c r="D123" s="154" t="s">
        <v>683</v>
      </c>
      <c r="E123" s="154" t="s">
        <v>562</v>
      </c>
      <c r="F123" s="154">
        <v>2012</v>
      </c>
      <c r="G123" s="154" t="s">
        <v>2</v>
      </c>
      <c r="H123" s="155">
        <v>259500</v>
      </c>
      <c r="I123" s="156" t="s">
        <v>5</v>
      </c>
      <c r="J123" s="156" t="s">
        <v>5</v>
      </c>
      <c r="K123" s="156" t="s">
        <v>5</v>
      </c>
      <c r="L123" s="156" t="s">
        <v>5</v>
      </c>
      <c r="M123" s="155">
        <v>300000</v>
      </c>
      <c r="N123" s="157" t="s">
        <v>667</v>
      </c>
      <c r="O123" s="408">
        <v>32</v>
      </c>
      <c r="P123" s="381"/>
      <c r="S123" s="134"/>
      <c r="T123" s="135"/>
      <c r="U123" s="136"/>
      <c r="V123" s="135"/>
      <c r="W123" s="136"/>
      <c r="X123" s="136"/>
      <c r="Y123" s="136"/>
      <c r="Z123" s="136"/>
      <c r="AN123" s="245"/>
      <c r="AP123" s="134"/>
    </row>
    <row r="124" spans="1:42" s="133" customFormat="1" ht="15.75" thickBot="1" x14ac:dyDescent="0.3">
      <c r="A124" s="147" t="s">
        <v>77</v>
      </c>
      <c r="B124" s="122" t="s">
        <v>777</v>
      </c>
      <c r="C124" s="122" t="s">
        <v>234</v>
      </c>
      <c r="D124" s="122" t="s">
        <v>683</v>
      </c>
      <c r="E124" s="122" t="s">
        <v>562</v>
      </c>
      <c r="F124" s="122">
        <v>2012</v>
      </c>
      <c r="G124" s="122" t="s">
        <v>2</v>
      </c>
      <c r="H124" s="148">
        <v>89095</v>
      </c>
      <c r="I124" s="149" t="s">
        <v>3</v>
      </c>
      <c r="J124" s="149" t="s">
        <v>5</v>
      </c>
      <c r="K124" s="149" t="s">
        <v>5</v>
      </c>
      <c r="L124" s="149" t="s">
        <v>5</v>
      </c>
      <c r="M124" s="148">
        <v>300000</v>
      </c>
      <c r="N124" s="146" t="s">
        <v>667</v>
      </c>
      <c r="O124" s="408"/>
      <c r="P124" s="381"/>
      <c r="S124" s="134"/>
      <c r="T124" s="135"/>
      <c r="U124" s="136"/>
      <c r="V124" s="135"/>
      <c r="W124" s="136"/>
      <c r="X124" s="136"/>
      <c r="Y124" s="136"/>
      <c r="Z124" s="136"/>
      <c r="AN124" s="245"/>
      <c r="AP124" s="134"/>
    </row>
    <row r="125" spans="1:42" s="133" customFormat="1" ht="15.75" thickBot="1" x14ac:dyDescent="0.3">
      <c r="A125" s="199" t="s">
        <v>818</v>
      </c>
      <c r="B125" s="200"/>
      <c r="C125" s="200"/>
      <c r="D125" s="200"/>
      <c r="E125" s="200"/>
      <c r="F125" s="200"/>
      <c r="G125" s="200"/>
      <c r="H125" s="201">
        <f>SUM(H126:H128)</f>
        <v>500000</v>
      </c>
      <c r="I125" s="200"/>
      <c r="J125" s="200"/>
      <c r="K125" s="200"/>
      <c r="L125" s="200"/>
      <c r="M125" s="200"/>
      <c r="N125" s="260">
        <v>1</v>
      </c>
      <c r="O125" s="189"/>
      <c r="P125" s="186"/>
      <c r="S125" s="134"/>
      <c r="T125" s="135"/>
      <c r="U125" s="136"/>
      <c r="V125" s="135"/>
      <c r="W125" s="136"/>
      <c r="X125" s="136"/>
      <c r="Y125" s="136"/>
      <c r="Z125" s="136"/>
      <c r="AN125" s="245"/>
      <c r="AP125" s="134"/>
    </row>
    <row r="126" spans="1:42" s="10" customFormat="1" x14ac:dyDescent="0.25">
      <c r="A126" s="147" t="s">
        <v>53</v>
      </c>
      <c r="B126" s="122" t="s">
        <v>756</v>
      </c>
      <c r="C126" s="122" t="s">
        <v>210</v>
      </c>
      <c r="D126" s="122" t="s">
        <v>683</v>
      </c>
      <c r="E126" s="122" t="s">
        <v>560</v>
      </c>
      <c r="F126" s="122">
        <v>2012</v>
      </c>
      <c r="G126" s="122" t="s">
        <v>2</v>
      </c>
      <c r="H126" s="148">
        <v>340000</v>
      </c>
      <c r="I126" s="149" t="s">
        <v>5</v>
      </c>
      <c r="J126" s="149" t="s">
        <v>5</v>
      </c>
      <c r="K126" s="149" t="s">
        <v>5</v>
      </c>
      <c r="L126" s="149" t="s">
        <v>5</v>
      </c>
      <c r="M126" s="148">
        <v>936728</v>
      </c>
      <c r="N126" s="146" t="s">
        <v>667</v>
      </c>
      <c r="O126" s="408">
        <v>1</v>
      </c>
      <c r="P126" s="381"/>
      <c r="S126" s="94"/>
      <c r="T126" s="50"/>
      <c r="U126" s="48"/>
      <c r="V126" s="50"/>
      <c r="W126" s="48"/>
      <c r="X126" s="48"/>
      <c r="Y126" s="48"/>
      <c r="Z126" s="48"/>
      <c r="AN126" s="246"/>
      <c r="AP126" s="94"/>
    </row>
    <row r="127" spans="1:42" s="10" customFormat="1" x14ac:dyDescent="0.25">
      <c r="A127" s="147" t="s">
        <v>53</v>
      </c>
      <c r="B127" s="122" t="s">
        <v>756</v>
      </c>
      <c r="C127" s="122" t="s">
        <v>210</v>
      </c>
      <c r="D127" s="122" t="s">
        <v>683</v>
      </c>
      <c r="E127" s="122" t="s">
        <v>560</v>
      </c>
      <c r="F127" s="122">
        <v>2012</v>
      </c>
      <c r="G127" s="122" t="s">
        <v>2</v>
      </c>
      <c r="H127" s="148">
        <v>80000</v>
      </c>
      <c r="I127" s="149" t="s">
        <v>3</v>
      </c>
      <c r="J127" s="149" t="s">
        <v>5</v>
      </c>
      <c r="K127" s="149" t="s">
        <v>5</v>
      </c>
      <c r="L127" s="149" t="s">
        <v>5</v>
      </c>
      <c r="M127" s="148">
        <v>936728</v>
      </c>
      <c r="N127" s="146" t="s">
        <v>667</v>
      </c>
      <c r="O127" s="408"/>
      <c r="P127" s="381"/>
      <c r="S127" s="94"/>
      <c r="T127" s="50"/>
      <c r="U127" s="48"/>
      <c r="V127" s="50"/>
      <c r="W127" s="48"/>
      <c r="X127" s="48"/>
      <c r="Y127" s="48"/>
      <c r="Z127" s="48"/>
      <c r="AN127" s="246"/>
      <c r="AP127" s="94"/>
    </row>
    <row r="128" spans="1:42" s="10" customFormat="1" ht="15.75" thickBot="1" x14ac:dyDescent="0.3">
      <c r="A128" s="147" t="s">
        <v>53</v>
      </c>
      <c r="B128" s="122" t="s">
        <v>756</v>
      </c>
      <c r="C128" s="122" t="s">
        <v>210</v>
      </c>
      <c r="D128" s="122" t="s">
        <v>683</v>
      </c>
      <c r="E128" s="122" t="s">
        <v>560</v>
      </c>
      <c r="F128" s="122">
        <v>2012</v>
      </c>
      <c r="G128" s="122" t="s">
        <v>2</v>
      </c>
      <c r="H128" s="148">
        <v>80000</v>
      </c>
      <c r="I128" s="149" t="s">
        <v>88</v>
      </c>
      <c r="J128" s="149" t="s">
        <v>5</v>
      </c>
      <c r="K128" s="149" t="s">
        <v>5</v>
      </c>
      <c r="L128" s="149" t="s">
        <v>5</v>
      </c>
      <c r="M128" s="148">
        <v>936728</v>
      </c>
      <c r="N128" s="146" t="s">
        <v>667</v>
      </c>
      <c r="O128" s="408"/>
      <c r="P128" s="381"/>
      <c r="S128" s="94"/>
      <c r="T128" s="50"/>
      <c r="U128" s="48"/>
      <c r="V128" s="50"/>
      <c r="W128" s="48"/>
      <c r="X128" s="48"/>
      <c r="Y128" s="48"/>
      <c r="Z128" s="48"/>
      <c r="AN128" s="246"/>
      <c r="AP128" s="94"/>
    </row>
    <row r="129" spans="1:52" s="133" customFormat="1" ht="15.75" thickBot="1" x14ac:dyDescent="0.3">
      <c r="A129" s="199" t="s">
        <v>821</v>
      </c>
      <c r="B129" s="200"/>
      <c r="C129" s="200"/>
      <c r="D129" s="200"/>
      <c r="E129" s="200"/>
      <c r="F129" s="200"/>
      <c r="G129" s="200"/>
      <c r="H129" s="201">
        <f>SUM(H130:H131)</f>
        <v>1936500</v>
      </c>
      <c r="I129" s="200"/>
      <c r="J129" s="200"/>
      <c r="K129" s="200"/>
      <c r="L129" s="200"/>
      <c r="M129" s="200"/>
      <c r="N129" s="260">
        <v>1</v>
      </c>
      <c r="O129" s="189"/>
      <c r="P129" s="186"/>
      <c r="S129" s="134"/>
      <c r="T129" s="135"/>
      <c r="U129" s="136"/>
      <c r="V129" s="135"/>
      <c r="W129" s="136"/>
      <c r="X129" s="136"/>
      <c r="Y129" s="136"/>
      <c r="Z129" s="136"/>
      <c r="AN129" s="245"/>
      <c r="AP129" s="134"/>
    </row>
    <row r="130" spans="1:52" s="133" customFormat="1" x14ac:dyDescent="0.25">
      <c r="A130" s="122" t="s">
        <v>570</v>
      </c>
      <c r="B130" s="122" t="s">
        <v>700</v>
      </c>
      <c r="C130" s="122" t="s">
        <v>571</v>
      </c>
      <c r="D130" s="122" t="s">
        <v>683</v>
      </c>
      <c r="E130" s="122" t="s">
        <v>562</v>
      </c>
      <c r="F130" s="122">
        <v>2012</v>
      </c>
      <c r="G130" s="122" t="s">
        <v>2</v>
      </c>
      <c r="H130" s="148">
        <v>1839000</v>
      </c>
      <c r="I130" s="149" t="s">
        <v>5</v>
      </c>
      <c r="J130" s="149" t="s">
        <v>5</v>
      </c>
      <c r="K130" s="149" t="s">
        <v>5</v>
      </c>
      <c r="L130" s="149" t="s">
        <v>5</v>
      </c>
      <c r="M130" s="148">
        <v>3190000</v>
      </c>
      <c r="N130" s="122" t="s">
        <v>667</v>
      </c>
      <c r="O130" s="409">
        <v>1</v>
      </c>
      <c r="P130" s="186"/>
      <c r="S130" s="134"/>
      <c r="T130" s="135"/>
      <c r="U130" s="136"/>
      <c r="V130" s="135"/>
      <c r="W130" s="136"/>
      <c r="X130" s="136"/>
      <c r="Y130" s="136"/>
      <c r="Z130" s="136"/>
      <c r="AN130" s="245"/>
      <c r="AP130" s="134"/>
    </row>
    <row r="131" spans="1:52" s="133" customFormat="1" ht="15.75" thickBot="1" x14ac:dyDescent="0.3">
      <c r="A131" s="122" t="s">
        <v>570</v>
      </c>
      <c r="B131" s="122" t="s">
        <v>700</v>
      </c>
      <c r="C131" s="122" t="s">
        <v>571</v>
      </c>
      <c r="D131" s="122" t="s">
        <v>683</v>
      </c>
      <c r="E131" s="122" t="s">
        <v>562</v>
      </c>
      <c r="F131" s="122">
        <v>2012</v>
      </c>
      <c r="G131" s="122" t="s">
        <v>2</v>
      </c>
      <c r="H131" s="148">
        <v>97500</v>
      </c>
      <c r="I131" s="149" t="s">
        <v>88</v>
      </c>
      <c r="J131" s="149" t="s">
        <v>5</v>
      </c>
      <c r="K131" s="149" t="s">
        <v>5</v>
      </c>
      <c r="L131" s="149" t="s">
        <v>5</v>
      </c>
      <c r="M131" s="148">
        <v>3190000</v>
      </c>
      <c r="N131" s="122" t="s">
        <v>667</v>
      </c>
      <c r="O131" s="409"/>
      <c r="P131" s="186"/>
      <c r="S131" s="134"/>
      <c r="T131" s="135"/>
      <c r="U131" s="136"/>
      <c r="V131" s="135"/>
      <c r="W131" s="136"/>
      <c r="X131" s="136"/>
      <c r="Y131" s="136"/>
      <c r="Z131" s="136"/>
      <c r="AN131" s="245"/>
      <c r="AP131" s="134"/>
    </row>
    <row r="132" spans="1:52" s="133" customFormat="1" ht="15.75" thickBot="1" x14ac:dyDescent="0.3">
      <c r="A132" s="199" t="s">
        <v>822</v>
      </c>
      <c r="B132" s="200"/>
      <c r="C132" s="200"/>
      <c r="D132" s="200"/>
      <c r="E132" s="200"/>
      <c r="F132" s="200"/>
      <c r="G132" s="200"/>
      <c r="H132" s="201">
        <f>SUM(H133:H212)</f>
        <v>73595184</v>
      </c>
      <c r="I132" s="200"/>
      <c r="J132" s="200"/>
      <c r="K132" s="200"/>
      <c r="L132" s="200"/>
      <c r="M132" s="200"/>
      <c r="N132" s="260">
        <v>80</v>
      </c>
      <c r="O132" s="189"/>
      <c r="P132" s="186"/>
      <c r="S132" s="134"/>
      <c r="T132" s="135"/>
      <c r="U132" s="136"/>
      <c r="V132" s="135"/>
      <c r="W132" s="136"/>
      <c r="X132" s="136"/>
      <c r="Y132" s="136"/>
      <c r="Z132" s="136"/>
      <c r="AN132" s="245"/>
      <c r="AP132" s="134"/>
    </row>
    <row r="133" spans="1:52" s="133" customFormat="1" x14ac:dyDescent="0.25">
      <c r="A133" s="143" t="s">
        <v>329</v>
      </c>
      <c r="B133" s="143" t="s">
        <v>665</v>
      </c>
      <c r="C133" s="143" t="s">
        <v>330</v>
      </c>
      <c r="D133" s="143" t="s">
        <v>666</v>
      </c>
      <c r="E133" s="143" t="s">
        <v>562</v>
      </c>
      <c r="F133" s="143">
        <v>2012</v>
      </c>
      <c r="G133" s="143" t="s">
        <v>7</v>
      </c>
      <c r="H133" s="144">
        <v>1816500</v>
      </c>
      <c r="I133" s="145" t="s">
        <v>5</v>
      </c>
      <c r="J133" s="145" t="s">
        <v>5</v>
      </c>
      <c r="K133" s="145" t="s">
        <v>5</v>
      </c>
      <c r="L133" s="145" t="s">
        <v>5</v>
      </c>
      <c r="M133" s="144">
        <v>2109500</v>
      </c>
      <c r="N133" s="143" t="s">
        <v>667</v>
      </c>
      <c r="O133" s="189">
        <v>1</v>
      </c>
      <c r="P133" s="186"/>
      <c r="S133" s="134"/>
      <c r="T133" s="135"/>
      <c r="U133" s="136"/>
      <c r="V133" s="135"/>
      <c r="W133" s="136"/>
      <c r="X133" s="136"/>
      <c r="Y133" s="136"/>
      <c r="Z133" s="136"/>
      <c r="AN133" s="245"/>
      <c r="AP133" s="134"/>
    </row>
    <row r="134" spans="1:52" s="133" customFormat="1" x14ac:dyDescent="0.25">
      <c r="A134" s="125" t="s">
        <v>331</v>
      </c>
      <c r="B134" s="125" t="s">
        <v>675</v>
      </c>
      <c r="C134" s="125" t="s">
        <v>332</v>
      </c>
      <c r="D134" s="125" t="s">
        <v>676</v>
      </c>
      <c r="E134" s="125" t="s">
        <v>561</v>
      </c>
      <c r="F134" s="125">
        <v>2012</v>
      </c>
      <c r="G134" s="125" t="s">
        <v>7</v>
      </c>
      <c r="H134" s="113">
        <v>856350</v>
      </c>
      <c r="I134" s="126" t="s">
        <v>5</v>
      </c>
      <c r="J134" s="126" t="s">
        <v>5</v>
      </c>
      <c r="K134" s="126" t="s">
        <v>5</v>
      </c>
      <c r="L134" s="126" t="s">
        <v>5</v>
      </c>
      <c r="M134" s="113">
        <v>990000</v>
      </c>
      <c r="N134" s="125" t="s">
        <v>667</v>
      </c>
      <c r="O134" s="189">
        <v>2</v>
      </c>
      <c r="P134" s="186"/>
      <c r="S134" s="134"/>
      <c r="T134" s="135"/>
      <c r="U134" s="136"/>
      <c r="V134" s="135"/>
      <c r="W134" s="136"/>
      <c r="X134" s="136"/>
      <c r="Y134" s="136"/>
      <c r="Z134" s="136"/>
      <c r="AN134" s="245"/>
      <c r="AP134" s="134"/>
    </row>
    <row r="135" spans="1:52" s="133" customFormat="1" x14ac:dyDescent="0.25">
      <c r="A135" s="125" t="s">
        <v>335</v>
      </c>
      <c r="B135" s="125" t="s">
        <v>675</v>
      </c>
      <c r="C135" s="125" t="s">
        <v>336</v>
      </c>
      <c r="D135" s="125" t="s">
        <v>676</v>
      </c>
      <c r="E135" s="125" t="s">
        <v>561</v>
      </c>
      <c r="F135" s="125">
        <v>2012</v>
      </c>
      <c r="G135" s="125" t="s">
        <v>7</v>
      </c>
      <c r="H135" s="113">
        <v>357112</v>
      </c>
      <c r="I135" s="126" t="s">
        <v>5</v>
      </c>
      <c r="J135" s="126" t="s">
        <v>5</v>
      </c>
      <c r="K135" s="126" t="s">
        <v>5</v>
      </c>
      <c r="L135" s="126" t="s">
        <v>5</v>
      </c>
      <c r="M135" s="113">
        <v>412762</v>
      </c>
      <c r="N135" s="125" t="s">
        <v>664</v>
      </c>
      <c r="O135" s="189">
        <v>3</v>
      </c>
      <c r="P135" s="186"/>
      <c r="S135" s="134"/>
      <c r="T135" s="135"/>
      <c r="U135" s="136"/>
      <c r="V135" s="135"/>
      <c r="W135" s="136"/>
      <c r="X135" s="136"/>
      <c r="Y135" s="136"/>
      <c r="Z135" s="136"/>
      <c r="AN135" s="245"/>
      <c r="AP135" s="134"/>
    </row>
    <row r="136" spans="1:52" s="133" customFormat="1" x14ac:dyDescent="0.25">
      <c r="A136" s="125" t="s">
        <v>337</v>
      </c>
      <c r="B136" s="125" t="s">
        <v>675</v>
      </c>
      <c r="C136" s="125" t="s">
        <v>338</v>
      </c>
      <c r="D136" s="125" t="s">
        <v>663</v>
      </c>
      <c r="E136" s="125" t="s">
        <v>561</v>
      </c>
      <c r="F136" s="125">
        <v>2012</v>
      </c>
      <c r="G136" s="125" t="s">
        <v>7</v>
      </c>
      <c r="H136" s="113">
        <v>433844</v>
      </c>
      <c r="I136" s="126" t="s">
        <v>5</v>
      </c>
      <c r="J136" s="126" t="s">
        <v>5</v>
      </c>
      <c r="K136" s="126" t="s">
        <v>5</v>
      </c>
      <c r="L136" s="126" t="s">
        <v>5</v>
      </c>
      <c r="M136" s="113">
        <v>501560</v>
      </c>
      <c r="N136" s="125" t="s">
        <v>664</v>
      </c>
      <c r="O136" s="189">
        <v>4</v>
      </c>
      <c r="P136" s="186"/>
      <c r="R136" s="134"/>
      <c r="S136" s="134"/>
      <c r="T136" s="166"/>
      <c r="U136" s="167"/>
      <c r="V136" s="166"/>
      <c r="W136" s="167"/>
      <c r="X136" s="167"/>
      <c r="Y136" s="167"/>
      <c r="Z136" s="167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247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</row>
    <row r="137" spans="1:52" s="133" customFormat="1" x14ac:dyDescent="0.25">
      <c r="A137" s="125" t="s">
        <v>333</v>
      </c>
      <c r="B137" s="125" t="s">
        <v>675</v>
      </c>
      <c r="C137" s="125" t="s">
        <v>334</v>
      </c>
      <c r="D137" s="125" t="s">
        <v>671</v>
      </c>
      <c r="E137" s="125" t="s">
        <v>561</v>
      </c>
      <c r="F137" s="125">
        <v>2012</v>
      </c>
      <c r="G137" s="125" t="s">
        <v>7</v>
      </c>
      <c r="H137" s="113">
        <v>173000</v>
      </c>
      <c r="I137" s="126" t="s">
        <v>5</v>
      </c>
      <c r="J137" s="126" t="s">
        <v>5</v>
      </c>
      <c r="K137" s="126" t="s">
        <v>5</v>
      </c>
      <c r="L137" s="126" t="s">
        <v>5</v>
      </c>
      <c r="M137" s="113">
        <v>200000</v>
      </c>
      <c r="N137" s="125" t="s">
        <v>667</v>
      </c>
      <c r="O137" s="189">
        <v>5</v>
      </c>
      <c r="P137" s="186"/>
      <c r="R137" s="134"/>
      <c r="S137" s="134"/>
      <c r="T137" s="166"/>
      <c r="U137" s="167"/>
      <c r="V137" s="166"/>
      <c r="W137" s="167"/>
      <c r="X137" s="167"/>
      <c r="Y137" s="167"/>
      <c r="Z137" s="167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247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</row>
    <row r="138" spans="1:52" s="10" customFormat="1" x14ac:dyDescent="0.25">
      <c r="A138" s="125" t="s">
        <v>341</v>
      </c>
      <c r="B138" s="125" t="s">
        <v>681</v>
      </c>
      <c r="C138" s="125" t="s">
        <v>342</v>
      </c>
      <c r="D138" s="125" t="s">
        <v>669</v>
      </c>
      <c r="E138" s="125" t="s">
        <v>560</v>
      </c>
      <c r="F138" s="125">
        <v>2012</v>
      </c>
      <c r="G138" s="125" t="s">
        <v>7</v>
      </c>
      <c r="H138" s="113">
        <v>1100686</v>
      </c>
      <c r="I138" s="126" t="s">
        <v>5</v>
      </c>
      <c r="J138" s="126" t="s">
        <v>5</v>
      </c>
      <c r="K138" s="126" t="s">
        <v>5</v>
      </c>
      <c r="L138" s="126" t="s">
        <v>5</v>
      </c>
      <c r="M138" s="113">
        <v>74088000</v>
      </c>
      <c r="N138" s="125" t="s">
        <v>667</v>
      </c>
      <c r="O138" s="189">
        <v>6</v>
      </c>
      <c r="P138" s="186"/>
      <c r="R138" s="94"/>
      <c r="S138" s="94"/>
      <c r="T138" s="71"/>
      <c r="U138" s="72"/>
      <c r="V138" s="71"/>
      <c r="W138" s="72"/>
      <c r="X138" s="72"/>
      <c r="Y138" s="72"/>
      <c r="Z138" s="72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248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</row>
    <row r="139" spans="1:52" s="10" customFormat="1" x14ac:dyDescent="0.25">
      <c r="A139" s="125" t="s">
        <v>343</v>
      </c>
      <c r="B139" s="125" t="s">
        <v>681</v>
      </c>
      <c r="C139" s="125" t="s">
        <v>344</v>
      </c>
      <c r="D139" s="125" t="s">
        <v>676</v>
      </c>
      <c r="E139" s="125" t="s">
        <v>560</v>
      </c>
      <c r="F139" s="125">
        <v>2012</v>
      </c>
      <c r="G139" s="125" t="s">
        <v>7</v>
      </c>
      <c r="H139" s="113">
        <v>450000</v>
      </c>
      <c r="I139" s="126" t="s">
        <v>5</v>
      </c>
      <c r="J139" s="126" t="s">
        <v>5</v>
      </c>
      <c r="K139" s="126" t="s">
        <v>5</v>
      </c>
      <c r="L139" s="126" t="s">
        <v>5</v>
      </c>
      <c r="M139" s="113">
        <v>932178</v>
      </c>
      <c r="N139" s="125" t="s">
        <v>664</v>
      </c>
      <c r="O139" s="189">
        <v>7</v>
      </c>
      <c r="P139" s="186"/>
      <c r="R139" s="94"/>
      <c r="S139" s="94"/>
      <c r="T139" s="168"/>
      <c r="U139" s="150"/>
      <c r="V139" s="151"/>
      <c r="W139" s="150"/>
      <c r="X139" s="150"/>
      <c r="Y139" s="150"/>
      <c r="Z139" s="150"/>
      <c r="AA139" s="94"/>
      <c r="AB139" s="169"/>
      <c r="AC139" s="150"/>
      <c r="AD139" s="151"/>
      <c r="AE139" s="150"/>
      <c r="AF139" s="94"/>
      <c r="AG139" s="169"/>
      <c r="AH139" s="150"/>
      <c r="AI139" s="151"/>
      <c r="AJ139" s="150"/>
      <c r="AK139" s="94"/>
      <c r="AL139" s="148"/>
      <c r="AM139" s="150"/>
      <c r="AN139" s="249"/>
      <c r="AO139" s="150"/>
      <c r="AP139" s="150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</row>
    <row r="140" spans="1:52" s="10" customFormat="1" x14ac:dyDescent="0.25">
      <c r="A140" s="125" t="s">
        <v>345</v>
      </c>
      <c r="B140" s="125" t="s">
        <v>682</v>
      </c>
      <c r="C140" s="125" t="s">
        <v>346</v>
      </c>
      <c r="D140" s="125" t="s">
        <v>676</v>
      </c>
      <c r="E140" s="125" t="s">
        <v>559</v>
      </c>
      <c r="F140" s="125">
        <v>2012</v>
      </c>
      <c r="G140" s="125" t="s">
        <v>7</v>
      </c>
      <c r="H140" s="113">
        <v>161755</v>
      </c>
      <c r="I140" s="126" t="s">
        <v>5</v>
      </c>
      <c r="J140" s="126" t="s">
        <v>5</v>
      </c>
      <c r="K140" s="126" t="s">
        <v>5</v>
      </c>
      <c r="L140" s="126" t="s">
        <v>5</v>
      </c>
      <c r="M140" s="113">
        <v>384000</v>
      </c>
      <c r="N140" s="125" t="s">
        <v>664</v>
      </c>
      <c r="O140" s="189">
        <v>8</v>
      </c>
      <c r="P140" s="186"/>
      <c r="R140" s="94"/>
      <c r="S140" s="94"/>
      <c r="T140" s="168"/>
      <c r="U140" s="150"/>
      <c r="V140" s="151"/>
      <c r="W140" s="150"/>
      <c r="X140" s="150"/>
      <c r="Y140" s="150"/>
      <c r="Z140" s="150"/>
      <c r="AA140" s="94"/>
      <c r="AB140" s="169"/>
      <c r="AC140" s="150"/>
      <c r="AD140" s="77"/>
      <c r="AE140" s="150"/>
      <c r="AF140" s="94"/>
      <c r="AG140" s="169"/>
      <c r="AH140" s="150"/>
      <c r="AI140" s="77"/>
      <c r="AJ140" s="150"/>
      <c r="AK140" s="94"/>
      <c r="AL140" s="148"/>
      <c r="AM140" s="150"/>
      <c r="AN140" s="249"/>
      <c r="AO140" s="150"/>
      <c r="AP140" s="150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</row>
    <row r="141" spans="1:52" s="10" customFormat="1" x14ac:dyDescent="0.25">
      <c r="A141" s="125" t="s">
        <v>531</v>
      </c>
      <c r="B141" s="125" t="s">
        <v>682</v>
      </c>
      <c r="C141" s="125" t="s">
        <v>532</v>
      </c>
      <c r="D141" s="125" t="s">
        <v>676</v>
      </c>
      <c r="E141" s="125" t="s">
        <v>559</v>
      </c>
      <c r="F141" s="125">
        <v>2012</v>
      </c>
      <c r="G141" s="125" t="s">
        <v>7</v>
      </c>
      <c r="H141" s="113">
        <v>174730</v>
      </c>
      <c r="I141" s="126" t="s">
        <v>5</v>
      </c>
      <c r="J141" s="126" t="s">
        <v>5</v>
      </c>
      <c r="K141" s="126" t="s">
        <v>5</v>
      </c>
      <c r="L141" s="126" t="s">
        <v>528</v>
      </c>
      <c r="M141" s="113">
        <v>202000</v>
      </c>
      <c r="N141" s="125" t="s">
        <v>664</v>
      </c>
      <c r="O141" s="189">
        <v>9</v>
      </c>
      <c r="P141" s="186"/>
      <c r="R141" s="94"/>
      <c r="S141" s="94"/>
      <c r="T141" s="169"/>
      <c r="U141" s="150"/>
      <c r="V141" s="77"/>
      <c r="W141" s="150"/>
      <c r="X141" s="150"/>
      <c r="Y141" s="150"/>
      <c r="Z141" s="150"/>
      <c r="AA141" s="94"/>
      <c r="AB141" s="71"/>
      <c r="AC141" s="150"/>
      <c r="AD141" s="77"/>
      <c r="AE141" s="150"/>
      <c r="AF141" s="94"/>
      <c r="AG141" s="71"/>
      <c r="AH141" s="150"/>
      <c r="AI141" s="77"/>
      <c r="AJ141" s="150"/>
      <c r="AK141" s="94"/>
      <c r="AL141" s="148"/>
      <c r="AM141" s="150"/>
      <c r="AN141" s="249"/>
      <c r="AO141" s="150"/>
      <c r="AP141" s="150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</row>
    <row r="142" spans="1:52" s="10" customFormat="1" x14ac:dyDescent="0.25">
      <c r="A142" s="125" t="s">
        <v>533</v>
      </c>
      <c r="B142" s="125" t="s">
        <v>684</v>
      </c>
      <c r="C142" s="125" t="s">
        <v>534</v>
      </c>
      <c r="D142" s="125" t="s">
        <v>663</v>
      </c>
      <c r="E142" s="125" t="s">
        <v>562</v>
      </c>
      <c r="F142" s="125">
        <v>2012</v>
      </c>
      <c r="G142" s="125" t="s">
        <v>7</v>
      </c>
      <c r="H142" s="113">
        <v>384000</v>
      </c>
      <c r="I142" s="126" t="s">
        <v>5</v>
      </c>
      <c r="J142" s="126" t="s">
        <v>5</v>
      </c>
      <c r="K142" s="126" t="s">
        <v>5</v>
      </c>
      <c r="L142" s="126" t="s">
        <v>528</v>
      </c>
      <c r="M142" s="113">
        <v>790000</v>
      </c>
      <c r="N142" s="125" t="s">
        <v>664</v>
      </c>
      <c r="O142" s="189">
        <v>10</v>
      </c>
      <c r="P142" s="186"/>
      <c r="R142" s="94"/>
      <c r="S142" s="94"/>
      <c r="T142" s="71"/>
      <c r="U142" s="150"/>
      <c r="V142" s="77"/>
      <c r="W142" s="150"/>
      <c r="X142" s="150"/>
      <c r="Y142" s="150"/>
      <c r="Z142" s="150"/>
      <c r="AA142" s="94"/>
      <c r="AB142" s="71"/>
      <c r="AC142" s="150"/>
      <c r="AD142" s="77"/>
      <c r="AE142" s="150"/>
      <c r="AF142" s="94"/>
      <c r="AG142" s="71"/>
      <c r="AH142" s="150"/>
      <c r="AI142" s="77"/>
      <c r="AJ142" s="150"/>
      <c r="AK142" s="94"/>
      <c r="AL142" s="148"/>
      <c r="AM142" s="150"/>
      <c r="AN142" s="249"/>
      <c r="AO142" s="150"/>
      <c r="AP142" s="150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</row>
    <row r="143" spans="1:52" s="10" customFormat="1" x14ac:dyDescent="0.25">
      <c r="A143" s="125" t="s">
        <v>535</v>
      </c>
      <c r="B143" s="125" t="s">
        <v>684</v>
      </c>
      <c r="C143" s="125" t="s">
        <v>536</v>
      </c>
      <c r="D143" s="125" t="s">
        <v>663</v>
      </c>
      <c r="E143" s="125" t="s">
        <v>560</v>
      </c>
      <c r="F143" s="125">
        <v>2012</v>
      </c>
      <c r="G143" s="125" t="s">
        <v>7</v>
      </c>
      <c r="H143" s="113">
        <v>350000</v>
      </c>
      <c r="I143" s="126" t="s">
        <v>5</v>
      </c>
      <c r="J143" s="126" t="s">
        <v>5</v>
      </c>
      <c r="K143" s="126" t="s">
        <v>5</v>
      </c>
      <c r="L143" s="126" t="s">
        <v>528</v>
      </c>
      <c r="M143" s="113">
        <v>700000</v>
      </c>
      <c r="N143" s="125" t="s">
        <v>664</v>
      </c>
      <c r="O143" s="189">
        <v>11</v>
      </c>
      <c r="P143" s="186"/>
      <c r="R143" s="94"/>
      <c r="S143" s="94"/>
      <c r="T143" s="71"/>
      <c r="U143" s="150"/>
      <c r="V143" s="77"/>
      <c r="W143" s="150"/>
      <c r="X143" s="150"/>
      <c r="Y143" s="150"/>
      <c r="Z143" s="150"/>
      <c r="AA143" s="94"/>
      <c r="AB143" s="71"/>
      <c r="AC143" s="150"/>
      <c r="AD143" s="77"/>
      <c r="AE143" s="150"/>
      <c r="AF143" s="94"/>
      <c r="AG143" s="71"/>
      <c r="AH143" s="150"/>
      <c r="AI143" s="77"/>
      <c r="AJ143" s="150"/>
      <c r="AK143" s="94"/>
      <c r="AL143" s="148"/>
      <c r="AM143" s="150"/>
      <c r="AN143" s="249"/>
      <c r="AO143" s="150"/>
      <c r="AP143" s="150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</row>
    <row r="144" spans="1:52" s="10" customFormat="1" x14ac:dyDescent="0.25">
      <c r="A144" s="125" t="s">
        <v>349</v>
      </c>
      <c r="B144" s="125" t="s">
        <v>687</v>
      </c>
      <c r="C144" s="125" t="s">
        <v>350</v>
      </c>
      <c r="D144" s="125" t="s">
        <v>676</v>
      </c>
      <c r="E144" s="125" t="s">
        <v>561</v>
      </c>
      <c r="F144" s="125">
        <v>2012</v>
      </c>
      <c r="G144" s="125" t="s">
        <v>7</v>
      </c>
      <c r="H144" s="113">
        <v>389250</v>
      </c>
      <c r="I144" s="126" t="s">
        <v>5</v>
      </c>
      <c r="J144" s="126" t="s">
        <v>5</v>
      </c>
      <c r="K144" s="126" t="s">
        <v>5</v>
      </c>
      <c r="L144" s="126" t="s">
        <v>5</v>
      </c>
      <c r="M144" s="113">
        <v>450000</v>
      </c>
      <c r="N144" s="125" t="s">
        <v>664</v>
      </c>
      <c r="O144" s="189">
        <v>12</v>
      </c>
      <c r="P144" s="186"/>
      <c r="R144" s="94"/>
      <c r="S144" s="94"/>
      <c r="T144" s="71"/>
      <c r="U144" s="150"/>
      <c r="V144" s="77"/>
      <c r="W144" s="150"/>
      <c r="X144" s="150"/>
      <c r="Y144" s="150"/>
      <c r="Z144" s="150"/>
      <c r="AA144" s="94"/>
      <c r="AB144" s="71"/>
      <c r="AC144" s="150"/>
      <c r="AD144" s="77"/>
      <c r="AE144" s="150"/>
      <c r="AF144" s="94"/>
      <c r="AG144" s="71"/>
      <c r="AH144" s="150"/>
      <c r="AI144" s="77"/>
      <c r="AJ144" s="150"/>
      <c r="AK144" s="94"/>
      <c r="AL144" s="148"/>
      <c r="AM144" s="150"/>
      <c r="AN144" s="249"/>
      <c r="AO144" s="150"/>
      <c r="AP144" s="150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</row>
    <row r="145" spans="1:52" s="10" customFormat="1" x14ac:dyDescent="0.25">
      <c r="A145" s="125" t="s">
        <v>565</v>
      </c>
      <c r="B145" s="125" t="s">
        <v>691</v>
      </c>
      <c r="C145" s="125" t="s">
        <v>566</v>
      </c>
      <c r="D145" s="125" t="s">
        <v>693</v>
      </c>
      <c r="E145" s="125" t="s">
        <v>562</v>
      </c>
      <c r="F145" s="125">
        <v>2012</v>
      </c>
      <c r="G145" s="125" t="s">
        <v>2</v>
      </c>
      <c r="H145" s="113">
        <v>544359</v>
      </c>
      <c r="I145" s="126" t="s">
        <v>567</v>
      </c>
      <c r="J145" s="126" t="s">
        <v>567</v>
      </c>
      <c r="K145" s="126" t="s">
        <v>4</v>
      </c>
      <c r="L145" s="126" t="s">
        <v>4</v>
      </c>
      <c r="M145" s="113">
        <v>47803103</v>
      </c>
      <c r="N145" s="125" t="s">
        <v>667</v>
      </c>
      <c r="O145" s="189">
        <v>13</v>
      </c>
      <c r="P145" s="186"/>
      <c r="R145" s="94"/>
      <c r="S145" s="94"/>
      <c r="T145" s="71"/>
      <c r="U145" s="76"/>
      <c r="V145" s="77"/>
      <c r="W145" s="76"/>
      <c r="X145" s="76"/>
      <c r="Y145" s="76"/>
      <c r="Z145" s="76"/>
      <c r="AA145" s="94"/>
      <c r="AB145" s="71"/>
      <c r="AC145" s="76"/>
      <c r="AD145" s="77"/>
      <c r="AE145" s="72"/>
      <c r="AF145" s="94"/>
      <c r="AG145" s="71"/>
      <c r="AH145" s="76"/>
      <c r="AI145" s="77"/>
      <c r="AJ145" s="72"/>
      <c r="AK145" s="94"/>
      <c r="AL145" s="71"/>
      <c r="AM145" s="76"/>
      <c r="AN145" s="250"/>
      <c r="AO145" s="72"/>
      <c r="AP145" s="72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</row>
    <row r="146" spans="1:52" s="10" customFormat="1" x14ac:dyDescent="0.25">
      <c r="A146" s="125" t="s">
        <v>351</v>
      </c>
      <c r="B146" s="125" t="s">
        <v>694</v>
      </c>
      <c r="C146" s="125" t="s">
        <v>352</v>
      </c>
      <c r="D146" s="125" t="s">
        <v>669</v>
      </c>
      <c r="E146" s="125" t="s">
        <v>560</v>
      </c>
      <c r="F146" s="125">
        <v>2012</v>
      </c>
      <c r="G146" s="125" t="s">
        <v>7</v>
      </c>
      <c r="H146" s="113">
        <v>3000000</v>
      </c>
      <c r="I146" s="126" t="s">
        <v>5</v>
      </c>
      <c r="J146" s="126" t="s">
        <v>5</v>
      </c>
      <c r="K146" s="126" t="s">
        <v>5</v>
      </c>
      <c r="L146" s="126" t="s">
        <v>5</v>
      </c>
      <c r="M146" s="113">
        <v>8578794</v>
      </c>
      <c r="N146" s="125" t="s">
        <v>667</v>
      </c>
      <c r="O146" s="189">
        <v>14</v>
      </c>
      <c r="P146" s="186"/>
      <c r="R146" s="94"/>
      <c r="S146" s="94"/>
      <c r="T146" s="71"/>
      <c r="U146" s="72"/>
      <c r="V146" s="71"/>
      <c r="W146" s="72"/>
      <c r="X146" s="72"/>
      <c r="Y146" s="72"/>
      <c r="Z146" s="72"/>
      <c r="AA146" s="94"/>
      <c r="AB146" s="71"/>
      <c r="AC146" s="72"/>
      <c r="AD146" s="71"/>
      <c r="AE146" s="72"/>
      <c r="AF146" s="94"/>
      <c r="AG146" s="71"/>
      <c r="AH146" s="72"/>
      <c r="AI146" s="71"/>
      <c r="AJ146" s="72"/>
      <c r="AK146" s="94"/>
      <c r="AL146" s="71"/>
      <c r="AM146" s="72"/>
      <c r="AN146" s="251"/>
      <c r="AO146" s="72"/>
      <c r="AP146" s="72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</row>
    <row r="147" spans="1:52" s="10" customFormat="1" x14ac:dyDescent="0.25">
      <c r="A147" s="125" t="s">
        <v>353</v>
      </c>
      <c r="B147" s="125" t="s">
        <v>703</v>
      </c>
      <c r="C147" s="125" t="s">
        <v>354</v>
      </c>
      <c r="D147" s="125" t="s">
        <v>663</v>
      </c>
      <c r="E147" s="125" t="s">
        <v>562</v>
      </c>
      <c r="F147" s="125">
        <v>2012</v>
      </c>
      <c r="G147" s="125" t="s">
        <v>7</v>
      </c>
      <c r="H147" s="113">
        <v>676000</v>
      </c>
      <c r="I147" s="126" t="s">
        <v>5</v>
      </c>
      <c r="J147" s="126" t="s">
        <v>5</v>
      </c>
      <c r="K147" s="126" t="s">
        <v>5</v>
      </c>
      <c r="L147" s="126" t="s">
        <v>5</v>
      </c>
      <c r="M147" s="113">
        <v>1290000</v>
      </c>
      <c r="N147" s="125" t="s">
        <v>664</v>
      </c>
      <c r="O147" s="189">
        <v>15</v>
      </c>
      <c r="P147" s="186"/>
      <c r="R147" s="94"/>
      <c r="S147" s="94"/>
      <c r="T147" s="394"/>
      <c r="U147" s="394"/>
      <c r="V147" s="394"/>
      <c r="W147" s="394"/>
      <c r="X147" s="343"/>
      <c r="Y147" s="343"/>
      <c r="Z147" s="343"/>
      <c r="AA147" s="94"/>
      <c r="AB147" s="394"/>
      <c r="AC147" s="394"/>
      <c r="AD147" s="394"/>
      <c r="AE147" s="394"/>
      <c r="AF147" s="94"/>
      <c r="AG147" s="394"/>
      <c r="AH147" s="394"/>
      <c r="AI147" s="394"/>
      <c r="AJ147" s="394"/>
      <c r="AK147" s="94"/>
      <c r="AL147" s="394"/>
      <c r="AM147" s="394"/>
      <c r="AN147" s="394"/>
      <c r="AO147" s="394"/>
      <c r="AP147" s="170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</row>
    <row r="148" spans="1:52" s="10" customFormat="1" x14ac:dyDescent="0.25">
      <c r="A148" s="125" t="s">
        <v>576</v>
      </c>
      <c r="B148" s="125" t="s">
        <v>703</v>
      </c>
      <c r="C148" s="125" t="s">
        <v>577</v>
      </c>
      <c r="D148" s="125" t="s">
        <v>704</v>
      </c>
      <c r="E148" s="125" t="s">
        <v>562</v>
      </c>
      <c r="F148" s="125">
        <v>2012</v>
      </c>
      <c r="G148" s="125" t="s">
        <v>7</v>
      </c>
      <c r="H148" s="113">
        <v>1207113</v>
      </c>
      <c r="I148" s="126" t="s">
        <v>5</v>
      </c>
      <c r="J148" s="126" t="s">
        <v>5</v>
      </c>
      <c r="K148" s="126" t="s">
        <v>5</v>
      </c>
      <c r="L148" s="126" t="s">
        <v>5</v>
      </c>
      <c r="M148" s="113">
        <v>1727855</v>
      </c>
      <c r="N148" s="125" t="s">
        <v>667</v>
      </c>
      <c r="O148" s="189">
        <v>16</v>
      </c>
      <c r="P148" s="186"/>
      <c r="R148" s="170"/>
      <c r="S148" s="170"/>
      <c r="T148" s="171"/>
      <c r="U148" s="172"/>
      <c r="V148" s="171"/>
      <c r="W148" s="172"/>
      <c r="X148" s="172"/>
      <c r="Y148" s="172"/>
      <c r="Z148" s="172"/>
      <c r="AA148" s="94"/>
      <c r="AB148" s="171"/>
      <c r="AC148" s="172"/>
      <c r="AD148" s="171"/>
      <c r="AE148" s="172"/>
      <c r="AF148" s="94"/>
      <c r="AG148" s="173"/>
      <c r="AH148" s="174"/>
      <c r="AI148" s="173"/>
      <c r="AJ148" s="174"/>
      <c r="AK148" s="94"/>
      <c r="AL148" s="175"/>
      <c r="AM148" s="176"/>
      <c r="AN148" s="242"/>
      <c r="AO148" s="176"/>
      <c r="AP148" s="176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</row>
    <row r="149" spans="1:52" s="10" customFormat="1" x14ac:dyDescent="0.25">
      <c r="A149" s="125" t="s">
        <v>359</v>
      </c>
      <c r="B149" s="125" t="s">
        <v>705</v>
      </c>
      <c r="C149" s="125" t="s">
        <v>360</v>
      </c>
      <c r="D149" s="125" t="s">
        <v>663</v>
      </c>
      <c r="E149" s="125" t="s">
        <v>559</v>
      </c>
      <c r="F149" s="125">
        <v>2012</v>
      </c>
      <c r="G149" s="125" t="s">
        <v>7</v>
      </c>
      <c r="H149" s="113">
        <v>750000</v>
      </c>
      <c r="I149" s="126" t="s">
        <v>5</v>
      </c>
      <c r="J149" s="126" t="s">
        <v>5</v>
      </c>
      <c r="K149" s="126" t="s">
        <v>5</v>
      </c>
      <c r="L149" s="126" t="s">
        <v>5</v>
      </c>
      <c r="M149" s="113">
        <v>980000</v>
      </c>
      <c r="N149" s="125" t="s">
        <v>664</v>
      </c>
      <c r="O149" s="189">
        <v>17</v>
      </c>
      <c r="P149" s="186"/>
      <c r="R149" s="94"/>
      <c r="S149" s="94"/>
      <c r="T149" s="71"/>
      <c r="U149" s="150"/>
      <c r="V149" s="77"/>
      <c r="W149" s="150"/>
      <c r="X149" s="150"/>
      <c r="Y149" s="150"/>
      <c r="Z149" s="150"/>
      <c r="AA149" s="94"/>
      <c r="AB149" s="71"/>
      <c r="AC149" s="150"/>
      <c r="AD149" s="77"/>
      <c r="AE149" s="150"/>
      <c r="AF149" s="94"/>
      <c r="AG149" s="177"/>
      <c r="AH149" s="178"/>
      <c r="AI149" s="179"/>
      <c r="AJ149" s="178"/>
      <c r="AK149" s="94"/>
      <c r="AL149" s="148"/>
      <c r="AM149" s="180"/>
      <c r="AN149" s="252"/>
      <c r="AO149" s="180"/>
      <c r="AP149" s="180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</row>
    <row r="150" spans="1:52" s="10" customFormat="1" x14ac:dyDescent="0.25">
      <c r="A150" s="125" t="s">
        <v>363</v>
      </c>
      <c r="B150" s="125" t="s">
        <v>709</v>
      </c>
      <c r="C150" s="125" t="s">
        <v>364</v>
      </c>
      <c r="D150" s="125" t="s">
        <v>679</v>
      </c>
      <c r="E150" s="125" t="s">
        <v>559</v>
      </c>
      <c r="F150" s="125">
        <v>2012</v>
      </c>
      <c r="G150" s="125" t="s">
        <v>2</v>
      </c>
      <c r="H150" s="113">
        <v>663000</v>
      </c>
      <c r="I150" s="126" t="s">
        <v>5</v>
      </c>
      <c r="J150" s="126" t="s">
        <v>5</v>
      </c>
      <c r="K150" s="126" t="s">
        <v>5</v>
      </c>
      <c r="L150" s="126" t="s">
        <v>5</v>
      </c>
      <c r="M150" s="113">
        <v>2880200</v>
      </c>
      <c r="N150" s="125" t="s">
        <v>667</v>
      </c>
      <c r="O150" s="189">
        <v>18</v>
      </c>
      <c r="P150" s="186"/>
      <c r="R150" s="94"/>
      <c r="S150" s="94"/>
      <c r="T150" s="169"/>
      <c r="U150" s="150"/>
      <c r="V150" s="77"/>
      <c r="W150" s="150"/>
      <c r="X150" s="150"/>
      <c r="Y150" s="150"/>
      <c r="Z150" s="150"/>
      <c r="AA150" s="94"/>
      <c r="AB150" s="169"/>
      <c r="AC150" s="150"/>
      <c r="AD150" s="77"/>
      <c r="AE150" s="150"/>
      <c r="AF150" s="94"/>
      <c r="AG150" s="177"/>
      <c r="AH150" s="178"/>
      <c r="AI150" s="179"/>
      <c r="AJ150" s="178"/>
      <c r="AK150" s="94"/>
      <c r="AL150" s="148"/>
      <c r="AM150" s="180"/>
      <c r="AN150" s="252"/>
      <c r="AO150" s="180"/>
      <c r="AP150" s="180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</row>
    <row r="151" spans="1:52" s="10" customFormat="1" x14ac:dyDescent="0.25">
      <c r="A151" s="125" t="s">
        <v>367</v>
      </c>
      <c r="B151" s="125" t="s">
        <v>711</v>
      </c>
      <c r="C151" s="125" t="s">
        <v>368</v>
      </c>
      <c r="D151" s="125" t="s">
        <v>712</v>
      </c>
      <c r="E151" s="125" t="s">
        <v>560</v>
      </c>
      <c r="F151" s="125">
        <v>2012</v>
      </c>
      <c r="G151" s="125" t="s">
        <v>7</v>
      </c>
      <c r="H151" s="113">
        <v>3000000</v>
      </c>
      <c r="I151" s="126" t="s">
        <v>5</v>
      </c>
      <c r="J151" s="126" t="s">
        <v>5</v>
      </c>
      <c r="K151" s="126" t="s">
        <v>5</v>
      </c>
      <c r="L151" s="126" t="s">
        <v>5</v>
      </c>
      <c r="M151" s="113">
        <v>21535397</v>
      </c>
      <c r="N151" s="125" t="s">
        <v>667</v>
      </c>
      <c r="O151" s="189">
        <v>19</v>
      </c>
      <c r="P151" s="186"/>
      <c r="R151" s="94"/>
      <c r="S151" s="94"/>
      <c r="T151" s="71"/>
      <c r="U151" s="150"/>
      <c r="V151" s="77"/>
      <c r="W151" s="150"/>
      <c r="X151" s="150"/>
      <c r="Y151" s="150"/>
      <c r="Z151" s="150"/>
      <c r="AA151" s="94"/>
      <c r="AB151" s="71"/>
      <c r="AC151" s="150"/>
      <c r="AD151" s="77"/>
      <c r="AE151" s="150"/>
      <c r="AF151" s="94"/>
      <c r="AG151" s="177"/>
      <c r="AH151" s="178"/>
      <c r="AI151" s="179"/>
      <c r="AJ151" s="178"/>
      <c r="AK151" s="94"/>
      <c r="AL151" s="148"/>
      <c r="AM151" s="180"/>
      <c r="AN151" s="252"/>
      <c r="AO151" s="180"/>
      <c r="AP151" s="180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</row>
    <row r="152" spans="1:52" s="10" customFormat="1" x14ac:dyDescent="0.25">
      <c r="A152" s="125" t="s">
        <v>541</v>
      </c>
      <c r="B152" s="125" t="s">
        <v>713</v>
      </c>
      <c r="C152" s="125" t="s">
        <v>542</v>
      </c>
      <c r="D152" s="125" t="s">
        <v>663</v>
      </c>
      <c r="E152" s="125" t="s">
        <v>560</v>
      </c>
      <c r="F152" s="125">
        <v>2012</v>
      </c>
      <c r="G152" s="125" t="s">
        <v>7</v>
      </c>
      <c r="H152" s="113">
        <v>315414</v>
      </c>
      <c r="I152" s="126" t="s">
        <v>5</v>
      </c>
      <c r="J152" s="126" t="s">
        <v>5</v>
      </c>
      <c r="K152" s="126" t="s">
        <v>5</v>
      </c>
      <c r="L152" s="126" t="s">
        <v>528</v>
      </c>
      <c r="M152" s="113">
        <v>573480</v>
      </c>
      <c r="N152" s="125" t="s">
        <v>664</v>
      </c>
      <c r="O152" s="189">
        <v>20</v>
      </c>
      <c r="P152" s="186"/>
      <c r="R152" s="94"/>
      <c r="S152" s="94"/>
      <c r="T152" s="71"/>
      <c r="U152" s="181"/>
      <c r="V152" s="71"/>
      <c r="W152" s="72"/>
      <c r="X152" s="72"/>
      <c r="Y152" s="72"/>
      <c r="Z152" s="72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248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</row>
    <row r="153" spans="1:52" s="10" customFormat="1" x14ac:dyDescent="0.25">
      <c r="A153" s="125" t="s">
        <v>369</v>
      </c>
      <c r="B153" s="125" t="s">
        <v>713</v>
      </c>
      <c r="C153" s="125" t="s">
        <v>370</v>
      </c>
      <c r="D153" s="125" t="s">
        <v>679</v>
      </c>
      <c r="E153" s="125" t="s">
        <v>560</v>
      </c>
      <c r="F153" s="125">
        <v>2012</v>
      </c>
      <c r="G153" s="125" t="s">
        <v>2</v>
      </c>
      <c r="H153" s="113">
        <v>1000000</v>
      </c>
      <c r="I153" s="126" t="s">
        <v>5</v>
      </c>
      <c r="J153" s="126" t="s">
        <v>5</v>
      </c>
      <c r="K153" s="126" t="s">
        <v>5</v>
      </c>
      <c r="L153" s="126" t="s">
        <v>5</v>
      </c>
      <c r="M153" s="113">
        <v>5900000</v>
      </c>
      <c r="N153" s="125" t="s">
        <v>667</v>
      </c>
      <c r="O153" s="189">
        <v>21</v>
      </c>
      <c r="P153" s="186"/>
      <c r="R153" s="94"/>
      <c r="S153" s="94"/>
      <c r="T153" s="71"/>
      <c r="U153" s="72"/>
      <c r="V153" s="71"/>
      <c r="W153" s="72"/>
      <c r="X153" s="72"/>
      <c r="Y153" s="72"/>
      <c r="Z153" s="72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248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</row>
    <row r="154" spans="1:52" s="10" customFormat="1" x14ac:dyDescent="0.25">
      <c r="A154" s="125" t="s">
        <v>537</v>
      </c>
      <c r="B154" s="125" t="s">
        <v>713</v>
      </c>
      <c r="C154" s="125" t="s">
        <v>538</v>
      </c>
      <c r="D154" s="125" t="s">
        <v>663</v>
      </c>
      <c r="E154" s="125" t="s">
        <v>560</v>
      </c>
      <c r="F154" s="125">
        <v>2012</v>
      </c>
      <c r="G154" s="125" t="s">
        <v>7</v>
      </c>
      <c r="H154" s="113">
        <v>421443</v>
      </c>
      <c r="I154" s="126" t="s">
        <v>5</v>
      </c>
      <c r="J154" s="126" t="s">
        <v>5</v>
      </c>
      <c r="K154" s="126" t="s">
        <v>5</v>
      </c>
      <c r="L154" s="126" t="s">
        <v>528</v>
      </c>
      <c r="M154" s="113">
        <v>766260</v>
      </c>
      <c r="N154" s="125" t="s">
        <v>664</v>
      </c>
      <c r="O154" s="189">
        <v>22</v>
      </c>
      <c r="P154" s="186"/>
      <c r="R154" s="94"/>
      <c r="S154" s="94"/>
      <c r="T154" s="71"/>
      <c r="U154" s="72"/>
      <c r="V154" s="71"/>
      <c r="W154" s="72"/>
      <c r="X154" s="72"/>
      <c r="Y154" s="72"/>
      <c r="Z154" s="72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248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</row>
    <row r="155" spans="1:52" s="10" customFormat="1" x14ac:dyDescent="0.25">
      <c r="A155" s="125" t="s">
        <v>543</v>
      </c>
      <c r="B155" s="125" t="s">
        <v>713</v>
      </c>
      <c r="C155" s="125" t="s">
        <v>544</v>
      </c>
      <c r="D155" s="125" t="s">
        <v>663</v>
      </c>
      <c r="E155" s="125" t="s">
        <v>560</v>
      </c>
      <c r="F155" s="125">
        <v>2012</v>
      </c>
      <c r="G155" s="125" t="s">
        <v>7</v>
      </c>
      <c r="H155" s="113">
        <v>824586</v>
      </c>
      <c r="I155" s="126" t="s">
        <v>5</v>
      </c>
      <c r="J155" s="126" t="s">
        <v>5</v>
      </c>
      <c r="K155" s="126" t="s">
        <v>5</v>
      </c>
      <c r="L155" s="126" t="s">
        <v>528</v>
      </c>
      <c r="M155" s="113">
        <v>1421586</v>
      </c>
      <c r="N155" s="125" t="s">
        <v>664</v>
      </c>
      <c r="O155" s="189">
        <v>23</v>
      </c>
      <c r="P155" s="186"/>
      <c r="R155" s="94"/>
      <c r="S155" s="94"/>
      <c r="T155" s="71"/>
      <c r="U155" s="72"/>
      <c r="V155" s="71"/>
      <c r="W155" s="72"/>
      <c r="X155" s="72"/>
      <c r="Y155" s="72"/>
      <c r="Z155" s="72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248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</row>
    <row r="156" spans="1:52" s="10" customFormat="1" x14ac:dyDescent="0.25">
      <c r="A156" s="125" t="s">
        <v>539</v>
      </c>
      <c r="B156" s="125" t="s">
        <v>713</v>
      </c>
      <c r="C156" s="125" t="s">
        <v>540</v>
      </c>
      <c r="D156" s="125" t="s">
        <v>663</v>
      </c>
      <c r="E156" s="125" t="s">
        <v>560</v>
      </c>
      <c r="F156" s="125">
        <v>2012</v>
      </c>
      <c r="G156" s="125" t="s">
        <v>7</v>
      </c>
      <c r="H156" s="113">
        <v>518160</v>
      </c>
      <c r="I156" s="126" t="s">
        <v>5</v>
      </c>
      <c r="J156" s="126" t="s">
        <v>5</v>
      </c>
      <c r="K156" s="126" t="s">
        <v>5</v>
      </c>
      <c r="L156" s="126" t="s">
        <v>528</v>
      </c>
      <c r="M156" s="113">
        <v>734400</v>
      </c>
      <c r="N156" s="125" t="s">
        <v>664</v>
      </c>
      <c r="O156" s="189">
        <v>24</v>
      </c>
      <c r="P156" s="186"/>
      <c r="R156" s="94"/>
      <c r="S156" s="94"/>
      <c r="T156" s="71"/>
      <c r="U156" s="72"/>
      <c r="V156" s="71"/>
      <c r="W156" s="72"/>
      <c r="X156" s="72"/>
      <c r="Y156" s="72"/>
      <c r="Z156" s="72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248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</row>
    <row r="157" spans="1:52" s="10" customFormat="1" x14ac:dyDescent="0.25">
      <c r="A157" s="125" t="s">
        <v>599</v>
      </c>
      <c r="B157" s="125" t="s">
        <v>713</v>
      </c>
      <c r="C157" s="125" t="s">
        <v>600</v>
      </c>
      <c r="D157" s="125" t="s">
        <v>731</v>
      </c>
      <c r="E157" s="125" t="s">
        <v>560</v>
      </c>
      <c r="F157" s="125">
        <v>2012</v>
      </c>
      <c r="G157" s="125" t="s">
        <v>2</v>
      </c>
      <c r="H157" s="113">
        <v>1180295</v>
      </c>
      <c r="I157" s="126" t="s">
        <v>601</v>
      </c>
      <c r="J157" s="126" t="s">
        <v>601</v>
      </c>
      <c r="K157" s="126" t="s">
        <v>4</v>
      </c>
      <c r="L157" s="126" t="s">
        <v>4</v>
      </c>
      <c r="M157" s="113">
        <v>247464811</v>
      </c>
      <c r="N157" s="125" t="s">
        <v>667</v>
      </c>
      <c r="O157" s="189">
        <v>25</v>
      </c>
      <c r="P157" s="186"/>
      <c r="R157" s="94"/>
      <c r="S157" s="94"/>
      <c r="T157" s="71"/>
      <c r="U157" s="72"/>
      <c r="V157" s="71"/>
      <c r="W157" s="72"/>
      <c r="X157" s="72"/>
      <c r="Y157" s="72"/>
      <c r="Z157" s="72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248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</row>
    <row r="158" spans="1:52" s="10" customFormat="1" x14ac:dyDescent="0.25">
      <c r="A158" s="125" t="s">
        <v>545</v>
      </c>
      <c r="B158" s="125" t="s">
        <v>713</v>
      </c>
      <c r="C158" s="125" t="s">
        <v>546</v>
      </c>
      <c r="D158" s="125" t="s">
        <v>683</v>
      </c>
      <c r="E158" s="125" t="s">
        <v>560</v>
      </c>
      <c r="F158" s="125">
        <v>2012</v>
      </c>
      <c r="G158" s="125" t="s">
        <v>7</v>
      </c>
      <c r="H158" s="113">
        <v>1390278</v>
      </c>
      <c r="I158" s="126" t="s">
        <v>5</v>
      </c>
      <c r="J158" s="126" t="s">
        <v>5</v>
      </c>
      <c r="K158" s="126" t="s">
        <v>5</v>
      </c>
      <c r="L158" s="126" t="s">
        <v>528</v>
      </c>
      <c r="M158" s="113">
        <v>3018278</v>
      </c>
      <c r="N158" s="125" t="s">
        <v>667</v>
      </c>
      <c r="O158" s="189">
        <v>26</v>
      </c>
      <c r="P158" s="186"/>
      <c r="R158" s="94"/>
      <c r="S158" s="94"/>
      <c r="T158" s="71"/>
      <c r="U158" s="72"/>
      <c r="V158" s="71"/>
      <c r="W158" s="72"/>
      <c r="X158" s="72"/>
      <c r="Y158" s="72"/>
      <c r="Z158" s="72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248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</row>
    <row r="159" spans="1:52" s="10" customFormat="1" x14ac:dyDescent="0.25">
      <c r="A159" s="125" t="s">
        <v>377</v>
      </c>
      <c r="B159" s="125" t="s">
        <v>714</v>
      </c>
      <c r="C159" s="125" t="s">
        <v>378</v>
      </c>
      <c r="D159" s="125" t="s">
        <v>679</v>
      </c>
      <c r="E159" s="125" t="s">
        <v>560</v>
      </c>
      <c r="F159" s="125">
        <v>2012</v>
      </c>
      <c r="G159" s="125" t="s">
        <v>2</v>
      </c>
      <c r="H159" s="113">
        <v>1071100</v>
      </c>
      <c r="I159" s="126" t="s">
        <v>5</v>
      </c>
      <c r="J159" s="126" t="s">
        <v>5</v>
      </c>
      <c r="K159" s="126" t="s">
        <v>5</v>
      </c>
      <c r="L159" s="126" t="s">
        <v>5</v>
      </c>
      <c r="M159" s="113">
        <v>2795178</v>
      </c>
      <c r="N159" s="125" t="s">
        <v>667</v>
      </c>
      <c r="O159" s="189">
        <v>27</v>
      </c>
      <c r="P159" s="186"/>
      <c r="R159" s="94"/>
      <c r="S159" s="94"/>
      <c r="T159" s="71"/>
      <c r="U159" s="72"/>
      <c r="V159" s="71"/>
      <c r="W159" s="72"/>
      <c r="X159" s="72"/>
      <c r="Y159" s="72"/>
      <c r="Z159" s="72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248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</row>
    <row r="160" spans="1:52" s="10" customFormat="1" x14ac:dyDescent="0.25">
      <c r="A160" s="125" t="s">
        <v>383</v>
      </c>
      <c r="B160" s="125" t="s">
        <v>723</v>
      </c>
      <c r="C160" s="125" t="s">
        <v>384</v>
      </c>
      <c r="D160" s="125" t="s">
        <v>724</v>
      </c>
      <c r="E160" s="125" t="s">
        <v>561</v>
      </c>
      <c r="F160" s="125">
        <v>2012</v>
      </c>
      <c r="G160" s="125" t="s">
        <v>7</v>
      </c>
      <c r="H160" s="113">
        <v>3800000</v>
      </c>
      <c r="I160" s="126" t="s">
        <v>5</v>
      </c>
      <c r="J160" s="126" t="s">
        <v>5</v>
      </c>
      <c r="K160" s="126" t="s">
        <v>5</v>
      </c>
      <c r="L160" s="126" t="s">
        <v>5</v>
      </c>
      <c r="M160" s="113">
        <v>13561000</v>
      </c>
      <c r="N160" s="125" t="s">
        <v>667</v>
      </c>
      <c r="O160" s="189">
        <v>28</v>
      </c>
      <c r="P160" s="186"/>
      <c r="R160" s="94"/>
      <c r="S160" s="94"/>
      <c r="T160" s="71"/>
      <c r="U160" s="72"/>
      <c r="V160" s="71"/>
      <c r="W160" s="72"/>
      <c r="X160" s="72"/>
      <c r="Y160" s="72"/>
      <c r="Z160" s="72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248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</row>
    <row r="161" spans="1:52" s="10" customFormat="1" x14ac:dyDescent="0.25">
      <c r="A161" s="125" t="s">
        <v>379</v>
      </c>
      <c r="B161" s="125" t="s">
        <v>723</v>
      </c>
      <c r="C161" s="125" t="s">
        <v>380</v>
      </c>
      <c r="D161" s="125" t="s">
        <v>683</v>
      </c>
      <c r="E161" s="125" t="s">
        <v>561</v>
      </c>
      <c r="F161" s="125">
        <v>2012</v>
      </c>
      <c r="G161" s="125" t="s">
        <v>7</v>
      </c>
      <c r="H161" s="113">
        <v>40462</v>
      </c>
      <c r="I161" s="126" t="s">
        <v>5</v>
      </c>
      <c r="J161" s="126" t="s">
        <v>5</v>
      </c>
      <c r="K161" s="126" t="s">
        <v>5</v>
      </c>
      <c r="L161" s="126" t="s">
        <v>5</v>
      </c>
      <c r="M161" s="113">
        <v>742000</v>
      </c>
      <c r="N161" s="125" t="s">
        <v>674</v>
      </c>
      <c r="O161" s="189">
        <v>29</v>
      </c>
      <c r="P161" s="186"/>
      <c r="R161" s="94"/>
      <c r="S161" s="94"/>
      <c r="T161" s="71"/>
      <c r="U161" s="72"/>
      <c r="V161" s="71"/>
      <c r="W161" s="72"/>
      <c r="X161" s="72"/>
      <c r="Y161" s="72"/>
      <c r="Z161" s="72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248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</row>
    <row r="162" spans="1:52" s="10" customFormat="1" x14ac:dyDescent="0.25">
      <c r="A162" s="125" t="s">
        <v>381</v>
      </c>
      <c r="B162" s="125" t="s">
        <v>723</v>
      </c>
      <c r="C162" s="125" t="s">
        <v>382</v>
      </c>
      <c r="D162" s="125" t="s">
        <v>683</v>
      </c>
      <c r="E162" s="125" t="s">
        <v>561</v>
      </c>
      <c r="F162" s="125">
        <v>2012</v>
      </c>
      <c r="G162" s="125" t="s">
        <v>7</v>
      </c>
      <c r="H162" s="113">
        <v>493354</v>
      </c>
      <c r="I162" s="126" t="s">
        <v>5</v>
      </c>
      <c r="J162" s="126" t="s">
        <v>5</v>
      </c>
      <c r="K162" s="126" t="s">
        <v>5</v>
      </c>
      <c r="L162" s="126" t="s">
        <v>5</v>
      </c>
      <c r="M162" s="113">
        <v>820820</v>
      </c>
      <c r="N162" s="125" t="s">
        <v>667</v>
      </c>
      <c r="O162" s="189">
        <v>30</v>
      </c>
      <c r="P162" s="186"/>
      <c r="R162" s="94"/>
      <c r="S162" s="94"/>
      <c r="T162" s="71"/>
      <c r="U162" s="72"/>
      <c r="V162" s="71"/>
      <c r="W162" s="72"/>
      <c r="X162" s="72"/>
      <c r="Y162" s="72"/>
      <c r="Z162" s="72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248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</row>
    <row r="163" spans="1:52" s="10" customFormat="1" x14ac:dyDescent="0.25">
      <c r="A163" s="125" t="s">
        <v>36</v>
      </c>
      <c r="B163" s="125" t="s">
        <v>716</v>
      </c>
      <c r="C163" s="125" t="s">
        <v>193</v>
      </c>
      <c r="D163" s="125" t="s">
        <v>721</v>
      </c>
      <c r="E163" s="125" t="s">
        <v>561</v>
      </c>
      <c r="F163" s="125">
        <v>2012</v>
      </c>
      <c r="G163" s="125" t="s">
        <v>7</v>
      </c>
      <c r="H163" s="113">
        <v>150000</v>
      </c>
      <c r="I163" s="126" t="s">
        <v>5</v>
      </c>
      <c r="J163" s="126" t="s">
        <v>5</v>
      </c>
      <c r="K163" s="126" t="s">
        <v>5</v>
      </c>
      <c r="L163" s="126" t="s">
        <v>5</v>
      </c>
      <c r="M163" s="113">
        <v>2435336</v>
      </c>
      <c r="N163" s="125" t="s">
        <v>674</v>
      </c>
      <c r="O163" s="189">
        <v>31</v>
      </c>
      <c r="P163" s="186"/>
      <c r="R163" s="94"/>
      <c r="S163" s="94"/>
      <c r="T163" s="71"/>
      <c r="U163" s="72"/>
      <c r="V163" s="71"/>
      <c r="W163" s="72"/>
      <c r="X163" s="72"/>
      <c r="Y163" s="72"/>
      <c r="Z163" s="72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248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</row>
    <row r="164" spans="1:52" s="10" customFormat="1" x14ac:dyDescent="0.25">
      <c r="A164" s="125" t="s">
        <v>36</v>
      </c>
      <c r="B164" s="125" t="s">
        <v>716</v>
      </c>
      <c r="C164" s="125" t="s">
        <v>193</v>
      </c>
      <c r="D164" s="125" t="s">
        <v>721</v>
      </c>
      <c r="E164" s="125" t="s">
        <v>561</v>
      </c>
      <c r="F164" s="125">
        <v>2012</v>
      </c>
      <c r="G164" s="125" t="s">
        <v>7</v>
      </c>
      <c r="H164" s="113">
        <v>154000</v>
      </c>
      <c r="I164" s="126" t="s">
        <v>5</v>
      </c>
      <c r="J164" s="126" t="s">
        <v>5</v>
      </c>
      <c r="K164" s="126" t="s">
        <v>5</v>
      </c>
      <c r="L164" s="126" t="s">
        <v>5</v>
      </c>
      <c r="M164" s="113">
        <v>2435336</v>
      </c>
      <c r="N164" s="125" t="s">
        <v>667</v>
      </c>
      <c r="O164" s="189">
        <v>32</v>
      </c>
      <c r="P164" s="186"/>
      <c r="R164" s="94"/>
      <c r="S164" s="94"/>
      <c r="T164" s="71"/>
      <c r="U164" s="72"/>
      <c r="V164" s="71"/>
      <c r="W164" s="72"/>
      <c r="X164" s="72"/>
      <c r="Y164" s="72"/>
      <c r="Z164" s="72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248"/>
      <c r="AO164" s="94"/>
      <c r="AP164" s="94"/>
      <c r="AQ164" s="94"/>
      <c r="AR164" s="94"/>
      <c r="AS164" s="94"/>
      <c r="AT164" s="94"/>
      <c r="AU164" s="94"/>
      <c r="AV164" s="94"/>
      <c r="AW164" s="94"/>
      <c r="AX164" s="94"/>
      <c r="AY164" s="94"/>
      <c r="AZ164" s="94"/>
    </row>
    <row r="165" spans="1:52" s="10" customFormat="1" x14ac:dyDescent="0.25">
      <c r="A165" s="125" t="s">
        <v>395</v>
      </c>
      <c r="B165" s="125" t="s">
        <v>727</v>
      </c>
      <c r="C165" s="125" t="s">
        <v>396</v>
      </c>
      <c r="D165" s="125" t="s">
        <v>680</v>
      </c>
      <c r="E165" s="125" t="s">
        <v>559</v>
      </c>
      <c r="F165" s="125">
        <v>2012</v>
      </c>
      <c r="G165" s="125" t="s">
        <v>7</v>
      </c>
      <c r="H165" s="113">
        <v>478000</v>
      </c>
      <c r="I165" s="126" t="s">
        <v>5</v>
      </c>
      <c r="J165" s="126" t="s">
        <v>5</v>
      </c>
      <c r="K165" s="126" t="s">
        <v>5</v>
      </c>
      <c r="L165" s="126" t="s">
        <v>5</v>
      </c>
      <c r="M165" s="113">
        <v>3786800</v>
      </c>
      <c r="N165" s="125" t="s">
        <v>667</v>
      </c>
      <c r="O165" s="189">
        <v>33</v>
      </c>
      <c r="P165" s="186"/>
      <c r="R165" s="94"/>
      <c r="S165" s="94"/>
      <c r="T165" s="71"/>
      <c r="U165" s="72"/>
      <c r="V165" s="71"/>
      <c r="W165" s="72"/>
      <c r="X165" s="72"/>
      <c r="Y165" s="72"/>
      <c r="Z165" s="72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248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4"/>
      <c r="AZ165" s="94"/>
    </row>
    <row r="166" spans="1:52" s="10" customFormat="1" x14ac:dyDescent="0.25">
      <c r="A166" s="125" t="s">
        <v>391</v>
      </c>
      <c r="B166" s="125" t="s">
        <v>727</v>
      </c>
      <c r="C166" s="125" t="s">
        <v>392</v>
      </c>
      <c r="D166" s="125" t="s">
        <v>663</v>
      </c>
      <c r="E166" s="125" t="s">
        <v>559</v>
      </c>
      <c r="F166" s="125">
        <v>2012</v>
      </c>
      <c r="G166" s="125" t="s">
        <v>7</v>
      </c>
      <c r="H166" s="113">
        <v>750000</v>
      </c>
      <c r="I166" s="126" t="s">
        <v>5</v>
      </c>
      <c r="J166" s="126" t="s">
        <v>5</v>
      </c>
      <c r="K166" s="126" t="s">
        <v>5</v>
      </c>
      <c r="L166" s="126" t="s">
        <v>5</v>
      </c>
      <c r="M166" s="113">
        <v>867052</v>
      </c>
      <c r="N166" s="125" t="s">
        <v>664</v>
      </c>
      <c r="O166" s="189">
        <v>34</v>
      </c>
      <c r="P166" s="186"/>
      <c r="S166" s="94"/>
      <c r="T166" s="50"/>
      <c r="U166" s="48"/>
      <c r="V166" s="50"/>
      <c r="W166" s="48"/>
      <c r="X166" s="48"/>
      <c r="Y166" s="48"/>
      <c r="Z166" s="48"/>
      <c r="AN166" s="246"/>
      <c r="AP166" s="94"/>
    </row>
    <row r="167" spans="1:52" s="10" customFormat="1" x14ac:dyDescent="0.25">
      <c r="A167" s="125" t="s">
        <v>393</v>
      </c>
      <c r="B167" s="125" t="s">
        <v>727</v>
      </c>
      <c r="C167" s="125" t="s">
        <v>394</v>
      </c>
      <c r="D167" s="125" t="s">
        <v>704</v>
      </c>
      <c r="E167" s="125" t="s">
        <v>559</v>
      </c>
      <c r="F167" s="125">
        <v>2012</v>
      </c>
      <c r="G167" s="125" t="s">
        <v>7</v>
      </c>
      <c r="H167" s="113">
        <v>370000</v>
      </c>
      <c r="I167" s="126" t="s">
        <v>5</v>
      </c>
      <c r="J167" s="126" t="s">
        <v>5</v>
      </c>
      <c r="K167" s="126" t="s">
        <v>5</v>
      </c>
      <c r="L167" s="126" t="s">
        <v>5</v>
      </c>
      <c r="M167" s="113">
        <v>3060000</v>
      </c>
      <c r="N167" s="125" t="s">
        <v>667</v>
      </c>
      <c r="O167" s="189">
        <v>35</v>
      </c>
      <c r="P167" s="186"/>
      <c r="S167" s="94"/>
      <c r="T167" s="50"/>
      <c r="U167" s="48"/>
      <c r="V167" s="50"/>
      <c r="W167" s="48"/>
      <c r="X167" s="48"/>
      <c r="Y167" s="48"/>
      <c r="Z167" s="48"/>
      <c r="AN167" s="246"/>
      <c r="AP167" s="94"/>
    </row>
    <row r="168" spans="1:52" s="10" customFormat="1" x14ac:dyDescent="0.25">
      <c r="A168" s="125" t="s">
        <v>405</v>
      </c>
      <c r="B168" s="125" t="s">
        <v>728</v>
      </c>
      <c r="C168" s="125" t="s">
        <v>406</v>
      </c>
      <c r="D168" s="125" t="s">
        <v>663</v>
      </c>
      <c r="E168" s="125" t="s">
        <v>562</v>
      </c>
      <c r="F168" s="125">
        <v>2012</v>
      </c>
      <c r="G168" s="125" t="s">
        <v>7</v>
      </c>
      <c r="H168" s="113">
        <v>676000</v>
      </c>
      <c r="I168" s="126" t="s">
        <v>5</v>
      </c>
      <c r="J168" s="126" t="s">
        <v>5</v>
      </c>
      <c r="K168" s="126" t="s">
        <v>5</v>
      </c>
      <c r="L168" s="126" t="s">
        <v>5</v>
      </c>
      <c r="M168" s="113">
        <v>1352000</v>
      </c>
      <c r="N168" s="125" t="s">
        <v>664</v>
      </c>
      <c r="O168" s="189">
        <v>36</v>
      </c>
      <c r="P168" s="186"/>
      <c r="S168" s="94"/>
      <c r="T168" s="50"/>
      <c r="U168" s="48"/>
      <c r="V168" s="50"/>
      <c r="W168" s="48"/>
      <c r="X168" s="48"/>
      <c r="Y168" s="48"/>
      <c r="Z168" s="48"/>
      <c r="AN168" s="246"/>
      <c r="AP168" s="94"/>
    </row>
    <row r="169" spans="1:52" s="10" customFormat="1" x14ac:dyDescent="0.25">
      <c r="A169" s="125" t="s">
        <v>403</v>
      </c>
      <c r="B169" s="125" t="s">
        <v>728</v>
      </c>
      <c r="C169" s="125" t="s">
        <v>404</v>
      </c>
      <c r="D169" s="125" t="s">
        <v>666</v>
      </c>
      <c r="E169" s="125" t="s">
        <v>562</v>
      </c>
      <c r="F169" s="125">
        <v>2012</v>
      </c>
      <c r="G169" s="125" t="s">
        <v>7</v>
      </c>
      <c r="H169" s="113">
        <v>913500</v>
      </c>
      <c r="I169" s="126" t="s">
        <v>5</v>
      </c>
      <c r="J169" s="126" t="s">
        <v>5</v>
      </c>
      <c r="K169" s="126" t="s">
        <v>5</v>
      </c>
      <c r="L169" s="126" t="s">
        <v>5</v>
      </c>
      <c r="M169" s="113">
        <v>2456715</v>
      </c>
      <c r="N169" s="125" t="s">
        <v>667</v>
      </c>
      <c r="O169" s="189">
        <v>37</v>
      </c>
      <c r="P169" s="186"/>
      <c r="S169" s="94"/>
      <c r="T169" s="50"/>
      <c r="U169" s="48"/>
      <c r="V169" s="50"/>
      <c r="W169" s="48"/>
      <c r="X169" s="48"/>
      <c r="Y169" s="48"/>
      <c r="Z169" s="48"/>
      <c r="AN169" s="246"/>
      <c r="AP169" s="94"/>
    </row>
    <row r="170" spans="1:52" s="10" customFormat="1" x14ac:dyDescent="0.25">
      <c r="A170" s="125" t="s">
        <v>419</v>
      </c>
      <c r="B170" s="125" t="s">
        <v>738</v>
      </c>
      <c r="C170" s="125" t="s">
        <v>420</v>
      </c>
      <c r="D170" s="125" t="s">
        <v>683</v>
      </c>
      <c r="E170" s="125" t="s">
        <v>560</v>
      </c>
      <c r="F170" s="125">
        <v>2012</v>
      </c>
      <c r="G170" s="125" t="s">
        <v>7</v>
      </c>
      <c r="H170" s="113">
        <v>500000</v>
      </c>
      <c r="I170" s="126" t="s">
        <v>5</v>
      </c>
      <c r="J170" s="126" t="s">
        <v>5</v>
      </c>
      <c r="K170" s="126" t="s">
        <v>5</v>
      </c>
      <c r="L170" s="126" t="s">
        <v>5</v>
      </c>
      <c r="M170" s="113">
        <v>705000</v>
      </c>
      <c r="N170" s="125" t="s">
        <v>667</v>
      </c>
      <c r="O170" s="189">
        <v>38</v>
      </c>
      <c r="P170" s="186"/>
      <c r="S170" s="94"/>
      <c r="T170" s="50"/>
      <c r="U170" s="48"/>
      <c r="V170" s="50"/>
      <c r="W170" s="48"/>
      <c r="X170" s="48"/>
      <c r="Y170" s="48"/>
      <c r="Z170" s="48"/>
      <c r="AN170" s="246"/>
      <c r="AP170" s="94"/>
    </row>
    <row r="171" spans="1:52" s="10" customFormat="1" x14ac:dyDescent="0.25">
      <c r="A171" s="138">
        <v>42447</v>
      </c>
      <c r="B171" s="138" t="s">
        <v>729</v>
      </c>
      <c r="C171" s="125" t="s">
        <v>409</v>
      </c>
      <c r="D171" s="125" t="s">
        <v>683</v>
      </c>
      <c r="E171" s="125" t="s">
        <v>562</v>
      </c>
      <c r="F171" s="125">
        <v>2012</v>
      </c>
      <c r="G171" s="125" t="s">
        <v>7</v>
      </c>
      <c r="H171" s="113">
        <v>225000</v>
      </c>
      <c r="I171" s="126" t="s">
        <v>5</v>
      </c>
      <c r="J171" s="126" t="s">
        <v>5</v>
      </c>
      <c r="K171" s="126" t="s">
        <v>5</v>
      </c>
      <c r="L171" s="126" t="s">
        <v>5</v>
      </c>
      <c r="M171" s="113">
        <v>275000</v>
      </c>
      <c r="N171" s="125" t="s">
        <v>667</v>
      </c>
      <c r="O171" s="189">
        <v>39</v>
      </c>
      <c r="P171" s="186"/>
      <c r="S171" s="94"/>
      <c r="T171" s="50"/>
      <c r="U171" s="48"/>
      <c r="V171" s="50"/>
      <c r="W171" s="48"/>
      <c r="X171" s="48"/>
      <c r="Y171" s="48"/>
      <c r="Z171" s="48"/>
      <c r="AN171" s="246"/>
      <c r="AP171" s="94"/>
    </row>
    <row r="172" spans="1:52" s="10" customFormat="1" x14ac:dyDescent="0.25">
      <c r="A172" s="138">
        <v>42448</v>
      </c>
      <c r="B172" s="138" t="s">
        <v>729</v>
      </c>
      <c r="C172" s="125" t="s">
        <v>410</v>
      </c>
      <c r="D172" s="125" t="s">
        <v>663</v>
      </c>
      <c r="E172" s="125" t="s">
        <v>562</v>
      </c>
      <c r="F172" s="125">
        <v>2012</v>
      </c>
      <c r="G172" s="125" t="s">
        <v>7</v>
      </c>
      <c r="H172" s="113">
        <v>451000</v>
      </c>
      <c r="I172" s="126" t="s">
        <v>5</v>
      </c>
      <c r="J172" s="126" t="s">
        <v>5</v>
      </c>
      <c r="K172" s="126" t="s">
        <v>5</v>
      </c>
      <c r="L172" s="126" t="s">
        <v>5</v>
      </c>
      <c r="M172" s="113">
        <v>526000</v>
      </c>
      <c r="N172" s="125" t="s">
        <v>664</v>
      </c>
      <c r="O172" s="189">
        <v>40</v>
      </c>
      <c r="P172" s="186"/>
      <c r="S172" s="94"/>
      <c r="T172" s="50"/>
      <c r="U172" s="48"/>
      <c r="V172" s="50"/>
      <c r="W172" s="48"/>
      <c r="X172" s="48"/>
      <c r="Y172" s="48"/>
      <c r="Z172" s="48"/>
      <c r="AN172" s="246"/>
      <c r="AP172" s="94"/>
    </row>
    <row r="173" spans="1:52" s="10" customFormat="1" x14ac:dyDescent="0.25">
      <c r="A173" s="125" t="s">
        <v>411</v>
      </c>
      <c r="B173" s="125" t="s">
        <v>730</v>
      </c>
      <c r="C173" s="125" t="s">
        <v>412</v>
      </c>
      <c r="D173" s="125" t="s">
        <v>663</v>
      </c>
      <c r="E173" s="125" t="s">
        <v>562</v>
      </c>
      <c r="F173" s="125">
        <v>2012</v>
      </c>
      <c r="G173" s="125" t="s">
        <v>7</v>
      </c>
      <c r="H173" s="113">
        <v>114000</v>
      </c>
      <c r="I173" s="126" t="s">
        <v>5</v>
      </c>
      <c r="J173" s="126" t="s">
        <v>5</v>
      </c>
      <c r="K173" s="126" t="s">
        <v>5</v>
      </c>
      <c r="L173" s="126" t="s">
        <v>5</v>
      </c>
      <c r="M173" s="113">
        <v>239000</v>
      </c>
      <c r="N173" s="125" t="s">
        <v>664</v>
      </c>
      <c r="O173" s="189">
        <v>41</v>
      </c>
      <c r="P173" s="186"/>
      <c r="S173" s="94"/>
      <c r="T173" s="50"/>
      <c r="U173" s="48"/>
      <c r="V173" s="50"/>
      <c r="W173" s="48"/>
      <c r="X173" s="48"/>
      <c r="Y173" s="48"/>
      <c r="Z173" s="48"/>
      <c r="AN173" s="246"/>
      <c r="AP173" s="94"/>
    </row>
    <row r="174" spans="1:52" s="10" customFormat="1" x14ac:dyDescent="0.25">
      <c r="A174" s="125" t="s">
        <v>415</v>
      </c>
      <c r="B174" s="125" t="s">
        <v>736</v>
      </c>
      <c r="C174" s="125" t="s">
        <v>416</v>
      </c>
      <c r="D174" s="125" t="s">
        <v>688</v>
      </c>
      <c r="E174" s="125" t="s">
        <v>562</v>
      </c>
      <c r="F174" s="125">
        <v>2012</v>
      </c>
      <c r="G174" s="125" t="s">
        <v>2</v>
      </c>
      <c r="H174" s="113">
        <v>194313</v>
      </c>
      <c r="I174" s="126" t="s">
        <v>5</v>
      </c>
      <c r="J174" s="126" t="s">
        <v>5</v>
      </c>
      <c r="K174" s="126" t="s">
        <v>5</v>
      </c>
      <c r="L174" s="126" t="s">
        <v>5</v>
      </c>
      <c r="M174" s="113">
        <v>280313</v>
      </c>
      <c r="N174" s="125" t="s">
        <v>667</v>
      </c>
      <c r="O174" s="189">
        <v>42</v>
      </c>
      <c r="P174" s="186"/>
      <c r="S174" s="94"/>
      <c r="T174" s="50"/>
      <c r="U174" s="48"/>
      <c r="V174" s="50"/>
      <c r="W174" s="48"/>
      <c r="X174" s="48"/>
      <c r="Y174" s="48"/>
      <c r="Z174" s="48"/>
      <c r="AN174" s="246"/>
      <c r="AP174" s="94"/>
    </row>
    <row r="175" spans="1:52" s="10" customFormat="1" x14ac:dyDescent="0.25">
      <c r="A175" s="125" t="s">
        <v>604</v>
      </c>
      <c r="B175" s="125" t="s">
        <v>736</v>
      </c>
      <c r="C175" s="125" t="s">
        <v>605</v>
      </c>
      <c r="D175" s="125" t="s">
        <v>701</v>
      </c>
      <c r="E175" s="125" t="s">
        <v>562</v>
      </c>
      <c r="F175" s="125">
        <v>2012</v>
      </c>
      <c r="G175" s="125" t="s">
        <v>2</v>
      </c>
      <c r="H175" s="113">
        <v>2080280</v>
      </c>
      <c r="I175" s="126" t="s">
        <v>5</v>
      </c>
      <c r="J175" s="126" t="s">
        <v>5</v>
      </c>
      <c r="K175" s="126" t="s">
        <v>5</v>
      </c>
      <c r="L175" s="126" t="s">
        <v>5</v>
      </c>
      <c r="M175" s="113">
        <v>2522280</v>
      </c>
      <c r="N175" s="125" t="s">
        <v>667</v>
      </c>
      <c r="O175" s="189">
        <v>43</v>
      </c>
      <c r="P175" s="186"/>
      <c r="S175" s="94"/>
      <c r="T175" s="50"/>
      <c r="U175" s="48"/>
      <c r="V175" s="50"/>
      <c r="W175" s="48"/>
      <c r="X175" s="48"/>
      <c r="Y175" s="48"/>
      <c r="Z175" s="48"/>
      <c r="AN175" s="246"/>
      <c r="AP175" s="94"/>
    </row>
    <row r="176" spans="1:52" s="10" customFormat="1" x14ac:dyDescent="0.25">
      <c r="A176" s="125" t="s">
        <v>425</v>
      </c>
      <c r="B176" s="125" t="s">
        <v>744</v>
      </c>
      <c r="C176" s="125" t="s">
        <v>426</v>
      </c>
      <c r="D176" s="125" t="s">
        <v>663</v>
      </c>
      <c r="E176" s="125" t="s">
        <v>559</v>
      </c>
      <c r="F176" s="125">
        <v>2012</v>
      </c>
      <c r="G176" s="125" t="s">
        <v>7</v>
      </c>
      <c r="H176" s="113">
        <v>342000</v>
      </c>
      <c r="I176" s="126" t="s">
        <v>5</v>
      </c>
      <c r="J176" s="126" t="s">
        <v>5</v>
      </c>
      <c r="K176" s="126" t="s">
        <v>5</v>
      </c>
      <c r="L176" s="126" t="s">
        <v>5</v>
      </c>
      <c r="M176" s="113">
        <v>395325</v>
      </c>
      <c r="N176" s="125" t="s">
        <v>664</v>
      </c>
      <c r="O176" s="189">
        <v>44</v>
      </c>
      <c r="P176" s="186"/>
      <c r="S176" s="94"/>
      <c r="T176" s="50"/>
      <c r="U176" s="48"/>
      <c r="V176" s="50"/>
      <c r="W176" s="48"/>
      <c r="X176" s="48"/>
      <c r="Y176" s="48"/>
      <c r="Z176" s="48"/>
      <c r="AN176" s="246"/>
      <c r="AP176" s="94"/>
    </row>
    <row r="177" spans="1:42" s="121" customFormat="1" x14ac:dyDescent="0.25">
      <c r="A177" s="308" t="s">
        <v>321</v>
      </c>
      <c r="B177" s="308" t="s">
        <v>751</v>
      </c>
      <c r="C177" s="308" t="s">
        <v>322</v>
      </c>
      <c r="D177" s="308" t="s">
        <v>693</v>
      </c>
      <c r="E177" s="308" t="s">
        <v>559</v>
      </c>
      <c r="F177" s="308">
        <v>2014</v>
      </c>
      <c r="G177" s="308" t="s">
        <v>2</v>
      </c>
      <c r="H177" s="309">
        <v>129729</v>
      </c>
      <c r="I177" s="310" t="s">
        <v>5</v>
      </c>
      <c r="J177" s="310" t="s">
        <v>5</v>
      </c>
      <c r="K177" s="310" t="s">
        <v>323</v>
      </c>
      <c r="L177" s="310" t="s">
        <v>4</v>
      </c>
      <c r="M177" s="309">
        <v>4032293</v>
      </c>
      <c r="N177" s="308" t="s">
        <v>674</v>
      </c>
      <c r="O177" s="304">
        <v>45</v>
      </c>
      <c r="P177" s="186"/>
      <c r="S177" s="122"/>
      <c r="T177" s="123"/>
      <c r="U177" s="124"/>
      <c r="V177" s="123"/>
      <c r="W177" s="124"/>
      <c r="X177" s="124"/>
      <c r="Y177" s="124"/>
      <c r="Z177" s="124"/>
      <c r="AN177" s="311"/>
      <c r="AP177" s="122"/>
    </row>
    <row r="178" spans="1:42" s="10" customFormat="1" x14ac:dyDescent="0.25">
      <c r="A178" s="125" t="s">
        <v>321</v>
      </c>
      <c r="B178" s="125" t="s">
        <v>751</v>
      </c>
      <c r="C178" s="125" t="s">
        <v>322</v>
      </c>
      <c r="D178" s="125" t="s">
        <v>693</v>
      </c>
      <c r="E178" s="125" t="s">
        <v>559</v>
      </c>
      <c r="F178" s="125">
        <v>2012</v>
      </c>
      <c r="G178" s="125" t="s">
        <v>2</v>
      </c>
      <c r="H178" s="113">
        <v>208775</v>
      </c>
      <c r="I178" s="126" t="s">
        <v>323</v>
      </c>
      <c r="J178" s="126" t="s">
        <v>323</v>
      </c>
      <c r="K178" s="126" t="s">
        <v>323</v>
      </c>
      <c r="L178" s="126" t="s">
        <v>4</v>
      </c>
      <c r="M178" s="113">
        <v>4032293</v>
      </c>
      <c r="N178" s="125" t="s">
        <v>674</v>
      </c>
      <c r="O178" s="304">
        <v>46</v>
      </c>
      <c r="P178" s="186"/>
      <c r="S178" s="94"/>
      <c r="T178" s="50"/>
      <c r="U178" s="48"/>
      <c r="V178" s="50"/>
      <c r="W178" s="48"/>
      <c r="X178" s="48"/>
      <c r="Y178" s="48"/>
      <c r="Z178" s="48"/>
      <c r="AN178" s="246"/>
      <c r="AP178" s="94"/>
    </row>
    <row r="179" spans="1:42" s="10" customFormat="1" x14ac:dyDescent="0.25">
      <c r="A179" s="125" t="s">
        <v>524</v>
      </c>
      <c r="B179" s="125" t="s">
        <v>748</v>
      </c>
      <c r="C179" s="125" t="s">
        <v>525</v>
      </c>
      <c r="D179" s="125" t="s">
        <v>743</v>
      </c>
      <c r="E179" s="125" t="s">
        <v>560</v>
      </c>
      <c r="F179" s="125">
        <v>2012</v>
      </c>
      <c r="G179" s="125" t="s">
        <v>7</v>
      </c>
      <c r="H179" s="113">
        <v>968066</v>
      </c>
      <c r="I179" s="126" t="s">
        <v>5</v>
      </c>
      <c r="J179" s="126" t="s">
        <v>5</v>
      </c>
      <c r="K179" s="126" t="s">
        <v>5</v>
      </c>
      <c r="L179" s="126" t="s">
        <v>3</v>
      </c>
      <c r="M179" s="113">
        <v>1451470</v>
      </c>
      <c r="N179" s="125" t="s">
        <v>674</v>
      </c>
      <c r="O179" s="304">
        <v>47</v>
      </c>
      <c r="P179" s="186"/>
      <c r="S179" s="94"/>
      <c r="T179" s="50"/>
      <c r="U179" s="48"/>
      <c r="V179" s="50"/>
      <c r="W179" s="48"/>
      <c r="X179" s="48"/>
      <c r="Y179" s="48"/>
      <c r="Z179" s="48"/>
      <c r="AN179" s="246"/>
      <c r="AP179" s="94"/>
    </row>
    <row r="180" spans="1:42" s="10" customFormat="1" x14ac:dyDescent="0.25">
      <c r="A180" s="125" t="s">
        <v>612</v>
      </c>
      <c r="B180" s="125" t="s">
        <v>746</v>
      </c>
      <c r="C180" s="125" t="s">
        <v>613</v>
      </c>
      <c r="D180" s="125" t="s">
        <v>677</v>
      </c>
      <c r="E180" s="125" t="s">
        <v>561</v>
      </c>
      <c r="F180" s="125">
        <v>2012</v>
      </c>
      <c r="G180" s="125" t="s">
        <v>7</v>
      </c>
      <c r="H180" s="113">
        <v>259500</v>
      </c>
      <c r="I180" s="126" t="s">
        <v>5</v>
      </c>
      <c r="J180" s="126" t="s">
        <v>5</v>
      </c>
      <c r="K180" s="126" t="s">
        <v>5</v>
      </c>
      <c r="L180" s="126" t="s">
        <v>5</v>
      </c>
      <c r="M180" s="113">
        <v>463103</v>
      </c>
      <c r="N180" s="125" t="s">
        <v>667</v>
      </c>
      <c r="O180" s="304">
        <v>48</v>
      </c>
      <c r="P180" s="186"/>
      <c r="S180" s="94"/>
      <c r="T180" s="50"/>
      <c r="U180" s="48"/>
      <c r="V180" s="50"/>
      <c r="W180" s="48"/>
      <c r="X180" s="48"/>
      <c r="Y180" s="48"/>
      <c r="Z180" s="48"/>
      <c r="AN180" s="246"/>
      <c r="AP180" s="94"/>
    </row>
    <row r="181" spans="1:42" s="10" customFormat="1" x14ac:dyDescent="0.25">
      <c r="A181" s="125" t="s">
        <v>423</v>
      </c>
      <c r="B181" s="125" t="s">
        <v>742</v>
      </c>
      <c r="C181" s="125" t="s">
        <v>424</v>
      </c>
      <c r="D181" s="125" t="s">
        <v>699</v>
      </c>
      <c r="E181" s="125" t="s">
        <v>561</v>
      </c>
      <c r="F181" s="125">
        <v>2012</v>
      </c>
      <c r="G181" s="125" t="s">
        <v>7</v>
      </c>
      <c r="H181" s="113">
        <v>2100000</v>
      </c>
      <c r="I181" s="126" t="s">
        <v>5</v>
      </c>
      <c r="J181" s="126" t="s">
        <v>5</v>
      </c>
      <c r="K181" s="126" t="s">
        <v>5</v>
      </c>
      <c r="L181" s="126" t="s">
        <v>5</v>
      </c>
      <c r="M181" s="113">
        <v>2415000</v>
      </c>
      <c r="N181" s="125" t="s">
        <v>667</v>
      </c>
      <c r="O181" s="304">
        <v>49</v>
      </c>
      <c r="P181" s="186"/>
      <c r="S181" s="94"/>
      <c r="T181" s="50"/>
      <c r="U181" s="48"/>
      <c r="V181" s="50"/>
      <c r="W181" s="48"/>
      <c r="X181" s="48"/>
      <c r="Y181" s="48"/>
      <c r="Z181" s="48"/>
      <c r="AN181" s="246"/>
      <c r="AP181" s="94"/>
    </row>
    <row r="182" spans="1:42" s="10" customFormat="1" x14ac:dyDescent="0.25">
      <c r="A182" s="125" t="s">
        <v>421</v>
      </c>
      <c r="B182" s="125" t="s">
        <v>742</v>
      </c>
      <c r="C182" s="125" t="s">
        <v>422</v>
      </c>
      <c r="D182" s="125" t="s">
        <v>663</v>
      </c>
      <c r="E182" s="125" t="s">
        <v>561</v>
      </c>
      <c r="F182" s="125">
        <v>2012</v>
      </c>
      <c r="G182" s="125" t="s">
        <v>7</v>
      </c>
      <c r="H182" s="113">
        <v>650000</v>
      </c>
      <c r="I182" s="126" t="s">
        <v>5</v>
      </c>
      <c r="J182" s="126" t="s">
        <v>5</v>
      </c>
      <c r="K182" s="126" t="s">
        <v>5</v>
      </c>
      <c r="L182" s="126" t="s">
        <v>5</v>
      </c>
      <c r="M182" s="113">
        <v>790000</v>
      </c>
      <c r="N182" s="125" t="s">
        <v>664</v>
      </c>
      <c r="O182" s="304">
        <v>50</v>
      </c>
      <c r="P182" s="186"/>
      <c r="S182" s="94"/>
      <c r="T182" s="50"/>
      <c r="U182" s="48"/>
      <c r="V182" s="50"/>
      <c r="W182" s="48"/>
      <c r="X182" s="48"/>
      <c r="Y182" s="48"/>
      <c r="Z182" s="48"/>
      <c r="AN182" s="246"/>
      <c r="AP182" s="94"/>
    </row>
    <row r="183" spans="1:42" s="10" customFormat="1" x14ac:dyDescent="0.25">
      <c r="A183" s="125" t="s">
        <v>437</v>
      </c>
      <c r="B183" s="125" t="s">
        <v>753</v>
      </c>
      <c r="C183" s="125" t="s">
        <v>438</v>
      </c>
      <c r="D183" s="125" t="s">
        <v>663</v>
      </c>
      <c r="E183" s="125" t="s">
        <v>559</v>
      </c>
      <c r="F183" s="125">
        <v>2012</v>
      </c>
      <c r="G183" s="125" t="s">
        <v>7</v>
      </c>
      <c r="H183" s="113">
        <v>750000</v>
      </c>
      <c r="I183" s="126" t="s">
        <v>5</v>
      </c>
      <c r="J183" s="126" t="s">
        <v>5</v>
      </c>
      <c r="K183" s="126" t="s">
        <v>5</v>
      </c>
      <c r="L183" s="126" t="s">
        <v>5</v>
      </c>
      <c r="M183" s="113">
        <v>867053</v>
      </c>
      <c r="N183" s="125" t="s">
        <v>664</v>
      </c>
      <c r="O183" s="304">
        <v>51</v>
      </c>
      <c r="P183" s="186"/>
      <c r="S183" s="94"/>
      <c r="T183" s="50"/>
      <c r="U183" s="48"/>
      <c r="V183" s="50"/>
      <c r="W183" s="48"/>
      <c r="X183" s="48"/>
      <c r="Y183" s="48"/>
      <c r="Z183" s="48"/>
      <c r="AN183" s="246"/>
      <c r="AP183" s="94"/>
    </row>
    <row r="184" spans="1:42" s="10" customFormat="1" x14ac:dyDescent="0.25">
      <c r="A184" s="125" t="s">
        <v>441</v>
      </c>
      <c r="B184" s="125" t="s">
        <v>754</v>
      </c>
      <c r="C184" s="125" t="s">
        <v>442</v>
      </c>
      <c r="D184" s="125" t="s">
        <v>685</v>
      </c>
      <c r="E184" s="125" t="s">
        <v>560</v>
      </c>
      <c r="F184" s="125">
        <v>2012</v>
      </c>
      <c r="G184" s="125" t="s">
        <v>7</v>
      </c>
      <c r="H184" s="113">
        <v>4500000</v>
      </c>
      <c r="I184" s="126" t="s">
        <v>5</v>
      </c>
      <c r="J184" s="126" t="s">
        <v>5</v>
      </c>
      <c r="K184" s="126" t="s">
        <v>5</v>
      </c>
      <c r="L184" s="126" t="s">
        <v>5</v>
      </c>
      <c r="M184" s="113">
        <v>14700667</v>
      </c>
      <c r="N184" s="125" t="s">
        <v>667</v>
      </c>
      <c r="O184" s="304">
        <v>52</v>
      </c>
      <c r="P184" s="186"/>
      <c r="S184" s="94"/>
      <c r="T184" s="50"/>
      <c r="U184" s="48"/>
      <c r="V184" s="50"/>
      <c r="W184" s="48"/>
      <c r="X184" s="48"/>
      <c r="Y184" s="48"/>
      <c r="Z184" s="48"/>
      <c r="AN184" s="246"/>
      <c r="AP184" s="94"/>
    </row>
    <row r="185" spans="1:42" s="10" customFormat="1" x14ac:dyDescent="0.25">
      <c r="A185" s="125" t="s">
        <v>626</v>
      </c>
      <c r="B185" s="125" t="s">
        <v>756</v>
      </c>
      <c r="C185" s="125" t="s">
        <v>627</v>
      </c>
      <c r="D185" s="125" t="s">
        <v>701</v>
      </c>
      <c r="E185" s="125" t="s">
        <v>560</v>
      </c>
      <c r="F185" s="125">
        <v>2012</v>
      </c>
      <c r="G185" s="125" t="s">
        <v>2</v>
      </c>
      <c r="H185" s="113">
        <v>1700000</v>
      </c>
      <c r="I185" s="126" t="s">
        <v>5</v>
      </c>
      <c r="J185" s="126" t="s">
        <v>5</v>
      </c>
      <c r="K185" s="126" t="s">
        <v>5</v>
      </c>
      <c r="L185" s="126" t="s">
        <v>5</v>
      </c>
      <c r="M185" s="113">
        <v>2000000</v>
      </c>
      <c r="N185" s="125" t="s">
        <v>667</v>
      </c>
      <c r="O185" s="304">
        <v>53</v>
      </c>
      <c r="P185" s="186"/>
      <c r="S185" s="94"/>
      <c r="T185" s="50"/>
      <c r="U185" s="48"/>
      <c r="V185" s="50"/>
      <c r="W185" s="48"/>
      <c r="X185" s="48"/>
      <c r="Y185" s="48"/>
      <c r="Z185" s="48"/>
      <c r="AN185" s="246"/>
      <c r="AP185" s="94"/>
    </row>
    <row r="186" spans="1:42" s="10" customFormat="1" x14ac:dyDescent="0.25">
      <c r="A186" s="125" t="s">
        <v>445</v>
      </c>
      <c r="B186" s="125" t="s">
        <v>756</v>
      </c>
      <c r="C186" s="125" t="s">
        <v>446</v>
      </c>
      <c r="D186" s="125" t="s">
        <v>663</v>
      </c>
      <c r="E186" s="125" t="s">
        <v>560</v>
      </c>
      <c r="F186" s="125">
        <v>2012</v>
      </c>
      <c r="G186" s="125" t="s">
        <v>7</v>
      </c>
      <c r="H186" s="113">
        <v>700000</v>
      </c>
      <c r="I186" s="126" t="s">
        <v>5</v>
      </c>
      <c r="J186" s="126" t="s">
        <v>5</v>
      </c>
      <c r="K186" s="126" t="s">
        <v>5</v>
      </c>
      <c r="L186" s="126" t="s">
        <v>5</v>
      </c>
      <c r="M186" s="113">
        <v>1401892</v>
      </c>
      <c r="N186" s="125" t="s">
        <v>664</v>
      </c>
      <c r="O186" s="304">
        <v>54</v>
      </c>
      <c r="P186" s="186"/>
      <c r="S186" s="94"/>
      <c r="T186" s="50"/>
      <c r="U186" s="48"/>
      <c r="V186" s="50"/>
      <c r="W186" s="48"/>
      <c r="X186" s="48"/>
      <c r="Y186" s="48"/>
      <c r="Z186" s="48"/>
      <c r="AN186" s="246"/>
      <c r="AP186" s="94"/>
    </row>
    <row r="187" spans="1:42" s="10" customFormat="1" x14ac:dyDescent="0.25">
      <c r="A187" s="125" t="s">
        <v>449</v>
      </c>
      <c r="B187" s="125" t="s">
        <v>760</v>
      </c>
      <c r="C187" s="125" t="s">
        <v>450</v>
      </c>
      <c r="D187" s="125" t="s">
        <v>663</v>
      </c>
      <c r="E187" s="125" t="s">
        <v>560</v>
      </c>
      <c r="F187" s="125">
        <v>2012</v>
      </c>
      <c r="G187" s="125" t="s">
        <v>7</v>
      </c>
      <c r="H187" s="113">
        <v>175000</v>
      </c>
      <c r="I187" s="126" t="s">
        <v>5</v>
      </c>
      <c r="J187" s="126" t="s">
        <v>5</v>
      </c>
      <c r="K187" s="126" t="s">
        <v>5</v>
      </c>
      <c r="L187" s="126" t="s">
        <v>5</v>
      </c>
      <c r="M187" s="113">
        <v>300000</v>
      </c>
      <c r="N187" s="125" t="s">
        <v>664</v>
      </c>
      <c r="O187" s="304">
        <v>55</v>
      </c>
      <c r="P187" s="186"/>
      <c r="S187" s="94"/>
      <c r="T187" s="50"/>
      <c r="U187" s="48"/>
      <c r="V187" s="50"/>
      <c r="W187" s="48"/>
      <c r="X187" s="48"/>
      <c r="Y187" s="48"/>
      <c r="Z187" s="48"/>
      <c r="AN187" s="246"/>
      <c r="AP187" s="94"/>
    </row>
    <row r="188" spans="1:42" s="10" customFormat="1" x14ac:dyDescent="0.25">
      <c r="A188" s="125" t="s">
        <v>484</v>
      </c>
      <c r="B188" s="125" t="s">
        <v>767</v>
      </c>
      <c r="C188" s="125" t="s">
        <v>485</v>
      </c>
      <c r="D188" s="125" t="s">
        <v>663</v>
      </c>
      <c r="E188" s="125" t="s">
        <v>560</v>
      </c>
      <c r="F188" s="125">
        <v>2012</v>
      </c>
      <c r="G188" s="125" t="s">
        <v>7</v>
      </c>
      <c r="H188" s="113">
        <v>585000</v>
      </c>
      <c r="I188" s="126" t="s">
        <v>5</v>
      </c>
      <c r="J188" s="126" t="s">
        <v>5</v>
      </c>
      <c r="K188" s="126" t="s">
        <v>5</v>
      </c>
      <c r="L188" s="126" t="s">
        <v>5</v>
      </c>
      <c r="M188" s="113">
        <v>985000</v>
      </c>
      <c r="N188" s="125" t="s">
        <v>664</v>
      </c>
      <c r="O188" s="304">
        <v>56</v>
      </c>
      <c r="P188" s="186"/>
      <c r="S188" s="94"/>
      <c r="T188" s="50"/>
      <c r="U188" s="48"/>
      <c r="V188" s="50"/>
      <c r="W188" s="48"/>
      <c r="X188" s="48"/>
      <c r="Y188" s="48"/>
      <c r="Z188" s="48"/>
      <c r="AN188" s="246"/>
      <c r="AP188" s="94"/>
    </row>
    <row r="189" spans="1:42" s="10" customFormat="1" x14ac:dyDescent="0.25">
      <c r="A189" s="125" t="s">
        <v>451</v>
      </c>
      <c r="B189" s="125" t="s">
        <v>761</v>
      </c>
      <c r="C189" s="125" t="s">
        <v>452</v>
      </c>
      <c r="D189" s="125" t="s">
        <v>663</v>
      </c>
      <c r="E189" s="125" t="s">
        <v>560</v>
      </c>
      <c r="F189" s="125">
        <v>2012</v>
      </c>
      <c r="G189" s="125" t="s">
        <v>7</v>
      </c>
      <c r="H189" s="113">
        <v>3500000</v>
      </c>
      <c r="I189" s="126" t="s">
        <v>5</v>
      </c>
      <c r="J189" s="126" t="s">
        <v>5</v>
      </c>
      <c r="K189" s="126" t="s">
        <v>5</v>
      </c>
      <c r="L189" s="126" t="s">
        <v>5</v>
      </c>
      <c r="M189" s="113">
        <v>12060000</v>
      </c>
      <c r="N189" s="125" t="s">
        <v>667</v>
      </c>
      <c r="O189" s="304">
        <v>57</v>
      </c>
      <c r="P189" s="186"/>
      <c r="S189" s="94"/>
      <c r="T189" s="50"/>
      <c r="U189" s="48"/>
      <c r="V189" s="50"/>
      <c r="W189" s="48"/>
      <c r="X189" s="48"/>
      <c r="Y189" s="48"/>
      <c r="Z189" s="48"/>
      <c r="AN189" s="246"/>
      <c r="AP189" s="94"/>
    </row>
    <row r="190" spans="1:42" s="10" customFormat="1" ht="14.45" customHeight="1" x14ac:dyDescent="0.25">
      <c r="A190" s="125" t="s">
        <v>451</v>
      </c>
      <c r="B190" s="125" t="s">
        <v>761</v>
      </c>
      <c r="C190" s="125" t="s">
        <v>452</v>
      </c>
      <c r="D190" s="125" t="s">
        <v>663</v>
      </c>
      <c r="E190" s="125" t="s">
        <v>560</v>
      </c>
      <c r="F190" s="125">
        <v>2012</v>
      </c>
      <c r="G190" s="125" t="s">
        <v>7</v>
      </c>
      <c r="H190" s="113">
        <v>1500000</v>
      </c>
      <c r="I190" s="126" t="s">
        <v>5</v>
      </c>
      <c r="J190" s="126" t="s">
        <v>5</v>
      </c>
      <c r="K190" s="126" t="s">
        <v>5</v>
      </c>
      <c r="L190" s="126" t="s">
        <v>5</v>
      </c>
      <c r="M190" s="113">
        <v>12060000</v>
      </c>
      <c r="N190" s="125" t="s">
        <v>664</v>
      </c>
      <c r="O190" s="304">
        <v>58</v>
      </c>
      <c r="P190" s="186"/>
      <c r="S190" s="94"/>
      <c r="T190" s="50"/>
      <c r="U190" s="48"/>
      <c r="V190" s="50"/>
      <c r="W190" s="48"/>
      <c r="X190" s="48"/>
      <c r="Y190" s="48"/>
      <c r="Z190" s="48"/>
      <c r="AN190" s="246"/>
      <c r="AP190" s="94"/>
    </row>
    <row r="191" spans="1:42" s="10" customFormat="1" x14ac:dyDescent="0.25">
      <c r="A191" s="125" t="s">
        <v>453</v>
      </c>
      <c r="B191" s="125" t="s">
        <v>761</v>
      </c>
      <c r="C191" s="125" t="s">
        <v>454</v>
      </c>
      <c r="D191" s="125" t="s">
        <v>676</v>
      </c>
      <c r="E191" s="125" t="s">
        <v>560</v>
      </c>
      <c r="F191" s="125">
        <v>2012</v>
      </c>
      <c r="G191" s="125" t="s">
        <v>7</v>
      </c>
      <c r="H191" s="113">
        <v>1129357</v>
      </c>
      <c r="I191" s="126" t="s">
        <v>5</v>
      </c>
      <c r="J191" s="126" t="s">
        <v>5</v>
      </c>
      <c r="K191" s="126" t="s">
        <v>5</v>
      </c>
      <c r="L191" s="126" t="s">
        <v>5</v>
      </c>
      <c r="M191" s="113">
        <v>3432000</v>
      </c>
      <c r="N191" s="125" t="s">
        <v>664</v>
      </c>
      <c r="O191" s="304">
        <v>59</v>
      </c>
      <c r="P191" s="186"/>
      <c r="S191" s="94"/>
      <c r="T191" s="50"/>
      <c r="U191" s="48"/>
      <c r="V191" s="50"/>
      <c r="W191" s="48"/>
      <c r="X191" s="48"/>
      <c r="Y191" s="48"/>
      <c r="Z191" s="48"/>
      <c r="AN191" s="246"/>
      <c r="AP191" s="94"/>
    </row>
    <row r="192" spans="1:42" s="10" customFormat="1" x14ac:dyDescent="0.25">
      <c r="A192" s="125" t="s">
        <v>455</v>
      </c>
      <c r="B192" s="125" t="s">
        <v>761</v>
      </c>
      <c r="C192" s="125" t="s">
        <v>456</v>
      </c>
      <c r="D192" s="125" t="s">
        <v>663</v>
      </c>
      <c r="E192" s="125" t="s">
        <v>560</v>
      </c>
      <c r="F192" s="125">
        <v>2012</v>
      </c>
      <c r="G192" s="125" t="s">
        <v>7</v>
      </c>
      <c r="H192" s="113">
        <v>1000000</v>
      </c>
      <c r="I192" s="126" t="s">
        <v>5</v>
      </c>
      <c r="J192" s="126" t="s">
        <v>5</v>
      </c>
      <c r="K192" s="126" t="s">
        <v>5</v>
      </c>
      <c r="L192" s="126" t="s">
        <v>5</v>
      </c>
      <c r="M192" s="113">
        <v>3784000</v>
      </c>
      <c r="N192" s="125" t="s">
        <v>664</v>
      </c>
      <c r="O192" s="304">
        <v>60</v>
      </c>
      <c r="P192" s="186"/>
      <c r="S192" s="94"/>
      <c r="T192" s="50"/>
      <c r="U192" s="48"/>
      <c r="V192" s="50"/>
      <c r="W192" s="48"/>
      <c r="X192" s="48"/>
      <c r="Y192" s="48"/>
      <c r="Z192" s="48"/>
      <c r="AN192" s="246"/>
      <c r="AP192" s="94"/>
    </row>
    <row r="193" spans="1:42" s="10" customFormat="1" x14ac:dyDescent="0.25">
      <c r="A193" s="125" t="s">
        <v>466</v>
      </c>
      <c r="B193" s="125" t="s">
        <v>763</v>
      </c>
      <c r="C193" s="125" t="s">
        <v>467</v>
      </c>
      <c r="D193" s="125" t="s">
        <v>663</v>
      </c>
      <c r="E193" s="125" t="s">
        <v>562</v>
      </c>
      <c r="F193" s="125">
        <v>2012</v>
      </c>
      <c r="G193" s="125" t="s">
        <v>7</v>
      </c>
      <c r="H193" s="113">
        <v>296000</v>
      </c>
      <c r="I193" s="126" t="s">
        <v>5</v>
      </c>
      <c r="J193" s="126" t="s">
        <v>5</v>
      </c>
      <c r="K193" s="126" t="s">
        <v>5</v>
      </c>
      <c r="L193" s="126" t="s">
        <v>5</v>
      </c>
      <c r="M193" s="113">
        <v>410000</v>
      </c>
      <c r="N193" s="125" t="s">
        <v>664</v>
      </c>
      <c r="O193" s="304">
        <v>61</v>
      </c>
      <c r="P193" s="186"/>
      <c r="S193" s="94"/>
      <c r="T193" s="50"/>
      <c r="U193" s="48"/>
      <c r="V193" s="50"/>
      <c r="W193" s="48"/>
      <c r="X193" s="48"/>
      <c r="Y193" s="48"/>
      <c r="Z193" s="48"/>
      <c r="AN193" s="246"/>
      <c r="AP193" s="94"/>
    </row>
    <row r="194" spans="1:42" s="10" customFormat="1" x14ac:dyDescent="0.25">
      <c r="A194" s="125" t="s">
        <v>642</v>
      </c>
      <c r="B194" s="125" t="s">
        <v>763</v>
      </c>
      <c r="C194" s="125" t="s">
        <v>643</v>
      </c>
      <c r="D194" s="125" t="s">
        <v>683</v>
      </c>
      <c r="E194" s="125" t="s">
        <v>562</v>
      </c>
      <c r="F194" s="125">
        <v>2012</v>
      </c>
      <c r="G194" s="125" t="s">
        <v>7</v>
      </c>
      <c r="H194" s="113">
        <v>620375</v>
      </c>
      <c r="I194" s="126" t="s">
        <v>5</v>
      </c>
      <c r="J194" s="126" t="s">
        <v>5</v>
      </c>
      <c r="K194" s="126" t="s">
        <v>5</v>
      </c>
      <c r="L194" s="126" t="s">
        <v>5</v>
      </c>
      <c r="M194" s="113">
        <v>717200</v>
      </c>
      <c r="N194" s="125" t="s">
        <v>674</v>
      </c>
      <c r="O194" s="304">
        <v>62</v>
      </c>
      <c r="P194" s="186"/>
      <c r="S194" s="94"/>
      <c r="T194" s="50"/>
      <c r="U194" s="48"/>
      <c r="V194" s="50"/>
      <c r="W194" s="48"/>
      <c r="X194" s="48"/>
      <c r="Y194" s="48"/>
      <c r="Z194" s="48"/>
      <c r="AN194" s="246"/>
      <c r="AP194" s="94"/>
    </row>
    <row r="195" spans="1:42" s="10" customFormat="1" x14ac:dyDescent="0.25">
      <c r="A195" s="125" t="s">
        <v>474</v>
      </c>
      <c r="B195" s="125" t="s">
        <v>764</v>
      </c>
      <c r="C195" s="125" t="s">
        <v>475</v>
      </c>
      <c r="D195" s="125" t="s">
        <v>663</v>
      </c>
      <c r="E195" s="125" t="s">
        <v>562</v>
      </c>
      <c r="F195" s="125">
        <v>2012</v>
      </c>
      <c r="G195" s="125" t="s">
        <v>7</v>
      </c>
      <c r="H195" s="113">
        <v>676000</v>
      </c>
      <c r="I195" s="126" t="s">
        <v>5</v>
      </c>
      <c r="J195" s="126" t="s">
        <v>5</v>
      </c>
      <c r="K195" s="126" t="s">
        <v>5</v>
      </c>
      <c r="L195" s="126" t="s">
        <v>5</v>
      </c>
      <c r="M195" s="113">
        <v>1832686</v>
      </c>
      <c r="N195" s="125" t="s">
        <v>664</v>
      </c>
      <c r="O195" s="304">
        <v>63</v>
      </c>
      <c r="P195" s="186"/>
      <c r="S195" s="94"/>
      <c r="T195" s="50"/>
      <c r="U195" s="48"/>
      <c r="V195" s="50"/>
      <c r="W195" s="48"/>
      <c r="X195" s="48"/>
      <c r="Y195" s="48"/>
      <c r="Z195" s="48"/>
      <c r="AN195" s="246"/>
      <c r="AP195" s="94"/>
    </row>
    <row r="196" spans="1:42" s="10" customFormat="1" x14ac:dyDescent="0.25">
      <c r="A196" s="125" t="s">
        <v>470</v>
      </c>
      <c r="B196" s="125" t="s">
        <v>764</v>
      </c>
      <c r="C196" s="125" t="s">
        <v>471</v>
      </c>
      <c r="D196" s="125" t="s">
        <v>669</v>
      </c>
      <c r="E196" s="125" t="s">
        <v>562</v>
      </c>
      <c r="F196" s="125">
        <v>2012</v>
      </c>
      <c r="G196" s="125" t="s">
        <v>7</v>
      </c>
      <c r="H196" s="113">
        <v>3225000</v>
      </c>
      <c r="I196" s="126" t="s">
        <v>5</v>
      </c>
      <c r="J196" s="126" t="s">
        <v>5</v>
      </c>
      <c r="K196" s="126" t="s">
        <v>5</v>
      </c>
      <c r="L196" s="126" t="s">
        <v>5</v>
      </c>
      <c r="M196" s="113">
        <v>16103947</v>
      </c>
      <c r="N196" s="125" t="s">
        <v>667</v>
      </c>
      <c r="O196" s="304">
        <v>64</v>
      </c>
      <c r="P196" s="186"/>
      <c r="S196" s="94"/>
      <c r="T196" s="50"/>
      <c r="U196" s="48"/>
      <c r="V196" s="50"/>
      <c r="W196" s="48"/>
      <c r="X196" s="48"/>
      <c r="Y196" s="48"/>
      <c r="Z196" s="48"/>
      <c r="AN196" s="246"/>
      <c r="AP196" s="94"/>
    </row>
    <row r="197" spans="1:42" s="10" customFormat="1" x14ac:dyDescent="0.25">
      <c r="A197" s="125" t="s">
        <v>480</v>
      </c>
      <c r="B197" s="125" t="s">
        <v>766</v>
      </c>
      <c r="C197" s="125" t="s">
        <v>481</v>
      </c>
      <c r="D197" s="125" t="s">
        <v>676</v>
      </c>
      <c r="E197" s="125" t="s">
        <v>560</v>
      </c>
      <c r="F197" s="125">
        <v>2012</v>
      </c>
      <c r="G197" s="125" t="s">
        <v>7</v>
      </c>
      <c r="H197" s="113">
        <v>310000</v>
      </c>
      <c r="I197" s="126" t="s">
        <v>5</v>
      </c>
      <c r="J197" s="126" t="s">
        <v>5</v>
      </c>
      <c r="K197" s="126" t="s">
        <v>5</v>
      </c>
      <c r="L197" s="126" t="s">
        <v>5</v>
      </c>
      <c r="M197" s="113">
        <v>560000</v>
      </c>
      <c r="N197" s="125" t="s">
        <v>664</v>
      </c>
      <c r="O197" s="304">
        <v>65</v>
      </c>
      <c r="P197" s="186"/>
      <c r="S197" s="94"/>
      <c r="T197" s="50"/>
      <c r="U197" s="48"/>
      <c r="V197" s="50"/>
      <c r="W197" s="48"/>
      <c r="X197" s="48"/>
      <c r="Y197" s="48"/>
      <c r="Z197" s="48"/>
      <c r="AN197" s="246"/>
      <c r="AP197" s="94"/>
    </row>
    <row r="198" spans="1:42" s="10" customFormat="1" x14ac:dyDescent="0.25">
      <c r="A198" s="125" t="s">
        <v>488</v>
      </c>
      <c r="B198" s="125" t="s">
        <v>771</v>
      </c>
      <c r="C198" s="125" t="s">
        <v>489</v>
      </c>
      <c r="D198" s="125" t="s">
        <v>680</v>
      </c>
      <c r="E198" s="125" t="s">
        <v>559</v>
      </c>
      <c r="F198" s="125">
        <v>2012</v>
      </c>
      <c r="G198" s="125" t="s">
        <v>7</v>
      </c>
      <c r="H198" s="113">
        <v>4090937</v>
      </c>
      <c r="I198" s="126" t="s">
        <v>5</v>
      </c>
      <c r="J198" s="126" t="s">
        <v>5</v>
      </c>
      <c r="K198" s="126" t="s">
        <v>5</v>
      </c>
      <c r="L198" s="126" t="s">
        <v>5</v>
      </c>
      <c r="M198" s="113">
        <v>17301014</v>
      </c>
      <c r="N198" s="125" t="s">
        <v>667</v>
      </c>
      <c r="O198" s="304">
        <v>66</v>
      </c>
      <c r="P198" s="186"/>
      <c r="S198" s="94"/>
      <c r="T198" s="50"/>
      <c r="U198" s="48"/>
      <c r="V198" s="50"/>
      <c r="W198" s="48"/>
      <c r="X198" s="48"/>
      <c r="Y198" s="48"/>
      <c r="Z198" s="48"/>
      <c r="AN198" s="246"/>
      <c r="AP198" s="94"/>
    </row>
    <row r="199" spans="1:42" s="10" customFormat="1" x14ac:dyDescent="0.25">
      <c r="A199" s="305" t="s">
        <v>110</v>
      </c>
      <c r="B199" s="305" t="s">
        <v>772</v>
      </c>
      <c r="C199" s="305" t="s">
        <v>266</v>
      </c>
      <c r="D199" s="305" t="s">
        <v>677</v>
      </c>
      <c r="E199" s="305" t="s">
        <v>559</v>
      </c>
      <c r="F199" s="305">
        <v>2014</v>
      </c>
      <c r="G199" s="305" t="s">
        <v>2</v>
      </c>
      <c r="H199" s="306">
        <v>281240</v>
      </c>
      <c r="I199" s="307" t="s">
        <v>5</v>
      </c>
      <c r="J199" s="307" t="s">
        <v>5</v>
      </c>
      <c r="K199" s="307" t="s">
        <v>5</v>
      </c>
      <c r="L199" s="307" t="s">
        <v>5</v>
      </c>
      <c r="M199" s="306">
        <v>708240</v>
      </c>
      <c r="N199" s="305" t="s">
        <v>674</v>
      </c>
      <c r="O199" s="304">
        <v>67</v>
      </c>
      <c r="P199" s="186"/>
      <c r="S199" s="94"/>
      <c r="T199" s="50"/>
      <c r="U199" s="48"/>
      <c r="V199" s="50"/>
      <c r="W199" s="48"/>
      <c r="X199" s="48"/>
      <c r="Y199" s="48"/>
      <c r="Z199" s="48"/>
      <c r="AN199" s="246"/>
      <c r="AP199" s="94"/>
    </row>
    <row r="200" spans="1:42" s="10" customFormat="1" x14ac:dyDescent="0.25">
      <c r="A200" s="125" t="s">
        <v>493</v>
      </c>
      <c r="B200" s="125" t="s">
        <v>772</v>
      </c>
      <c r="C200" s="125" t="s">
        <v>494</v>
      </c>
      <c r="D200" s="125" t="s">
        <v>677</v>
      </c>
      <c r="E200" s="125" t="s">
        <v>559</v>
      </c>
      <c r="F200" s="125">
        <v>2012</v>
      </c>
      <c r="G200" s="125" t="s">
        <v>2</v>
      </c>
      <c r="H200" s="113">
        <v>800000</v>
      </c>
      <c r="I200" s="126" t="s">
        <v>5</v>
      </c>
      <c r="J200" s="126" t="s">
        <v>5</v>
      </c>
      <c r="K200" s="126" t="s">
        <v>5</v>
      </c>
      <c r="L200" s="126" t="s">
        <v>5</v>
      </c>
      <c r="M200" s="113">
        <v>7123778</v>
      </c>
      <c r="N200" s="125" t="s">
        <v>667</v>
      </c>
      <c r="O200" s="304">
        <v>68</v>
      </c>
      <c r="P200" s="186"/>
      <c r="S200" s="94"/>
      <c r="T200" s="50"/>
      <c r="U200" s="48"/>
      <c r="V200" s="50"/>
      <c r="W200" s="48"/>
      <c r="X200" s="48"/>
      <c r="Y200" s="48"/>
      <c r="Z200" s="48"/>
      <c r="AN200" s="246"/>
      <c r="AP200" s="94"/>
    </row>
    <row r="201" spans="1:42" s="10" customFormat="1" x14ac:dyDescent="0.25">
      <c r="A201" s="125" t="s">
        <v>499</v>
      </c>
      <c r="B201" s="125" t="s">
        <v>774</v>
      </c>
      <c r="C201" s="125" t="s">
        <v>500</v>
      </c>
      <c r="D201" s="125" t="s">
        <v>663</v>
      </c>
      <c r="E201" s="125" t="s">
        <v>560</v>
      </c>
      <c r="F201" s="125">
        <v>2012</v>
      </c>
      <c r="G201" s="125" t="s">
        <v>7</v>
      </c>
      <c r="H201" s="113">
        <v>1000000</v>
      </c>
      <c r="I201" s="126" t="s">
        <v>5</v>
      </c>
      <c r="J201" s="126" t="s">
        <v>5</v>
      </c>
      <c r="K201" s="126" t="s">
        <v>5</v>
      </c>
      <c r="L201" s="126" t="s">
        <v>5</v>
      </c>
      <c r="M201" s="113">
        <v>1350000</v>
      </c>
      <c r="N201" s="125" t="s">
        <v>664</v>
      </c>
      <c r="O201" s="304">
        <v>69</v>
      </c>
      <c r="P201" s="186"/>
      <c r="S201" s="94"/>
      <c r="T201" s="50"/>
      <c r="U201" s="48"/>
      <c r="V201" s="50"/>
      <c r="W201" s="48"/>
      <c r="X201" s="48"/>
      <c r="Y201" s="48"/>
      <c r="Z201" s="48"/>
      <c r="AN201" s="246"/>
      <c r="AP201" s="94"/>
    </row>
    <row r="202" spans="1:42" s="10" customFormat="1" x14ac:dyDescent="0.25">
      <c r="A202" s="125" t="s">
        <v>73</v>
      </c>
      <c r="B202" s="125" t="s">
        <v>774</v>
      </c>
      <c r="C202" s="125" t="s">
        <v>230</v>
      </c>
      <c r="D202" s="125" t="s">
        <v>671</v>
      </c>
      <c r="E202" s="125" t="s">
        <v>560</v>
      </c>
      <c r="F202" s="125">
        <v>2013</v>
      </c>
      <c r="G202" s="125" t="s">
        <v>2</v>
      </c>
      <c r="H202" s="113">
        <v>482047</v>
      </c>
      <c r="I202" s="126" t="s">
        <v>5</v>
      </c>
      <c r="J202" s="126" t="s">
        <v>5</v>
      </c>
      <c r="K202" s="126" t="s">
        <v>5</v>
      </c>
      <c r="L202" s="126" t="s">
        <v>5</v>
      </c>
      <c r="M202" s="113">
        <v>557280</v>
      </c>
      <c r="N202" s="125" t="s">
        <v>674</v>
      </c>
      <c r="O202" s="304">
        <v>70</v>
      </c>
      <c r="P202" s="186"/>
      <c r="S202" s="94"/>
      <c r="T202" s="50"/>
      <c r="U202" s="48"/>
      <c r="V202" s="50"/>
      <c r="W202" s="48"/>
      <c r="X202" s="48"/>
      <c r="Y202" s="48"/>
      <c r="Z202" s="48"/>
      <c r="AN202" s="246"/>
      <c r="AP202" s="94"/>
    </row>
    <row r="203" spans="1:42" s="10" customFormat="1" x14ac:dyDescent="0.25">
      <c r="A203" s="125" t="s">
        <v>510</v>
      </c>
      <c r="B203" s="125" t="s">
        <v>775</v>
      </c>
      <c r="C203" s="125" t="s">
        <v>511</v>
      </c>
      <c r="D203" s="125" t="s">
        <v>663</v>
      </c>
      <c r="E203" s="125" t="s">
        <v>559</v>
      </c>
      <c r="F203" s="125">
        <v>2012</v>
      </c>
      <c r="G203" s="125" t="s">
        <v>7</v>
      </c>
      <c r="H203" s="113">
        <v>332200</v>
      </c>
      <c r="I203" s="126" t="s">
        <v>5</v>
      </c>
      <c r="J203" s="126" t="s">
        <v>5</v>
      </c>
      <c r="K203" s="126" t="s">
        <v>5</v>
      </c>
      <c r="L203" s="126" t="s">
        <v>5</v>
      </c>
      <c r="M203" s="113">
        <v>384046</v>
      </c>
      <c r="N203" s="125" t="s">
        <v>664</v>
      </c>
      <c r="O203" s="304">
        <v>71</v>
      </c>
      <c r="P203" s="186"/>
      <c r="S203" s="94"/>
      <c r="T203" s="50"/>
      <c r="U203" s="48"/>
      <c r="V203" s="50"/>
      <c r="W203" s="48"/>
      <c r="X203" s="48"/>
      <c r="Y203" s="48"/>
      <c r="Z203" s="48"/>
      <c r="AN203" s="246"/>
      <c r="AP203" s="94"/>
    </row>
    <row r="204" spans="1:42" s="10" customFormat="1" x14ac:dyDescent="0.25">
      <c r="A204" s="125" t="s">
        <v>508</v>
      </c>
      <c r="B204" s="125" t="s">
        <v>775</v>
      </c>
      <c r="C204" s="125" t="s">
        <v>509</v>
      </c>
      <c r="D204" s="125" t="s">
        <v>663</v>
      </c>
      <c r="E204" s="125" t="s">
        <v>559</v>
      </c>
      <c r="F204" s="125">
        <v>2012</v>
      </c>
      <c r="G204" s="125" t="s">
        <v>7</v>
      </c>
      <c r="H204" s="113">
        <v>249831</v>
      </c>
      <c r="I204" s="126" t="s">
        <v>5</v>
      </c>
      <c r="J204" s="126" t="s">
        <v>5</v>
      </c>
      <c r="K204" s="126" t="s">
        <v>5</v>
      </c>
      <c r="L204" s="126" t="s">
        <v>5</v>
      </c>
      <c r="M204" s="113">
        <v>288822</v>
      </c>
      <c r="N204" s="125" t="s">
        <v>664</v>
      </c>
      <c r="O204" s="304">
        <v>72</v>
      </c>
      <c r="P204" s="186"/>
      <c r="S204" s="94"/>
      <c r="T204" s="50"/>
      <c r="U204" s="48"/>
      <c r="V204" s="50"/>
      <c r="W204" s="48"/>
      <c r="X204" s="48"/>
      <c r="Y204" s="48"/>
      <c r="Z204" s="48"/>
      <c r="AN204" s="246"/>
      <c r="AP204" s="94"/>
    </row>
    <row r="205" spans="1:42" s="10" customFormat="1" x14ac:dyDescent="0.25">
      <c r="A205" s="305" t="s">
        <v>650</v>
      </c>
      <c r="B205" s="305" t="s">
        <v>775</v>
      </c>
      <c r="C205" s="305" t="s">
        <v>651</v>
      </c>
      <c r="D205" s="305" t="s">
        <v>704</v>
      </c>
      <c r="E205" s="305" t="s">
        <v>559</v>
      </c>
      <c r="F205" s="305">
        <v>2014</v>
      </c>
      <c r="G205" s="305" t="s">
        <v>2</v>
      </c>
      <c r="H205" s="306">
        <v>180000</v>
      </c>
      <c r="I205" s="307" t="s">
        <v>5</v>
      </c>
      <c r="J205" s="307" t="s">
        <v>5</v>
      </c>
      <c r="K205" s="307" t="s">
        <v>5</v>
      </c>
      <c r="L205" s="307" t="s">
        <v>5</v>
      </c>
      <c r="M205" s="306">
        <v>2836583</v>
      </c>
      <c r="N205" s="305" t="s">
        <v>674</v>
      </c>
      <c r="O205" s="304">
        <v>73</v>
      </c>
      <c r="P205" s="186"/>
      <c r="S205" s="94"/>
      <c r="T205" s="50"/>
      <c r="U205" s="48"/>
      <c r="V205" s="50"/>
      <c r="W205" s="48"/>
      <c r="X205" s="48"/>
      <c r="Y205" s="48"/>
      <c r="Z205" s="48"/>
      <c r="AN205" s="246"/>
      <c r="AP205" s="94"/>
    </row>
    <row r="206" spans="1:42" s="10" customFormat="1" x14ac:dyDescent="0.25">
      <c r="A206" s="125" t="s">
        <v>650</v>
      </c>
      <c r="B206" s="125" t="s">
        <v>775</v>
      </c>
      <c r="C206" s="125" t="s">
        <v>651</v>
      </c>
      <c r="D206" s="125" t="s">
        <v>704</v>
      </c>
      <c r="E206" s="125" t="s">
        <v>559</v>
      </c>
      <c r="F206" s="125">
        <v>2012</v>
      </c>
      <c r="G206" s="125" t="s">
        <v>2</v>
      </c>
      <c r="H206" s="113">
        <v>1293911</v>
      </c>
      <c r="I206" s="126" t="s">
        <v>5</v>
      </c>
      <c r="J206" s="126" t="s">
        <v>5</v>
      </c>
      <c r="K206" s="126" t="s">
        <v>5</v>
      </c>
      <c r="L206" s="126" t="s">
        <v>5</v>
      </c>
      <c r="M206" s="113">
        <v>2836583</v>
      </c>
      <c r="N206" s="125" t="s">
        <v>667</v>
      </c>
      <c r="O206" s="304">
        <v>74</v>
      </c>
      <c r="P206" s="186"/>
      <c r="S206" s="94"/>
      <c r="T206" s="50"/>
      <c r="U206" s="48"/>
      <c r="V206" s="50"/>
      <c r="W206" s="48"/>
      <c r="X206" s="48"/>
      <c r="Y206" s="48"/>
      <c r="Z206" s="48"/>
      <c r="AN206" s="246"/>
      <c r="AP206" s="94"/>
    </row>
    <row r="207" spans="1:42" s="10" customFormat="1" x14ac:dyDescent="0.25">
      <c r="A207" s="125" t="s">
        <v>650</v>
      </c>
      <c r="B207" s="125" t="s">
        <v>775</v>
      </c>
      <c r="C207" s="125" t="s">
        <v>651</v>
      </c>
      <c r="D207" s="125" t="s">
        <v>704</v>
      </c>
      <c r="E207" s="125" t="s">
        <v>559</v>
      </c>
      <c r="F207" s="125">
        <v>2012</v>
      </c>
      <c r="G207" s="125" t="s">
        <v>7</v>
      </c>
      <c r="H207" s="113">
        <v>451089</v>
      </c>
      <c r="I207" s="126" t="s">
        <v>5</v>
      </c>
      <c r="J207" s="126" t="s">
        <v>5</v>
      </c>
      <c r="K207" s="126" t="s">
        <v>5</v>
      </c>
      <c r="L207" s="126" t="s">
        <v>5</v>
      </c>
      <c r="M207" s="113">
        <v>2836583</v>
      </c>
      <c r="N207" s="125" t="s">
        <v>667</v>
      </c>
      <c r="O207" s="304">
        <v>75</v>
      </c>
      <c r="P207" s="186"/>
      <c r="S207" s="94"/>
      <c r="T207" s="50"/>
      <c r="U207" s="48"/>
      <c r="V207" s="50"/>
      <c r="W207" s="48"/>
      <c r="X207" s="48"/>
      <c r="Y207" s="48"/>
      <c r="Z207" s="48"/>
      <c r="AN207" s="246"/>
      <c r="AP207" s="94"/>
    </row>
    <row r="208" spans="1:42" s="10" customFormat="1" x14ac:dyDescent="0.25">
      <c r="A208" s="125" t="s">
        <v>507</v>
      </c>
      <c r="B208" s="125" t="s">
        <v>775</v>
      </c>
      <c r="C208" s="125" t="s">
        <v>506</v>
      </c>
      <c r="D208" s="125" t="s">
        <v>704</v>
      </c>
      <c r="E208" s="125" t="s">
        <v>559</v>
      </c>
      <c r="F208" s="125">
        <v>2012</v>
      </c>
      <c r="G208" s="125" t="s">
        <v>7</v>
      </c>
      <c r="H208" s="113">
        <v>250000</v>
      </c>
      <c r="I208" s="126" t="s">
        <v>5</v>
      </c>
      <c r="J208" s="126" t="s">
        <v>5</v>
      </c>
      <c r="K208" s="126" t="s">
        <v>5</v>
      </c>
      <c r="L208" s="126" t="s">
        <v>5</v>
      </c>
      <c r="M208" s="113">
        <v>2250520</v>
      </c>
      <c r="N208" s="125" t="s">
        <v>674</v>
      </c>
      <c r="O208" s="304">
        <v>76</v>
      </c>
      <c r="P208" s="186"/>
      <c r="S208" s="94"/>
      <c r="T208" s="50"/>
      <c r="U208" s="48"/>
      <c r="V208" s="50"/>
      <c r="W208" s="48"/>
      <c r="X208" s="48"/>
      <c r="Y208" s="48"/>
      <c r="Z208" s="48"/>
      <c r="AN208" s="246"/>
      <c r="AP208" s="94"/>
    </row>
    <row r="209" spans="1:51" s="10" customFormat="1" x14ac:dyDescent="0.25">
      <c r="A209" s="125" t="s">
        <v>505</v>
      </c>
      <c r="B209" s="125" t="s">
        <v>775</v>
      </c>
      <c r="C209" s="125" t="s">
        <v>506</v>
      </c>
      <c r="D209" s="125" t="s">
        <v>704</v>
      </c>
      <c r="E209" s="125" t="s">
        <v>559</v>
      </c>
      <c r="F209" s="125">
        <v>2012</v>
      </c>
      <c r="G209" s="125" t="s">
        <v>7</v>
      </c>
      <c r="H209" s="113">
        <v>1696700</v>
      </c>
      <c r="I209" s="126" t="s">
        <v>5</v>
      </c>
      <c r="J209" s="126" t="s">
        <v>5</v>
      </c>
      <c r="K209" s="126" t="s">
        <v>5</v>
      </c>
      <c r="L209" s="126" t="s">
        <v>5</v>
      </c>
      <c r="M209" s="113">
        <v>2250520</v>
      </c>
      <c r="N209" s="125" t="s">
        <v>667</v>
      </c>
      <c r="O209" s="304">
        <v>77</v>
      </c>
      <c r="P209" s="186"/>
      <c r="S209" s="94"/>
      <c r="T209" s="50"/>
      <c r="U209" s="48"/>
      <c r="V209" s="50"/>
      <c r="W209" s="48"/>
      <c r="X209" s="48"/>
      <c r="Y209" s="48"/>
      <c r="Z209" s="48"/>
      <c r="AN209" s="246"/>
      <c r="AP209" s="94"/>
    </row>
    <row r="210" spans="1:51" s="10" customFormat="1" x14ac:dyDescent="0.25">
      <c r="A210" s="125" t="s">
        <v>652</v>
      </c>
      <c r="B210" s="125" t="s">
        <v>775</v>
      </c>
      <c r="C210" s="125" t="s">
        <v>653</v>
      </c>
      <c r="D210" s="125" t="s">
        <v>704</v>
      </c>
      <c r="E210" s="125" t="s">
        <v>559</v>
      </c>
      <c r="F210" s="125">
        <v>2012</v>
      </c>
      <c r="G210" s="125" t="s">
        <v>7</v>
      </c>
      <c r="H210" s="113">
        <v>1516691</v>
      </c>
      <c r="I210" s="126" t="s">
        <v>5</v>
      </c>
      <c r="J210" s="126" t="s">
        <v>5</v>
      </c>
      <c r="K210" s="126" t="s">
        <v>5</v>
      </c>
      <c r="L210" s="126" t="s">
        <v>5</v>
      </c>
      <c r="M210" s="113">
        <v>2206787</v>
      </c>
      <c r="N210" s="125" t="s">
        <v>667</v>
      </c>
      <c r="O210" s="304">
        <v>78</v>
      </c>
      <c r="P210" s="186"/>
      <c r="S210" s="94"/>
      <c r="T210" s="50"/>
      <c r="U210" s="48"/>
      <c r="V210" s="50"/>
      <c r="W210" s="48"/>
      <c r="X210" s="48"/>
      <c r="Y210" s="48"/>
      <c r="Z210" s="48"/>
      <c r="AN210" s="246"/>
      <c r="AP210" s="94"/>
    </row>
    <row r="211" spans="1:51" s="10" customFormat="1" x14ac:dyDescent="0.25">
      <c r="A211" s="125" t="s">
        <v>520</v>
      </c>
      <c r="B211" s="125" t="s">
        <v>779</v>
      </c>
      <c r="C211" s="125" t="s">
        <v>521</v>
      </c>
      <c r="D211" s="125" t="s">
        <v>663</v>
      </c>
      <c r="E211" s="125" t="s">
        <v>560</v>
      </c>
      <c r="F211" s="125">
        <v>2012</v>
      </c>
      <c r="G211" s="125" t="s">
        <v>7</v>
      </c>
      <c r="H211" s="113">
        <v>500000</v>
      </c>
      <c r="I211" s="126" t="s">
        <v>5</v>
      </c>
      <c r="J211" s="126" t="s">
        <v>5</v>
      </c>
      <c r="K211" s="126" t="s">
        <v>5</v>
      </c>
      <c r="L211" s="126" t="s">
        <v>5</v>
      </c>
      <c r="M211" s="113">
        <v>750000</v>
      </c>
      <c r="N211" s="125" t="s">
        <v>664</v>
      </c>
      <c r="O211" s="304">
        <v>79</v>
      </c>
      <c r="P211" s="186"/>
      <c r="S211" s="94"/>
      <c r="T211" s="50"/>
      <c r="U211" s="48"/>
      <c r="V211" s="50"/>
      <c r="W211" s="48"/>
      <c r="X211" s="48"/>
      <c r="Y211" s="48"/>
      <c r="Z211" s="48"/>
      <c r="AN211" s="246"/>
      <c r="AP211" s="94"/>
    </row>
    <row r="212" spans="1:51" s="10" customFormat="1" ht="15.75" thickBot="1" x14ac:dyDescent="0.3">
      <c r="A212" s="140" t="s">
        <v>518</v>
      </c>
      <c r="B212" s="140" t="s">
        <v>779</v>
      </c>
      <c r="C212" s="140" t="s">
        <v>519</v>
      </c>
      <c r="D212" s="140" t="s">
        <v>669</v>
      </c>
      <c r="E212" s="140" t="s">
        <v>560</v>
      </c>
      <c r="F212" s="140">
        <v>2012</v>
      </c>
      <c r="G212" s="140" t="s">
        <v>7</v>
      </c>
      <c r="H212" s="141">
        <v>546852</v>
      </c>
      <c r="I212" s="142" t="s">
        <v>5</v>
      </c>
      <c r="J212" s="142" t="s">
        <v>5</v>
      </c>
      <c r="K212" s="142" t="s">
        <v>5</v>
      </c>
      <c r="L212" s="142" t="s">
        <v>5</v>
      </c>
      <c r="M212" s="141">
        <v>9032968</v>
      </c>
      <c r="N212" s="140" t="s">
        <v>667</v>
      </c>
      <c r="O212" s="304">
        <v>80</v>
      </c>
      <c r="P212" s="186"/>
      <c r="S212" s="94"/>
      <c r="T212" s="50"/>
      <c r="U212" s="48"/>
      <c r="V212" s="50"/>
      <c r="W212" s="48"/>
      <c r="X212" s="48"/>
      <c r="Y212" s="48"/>
      <c r="Z212" s="48"/>
      <c r="AN212" s="246"/>
      <c r="AP212" s="94"/>
    </row>
    <row r="213" spans="1:51" ht="21" thickBot="1" x14ac:dyDescent="0.35">
      <c r="A213" s="212" t="s">
        <v>823</v>
      </c>
      <c r="B213" s="213"/>
      <c r="C213" s="213"/>
      <c r="D213" s="213"/>
      <c r="E213" s="213"/>
      <c r="F213" s="213"/>
      <c r="G213" s="213"/>
      <c r="H213" s="213"/>
      <c r="I213" s="214"/>
      <c r="J213" s="214"/>
      <c r="K213" s="214"/>
      <c r="L213" s="214"/>
      <c r="M213" s="213"/>
      <c r="N213" s="215"/>
    </row>
    <row r="214" spans="1:51" s="31" customFormat="1" ht="15.75" thickBot="1" x14ac:dyDescent="0.3">
      <c r="A214" s="193" t="s">
        <v>815</v>
      </c>
      <c r="B214" s="194"/>
      <c r="C214" s="194"/>
      <c r="D214" s="194"/>
      <c r="E214" s="194"/>
      <c r="F214" s="194"/>
      <c r="G214" s="194"/>
      <c r="H214" s="195">
        <f>SUM(H215:H216)</f>
        <v>134750</v>
      </c>
      <c r="I214" s="196"/>
      <c r="J214" s="196"/>
      <c r="K214" s="196"/>
      <c r="L214" s="196"/>
      <c r="M214" s="195"/>
      <c r="N214" s="261">
        <v>2</v>
      </c>
      <c r="O214" s="191"/>
      <c r="P214" s="381"/>
      <c r="Q214" s="94"/>
      <c r="R214" s="94"/>
      <c r="S214" s="94"/>
      <c r="T214" s="71"/>
      <c r="U214" s="72"/>
      <c r="V214" s="71"/>
      <c r="W214" s="72"/>
      <c r="X214" s="72"/>
      <c r="Y214" s="72"/>
      <c r="Z214" s="72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248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</row>
    <row r="215" spans="1:51" x14ac:dyDescent="0.25">
      <c r="A215" s="11" t="s">
        <v>622</v>
      </c>
      <c r="B215" s="12" t="s">
        <v>753</v>
      </c>
      <c r="C215" s="12" t="s">
        <v>623</v>
      </c>
      <c r="D215" s="12" t="s">
        <v>677</v>
      </c>
      <c r="E215" s="12" t="s">
        <v>559</v>
      </c>
      <c r="F215" s="12">
        <v>2013</v>
      </c>
      <c r="G215" s="12" t="s">
        <v>2</v>
      </c>
      <c r="H215" s="13">
        <v>5000</v>
      </c>
      <c r="I215" s="14" t="s">
        <v>578</v>
      </c>
      <c r="J215" s="14" t="s">
        <v>578</v>
      </c>
      <c r="K215" s="14" t="s">
        <v>578</v>
      </c>
      <c r="L215" s="14" t="s">
        <v>528</v>
      </c>
      <c r="M215" s="13">
        <v>420000</v>
      </c>
      <c r="N215" s="15" t="s">
        <v>678</v>
      </c>
      <c r="O215" s="189">
        <v>1</v>
      </c>
    </row>
    <row r="216" spans="1:51" ht="15.75" thickBot="1" x14ac:dyDescent="0.3">
      <c r="A216" s="29" t="s">
        <v>624</v>
      </c>
      <c r="B216" s="20" t="s">
        <v>753</v>
      </c>
      <c r="C216" s="20" t="s">
        <v>625</v>
      </c>
      <c r="D216" s="20" t="s">
        <v>717</v>
      </c>
      <c r="E216" s="20" t="s">
        <v>559</v>
      </c>
      <c r="F216" s="20">
        <v>2013</v>
      </c>
      <c r="G216" s="20" t="s">
        <v>2</v>
      </c>
      <c r="H216" s="21">
        <v>129750</v>
      </c>
      <c r="I216" s="22" t="s">
        <v>578</v>
      </c>
      <c r="J216" s="22" t="s">
        <v>578</v>
      </c>
      <c r="K216" s="22" t="s">
        <v>578</v>
      </c>
      <c r="L216" s="22" t="s">
        <v>578</v>
      </c>
      <c r="M216" s="21">
        <v>0</v>
      </c>
      <c r="N216" s="23" t="s">
        <v>678</v>
      </c>
      <c r="O216" s="189">
        <v>2</v>
      </c>
    </row>
    <row r="217" spans="1:51" s="31" customFormat="1" ht="15.75" thickBot="1" x14ac:dyDescent="0.3">
      <c r="A217" s="193" t="s">
        <v>816</v>
      </c>
      <c r="B217" s="194"/>
      <c r="C217" s="194"/>
      <c r="D217" s="194"/>
      <c r="E217" s="194"/>
      <c r="F217" s="194"/>
      <c r="G217" s="194"/>
      <c r="H217" s="195">
        <f>SUM(H218:H228)</f>
        <v>3391154</v>
      </c>
      <c r="I217" s="196"/>
      <c r="J217" s="196"/>
      <c r="K217" s="196"/>
      <c r="L217" s="196"/>
      <c r="M217" s="195"/>
      <c r="N217" s="261">
        <v>11</v>
      </c>
      <c r="O217" s="191"/>
      <c r="P217" s="381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248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</row>
    <row r="218" spans="1:51" ht="15.75" thickBot="1" x14ac:dyDescent="0.3">
      <c r="A218" s="24" t="s">
        <v>73</v>
      </c>
      <c r="B218" s="25" t="s">
        <v>774</v>
      </c>
      <c r="C218" s="25" t="s">
        <v>230</v>
      </c>
      <c r="D218" s="25" t="s">
        <v>671</v>
      </c>
      <c r="E218" s="25" t="s">
        <v>560</v>
      </c>
      <c r="F218" s="25">
        <v>2013</v>
      </c>
      <c r="G218" s="25" t="s">
        <v>2</v>
      </c>
      <c r="H218" s="26">
        <v>104838</v>
      </c>
      <c r="I218" s="27" t="s">
        <v>3</v>
      </c>
      <c r="J218" s="27" t="s">
        <v>3</v>
      </c>
      <c r="K218" s="27" t="s">
        <v>5</v>
      </c>
      <c r="L218" s="27" t="s">
        <v>5</v>
      </c>
      <c r="M218" s="26">
        <v>557280</v>
      </c>
      <c r="N218" s="28" t="s">
        <v>678</v>
      </c>
      <c r="O218" s="189">
        <v>1</v>
      </c>
    </row>
    <row r="219" spans="1:51" x14ac:dyDescent="0.25">
      <c r="A219" s="11" t="s">
        <v>102</v>
      </c>
      <c r="B219" s="12" t="s">
        <v>710</v>
      </c>
      <c r="C219" s="12" t="s">
        <v>258</v>
      </c>
      <c r="D219" s="12" t="s">
        <v>669</v>
      </c>
      <c r="E219" s="12" t="s">
        <v>560</v>
      </c>
      <c r="F219" s="12">
        <v>2013</v>
      </c>
      <c r="G219" s="12" t="s">
        <v>7</v>
      </c>
      <c r="H219" s="13">
        <v>975000</v>
      </c>
      <c r="I219" s="14" t="s">
        <v>3</v>
      </c>
      <c r="J219" s="14" t="s">
        <v>3</v>
      </c>
      <c r="K219" s="14" t="s">
        <v>5</v>
      </c>
      <c r="L219" s="14" t="s">
        <v>5</v>
      </c>
      <c r="M219" s="13">
        <v>7074549</v>
      </c>
      <c r="N219" s="15" t="s">
        <v>678</v>
      </c>
      <c r="O219" s="189">
        <v>2</v>
      </c>
    </row>
    <row r="220" spans="1:51" x14ac:dyDescent="0.25">
      <c r="A220" s="16" t="s">
        <v>99</v>
      </c>
      <c r="B220" s="5" t="s">
        <v>675</v>
      </c>
      <c r="C220" s="5" t="s">
        <v>255</v>
      </c>
      <c r="D220" s="5" t="s">
        <v>677</v>
      </c>
      <c r="E220" s="5" t="s">
        <v>561</v>
      </c>
      <c r="F220" s="5">
        <v>2013</v>
      </c>
      <c r="G220" s="5" t="s">
        <v>7</v>
      </c>
      <c r="H220" s="6">
        <v>303398</v>
      </c>
      <c r="I220" s="7" t="s">
        <v>3</v>
      </c>
      <c r="J220" s="7" t="s">
        <v>3</v>
      </c>
      <c r="K220" s="7" t="s">
        <v>5</v>
      </c>
      <c r="L220" s="7" t="s">
        <v>5</v>
      </c>
      <c r="M220" s="6">
        <v>1539000</v>
      </c>
      <c r="N220" s="17" t="s">
        <v>678</v>
      </c>
      <c r="O220" s="189">
        <v>3</v>
      </c>
    </row>
    <row r="221" spans="1:51" x14ac:dyDescent="0.25">
      <c r="A221" s="16" t="s">
        <v>106</v>
      </c>
      <c r="B221" s="5" t="s">
        <v>727</v>
      </c>
      <c r="C221" s="5" t="s">
        <v>262</v>
      </c>
      <c r="D221" s="5" t="s">
        <v>672</v>
      </c>
      <c r="E221" s="5" t="s">
        <v>559</v>
      </c>
      <c r="F221" s="5">
        <v>2013</v>
      </c>
      <c r="G221" s="5" t="s">
        <v>7</v>
      </c>
      <c r="H221" s="6">
        <v>233550</v>
      </c>
      <c r="I221" s="7" t="s">
        <v>3</v>
      </c>
      <c r="J221" s="7" t="s">
        <v>3</v>
      </c>
      <c r="K221" s="7" t="s">
        <v>5</v>
      </c>
      <c r="L221" s="7" t="s">
        <v>5</v>
      </c>
      <c r="M221" s="6">
        <v>3650000</v>
      </c>
      <c r="N221" s="17" t="s">
        <v>678</v>
      </c>
      <c r="O221" s="189">
        <v>4</v>
      </c>
    </row>
    <row r="222" spans="1:51" x14ac:dyDescent="0.25">
      <c r="A222" s="16" t="s">
        <v>107</v>
      </c>
      <c r="B222" s="5" t="s">
        <v>734</v>
      </c>
      <c r="C222" s="5" t="s">
        <v>263</v>
      </c>
      <c r="D222" s="5" t="s">
        <v>671</v>
      </c>
      <c r="E222" s="5" t="s">
        <v>559</v>
      </c>
      <c r="F222" s="5">
        <v>2013</v>
      </c>
      <c r="G222" s="5" t="s">
        <v>2</v>
      </c>
      <c r="H222" s="6">
        <v>70000</v>
      </c>
      <c r="I222" s="7" t="s">
        <v>3</v>
      </c>
      <c r="J222" s="7" t="s">
        <v>3</v>
      </c>
      <c r="K222" s="7" t="s">
        <v>5</v>
      </c>
      <c r="L222" s="7" t="s">
        <v>5</v>
      </c>
      <c r="M222" s="6">
        <v>719900</v>
      </c>
      <c r="N222" s="17" t="s">
        <v>678</v>
      </c>
      <c r="O222" s="189">
        <v>5</v>
      </c>
    </row>
    <row r="223" spans="1:51" x14ac:dyDescent="0.25">
      <c r="A223" s="16" t="s">
        <v>110</v>
      </c>
      <c r="B223" s="5" t="s">
        <v>772</v>
      </c>
      <c r="C223" s="5" t="s">
        <v>266</v>
      </c>
      <c r="D223" s="5" t="s">
        <v>677</v>
      </c>
      <c r="E223" s="5" t="s">
        <v>559</v>
      </c>
      <c r="F223" s="5">
        <v>2013</v>
      </c>
      <c r="G223" s="5" t="s">
        <v>2</v>
      </c>
      <c r="H223" s="6">
        <v>60550</v>
      </c>
      <c r="I223" s="7" t="s">
        <v>3</v>
      </c>
      <c r="J223" s="7" t="s">
        <v>3</v>
      </c>
      <c r="K223" s="7" t="s">
        <v>5</v>
      </c>
      <c r="L223" s="7" t="s">
        <v>5</v>
      </c>
      <c r="M223" s="6">
        <v>708240</v>
      </c>
      <c r="N223" s="17" t="s">
        <v>678</v>
      </c>
      <c r="O223" s="189">
        <v>6</v>
      </c>
    </row>
    <row r="224" spans="1:51" x14ac:dyDescent="0.25">
      <c r="A224" s="16" t="s">
        <v>116</v>
      </c>
      <c r="B224" s="5" t="s">
        <v>698</v>
      </c>
      <c r="C224" s="5" t="s">
        <v>271</v>
      </c>
      <c r="D224" s="5" t="s">
        <v>699</v>
      </c>
      <c r="E224" s="5" t="s">
        <v>559</v>
      </c>
      <c r="F224" s="5">
        <v>2013</v>
      </c>
      <c r="G224" s="5" t="s">
        <v>7</v>
      </c>
      <c r="H224" s="6">
        <v>220900</v>
      </c>
      <c r="I224" s="7" t="s">
        <v>3</v>
      </c>
      <c r="J224" s="7" t="s">
        <v>3</v>
      </c>
      <c r="K224" s="7" t="s">
        <v>3</v>
      </c>
      <c r="L224" s="7" t="s">
        <v>5</v>
      </c>
      <c r="M224" s="6">
        <v>1000000</v>
      </c>
      <c r="N224" s="17" t="s">
        <v>678</v>
      </c>
      <c r="O224" s="189">
        <v>7</v>
      </c>
    </row>
    <row r="225" spans="1:51" x14ac:dyDescent="0.25">
      <c r="A225" s="16" t="s">
        <v>162</v>
      </c>
      <c r="B225" s="5" t="s">
        <v>741</v>
      </c>
      <c r="C225" s="5" t="s">
        <v>316</v>
      </c>
      <c r="D225" s="5" t="s">
        <v>669</v>
      </c>
      <c r="E225" s="5" t="s">
        <v>559</v>
      </c>
      <c r="F225" s="5">
        <v>2013</v>
      </c>
      <c r="G225" s="5" t="s">
        <v>7</v>
      </c>
      <c r="H225" s="6">
        <v>39271</v>
      </c>
      <c r="I225" s="7" t="s">
        <v>3</v>
      </c>
      <c r="J225" s="7" t="s">
        <v>3</v>
      </c>
      <c r="K225" s="7" t="s">
        <v>3</v>
      </c>
      <c r="L225" s="7" t="s">
        <v>528</v>
      </c>
      <c r="M225" s="6">
        <v>7243493</v>
      </c>
      <c r="N225" s="17" t="s">
        <v>678</v>
      </c>
      <c r="O225" s="189">
        <v>8</v>
      </c>
    </row>
    <row r="226" spans="1:51" x14ac:dyDescent="0.25">
      <c r="A226" s="16" t="s">
        <v>164</v>
      </c>
      <c r="B226" s="5" t="s">
        <v>771</v>
      </c>
      <c r="C226" s="5" t="s">
        <v>318</v>
      </c>
      <c r="D226" s="5" t="s">
        <v>663</v>
      </c>
      <c r="E226" s="5" t="s">
        <v>559</v>
      </c>
      <c r="F226" s="5">
        <v>2013</v>
      </c>
      <c r="G226" s="5" t="s">
        <v>7</v>
      </c>
      <c r="H226" s="6">
        <v>79147</v>
      </c>
      <c r="I226" s="7" t="s">
        <v>3</v>
      </c>
      <c r="J226" s="7" t="s">
        <v>3</v>
      </c>
      <c r="K226" s="7" t="s">
        <v>3</v>
      </c>
      <c r="L226" s="7" t="s">
        <v>528</v>
      </c>
      <c r="M226" s="6">
        <v>1050600</v>
      </c>
      <c r="N226" s="17" t="s">
        <v>678</v>
      </c>
      <c r="O226" s="189">
        <v>9</v>
      </c>
    </row>
    <row r="227" spans="1:51" x14ac:dyDescent="0.25">
      <c r="A227" s="16" t="s">
        <v>154</v>
      </c>
      <c r="B227" s="5" t="s">
        <v>771</v>
      </c>
      <c r="C227" s="5" t="s">
        <v>309</v>
      </c>
      <c r="D227" s="5" t="s">
        <v>679</v>
      </c>
      <c r="E227" s="5" t="s">
        <v>559</v>
      </c>
      <c r="F227" s="5">
        <v>2013</v>
      </c>
      <c r="G227" s="5" t="s">
        <v>2</v>
      </c>
      <c r="H227" s="6">
        <v>93500</v>
      </c>
      <c r="I227" s="7" t="s">
        <v>3</v>
      </c>
      <c r="J227" s="7" t="s">
        <v>3</v>
      </c>
      <c r="K227" s="7" t="s">
        <v>3</v>
      </c>
      <c r="L227" s="7" t="s">
        <v>3</v>
      </c>
      <c r="M227" s="6">
        <v>561100</v>
      </c>
      <c r="N227" s="17" t="s">
        <v>678</v>
      </c>
      <c r="O227" s="189">
        <v>10</v>
      </c>
    </row>
    <row r="228" spans="1:51" s="10" customFormat="1" ht="15.75" thickBot="1" x14ac:dyDescent="0.3">
      <c r="A228" s="35" t="s">
        <v>114</v>
      </c>
      <c r="B228" s="36" t="s">
        <v>771</v>
      </c>
      <c r="C228" s="36" t="s">
        <v>269</v>
      </c>
      <c r="D228" s="36" t="s">
        <v>724</v>
      </c>
      <c r="E228" s="36" t="s">
        <v>559</v>
      </c>
      <c r="F228" s="36">
        <v>2013</v>
      </c>
      <c r="G228" s="36" t="s">
        <v>7</v>
      </c>
      <c r="H228" s="37">
        <v>1211000</v>
      </c>
      <c r="I228" s="38" t="s">
        <v>3</v>
      </c>
      <c r="J228" s="38" t="s">
        <v>3</v>
      </c>
      <c r="K228" s="38" t="s">
        <v>88</v>
      </c>
      <c r="L228" s="38" t="s">
        <v>88</v>
      </c>
      <c r="M228" s="37">
        <v>12979808</v>
      </c>
      <c r="N228" s="39" t="s">
        <v>678</v>
      </c>
      <c r="O228" s="189">
        <v>11</v>
      </c>
      <c r="P228" s="186"/>
      <c r="S228" s="94"/>
      <c r="T228" s="50"/>
      <c r="U228" s="48"/>
      <c r="V228" s="50"/>
      <c r="W228" s="48"/>
      <c r="X228" s="48"/>
      <c r="Y228" s="48"/>
      <c r="Z228" s="48"/>
      <c r="AN228" s="246"/>
      <c r="AP228" s="94"/>
    </row>
    <row r="229" spans="1:51" ht="15.75" thickBot="1" x14ac:dyDescent="0.3">
      <c r="A229" s="197" t="s">
        <v>824</v>
      </c>
      <c r="B229" s="198"/>
      <c r="C229" s="198"/>
      <c r="D229" s="198"/>
      <c r="E229" s="198"/>
      <c r="F229" s="198"/>
      <c r="G229" s="198"/>
      <c r="H229" s="202">
        <f>SUM(H230:H232)</f>
        <v>4700000</v>
      </c>
      <c r="I229" s="198"/>
      <c r="J229" s="198"/>
      <c r="K229" s="198"/>
      <c r="L229" s="198"/>
      <c r="M229" s="198"/>
      <c r="N229" s="262">
        <v>3</v>
      </c>
    </row>
    <row r="230" spans="1:51" x14ac:dyDescent="0.25">
      <c r="A230" s="11" t="s">
        <v>371</v>
      </c>
      <c r="B230" s="12" t="s">
        <v>713</v>
      </c>
      <c r="C230" s="12" t="s">
        <v>372</v>
      </c>
      <c r="D230" s="12" t="s">
        <v>679</v>
      </c>
      <c r="E230" s="12" t="s">
        <v>560</v>
      </c>
      <c r="F230" s="12">
        <v>2013</v>
      </c>
      <c r="G230" s="12" t="s">
        <v>2</v>
      </c>
      <c r="H230" s="13">
        <v>1500000</v>
      </c>
      <c r="I230" s="14" t="s">
        <v>5</v>
      </c>
      <c r="J230" s="14" t="s">
        <v>5</v>
      </c>
      <c r="K230" s="14" t="s">
        <v>5</v>
      </c>
      <c r="L230" s="14" t="s">
        <v>5</v>
      </c>
      <c r="M230" s="13">
        <v>9015480</v>
      </c>
      <c r="N230" s="15" t="s">
        <v>678</v>
      </c>
      <c r="O230" s="189">
        <v>1</v>
      </c>
    </row>
    <row r="231" spans="1:51" x14ac:dyDescent="0.25">
      <c r="A231" s="16" t="s">
        <v>457</v>
      </c>
      <c r="B231" s="5" t="s">
        <v>761</v>
      </c>
      <c r="C231" s="5" t="s">
        <v>458</v>
      </c>
      <c r="D231" s="5" t="s">
        <v>688</v>
      </c>
      <c r="E231" s="5" t="s">
        <v>560</v>
      </c>
      <c r="F231" s="5">
        <v>2013</v>
      </c>
      <c r="G231" s="5" t="s">
        <v>2</v>
      </c>
      <c r="H231" s="6">
        <v>1000000</v>
      </c>
      <c r="I231" s="7" t="s">
        <v>5</v>
      </c>
      <c r="J231" s="7" t="s">
        <v>5</v>
      </c>
      <c r="K231" s="7" t="s">
        <v>5</v>
      </c>
      <c r="L231" s="7" t="s">
        <v>5</v>
      </c>
      <c r="M231" s="6">
        <v>1156069</v>
      </c>
      <c r="N231" s="17" t="s">
        <v>678</v>
      </c>
      <c r="O231" s="189">
        <v>2</v>
      </c>
    </row>
    <row r="232" spans="1:51" ht="15.75" thickBot="1" x14ac:dyDescent="0.3">
      <c r="A232" s="18" t="s">
        <v>632</v>
      </c>
      <c r="B232" s="19" t="s">
        <v>758</v>
      </c>
      <c r="C232" s="20" t="s">
        <v>633</v>
      </c>
      <c r="D232" s="20" t="s">
        <v>759</v>
      </c>
      <c r="E232" s="20" t="s">
        <v>560</v>
      </c>
      <c r="F232" s="20">
        <v>2013</v>
      </c>
      <c r="G232" s="20" t="s">
        <v>7</v>
      </c>
      <c r="H232" s="21">
        <v>2200000</v>
      </c>
      <c r="I232" s="22" t="s">
        <v>5</v>
      </c>
      <c r="J232" s="22" t="s">
        <v>5</v>
      </c>
      <c r="K232" s="22" t="s">
        <v>5</v>
      </c>
      <c r="L232" s="22" t="s">
        <v>4</v>
      </c>
      <c r="M232" s="21">
        <v>2915895849</v>
      </c>
      <c r="N232" s="23" t="s">
        <v>678</v>
      </c>
      <c r="O232" s="189">
        <v>3</v>
      </c>
    </row>
    <row r="233" spans="1:51" ht="24" customHeight="1" thickBot="1" x14ac:dyDescent="0.3">
      <c r="A233" s="225"/>
      <c r="B233" s="226"/>
      <c r="C233" s="79"/>
      <c r="D233" s="79"/>
      <c r="E233" s="79"/>
      <c r="F233" s="79"/>
      <c r="G233" s="79"/>
      <c r="H233" s="92"/>
      <c r="I233" s="93"/>
      <c r="J233" s="93"/>
      <c r="K233" s="93"/>
      <c r="L233" s="93"/>
      <c r="M233" s="92"/>
      <c r="N233" s="80"/>
    </row>
    <row r="234" spans="1:51" ht="21" thickBot="1" x14ac:dyDescent="0.35">
      <c r="A234" s="207" t="s">
        <v>783</v>
      </c>
      <c r="B234" s="208"/>
      <c r="C234" s="208"/>
      <c r="D234" s="208"/>
      <c r="E234" s="208"/>
      <c r="F234" s="208"/>
      <c r="G234" s="208"/>
      <c r="H234" s="209"/>
      <c r="I234" s="210"/>
      <c r="J234" s="210"/>
      <c r="K234" s="210"/>
      <c r="L234" s="210"/>
      <c r="M234" s="209"/>
      <c r="N234" s="211"/>
    </row>
    <row r="235" spans="1:51" s="31" customFormat="1" ht="15.75" thickBot="1" x14ac:dyDescent="0.3">
      <c r="A235" s="206" t="s">
        <v>816</v>
      </c>
      <c r="B235" s="203"/>
      <c r="C235" s="203"/>
      <c r="D235" s="203"/>
      <c r="E235" s="203"/>
      <c r="F235" s="203"/>
      <c r="G235" s="203"/>
      <c r="H235" s="204">
        <f>SUM(H236:H239)</f>
        <v>3972029</v>
      </c>
      <c r="I235" s="205"/>
      <c r="J235" s="205"/>
      <c r="K235" s="205"/>
      <c r="L235" s="205"/>
      <c r="M235" s="204"/>
      <c r="N235" s="205">
        <v>4</v>
      </c>
      <c r="O235" s="191"/>
      <c r="P235" s="381"/>
      <c r="Q235" s="94"/>
      <c r="R235" s="94"/>
      <c r="S235" s="94"/>
      <c r="T235" s="71"/>
      <c r="U235" s="72"/>
      <c r="V235" s="71"/>
      <c r="W235" s="72"/>
      <c r="X235" s="72"/>
      <c r="Y235" s="72"/>
      <c r="Z235" s="72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248"/>
      <c r="AO235" s="94"/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</row>
    <row r="236" spans="1:51" x14ac:dyDescent="0.25">
      <c r="A236" s="11" t="s">
        <v>108</v>
      </c>
      <c r="B236" s="12" t="s">
        <v>761</v>
      </c>
      <c r="C236" s="12" t="s">
        <v>264</v>
      </c>
      <c r="D236" s="12" t="s">
        <v>759</v>
      </c>
      <c r="E236" s="12" t="s">
        <v>564</v>
      </c>
      <c r="F236" s="12">
        <v>2012</v>
      </c>
      <c r="G236" s="12" t="s">
        <v>2</v>
      </c>
      <c r="H236" s="13">
        <v>900000</v>
      </c>
      <c r="I236" s="14" t="s">
        <v>3</v>
      </c>
      <c r="J236" s="14" t="s">
        <v>3</v>
      </c>
      <c r="K236" s="14" t="s">
        <v>5</v>
      </c>
      <c r="L236" s="14" t="s">
        <v>5</v>
      </c>
      <c r="M236" s="13">
        <v>21700000</v>
      </c>
      <c r="N236" s="15" t="s">
        <v>674</v>
      </c>
      <c r="O236" s="189">
        <v>1</v>
      </c>
    </row>
    <row r="237" spans="1:51" x14ac:dyDescent="0.25">
      <c r="A237" s="16" t="s">
        <v>117</v>
      </c>
      <c r="B237" s="5" t="s">
        <v>728</v>
      </c>
      <c r="C237" s="5" t="s">
        <v>272</v>
      </c>
      <c r="D237" s="5" t="s">
        <v>685</v>
      </c>
      <c r="E237" s="5" t="s">
        <v>564</v>
      </c>
      <c r="F237" s="5">
        <v>2012</v>
      </c>
      <c r="G237" s="5" t="s">
        <v>2</v>
      </c>
      <c r="H237" s="6">
        <v>1730000</v>
      </c>
      <c r="I237" s="7" t="s">
        <v>3</v>
      </c>
      <c r="J237" s="7" t="s">
        <v>3</v>
      </c>
      <c r="K237" s="7" t="s">
        <v>3</v>
      </c>
      <c r="L237" s="7" t="s">
        <v>5</v>
      </c>
      <c r="M237" s="6">
        <v>19997077</v>
      </c>
      <c r="N237" s="17" t="s">
        <v>670</v>
      </c>
      <c r="O237" s="189">
        <v>2</v>
      </c>
    </row>
    <row r="238" spans="1:51" x14ac:dyDescent="0.25">
      <c r="A238" s="16" t="s">
        <v>135</v>
      </c>
      <c r="B238" s="5" t="s">
        <v>713</v>
      </c>
      <c r="C238" s="5" t="s">
        <v>290</v>
      </c>
      <c r="D238" s="5" t="s">
        <v>733</v>
      </c>
      <c r="E238" s="5" t="s">
        <v>564</v>
      </c>
      <c r="F238" s="5">
        <v>2012</v>
      </c>
      <c r="G238" s="5" t="s">
        <v>2</v>
      </c>
      <c r="H238" s="6">
        <v>874423</v>
      </c>
      <c r="I238" s="7" t="s">
        <v>3</v>
      </c>
      <c r="J238" s="7" t="s">
        <v>3</v>
      </c>
      <c r="K238" s="7" t="s">
        <v>3</v>
      </c>
      <c r="L238" s="7" t="s">
        <v>3</v>
      </c>
      <c r="M238" s="6">
        <v>0</v>
      </c>
      <c r="N238" s="17" t="s">
        <v>670</v>
      </c>
      <c r="O238" s="189">
        <v>3</v>
      </c>
    </row>
    <row r="239" spans="1:51" ht="15.75" thickBot="1" x14ac:dyDescent="0.3">
      <c r="A239" s="29" t="s">
        <v>147</v>
      </c>
      <c r="B239" s="20" t="s">
        <v>761</v>
      </c>
      <c r="C239" s="20" t="s">
        <v>302</v>
      </c>
      <c r="D239" s="20" t="s">
        <v>701</v>
      </c>
      <c r="E239" s="20" t="s">
        <v>564</v>
      </c>
      <c r="F239" s="20">
        <v>2012</v>
      </c>
      <c r="G239" s="20" t="s">
        <v>2</v>
      </c>
      <c r="H239" s="21">
        <v>467606</v>
      </c>
      <c r="I239" s="22" t="s">
        <v>3</v>
      </c>
      <c r="J239" s="22" t="s">
        <v>3</v>
      </c>
      <c r="K239" s="22" t="s">
        <v>3</v>
      </c>
      <c r="L239" s="22" t="s">
        <v>3</v>
      </c>
      <c r="M239" s="21">
        <v>20500000</v>
      </c>
      <c r="N239" s="23" t="s">
        <v>670</v>
      </c>
      <c r="O239" s="189">
        <v>4</v>
      </c>
    </row>
    <row r="240" spans="1:51" s="31" customFormat="1" ht="15.75" thickBot="1" x14ac:dyDescent="0.3">
      <c r="A240" s="203" t="s">
        <v>817</v>
      </c>
      <c r="B240" s="203"/>
      <c r="C240" s="203"/>
      <c r="D240" s="203"/>
      <c r="E240" s="203"/>
      <c r="F240" s="203"/>
      <c r="G240" s="203"/>
      <c r="H240" s="204">
        <f>SUM(H241:H244)</f>
        <v>5120700</v>
      </c>
      <c r="I240" s="205"/>
      <c r="J240" s="205"/>
      <c r="K240" s="205"/>
      <c r="L240" s="205"/>
      <c r="M240" s="204"/>
      <c r="N240" s="205">
        <v>2</v>
      </c>
      <c r="O240" s="191"/>
      <c r="P240" s="381"/>
      <c r="Q240" s="94"/>
      <c r="R240" s="94"/>
      <c r="S240" s="94"/>
      <c r="T240" s="71"/>
      <c r="U240" s="72"/>
      <c r="V240" s="71"/>
      <c r="W240" s="72"/>
      <c r="X240" s="72"/>
      <c r="Y240" s="72"/>
      <c r="Z240" s="72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248"/>
      <c r="AO240" s="94"/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</row>
    <row r="241" spans="1:16" ht="15.75" thickBot="1" x14ac:dyDescent="0.3">
      <c r="A241" s="11" t="s">
        <v>87</v>
      </c>
      <c r="B241" s="12" t="s">
        <v>705</v>
      </c>
      <c r="C241" s="12" t="s">
        <v>244</v>
      </c>
      <c r="D241" s="12" t="s">
        <v>706</v>
      </c>
      <c r="E241" s="12" t="s">
        <v>564</v>
      </c>
      <c r="F241" s="12">
        <v>2012</v>
      </c>
      <c r="G241" s="12" t="s">
        <v>7</v>
      </c>
      <c r="H241" s="13">
        <v>1500000</v>
      </c>
      <c r="I241" s="14" t="s">
        <v>3</v>
      </c>
      <c r="J241" s="14" t="s">
        <v>88</v>
      </c>
      <c r="K241" s="14" t="s">
        <v>5</v>
      </c>
      <c r="L241" s="14" t="s">
        <v>5</v>
      </c>
      <c r="M241" s="13">
        <v>57261850</v>
      </c>
      <c r="N241" s="15" t="s">
        <v>670</v>
      </c>
      <c r="O241" s="407">
        <v>1</v>
      </c>
      <c r="P241" s="381"/>
    </row>
    <row r="242" spans="1:16" x14ac:dyDescent="0.25">
      <c r="A242" s="11" t="s">
        <v>87</v>
      </c>
      <c r="B242" s="12" t="s">
        <v>705</v>
      </c>
      <c r="C242" s="12" t="s">
        <v>244</v>
      </c>
      <c r="D242" s="12" t="s">
        <v>706</v>
      </c>
      <c r="E242" s="12" t="s">
        <v>564</v>
      </c>
      <c r="F242" s="12">
        <v>2012</v>
      </c>
      <c r="G242" s="12" t="s">
        <v>7</v>
      </c>
      <c r="H242" s="13">
        <v>2600000</v>
      </c>
      <c r="I242" s="14" t="s">
        <v>88</v>
      </c>
      <c r="J242" s="14" t="s">
        <v>88</v>
      </c>
      <c r="K242" s="14" t="s">
        <v>5</v>
      </c>
      <c r="L242" s="14" t="s">
        <v>5</v>
      </c>
      <c r="M242" s="13">
        <v>57261850</v>
      </c>
      <c r="N242" s="15" t="s">
        <v>670</v>
      </c>
      <c r="O242" s="407"/>
      <c r="P242" s="381"/>
    </row>
    <row r="243" spans="1:16" ht="15.75" thickBot="1" x14ac:dyDescent="0.3">
      <c r="A243" s="29" t="s">
        <v>91</v>
      </c>
      <c r="B243" s="20" t="s">
        <v>668</v>
      </c>
      <c r="C243" s="20" t="s">
        <v>247</v>
      </c>
      <c r="D243" s="20" t="s">
        <v>669</v>
      </c>
      <c r="E243" s="20" t="s">
        <v>564</v>
      </c>
      <c r="F243" s="20">
        <v>2012</v>
      </c>
      <c r="G243" s="20" t="s">
        <v>7</v>
      </c>
      <c r="H243" s="21">
        <v>1003400</v>
      </c>
      <c r="I243" s="22" t="s">
        <v>3</v>
      </c>
      <c r="J243" s="22" t="s">
        <v>88</v>
      </c>
      <c r="K243" s="22" t="s">
        <v>88</v>
      </c>
      <c r="L243" s="22" t="s">
        <v>88</v>
      </c>
      <c r="M243" s="21">
        <v>6490000</v>
      </c>
      <c r="N243" s="23" t="s">
        <v>670</v>
      </c>
      <c r="O243" s="407">
        <v>2</v>
      </c>
      <c r="P243" s="381"/>
    </row>
    <row r="244" spans="1:16" ht="15.75" thickBot="1" x14ac:dyDescent="0.3">
      <c r="A244" s="29" t="s">
        <v>91</v>
      </c>
      <c r="B244" s="20" t="s">
        <v>668</v>
      </c>
      <c r="C244" s="20" t="s">
        <v>247</v>
      </c>
      <c r="D244" s="20" t="s">
        <v>669</v>
      </c>
      <c r="E244" s="20" t="s">
        <v>564</v>
      </c>
      <c r="F244" s="20">
        <v>2012</v>
      </c>
      <c r="G244" s="20" t="s">
        <v>7</v>
      </c>
      <c r="H244" s="21">
        <v>17300</v>
      </c>
      <c r="I244" s="22" t="s">
        <v>88</v>
      </c>
      <c r="J244" s="22" t="s">
        <v>88</v>
      </c>
      <c r="K244" s="22" t="s">
        <v>88</v>
      </c>
      <c r="L244" s="22" t="s">
        <v>88</v>
      </c>
      <c r="M244" s="21">
        <v>6490000</v>
      </c>
      <c r="N244" s="23" t="s">
        <v>670</v>
      </c>
      <c r="O244" s="407"/>
      <c r="P244" s="381"/>
    </row>
    <row r="245" spans="1:16" ht="15.75" thickBot="1" x14ac:dyDescent="0.3">
      <c r="A245" s="197" t="s">
        <v>822</v>
      </c>
      <c r="B245" s="198"/>
      <c r="C245" s="198"/>
      <c r="D245" s="198"/>
      <c r="E245" s="198"/>
      <c r="F245" s="198"/>
      <c r="G245" s="198"/>
      <c r="H245" s="202">
        <f>SUM(H246:H257)</f>
        <v>50696130</v>
      </c>
      <c r="I245" s="198"/>
      <c r="J245" s="198"/>
      <c r="K245" s="198"/>
      <c r="L245" s="198"/>
      <c r="M245" s="198"/>
      <c r="N245" s="262">
        <v>12</v>
      </c>
    </row>
    <row r="246" spans="1:16" x14ac:dyDescent="0.25">
      <c r="A246" s="11" t="s">
        <v>383</v>
      </c>
      <c r="B246" s="12" t="s">
        <v>723</v>
      </c>
      <c r="C246" s="12" t="s">
        <v>384</v>
      </c>
      <c r="D246" s="12" t="s">
        <v>724</v>
      </c>
      <c r="E246" s="12" t="s">
        <v>564</v>
      </c>
      <c r="F246" s="12">
        <v>2012</v>
      </c>
      <c r="G246" s="12" t="s">
        <v>7</v>
      </c>
      <c r="H246" s="13">
        <v>1000000</v>
      </c>
      <c r="I246" s="14" t="s">
        <v>5</v>
      </c>
      <c r="J246" s="14" t="s">
        <v>5</v>
      </c>
      <c r="K246" s="14" t="s">
        <v>5</v>
      </c>
      <c r="L246" s="14" t="s">
        <v>5</v>
      </c>
      <c r="M246" s="13">
        <v>13561000</v>
      </c>
      <c r="N246" s="15" t="s">
        <v>674</v>
      </c>
      <c r="O246" s="189">
        <v>1</v>
      </c>
    </row>
    <row r="247" spans="1:16" x14ac:dyDescent="0.25">
      <c r="A247" s="16" t="s">
        <v>476</v>
      </c>
      <c r="B247" s="5" t="s">
        <v>764</v>
      </c>
      <c r="C247" s="5" t="s">
        <v>477</v>
      </c>
      <c r="D247" s="5" t="s">
        <v>672</v>
      </c>
      <c r="E247" s="5" t="s">
        <v>564</v>
      </c>
      <c r="F247" s="5">
        <v>2012</v>
      </c>
      <c r="G247" s="5" t="s">
        <v>7</v>
      </c>
      <c r="H247" s="6">
        <v>5500000</v>
      </c>
      <c r="I247" s="7" t="s">
        <v>5</v>
      </c>
      <c r="J247" s="7" t="s">
        <v>5</v>
      </c>
      <c r="K247" s="7" t="s">
        <v>5</v>
      </c>
      <c r="L247" s="7" t="s">
        <v>5</v>
      </c>
      <c r="M247" s="6">
        <v>9899647</v>
      </c>
      <c r="N247" s="17" t="s">
        <v>674</v>
      </c>
      <c r="O247" s="189">
        <v>2</v>
      </c>
    </row>
    <row r="248" spans="1:16" x14ac:dyDescent="0.25">
      <c r="A248" s="16" t="s">
        <v>648</v>
      </c>
      <c r="B248" s="5" t="s">
        <v>774</v>
      </c>
      <c r="C248" s="5" t="s">
        <v>649</v>
      </c>
      <c r="D248" s="5" t="s">
        <v>676</v>
      </c>
      <c r="E248" s="5" t="s">
        <v>564</v>
      </c>
      <c r="F248" s="5">
        <v>2012</v>
      </c>
      <c r="G248" s="5" t="s">
        <v>7</v>
      </c>
      <c r="H248" s="6">
        <v>2145954</v>
      </c>
      <c r="I248" s="7" t="s">
        <v>5</v>
      </c>
      <c r="J248" s="7" t="s">
        <v>5</v>
      </c>
      <c r="K248" s="7" t="s">
        <v>5</v>
      </c>
      <c r="L248" s="7" t="s">
        <v>5</v>
      </c>
      <c r="M248" s="6">
        <v>11100000</v>
      </c>
      <c r="N248" s="17" t="s">
        <v>674</v>
      </c>
      <c r="O248" s="189">
        <v>3</v>
      </c>
    </row>
    <row r="249" spans="1:16" x14ac:dyDescent="0.25">
      <c r="A249" s="16" t="s">
        <v>512</v>
      </c>
      <c r="B249" s="5" t="s">
        <v>776</v>
      </c>
      <c r="C249" s="5" t="s">
        <v>513</v>
      </c>
      <c r="D249" s="5" t="s">
        <v>679</v>
      </c>
      <c r="E249" s="5" t="s">
        <v>564</v>
      </c>
      <c r="F249" s="5">
        <v>2012</v>
      </c>
      <c r="G249" s="5" t="s">
        <v>2</v>
      </c>
      <c r="H249" s="6">
        <v>3022205</v>
      </c>
      <c r="I249" s="7" t="s">
        <v>5</v>
      </c>
      <c r="J249" s="7" t="s">
        <v>5</v>
      </c>
      <c r="K249" s="7" t="s">
        <v>5</v>
      </c>
      <c r="L249" s="7" t="s">
        <v>5</v>
      </c>
      <c r="M249" s="6">
        <v>5620000</v>
      </c>
      <c r="N249" s="17" t="s">
        <v>674</v>
      </c>
      <c r="O249" s="189">
        <v>4</v>
      </c>
    </row>
    <row r="250" spans="1:16" x14ac:dyDescent="0.25">
      <c r="A250" s="16" t="s">
        <v>383</v>
      </c>
      <c r="B250" s="5" t="s">
        <v>723</v>
      </c>
      <c r="C250" s="5" t="s">
        <v>384</v>
      </c>
      <c r="D250" s="5" t="s">
        <v>724</v>
      </c>
      <c r="E250" s="5" t="s">
        <v>564</v>
      </c>
      <c r="F250" s="5">
        <v>2012</v>
      </c>
      <c r="G250" s="5" t="s">
        <v>7</v>
      </c>
      <c r="H250" s="6">
        <v>2000000</v>
      </c>
      <c r="I250" s="7" t="s">
        <v>5</v>
      </c>
      <c r="J250" s="7" t="s">
        <v>5</v>
      </c>
      <c r="K250" s="7" t="s">
        <v>5</v>
      </c>
      <c r="L250" s="7" t="s">
        <v>5</v>
      </c>
      <c r="M250" s="6">
        <v>13561000</v>
      </c>
      <c r="N250" s="17" t="s">
        <v>670</v>
      </c>
      <c r="O250" s="189">
        <v>5</v>
      </c>
    </row>
    <row r="251" spans="1:16" x14ac:dyDescent="0.25">
      <c r="A251" s="16" t="s">
        <v>431</v>
      </c>
      <c r="B251" s="5" t="s">
        <v>748</v>
      </c>
      <c r="C251" s="5" t="s">
        <v>432</v>
      </c>
      <c r="D251" s="5" t="s">
        <v>719</v>
      </c>
      <c r="E251" s="5" t="s">
        <v>564</v>
      </c>
      <c r="F251" s="5">
        <v>2012</v>
      </c>
      <c r="G251" s="5" t="s">
        <v>2</v>
      </c>
      <c r="H251" s="6">
        <v>4830785</v>
      </c>
      <c r="I251" s="7" t="s">
        <v>5</v>
      </c>
      <c r="J251" s="7" t="s">
        <v>5</v>
      </c>
      <c r="K251" s="7" t="s">
        <v>5</v>
      </c>
      <c r="L251" s="7" t="s">
        <v>5</v>
      </c>
      <c r="M251" s="6">
        <v>4087281</v>
      </c>
      <c r="N251" s="17" t="s">
        <v>670</v>
      </c>
      <c r="O251" s="189">
        <v>6</v>
      </c>
    </row>
    <row r="252" spans="1:16" x14ac:dyDescent="0.25">
      <c r="A252" s="16" t="s">
        <v>441</v>
      </c>
      <c r="B252" s="5" t="s">
        <v>754</v>
      </c>
      <c r="C252" s="5" t="s">
        <v>442</v>
      </c>
      <c r="D252" s="5" t="s">
        <v>685</v>
      </c>
      <c r="E252" s="5" t="s">
        <v>564</v>
      </c>
      <c r="F252" s="5">
        <v>2012</v>
      </c>
      <c r="G252" s="5" t="s">
        <v>7</v>
      </c>
      <c r="H252" s="6">
        <v>500000</v>
      </c>
      <c r="I252" s="7" t="s">
        <v>5</v>
      </c>
      <c r="J252" s="7" t="s">
        <v>5</v>
      </c>
      <c r="K252" s="7" t="s">
        <v>5</v>
      </c>
      <c r="L252" s="7" t="s">
        <v>5</v>
      </c>
      <c r="M252" s="6">
        <v>14700667</v>
      </c>
      <c r="N252" s="17" t="s">
        <v>670</v>
      </c>
      <c r="O252" s="189">
        <v>7</v>
      </c>
    </row>
    <row r="253" spans="1:16" x14ac:dyDescent="0.25">
      <c r="A253" s="16" t="s">
        <v>640</v>
      </c>
      <c r="B253" s="5" t="s">
        <v>762</v>
      </c>
      <c r="C253" s="5" t="s">
        <v>641</v>
      </c>
      <c r="D253" s="5" t="s">
        <v>685</v>
      </c>
      <c r="E253" s="5" t="s">
        <v>564</v>
      </c>
      <c r="F253" s="5">
        <v>2012</v>
      </c>
      <c r="G253" s="5" t="s">
        <v>2</v>
      </c>
      <c r="H253" s="6">
        <v>3411665</v>
      </c>
      <c r="I253" s="7" t="s">
        <v>5</v>
      </c>
      <c r="J253" s="7" t="s">
        <v>5</v>
      </c>
      <c r="K253" s="7" t="s">
        <v>5</v>
      </c>
      <c r="L253" s="7" t="s">
        <v>5</v>
      </c>
      <c r="M253" s="6">
        <v>32659325</v>
      </c>
      <c r="N253" s="17" t="s">
        <v>670</v>
      </c>
      <c r="O253" s="189">
        <v>8</v>
      </c>
    </row>
    <row r="254" spans="1:16" x14ac:dyDescent="0.25">
      <c r="A254" s="16" t="s">
        <v>472</v>
      </c>
      <c r="B254" s="5" t="s">
        <v>764</v>
      </c>
      <c r="C254" s="5" t="s">
        <v>473</v>
      </c>
      <c r="D254" s="5" t="s">
        <v>745</v>
      </c>
      <c r="E254" s="5" t="s">
        <v>564</v>
      </c>
      <c r="F254" s="5">
        <v>2012</v>
      </c>
      <c r="G254" s="5" t="s">
        <v>2</v>
      </c>
      <c r="H254" s="6">
        <v>752550</v>
      </c>
      <c r="I254" s="7" t="s">
        <v>5</v>
      </c>
      <c r="J254" s="7" t="s">
        <v>5</v>
      </c>
      <c r="K254" s="7" t="s">
        <v>5</v>
      </c>
      <c r="L254" s="7" t="s">
        <v>5</v>
      </c>
      <c r="M254" s="6">
        <v>884360</v>
      </c>
      <c r="N254" s="17" t="s">
        <v>670</v>
      </c>
      <c r="O254" s="189">
        <v>9</v>
      </c>
    </row>
    <row r="255" spans="1:16" x14ac:dyDescent="0.25">
      <c r="A255" s="16" t="s">
        <v>492</v>
      </c>
      <c r="B255" s="5" t="s">
        <v>772</v>
      </c>
      <c r="C255" s="5" t="s">
        <v>661</v>
      </c>
      <c r="D255" s="5" t="s">
        <v>724</v>
      </c>
      <c r="E255" s="5" t="s">
        <v>564</v>
      </c>
      <c r="F255" s="5">
        <v>2012</v>
      </c>
      <c r="G255" s="5" t="s">
        <v>7</v>
      </c>
      <c r="H255" s="6">
        <v>12200000</v>
      </c>
      <c r="I255" s="7" t="s">
        <v>5</v>
      </c>
      <c r="J255" s="7" t="s">
        <v>5</v>
      </c>
      <c r="K255" s="7" t="s">
        <v>5</v>
      </c>
      <c r="L255" s="7" t="s">
        <v>5</v>
      </c>
      <c r="M255" s="6">
        <v>37977419</v>
      </c>
      <c r="N255" s="17" t="s">
        <v>670</v>
      </c>
      <c r="O255" s="189">
        <v>10</v>
      </c>
    </row>
    <row r="256" spans="1:16" x14ac:dyDescent="0.25">
      <c r="A256" s="30" t="s">
        <v>630</v>
      </c>
      <c r="B256" s="8" t="s">
        <v>758</v>
      </c>
      <c r="C256" s="5" t="s">
        <v>631</v>
      </c>
      <c r="D256" s="5" t="s">
        <v>759</v>
      </c>
      <c r="E256" s="5" t="s">
        <v>564</v>
      </c>
      <c r="F256" s="5">
        <v>2012</v>
      </c>
      <c r="G256" s="5" t="s">
        <v>2</v>
      </c>
      <c r="H256" s="6">
        <v>13092971</v>
      </c>
      <c r="I256" s="7" t="s">
        <v>5</v>
      </c>
      <c r="J256" s="7" t="s">
        <v>5</v>
      </c>
      <c r="K256" s="7" t="s">
        <v>5</v>
      </c>
      <c r="L256" s="7" t="s">
        <v>4</v>
      </c>
      <c r="M256" s="6">
        <v>1755512000</v>
      </c>
      <c r="N256" s="17" t="s">
        <v>670</v>
      </c>
      <c r="O256" s="189">
        <v>11</v>
      </c>
    </row>
    <row r="257" spans="1:51" ht="15.75" thickBot="1" x14ac:dyDescent="0.3">
      <c r="A257" s="29" t="s">
        <v>319</v>
      </c>
      <c r="B257" s="20" t="s">
        <v>691</v>
      </c>
      <c r="C257" s="20" t="s">
        <v>320</v>
      </c>
      <c r="D257" s="20" t="s">
        <v>692</v>
      </c>
      <c r="E257" s="20" t="s">
        <v>564</v>
      </c>
      <c r="F257" s="20">
        <v>2012</v>
      </c>
      <c r="G257" s="20" t="s">
        <v>2</v>
      </c>
      <c r="H257" s="21">
        <v>2240000</v>
      </c>
      <c r="I257" s="22" t="s">
        <v>5</v>
      </c>
      <c r="J257" s="22" t="s">
        <v>5</v>
      </c>
      <c r="K257" s="22" t="s">
        <v>4</v>
      </c>
      <c r="L257" s="22" t="s">
        <v>4</v>
      </c>
      <c r="M257" s="21">
        <v>6423134</v>
      </c>
      <c r="N257" s="23" t="s">
        <v>670</v>
      </c>
      <c r="O257" s="189">
        <v>12</v>
      </c>
    </row>
    <row r="258" spans="1:51" ht="33.6" customHeight="1" thickBot="1" x14ac:dyDescent="0.35">
      <c r="A258" s="207" t="s">
        <v>784</v>
      </c>
      <c r="B258" s="208"/>
      <c r="C258" s="208"/>
      <c r="D258" s="208"/>
      <c r="E258" s="208"/>
      <c r="F258" s="208"/>
      <c r="G258" s="208"/>
      <c r="H258" s="208"/>
      <c r="I258" s="210"/>
      <c r="J258" s="210"/>
      <c r="K258" s="210"/>
      <c r="L258" s="210"/>
      <c r="M258" s="208"/>
      <c r="N258" s="218"/>
    </row>
    <row r="259" spans="1:51" s="34" customFormat="1" ht="15.75" thickBot="1" x14ac:dyDescent="0.3">
      <c r="A259" s="206" t="s">
        <v>816</v>
      </c>
      <c r="B259" s="203"/>
      <c r="C259" s="203"/>
      <c r="D259" s="203"/>
      <c r="E259" s="203"/>
      <c r="F259" s="203"/>
      <c r="G259" s="203"/>
      <c r="H259" s="204">
        <f>SUM(H260:H262)</f>
        <v>7070000</v>
      </c>
      <c r="I259" s="205"/>
      <c r="J259" s="205"/>
      <c r="K259" s="205"/>
      <c r="L259" s="205"/>
      <c r="M259" s="204"/>
      <c r="N259" s="205">
        <v>3</v>
      </c>
      <c r="O259" s="192"/>
      <c r="P259" s="382"/>
      <c r="Q259" s="32"/>
      <c r="R259" s="32"/>
      <c r="S259" s="33"/>
      <c r="T259" s="187"/>
      <c r="U259" s="188"/>
      <c r="V259" s="187"/>
      <c r="W259" s="188"/>
      <c r="X259" s="188"/>
      <c r="Y259" s="188"/>
      <c r="Z259" s="188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253"/>
      <c r="AO259" s="32"/>
      <c r="AP259" s="33"/>
      <c r="AQ259" s="32"/>
      <c r="AR259" s="32"/>
      <c r="AS259" s="32"/>
      <c r="AT259" s="32"/>
      <c r="AU259" s="32"/>
      <c r="AV259" s="32"/>
      <c r="AW259" s="32"/>
      <c r="AX259" s="32"/>
      <c r="AY259" s="32"/>
    </row>
    <row r="260" spans="1:51" x14ac:dyDescent="0.25">
      <c r="A260" s="11" t="s">
        <v>98</v>
      </c>
      <c r="B260" s="12" t="s">
        <v>758</v>
      </c>
      <c r="C260" s="12" t="s">
        <v>254</v>
      </c>
      <c r="D260" s="12" t="s">
        <v>759</v>
      </c>
      <c r="E260" s="12" t="s">
        <v>564</v>
      </c>
      <c r="F260" s="12">
        <v>2013</v>
      </c>
      <c r="G260" s="12" t="s">
        <v>2</v>
      </c>
      <c r="H260" s="13">
        <v>3400000</v>
      </c>
      <c r="I260" s="14" t="s">
        <v>3</v>
      </c>
      <c r="J260" s="14" t="s">
        <v>3</v>
      </c>
      <c r="K260" s="14" t="s">
        <v>4</v>
      </c>
      <c r="L260" s="14" t="s">
        <v>4</v>
      </c>
      <c r="M260" s="13">
        <v>149525020</v>
      </c>
      <c r="N260" s="15" t="s">
        <v>678</v>
      </c>
      <c r="O260" s="189">
        <v>1</v>
      </c>
    </row>
    <row r="261" spans="1:51" x14ac:dyDescent="0.25">
      <c r="A261" s="16" t="s">
        <v>140</v>
      </c>
      <c r="B261" s="5" t="s">
        <v>744</v>
      </c>
      <c r="C261" s="5" t="s">
        <v>295</v>
      </c>
      <c r="D261" s="5" t="s">
        <v>669</v>
      </c>
      <c r="E261" s="5" t="s">
        <v>564</v>
      </c>
      <c r="F261" s="5">
        <v>2013</v>
      </c>
      <c r="G261" s="5" t="s">
        <v>7</v>
      </c>
      <c r="H261" s="6">
        <v>1300000</v>
      </c>
      <c r="I261" s="7" t="s">
        <v>3</v>
      </c>
      <c r="J261" s="7" t="s">
        <v>3</v>
      </c>
      <c r="K261" s="7" t="s">
        <v>3</v>
      </c>
      <c r="L261" s="7" t="s">
        <v>3</v>
      </c>
      <c r="M261" s="6">
        <v>15910000</v>
      </c>
      <c r="N261" s="17" t="s">
        <v>678</v>
      </c>
      <c r="O261" s="189">
        <v>2</v>
      </c>
    </row>
    <row r="262" spans="1:51" ht="15.75" thickBot="1" x14ac:dyDescent="0.3">
      <c r="A262" s="29" t="s">
        <v>159</v>
      </c>
      <c r="B262" s="20" t="s">
        <v>777</v>
      </c>
      <c r="C262" s="20" t="s">
        <v>313</v>
      </c>
      <c r="D262" s="20" t="s">
        <v>669</v>
      </c>
      <c r="E262" s="20" t="s">
        <v>564</v>
      </c>
      <c r="F262" s="20">
        <v>2013</v>
      </c>
      <c r="G262" s="20" t="s">
        <v>7</v>
      </c>
      <c r="H262" s="21">
        <v>2370000</v>
      </c>
      <c r="I262" s="22" t="s">
        <v>3</v>
      </c>
      <c r="J262" s="22" t="s">
        <v>3</v>
      </c>
      <c r="K262" s="22" t="s">
        <v>3</v>
      </c>
      <c r="L262" s="22" t="s">
        <v>3</v>
      </c>
      <c r="M262" s="21">
        <v>20210000</v>
      </c>
      <c r="N262" s="23" t="s">
        <v>678</v>
      </c>
      <c r="O262" s="189">
        <v>3</v>
      </c>
    </row>
    <row r="263" spans="1:51" ht="15.75" thickBot="1" x14ac:dyDescent="0.3">
      <c r="A263" s="216" t="s">
        <v>822</v>
      </c>
      <c r="B263" s="217"/>
      <c r="C263" s="217"/>
      <c r="D263" s="217"/>
      <c r="E263" s="217"/>
      <c r="F263" s="217"/>
      <c r="G263" s="217"/>
      <c r="H263" s="234">
        <f>SUM(H264:H265)</f>
        <v>8600000</v>
      </c>
      <c r="I263" s="217"/>
      <c r="J263" s="217"/>
      <c r="K263" s="217"/>
      <c r="L263" s="217"/>
      <c r="M263" s="217"/>
      <c r="N263" s="263">
        <v>2</v>
      </c>
    </row>
    <row r="264" spans="1:51" x14ac:dyDescent="0.25">
      <c r="A264" s="11" t="s">
        <v>495</v>
      </c>
      <c r="B264" s="12" t="s">
        <v>773</v>
      </c>
      <c r="C264" s="12" t="s">
        <v>496</v>
      </c>
      <c r="D264" s="12" t="s">
        <v>706</v>
      </c>
      <c r="E264" s="12" t="s">
        <v>564</v>
      </c>
      <c r="F264" s="12">
        <v>2013</v>
      </c>
      <c r="G264" s="12" t="s">
        <v>7</v>
      </c>
      <c r="H264" s="13">
        <v>8000000</v>
      </c>
      <c r="I264" s="14" t="s">
        <v>5</v>
      </c>
      <c r="J264" s="14" t="s">
        <v>5</v>
      </c>
      <c r="K264" s="14" t="s">
        <v>5</v>
      </c>
      <c r="L264" s="14" t="s">
        <v>5</v>
      </c>
      <c r="M264" s="13">
        <v>45138205</v>
      </c>
      <c r="N264" s="15" t="s">
        <v>678</v>
      </c>
      <c r="O264" s="189">
        <v>1</v>
      </c>
    </row>
    <row r="265" spans="1:51" ht="15.75" thickBot="1" x14ac:dyDescent="0.3">
      <c r="A265" s="29" t="s">
        <v>522</v>
      </c>
      <c r="B265" s="20" t="s">
        <v>780</v>
      </c>
      <c r="C265" s="20" t="s">
        <v>523</v>
      </c>
      <c r="D265" s="20" t="s">
        <v>782</v>
      </c>
      <c r="E265" s="20" t="s">
        <v>564</v>
      </c>
      <c r="F265" s="20">
        <v>2013</v>
      </c>
      <c r="G265" s="20" t="s">
        <v>2</v>
      </c>
      <c r="H265" s="21">
        <v>600000</v>
      </c>
      <c r="I265" s="22" t="s">
        <v>5</v>
      </c>
      <c r="J265" s="22" t="s">
        <v>5</v>
      </c>
      <c r="K265" s="22" t="s">
        <v>5</v>
      </c>
      <c r="L265" s="22" t="s">
        <v>5</v>
      </c>
      <c r="M265" s="21">
        <v>261771422</v>
      </c>
      <c r="N265" s="23" t="s">
        <v>678</v>
      </c>
      <c r="O265" s="189">
        <v>2</v>
      </c>
    </row>
    <row r="266" spans="1:51" ht="15.75" thickBot="1" x14ac:dyDescent="0.3">
      <c r="A266" s="88"/>
      <c r="B266" s="31"/>
      <c r="C266" s="31"/>
      <c r="D266" s="31"/>
      <c r="E266" s="31"/>
      <c r="F266" s="31"/>
      <c r="G266" s="31"/>
      <c r="H266" s="89"/>
      <c r="I266" s="90"/>
      <c r="J266" s="90"/>
      <c r="K266" s="90"/>
      <c r="L266" s="90"/>
      <c r="M266" s="89"/>
      <c r="N266" s="91"/>
    </row>
    <row r="267" spans="1:51" ht="33.950000000000003" customHeight="1" thickBot="1" x14ac:dyDescent="0.3">
      <c r="A267" s="127" t="s">
        <v>803</v>
      </c>
      <c r="B267" s="128"/>
      <c r="C267" s="128"/>
      <c r="D267" s="128"/>
      <c r="E267" s="128"/>
      <c r="F267" s="128"/>
      <c r="G267" s="128"/>
      <c r="H267" s="129"/>
      <c r="I267" s="130"/>
      <c r="J267" s="130"/>
      <c r="K267" s="130"/>
      <c r="L267" s="130"/>
      <c r="M267" s="129"/>
      <c r="N267" s="131"/>
    </row>
    <row r="268" spans="1:51" ht="15.75" thickBot="1" x14ac:dyDescent="0.3">
      <c r="A268" s="193" t="s">
        <v>802</v>
      </c>
      <c r="B268" s="194"/>
      <c r="C268" s="194"/>
      <c r="D268" s="194"/>
      <c r="E268" s="194"/>
      <c r="F268" s="194"/>
      <c r="G268" s="194"/>
      <c r="H268" s="195">
        <f>H269</f>
        <v>250000</v>
      </c>
      <c r="I268" s="196"/>
      <c r="J268" s="196"/>
      <c r="K268" s="196"/>
      <c r="L268" s="196"/>
      <c r="M268" s="195"/>
      <c r="N268" s="261">
        <v>1</v>
      </c>
    </row>
    <row r="269" spans="1:51" ht="15.75" thickBot="1" x14ac:dyDescent="0.3">
      <c r="A269" s="29" t="s">
        <v>589</v>
      </c>
      <c r="B269" s="20" t="s">
        <v>723</v>
      </c>
      <c r="C269" s="20" t="s">
        <v>590</v>
      </c>
      <c r="D269" s="20" t="s">
        <v>717</v>
      </c>
      <c r="E269" s="20" t="s">
        <v>563</v>
      </c>
      <c r="F269" s="20">
        <v>2013</v>
      </c>
      <c r="G269" s="20" t="s">
        <v>7</v>
      </c>
      <c r="H269" s="21">
        <v>250000</v>
      </c>
      <c r="I269" s="22" t="s">
        <v>578</v>
      </c>
      <c r="J269" s="22" t="s">
        <v>578</v>
      </c>
      <c r="K269" s="22" t="s">
        <v>578</v>
      </c>
      <c r="L269" s="22" t="s">
        <v>578</v>
      </c>
      <c r="M269" s="21">
        <v>0</v>
      </c>
      <c r="N269" s="23" t="s">
        <v>690</v>
      </c>
    </row>
    <row r="270" spans="1:51" ht="15.75" thickBot="1" x14ac:dyDescent="0.3">
      <c r="A270" s="206" t="s">
        <v>816</v>
      </c>
      <c r="B270" s="203"/>
      <c r="C270" s="203"/>
      <c r="D270" s="203"/>
      <c r="E270" s="203"/>
      <c r="F270" s="203"/>
      <c r="G270" s="203"/>
      <c r="H270" s="204">
        <f>SUM(H271:H272)</f>
        <v>445000</v>
      </c>
      <c r="I270" s="205"/>
      <c r="J270" s="205"/>
      <c r="K270" s="205"/>
      <c r="L270" s="205"/>
      <c r="M270" s="204"/>
      <c r="N270" s="205">
        <v>2</v>
      </c>
    </row>
    <row r="271" spans="1:51" x14ac:dyDescent="0.25">
      <c r="A271" s="61" t="s">
        <v>136</v>
      </c>
      <c r="B271" s="62" t="s">
        <v>735</v>
      </c>
      <c r="C271" s="62" t="s">
        <v>291</v>
      </c>
      <c r="D271" s="62" t="s">
        <v>683</v>
      </c>
      <c r="E271" s="62" t="s">
        <v>563</v>
      </c>
      <c r="F271" s="62">
        <v>2013</v>
      </c>
      <c r="G271" s="62" t="s">
        <v>7</v>
      </c>
      <c r="H271" s="63">
        <v>246000</v>
      </c>
      <c r="I271" s="64" t="s">
        <v>3</v>
      </c>
      <c r="J271" s="64" t="s">
        <v>3</v>
      </c>
      <c r="K271" s="64" t="s">
        <v>3</v>
      </c>
      <c r="L271" s="64" t="s">
        <v>3</v>
      </c>
      <c r="M271" s="63">
        <v>5329000</v>
      </c>
      <c r="N271" s="65" t="s">
        <v>690</v>
      </c>
    </row>
    <row r="272" spans="1:51" ht="15.75" thickBot="1" x14ac:dyDescent="0.3">
      <c r="A272" s="16" t="s">
        <v>120</v>
      </c>
      <c r="B272" s="5" t="s">
        <v>763</v>
      </c>
      <c r="C272" s="5" t="s">
        <v>275</v>
      </c>
      <c r="D272" s="5" t="s">
        <v>680</v>
      </c>
      <c r="E272" s="5" t="s">
        <v>563</v>
      </c>
      <c r="F272" s="5">
        <v>2013</v>
      </c>
      <c r="G272" s="5" t="s">
        <v>7</v>
      </c>
      <c r="H272" s="6">
        <v>199000</v>
      </c>
      <c r="I272" s="7" t="s">
        <v>3</v>
      </c>
      <c r="J272" s="7" t="s">
        <v>3</v>
      </c>
      <c r="K272" s="7" t="s">
        <v>3</v>
      </c>
      <c r="L272" s="7" t="s">
        <v>5</v>
      </c>
      <c r="M272" s="6">
        <v>790665</v>
      </c>
      <c r="N272" s="17" t="s">
        <v>690</v>
      </c>
    </row>
    <row r="273" spans="1:14" ht="15.75" thickBot="1" x14ac:dyDescent="0.3">
      <c r="A273" s="199" t="s">
        <v>820</v>
      </c>
      <c r="B273" s="200"/>
      <c r="C273" s="200"/>
      <c r="D273" s="200"/>
      <c r="E273" s="200"/>
      <c r="F273" s="200"/>
      <c r="G273" s="200"/>
      <c r="H273" s="201">
        <f>SUM(H274:H275)</f>
        <v>1595445</v>
      </c>
      <c r="I273" s="200"/>
      <c r="J273" s="200"/>
      <c r="K273" s="200"/>
      <c r="L273" s="200"/>
      <c r="M273" s="200"/>
      <c r="N273" s="260">
        <v>1</v>
      </c>
    </row>
    <row r="274" spans="1:14" x14ac:dyDescent="0.25">
      <c r="A274" s="11" t="s">
        <v>21</v>
      </c>
      <c r="B274" s="12" t="s">
        <v>689</v>
      </c>
      <c r="C274" s="12" t="s">
        <v>179</v>
      </c>
      <c r="D274" s="12" t="s">
        <v>680</v>
      </c>
      <c r="E274" s="12" t="s">
        <v>563</v>
      </c>
      <c r="F274" s="12">
        <v>2013</v>
      </c>
      <c r="G274" s="12" t="s">
        <v>7</v>
      </c>
      <c r="H274" s="13">
        <v>73525</v>
      </c>
      <c r="I274" s="14" t="s">
        <v>3</v>
      </c>
      <c r="J274" s="14" t="s">
        <v>5</v>
      </c>
      <c r="K274" s="14" t="s">
        <v>5</v>
      </c>
      <c r="L274" s="14" t="s">
        <v>5</v>
      </c>
      <c r="M274" s="13">
        <v>1759445</v>
      </c>
      <c r="N274" s="15" t="s">
        <v>690</v>
      </c>
    </row>
    <row r="275" spans="1:14" ht="15.75" thickBot="1" x14ac:dyDescent="0.3">
      <c r="A275" s="56" t="s">
        <v>21</v>
      </c>
      <c r="B275" s="57" t="s">
        <v>689</v>
      </c>
      <c r="C275" s="57" t="s">
        <v>179</v>
      </c>
      <c r="D275" s="57" t="s">
        <v>680</v>
      </c>
      <c r="E275" s="57" t="s">
        <v>563</v>
      </c>
      <c r="F275" s="57">
        <v>2013</v>
      </c>
      <c r="G275" s="57" t="s">
        <v>7</v>
      </c>
      <c r="H275" s="58">
        <v>1521920</v>
      </c>
      <c r="I275" s="59" t="s">
        <v>5</v>
      </c>
      <c r="J275" s="59" t="s">
        <v>5</v>
      </c>
      <c r="K275" s="59" t="s">
        <v>5</v>
      </c>
      <c r="L275" s="59" t="s">
        <v>5</v>
      </c>
      <c r="M275" s="58">
        <v>1759445</v>
      </c>
      <c r="N275" s="60" t="s">
        <v>690</v>
      </c>
    </row>
    <row r="276" spans="1:14" ht="15.75" thickBot="1" x14ac:dyDescent="0.3">
      <c r="A276" s="216" t="s">
        <v>822</v>
      </c>
      <c r="B276" s="198"/>
      <c r="C276" s="198"/>
      <c r="D276" s="198"/>
      <c r="E276" s="198"/>
      <c r="F276" s="198"/>
      <c r="G276" s="198"/>
      <c r="H276" s="202">
        <f>H277</f>
        <v>1100000</v>
      </c>
      <c r="I276" s="198"/>
      <c r="J276" s="198"/>
      <c r="K276" s="198"/>
      <c r="L276" s="198"/>
      <c r="M276" s="198"/>
      <c r="N276" s="262">
        <v>1</v>
      </c>
    </row>
    <row r="277" spans="1:14" x14ac:dyDescent="0.25">
      <c r="A277" s="16" t="s">
        <v>644</v>
      </c>
      <c r="B277" s="5" t="s">
        <v>766</v>
      </c>
      <c r="C277" s="5" t="s">
        <v>645</v>
      </c>
      <c r="D277" s="5" t="s">
        <v>676</v>
      </c>
      <c r="E277" s="5" t="s">
        <v>563</v>
      </c>
      <c r="F277" s="5">
        <v>2013</v>
      </c>
      <c r="G277" s="5" t="s">
        <v>7</v>
      </c>
      <c r="H277" s="6">
        <v>1100000</v>
      </c>
      <c r="I277" s="7" t="s">
        <v>5</v>
      </c>
      <c r="J277" s="7" t="s">
        <v>5</v>
      </c>
      <c r="K277" s="7" t="s">
        <v>5</v>
      </c>
      <c r="L277" s="7" t="s">
        <v>5</v>
      </c>
      <c r="M277" s="6">
        <v>4165780</v>
      </c>
      <c r="N277" s="17" t="s">
        <v>690</v>
      </c>
    </row>
    <row r="286" spans="1:14" x14ac:dyDescent="0.25">
      <c r="H286" s="4"/>
      <c r="M286" s="4"/>
      <c r="N286" s="1"/>
    </row>
    <row r="287" spans="1:14" x14ac:dyDescent="0.25">
      <c r="H287" s="4"/>
      <c r="M287" s="4"/>
      <c r="N287" s="1"/>
    </row>
    <row r="288" spans="1:14" x14ac:dyDescent="0.25">
      <c r="H288" s="4"/>
      <c r="M288" s="4"/>
      <c r="N288" s="1"/>
    </row>
  </sheetData>
  <sortState ref="A3:N200">
    <sortCondition ref="B3:B200"/>
    <sortCondition ref="C3:C200"/>
  </sortState>
  <mergeCells count="59">
    <mergeCell ref="O62:O63"/>
    <mergeCell ref="O126:O128"/>
    <mergeCell ref="O130:O131"/>
    <mergeCell ref="S2:W2"/>
    <mergeCell ref="AB2:AE2"/>
    <mergeCell ref="T3:W3"/>
    <mergeCell ref="AB3:AE3"/>
    <mergeCell ref="O101:O103"/>
    <mergeCell ref="O104:O106"/>
    <mergeCell ref="O107:O109"/>
    <mergeCell ref="O110:O112"/>
    <mergeCell ref="O113:O115"/>
    <mergeCell ref="O123:O124"/>
    <mergeCell ref="AB15:AE15"/>
    <mergeCell ref="T15:W15"/>
    <mergeCell ref="T147:W147"/>
    <mergeCell ref="AB147:AE147"/>
    <mergeCell ref="O54:O55"/>
    <mergeCell ref="O52:O53"/>
    <mergeCell ref="O95:O97"/>
    <mergeCell ref="O93:O94"/>
    <mergeCell ref="O121:O122"/>
    <mergeCell ref="O118:O120"/>
    <mergeCell ref="O116:O117"/>
    <mergeCell ref="O81:O82"/>
    <mergeCell ref="O69:O70"/>
    <mergeCell ref="O91:O92"/>
    <mergeCell ref="O89:O90"/>
    <mergeCell ref="O87:O88"/>
    <mergeCell ref="O85:O86"/>
    <mergeCell ref="O83:O84"/>
    <mergeCell ref="O241:O242"/>
    <mergeCell ref="O243:O244"/>
    <mergeCell ref="O42:O43"/>
    <mergeCell ref="O40:O41"/>
    <mergeCell ref="O38:O39"/>
    <mergeCell ref="O58:O59"/>
    <mergeCell ref="O56:O57"/>
    <mergeCell ref="O98:O100"/>
    <mergeCell ref="O77:O78"/>
    <mergeCell ref="O75:O76"/>
    <mergeCell ref="O73:O74"/>
    <mergeCell ref="O71:O72"/>
    <mergeCell ref="O60:O61"/>
    <mergeCell ref="O79:O80"/>
    <mergeCell ref="O66:O68"/>
    <mergeCell ref="O64:O65"/>
    <mergeCell ref="AR10:AR13"/>
    <mergeCell ref="AG2:AJ2"/>
    <mergeCell ref="AR6:AR9"/>
    <mergeCell ref="AQ6:AQ9"/>
    <mergeCell ref="AG147:AJ147"/>
    <mergeCell ref="AL147:AO147"/>
    <mergeCell ref="AL2:AO2"/>
    <mergeCell ref="AG3:AJ3"/>
    <mergeCell ref="AL3:AO3"/>
    <mergeCell ref="AL15:AO15"/>
    <mergeCell ref="AG15:AJ15"/>
    <mergeCell ref="AQ10:AQ13"/>
  </mergeCells>
  <pageMargins left="0.7" right="0.7" top="0.75" bottom="0.75" header="0.3" footer="0.3"/>
  <pageSetup paperSize="3" scale="3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1" sqref="A2:I41"/>
    </sheetView>
  </sheetViews>
  <sheetFormatPr defaultRowHeight="15" x14ac:dyDescent="0.25"/>
  <sheetData>
    <row r="1" spans="1:9" x14ac:dyDescent="0.25">
      <c r="A1" t="s">
        <v>786</v>
      </c>
      <c r="C1" t="s">
        <v>0</v>
      </c>
      <c r="D1" t="s">
        <v>834</v>
      </c>
      <c r="E1" t="s">
        <v>788</v>
      </c>
      <c r="F1" t="s">
        <v>833</v>
      </c>
      <c r="G1" t="s">
        <v>893</v>
      </c>
      <c r="H1" t="s">
        <v>894</v>
      </c>
      <c r="I1" t="s">
        <v>855</v>
      </c>
    </row>
    <row r="2" spans="1:9" x14ac:dyDescent="0.25">
      <c r="A2" t="s">
        <v>789</v>
      </c>
      <c r="C2">
        <v>1129750</v>
      </c>
      <c r="D2">
        <v>9.4349247165246702E-3</v>
      </c>
      <c r="E2">
        <v>5</v>
      </c>
      <c r="F2">
        <v>3.2258064516129031E-2</v>
      </c>
      <c r="G2" t="s">
        <v>805</v>
      </c>
      <c r="H2" t="s">
        <v>808</v>
      </c>
      <c r="I2" t="s">
        <v>896</v>
      </c>
    </row>
    <row r="3" spans="1:9" x14ac:dyDescent="0.25">
      <c r="A3" t="s">
        <v>785</v>
      </c>
      <c r="C3">
        <v>14278744</v>
      </c>
      <c r="D3">
        <v>0.11924662508212289</v>
      </c>
      <c r="E3">
        <v>27</v>
      </c>
      <c r="F3">
        <v>0.17419354838709677</v>
      </c>
      <c r="G3" t="s">
        <v>805</v>
      </c>
      <c r="H3" t="s">
        <v>808</v>
      </c>
      <c r="I3" t="s">
        <v>896</v>
      </c>
    </row>
    <row r="4" spans="1:9" x14ac:dyDescent="0.25">
      <c r="A4" t="s">
        <v>826</v>
      </c>
      <c r="C4">
        <v>3370331</v>
      </c>
      <c r="D4">
        <v>2.8146775175719681E-2</v>
      </c>
      <c r="E4">
        <v>3</v>
      </c>
      <c r="F4">
        <v>1.935483870967742E-2</v>
      </c>
      <c r="G4" t="s">
        <v>805</v>
      </c>
      <c r="H4" t="s">
        <v>808</v>
      </c>
      <c r="I4" t="s">
        <v>896</v>
      </c>
    </row>
    <row r="5" spans="1:9" x14ac:dyDescent="0.25">
      <c r="A5" t="s">
        <v>819</v>
      </c>
      <c r="C5">
        <v>1783639</v>
      </c>
      <c r="D5">
        <v>1.4895773123662179E-2</v>
      </c>
      <c r="E5">
        <v>6</v>
      </c>
      <c r="F5">
        <v>3.870967741935484E-2</v>
      </c>
      <c r="G5" t="s">
        <v>805</v>
      </c>
      <c r="H5" t="s">
        <v>808</v>
      </c>
      <c r="I5" t="s">
        <v>896</v>
      </c>
    </row>
    <row r="6" spans="1:9" x14ac:dyDescent="0.25">
      <c r="A6" t="s">
        <v>820</v>
      </c>
      <c r="C6">
        <v>23147136</v>
      </c>
      <c r="D6">
        <v>0.19330956898708385</v>
      </c>
      <c r="E6">
        <v>32</v>
      </c>
      <c r="F6">
        <v>0.20645161290322581</v>
      </c>
      <c r="G6" t="s">
        <v>805</v>
      </c>
      <c r="H6" t="s">
        <v>808</v>
      </c>
      <c r="I6" t="s">
        <v>896</v>
      </c>
    </row>
    <row r="7" spans="1:9" x14ac:dyDescent="0.25">
      <c r="A7" t="s">
        <v>827</v>
      </c>
      <c r="C7">
        <v>500000</v>
      </c>
      <c r="D7">
        <v>4.1756692704247268E-3</v>
      </c>
      <c r="E7">
        <v>1</v>
      </c>
      <c r="F7">
        <v>6.4516129032258064E-3</v>
      </c>
      <c r="G7" t="s">
        <v>805</v>
      </c>
      <c r="H7" t="s">
        <v>808</v>
      </c>
      <c r="I7" t="s">
        <v>896</v>
      </c>
    </row>
    <row r="8" spans="1:9" x14ac:dyDescent="0.25">
      <c r="A8" t="s">
        <v>828</v>
      </c>
      <c r="C8">
        <v>1936500</v>
      </c>
      <c r="D8">
        <v>1.6172367084354967E-2</v>
      </c>
      <c r="E8">
        <v>1</v>
      </c>
      <c r="F8">
        <v>6.4516129032258064E-3</v>
      </c>
      <c r="G8" t="s">
        <v>805</v>
      </c>
      <c r="H8" t="s">
        <v>808</v>
      </c>
      <c r="I8" t="s">
        <v>896</v>
      </c>
    </row>
    <row r="9" spans="1:9" x14ac:dyDescent="0.25">
      <c r="A9" t="s">
        <v>829</v>
      </c>
      <c r="C9">
        <v>73595184</v>
      </c>
      <c r="D9">
        <v>0.61461829656010702</v>
      </c>
      <c r="E9">
        <v>80</v>
      </c>
      <c r="F9">
        <v>0.5161290322580645</v>
      </c>
      <c r="G9" t="s">
        <v>805</v>
      </c>
      <c r="H9" t="s">
        <v>808</v>
      </c>
      <c r="I9" t="s">
        <v>896</v>
      </c>
    </row>
    <row r="10" spans="1:9" x14ac:dyDescent="0.25">
      <c r="A10" t="s">
        <v>789</v>
      </c>
      <c r="C10">
        <v>134750</v>
      </c>
      <c r="D10">
        <v>1.6381178287517093E-2</v>
      </c>
      <c r="E10">
        <v>2</v>
      </c>
      <c r="F10">
        <v>0.125</v>
      </c>
      <c r="G10" t="s">
        <v>805</v>
      </c>
      <c r="H10" t="s">
        <v>804</v>
      </c>
      <c r="I10" t="s">
        <v>896</v>
      </c>
    </row>
    <row r="11" spans="1:9" x14ac:dyDescent="0.25">
      <c r="A11" t="s">
        <v>785</v>
      </c>
      <c r="C11">
        <v>3391154</v>
      </c>
      <c r="D11">
        <v>0.41225304841875132</v>
      </c>
      <c r="E11">
        <v>11</v>
      </c>
      <c r="F11">
        <v>0.6875</v>
      </c>
      <c r="G11" t="s">
        <v>805</v>
      </c>
      <c r="H11" t="s">
        <v>804</v>
      </c>
      <c r="I11" t="s">
        <v>896</v>
      </c>
    </row>
    <row r="12" spans="1:9" x14ac:dyDescent="0.25">
      <c r="A12" t="s">
        <v>826</v>
      </c>
      <c r="C12">
        <v>0</v>
      </c>
      <c r="D12">
        <v>0</v>
      </c>
      <c r="E12">
        <v>0</v>
      </c>
      <c r="F12">
        <v>0</v>
      </c>
      <c r="G12" t="s">
        <v>805</v>
      </c>
      <c r="H12" t="s">
        <v>804</v>
      </c>
      <c r="I12" t="s">
        <v>896</v>
      </c>
    </row>
    <row r="13" spans="1:9" x14ac:dyDescent="0.25">
      <c r="A13" t="s">
        <v>819</v>
      </c>
      <c r="C13">
        <v>0</v>
      </c>
      <c r="D13">
        <v>0</v>
      </c>
      <c r="E13">
        <v>0</v>
      </c>
      <c r="F13">
        <v>0</v>
      </c>
      <c r="G13" t="s">
        <v>805</v>
      </c>
      <c r="H13" t="s">
        <v>804</v>
      </c>
      <c r="I13" t="s">
        <v>896</v>
      </c>
    </row>
    <row r="14" spans="1:9" x14ac:dyDescent="0.25">
      <c r="A14" t="s">
        <v>820</v>
      </c>
      <c r="C14">
        <v>0</v>
      </c>
      <c r="D14">
        <v>0</v>
      </c>
      <c r="E14">
        <v>0</v>
      </c>
      <c r="F14">
        <v>0</v>
      </c>
      <c r="G14" t="s">
        <v>805</v>
      </c>
      <c r="H14" t="s">
        <v>804</v>
      </c>
      <c r="I14" t="s">
        <v>896</v>
      </c>
    </row>
    <row r="15" spans="1:9" x14ac:dyDescent="0.25">
      <c r="A15" t="s">
        <v>827</v>
      </c>
      <c r="C15">
        <v>0</v>
      </c>
      <c r="D15">
        <v>0</v>
      </c>
      <c r="E15">
        <v>0</v>
      </c>
      <c r="F15">
        <v>0</v>
      </c>
      <c r="G15" t="s">
        <v>805</v>
      </c>
      <c r="H15" t="s">
        <v>804</v>
      </c>
      <c r="I15" t="s">
        <v>896</v>
      </c>
    </row>
    <row r="16" spans="1:9" x14ac:dyDescent="0.25">
      <c r="A16" t="s">
        <v>828</v>
      </c>
      <c r="C16">
        <v>0</v>
      </c>
      <c r="D16">
        <v>0</v>
      </c>
      <c r="E16">
        <v>0</v>
      </c>
      <c r="F16">
        <v>0</v>
      </c>
      <c r="G16" t="s">
        <v>805</v>
      </c>
      <c r="H16" t="s">
        <v>804</v>
      </c>
      <c r="I16" t="s">
        <v>896</v>
      </c>
    </row>
    <row r="17" spans="1:9" x14ac:dyDescent="0.25">
      <c r="A17" t="s">
        <v>829</v>
      </c>
      <c r="C17">
        <v>4700000</v>
      </c>
      <c r="D17">
        <v>0.57136577329373162</v>
      </c>
      <c r="E17">
        <v>3</v>
      </c>
      <c r="F17">
        <v>0.1875</v>
      </c>
      <c r="G17" t="s">
        <v>805</v>
      </c>
      <c r="H17" t="s">
        <v>804</v>
      </c>
      <c r="I17" t="s">
        <v>896</v>
      </c>
    </row>
    <row r="18" spans="1:9" x14ac:dyDescent="0.25">
      <c r="A18" t="s">
        <v>789</v>
      </c>
      <c r="C18">
        <v>0</v>
      </c>
      <c r="D18">
        <v>0</v>
      </c>
      <c r="E18">
        <v>0</v>
      </c>
      <c r="F18">
        <v>0</v>
      </c>
      <c r="G18" t="s">
        <v>806</v>
      </c>
      <c r="H18" t="s">
        <v>808</v>
      </c>
      <c r="I18" t="s">
        <v>896</v>
      </c>
    </row>
    <row r="19" spans="1:9" x14ac:dyDescent="0.25">
      <c r="A19" t="s">
        <v>785</v>
      </c>
      <c r="C19">
        <v>3972029</v>
      </c>
      <c r="D19">
        <v>6.6434266624823865E-2</v>
      </c>
      <c r="E19">
        <v>4</v>
      </c>
      <c r="F19">
        <v>0.22222222222222221</v>
      </c>
      <c r="G19" t="s">
        <v>806</v>
      </c>
      <c r="H19" t="s">
        <v>808</v>
      </c>
      <c r="I19" t="s">
        <v>896</v>
      </c>
    </row>
    <row r="20" spans="1:9" x14ac:dyDescent="0.25">
      <c r="A20" t="s">
        <v>826</v>
      </c>
      <c r="C20">
        <v>5120700</v>
      </c>
      <c r="D20">
        <v>8.5646391077642076E-2</v>
      </c>
      <c r="E20">
        <v>2</v>
      </c>
      <c r="F20">
        <v>0.1111111111111111</v>
      </c>
      <c r="G20" t="s">
        <v>806</v>
      </c>
      <c r="H20" t="s">
        <v>808</v>
      </c>
      <c r="I20" t="s">
        <v>896</v>
      </c>
    </row>
    <row r="21" spans="1:9" x14ac:dyDescent="0.25">
      <c r="A21" t="s">
        <v>819</v>
      </c>
      <c r="C21">
        <v>0</v>
      </c>
      <c r="D21">
        <v>0</v>
      </c>
      <c r="E21">
        <v>0</v>
      </c>
      <c r="F21">
        <v>0</v>
      </c>
      <c r="G21" t="s">
        <v>806</v>
      </c>
      <c r="H21" t="s">
        <v>808</v>
      </c>
      <c r="I21" t="s">
        <v>896</v>
      </c>
    </row>
    <row r="22" spans="1:9" x14ac:dyDescent="0.25">
      <c r="A22" t="s">
        <v>820</v>
      </c>
      <c r="C22">
        <v>0</v>
      </c>
      <c r="D22">
        <v>0</v>
      </c>
      <c r="E22">
        <v>0</v>
      </c>
      <c r="F22">
        <v>0</v>
      </c>
      <c r="G22" t="s">
        <v>806</v>
      </c>
      <c r="H22" t="s">
        <v>808</v>
      </c>
      <c r="I22" t="s">
        <v>896</v>
      </c>
    </row>
    <row r="23" spans="1:9" x14ac:dyDescent="0.25">
      <c r="A23" t="s">
        <v>827</v>
      </c>
      <c r="C23">
        <v>0</v>
      </c>
      <c r="D23">
        <v>0</v>
      </c>
      <c r="E23">
        <v>0</v>
      </c>
      <c r="F23">
        <v>0</v>
      </c>
      <c r="G23" t="s">
        <v>806</v>
      </c>
      <c r="H23" t="s">
        <v>808</v>
      </c>
      <c r="I23" t="s">
        <v>896</v>
      </c>
    </row>
    <row r="24" spans="1:9" x14ac:dyDescent="0.25">
      <c r="A24" t="s">
        <v>828</v>
      </c>
      <c r="C24">
        <v>0</v>
      </c>
      <c r="D24">
        <v>0</v>
      </c>
      <c r="E24">
        <v>0</v>
      </c>
      <c r="F24">
        <v>0</v>
      </c>
      <c r="G24" t="s">
        <v>806</v>
      </c>
      <c r="H24" t="s">
        <v>808</v>
      </c>
      <c r="I24" t="s">
        <v>896</v>
      </c>
    </row>
    <row r="25" spans="1:9" x14ac:dyDescent="0.25">
      <c r="A25" t="s">
        <v>829</v>
      </c>
      <c r="C25">
        <v>50696130</v>
      </c>
      <c r="D25">
        <v>0.84791934229753407</v>
      </c>
      <c r="E25">
        <v>12</v>
      </c>
      <c r="F25">
        <v>0.66666666666666663</v>
      </c>
      <c r="G25" t="s">
        <v>806</v>
      </c>
      <c r="H25" t="s">
        <v>808</v>
      </c>
      <c r="I25" t="s">
        <v>896</v>
      </c>
    </row>
    <row r="26" spans="1:9" x14ac:dyDescent="0.25">
      <c r="A26" t="s">
        <v>789</v>
      </c>
      <c r="C26">
        <v>0</v>
      </c>
      <c r="D26">
        <v>0</v>
      </c>
      <c r="F26">
        <v>0</v>
      </c>
      <c r="G26" t="s">
        <v>806</v>
      </c>
      <c r="H26" t="s">
        <v>804</v>
      </c>
      <c r="I26" t="s">
        <v>896</v>
      </c>
    </row>
    <row r="27" spans="1:9" x14ac:dyDescent="0.25">
      <c r="A27" t="s">
        <v>785</v>
      </c>
      <c r="C27">
        <v>7070000</v>
      </c>
      <c r="D27">
        <v>0.45118059987236758</v>
      </c>
      <c r="E27">
        <v>3</v>
      </c>
      <c r="F27">
        <v>0.6</v>
      </c>
      <c r="G27" t="s">
        <v>806</v>
      </c>
      <c r="H27" t="s">
        <v>804</v>
      </c>
      <c r="I27" t="s">
        <v>896</v>
      </c>
    </row>
    <row r="28" spans="1:9" x14ac:dyDescent="0.25">
      <c r="A28" t="s">
        <v>826</v>
      </c>
      <c r="C28">
        <v>0</v>
      </c>
      <c r="D28">
        <v>0</v>
      </c>
      <c r="E28">
        <v>0</v>
      </c>
      <c r="F28">
        <v>0</v>
      </c>
      <c r="G28" t="s">
        <v>806</v>
      </c>
      <c r="H28" t="s">
        <v>804</v>
      </c>
      <c r="I28" t="s">
        <v>896</v>
      </c>
    </row>
    <row r="29" spans="1:9" x14ac:dyDescent="0.25">
      <c r="A29" t="s">
        <v>819</v>
      </c>
      <c r="C29">
        <v>0</v>
      </c>
      <c r="D29">
        <v>0</v>
      </c>
      <c r="E29">
        <v>0</v>
      </c>
      <c r="F29">
        <v>0</v>
      </c>
      <c r="G29" t="s">
        <v>806</v>
      </c>
      <c r="H29" t="s">
        <v>804</v>
      </c>
      <c r="I29" t="s">
        <v>896</v>
      </c>
    </row>
    <row r="30" spans="1:9" x14ac:dyDescent="0.25">
      <c r="A30" t="s">
        <v>820</v>
      </c>
      <c r="C30">
        <v>0</v>
      </c>
      <c r="D30">
        <v>0</v>
      </c>
      <c r="E30">
        <v>0</v>
      </c>
      <c r="F30">
        <v>0</v>
      </c>
      <c r="G30" t="s">
        <v>806</v>
      </c>
      <c r="H30" t="s">
        <v>804</v>
      </c>
      <c r="I30" t="s">
        <v>896</v>
      </c>
    </row>
    <row r="31" spans="1:9" x14ac:dyDescent="0.25">
      <c r="A31" t="s">
        <v>827</v>
      </c>
      <c r="C31">
        <v>0</v>
      </c>
      <c r="D31">
        <v>0</v>
      </c>
      <c r="E31">
        <v>0</v>
      </c>
      <c r="F31">
        <v>0</v>
      </c>
      <c r="G31" t="s">
        <v>806</v>
      </c>
      <c r="H31" t="s">
        <v>804</v>
      </c>
      <c r="I31" t="s">
        <v>896</v>
      </c>
    </row>
    <row r="32" spans="1:9" x14ac:dyDescent="0.25">
      <c r="A32" t="s">
        <v>828</v>
      </c>
      <c r="C32">
        <v>0</v>
      </c>
      <c r="D32">
        <v>0</v>
      </c>
      <c r="E32">
        <v>0</v>
      </c>
      <c r="F32">
        <v>0</v>
      </c>
      <c r="G32" t="s">
        <v>806</v>
      </c>
      <c r="H32" t="s">
        <v>804</v>
      </c>
      <c r="I32" t="s">
        <v>896</v>
      </c>
    </row>
    <row r="33" spans="1:9" x14ac:dyDescent="0.25">
      <c r="A33" t="s">
        <v>829</v>
      </c>
      <c r="C33">
        <v>8600000</v>
      </c>
      <c r="D33">
        <v>0.54881940012763242</v>
      </c>
      <c r="E33">
        <v>2</v>
      </c>
      <c r="F33">
        <v>0.4</v>
      </c>
      <c r="G33" t="s">
        <v>806</v>
      </c>
      <c r="H33" t="s">
        <v>804</v>
      </c>
      <c r="I33" t="s">
        <v>896</v>
      </c>
    </row>
    <row r="34" spans="1:9" x14ac:dyDescent="0.25">
      <c r="A34" t="s">
        <v>789</v>
      </c>
      <c r="C34">
        <v>250000</v>
      </c>
      <c r="D34">
        <v>7.3736633391781908E-2</v>
      </c>
      <c r="E34">
        <v>1</v>
      </c>
      <c r="F34">
        <v>0.2</v>
      </c>
      <c r="G34" t="s">
        <v>807</v>
      </c>
      <c r="H34" t="s">
        <v>809</v>
      </c>
      <c r="I34" t="s">
        <v>896</v>
      </c>
    </row>
    <row r="35" spans="1:9" x14ac:dyDescent="0.25">
      <c r="A35" t="s">
        <v>785</v>
      </c>
      <c r="C35">
        <v>445000</v>
      </c>
      <c r="D35">
        <v>0.13125120743737179</v>
      </c>
      <c r="E35">
        <v>2</v>
      </c>
      <c r="F35">
        <v>0.4</v>
      </c>
      <c r="G35" t="s">
        <v>807</v>
      </c>
      <c r="H35" t="s">
        <v>809</v>
      </c>
      <c r="I35" t="s">
        <v>896</v>
      </c>
    </row>
    <row r="36" spans="1:9" x14ac:dyDescent="0.25">
      <c r="A36" t="s">
        <v>826</v>
      </c>
      <c r="C36">
        <v>0</v>
      </c>
      <c r="D36">
        <v>0</v>
      </c>
      <c r="E36">
        <v>0</v>
      </c>
      <c r="F36">
        <v>0</v>
      </c>
      <c r="G36" t="s">
        <v>807</v>
      </c>
      <c r="H36" t="s">
        <v>809</v>
      </c>
      <c r="I36" t="s">
        <v>896</v>
      </c>
    </row>
    <row r="37" spans="1:9" x14ac:dyDescent="0.25">
      <c r="A37" t="s">
        <v>819</v>
      </c>
      <c r="C37">
        <v>0</v>
      </c>
      <c r="D37">
        <v>0</v>
      </c>
      <c r="E37">
        <v>0</v>
      </c>
      <c r="F37">
        <v>0</v>
      </c>
      <c r="G37" t="s">
        <v>807</v>
      </c>
      <c r="H37" t="s">
        <v>809</v>
      </c>
      <c r="I37" t="s">
        <v>896</v>
      </c>
    </row>
    <row r="38" spans="1:9" x14ac:dyDescent="0.25">
      <c r="A38" t="s">
        <v>820</v>
      </c>
      <c r="C38">
        <v>0</v>
      </c>
      <c r="D38">
        <v>0</v>
      </c>
      <c r="E38">
        <v>0</v>
      </c>
      <c r="F38">
        <v>0</v>
      </c>
      <c r="G38" t="s">
        <v>807</v>
      </c>
      <c r="H38" t="s">
        <v>809</v>
      </c>
      <c r="I38" t="s">
        <v>896</v>
      </c>
    </row>
    <row r="39" spans="1:9" x14ac:dyDescent="0.25">
      <c r="A39" t="s">
        <v>827</v>
      </c>
      <c r="C39">
        <v>1595445</v>
      </c>
      <c r="D39">
        <v>0.47057097224700595</v>
      </c>
      <c r="E39">
        <v>1</v>
      </c>
      <c r="F39">
        <v>0.2</v>
      </c>
      <c r="G39" t="s">
        <v>807</v>
      </c>
      <c r="H39" t="s">
        <v>809</v>
      </c>
      <c r="I39" t="s">
        <v>896</v>
      </c>
    </row>
    <row r="40" spans="1:9" x14ac:dyDescent="0.25">
      <c r="A40" t="s">
        <v>828</v>
      </c>
      <c r="C40">
        <v>0</v>
      </c>
      <c r="D40">
        <v>0</v>
      </c>
      <c r="E40">
        <v>0</v>
      </c>
      <c r="F40">
        <v>0</v>
      </c>
      <c r="G40" t="s">
        <v>807</v>
      </c>
      <c r="H40" t="s">
        <v>809</v>
      </c>
      <c r="I40" t="s">
        <v>896</v>
      </c>
    </row>
    <row r="41" spans="1:9" x14ac:dyDescent="0.25">
      <c r="A41" t="s">
        <v>829</v>
      </c>
      <c r="C41">
        <v>1100000</v>
      </c>
      <c r="D41">
        <v>0.32444118692384039</v>
      </c>
      <c r="E41">
        <v>1</v>
      </c>
      <c r="F41">
        <v>0.2</v>
      </c>
      <c r="G41" t="s">
        <v>807</v>
      </c>
      <c r="H41" t="s">
        <v>809</v>
      </c>
      <c r="I41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8"/>
  <sheetViews>
    <sheetView topLeftCell="O1" zoomScale="80" zoomScaleNormal="80" workbookViewId="0">
      <pane ySplit="1" topLeftCell="A2" activePane="bottomLeft" state="frozen"/>
      <selection pane="bottomLeft" activeCell="AJ40" sqref="AJ40"/>
    </sheetView>
  </sheetViews>
  <sheetFormatPr defaultColWidth="9.140625" defaultRowHeight="14.25" x14ac:dyDescent="0.2"/>
  <cols>
    <col min="1" max="2" width="17.85546875" style="1" customWidth="1"/>
    <col min="3" max="5" width="24.42578125" style="1" customWidth="1"/>
    <col min="6" max="6" width="12.42578125" style="1" bestFit="1" customWidth="1"/>
    <col min="7" max="7" width="9.140625" style="1"/>
    <col min="8" max="8" width="18" style="1" bestFit="1" customWidth="1"/>
    <col min="9" max="9" width="13.5703125" style="2" customWidth="1"/>
    <col min="10" max="10" width="13.140625" style="2" customWidth="1"/>
    <col min="11" max="11" width="16.28515625" style="2" customWidth="1"/>
    <col min="12" max="12" width="14.5703125" style="2" customWidth="1"/>
    <col min="13" max="13" width="17.7109375" style="1" customWidth="1"/>
    <col min="14" max="14" width="47.140625" style="3" bestFit="1" customWidth="1"/>
    <col min="15" max="15" width="5" style="340" bestFit="1" customWidth="1"/>
    <col min="16" max="16" width="3.5703125" style="1" customWidth="1"/>
    <col min="17" max="18" width="9.140625" style="1"/>
    <col min="19" max="19" width="55.5703125" style="1" bestFit="1" customWidth="1"/>
    <col min="20" max="20" width="9.140625" style="1"/>
    <col min="21" max="21" width="17.85546875" style="1" customWidth="1"/>
    <col min="22" max="22" width="18.85546875" style="1" bestFit="1" customWidth="1"/>
    <col min="23" max="23" width="9.140625" style="1"/>
    <col min="24" max="26" width="13" style="1" customWidth="1"/>
    <col min="27" max="27" width="3" style="1" customWidth="1"/>
    <col min="28" max="28" width="16.85546875" style="1" customWidth="1"/>
    <col min="29" max="29" width="9.85546875" style="1" bestFit="1" customWidth="1"/>
    <col min="30" max="30" width="9.140625" style="1"/>
    <col min="31" max="31" width="10.28515625" style="1" customWidth="1"/>
    <col min="32" max="32" width="2.85546875" style="1" customWidth="1"/>
    <col min="33" max="33" width="17.28515625" style="1" customWidth="1"/>
    <col min="34" max="35" width="9.140625" style="1"/>
    <col min="36" max="36" width="13.140625" style="1" customWidth="1"/>
    <col min="37" max="37" width="3.42578125" style="1" customWidth="1"/>
    <col min="38" max="38" width="16.28515625" style="1" customWidth="1"/>
    <col min="39" max="39" width="13.28515625" style="1" customWidth="1"/>
    <col min="40" max="40" width="9.140625" style="1"/>
    <col min="41" max="41" width="10.42578125" style="1" customWidth="1"/>
    <col min="42" max="42" width="2.7109375" style="1" customWidth="1"/>
    <col min="43" max="16384" width="9.140625" style="1"/>
  </cols>
  <sheetData>
    <row r="1" spans="1:44" x14ac:dyDescent="0.2">
      <c r="H1" s="4"/>
      <c r="M1" s="4"/>
      <c r="N1" s="1"/>
    </row>
    <row r="2" spans="1:44" ht="45.75" thickBot="1" x14ac:dyDescent="0.3">
      <c r="A2" s="54" t="s">
        <v>790</v>
      </c>
      <c r="B2" s="54" t="s">
        <v>791</v>
      </c>
      <c r="C2" s="54" t="s">
        <v>792</v>
      </c>
      <c r="D2" s="54" t="s">
        <v>793</v>
      </c>
      <c r="E2" s="54" t="s">
        <v>794</v>
      </c>
      <c r="F2" s="54" t="s">
        <v>165</v>
      </c>
      <c r="G2" s="54" t="s">
        <v>795</v>
      </c>
      <c r="H2" s="54" t="s">
        <v>0</v>
      </c>
      <c r="I2" s="54" t="s">
        <v>800</v>
      </c>
      <c r="J2" s="54" t="s">
        <v>801</v>
      </c>
      <c r="K2" s="54" t="s">
        <v>799</v>
      </c>
      <c r="L2" s="54" t="s">
        <v>796</v>
      </c>
      <c r="M2" s="54" t="s">
        <v>797</v>
      </c>
      <c r="N2" s="54" t="s">
        <v>798</v>
      </c>
    </row>
    <row r="3" spans="1:44" ht="29.25" customHeight="1" thickBot="1" x14ac:dyDescent="0.35">
      <c r="A3" s="220" t="s">
        <v>835</v>
      </c>
      <c r="B3" s="221"/>
      <c r="C3" s="221"/>
      <c r="D3" s="221"/>
      <c r="E3" s="221"/>
      <c r="F3" s="222"/>
      <c r="G3" s="222"/>
      <c r="H3" s="222"/>
      <c r="I3" s="223"/>
      <c r="J3" s="223"/>
      <c r="K3" s="223"/>
      <c r="L3" s="223"/>
      <c r="M3" s="222"/>
      <c r="N3" s="224"/>
    </row>
    <row r="4" spans="1:44" s="10" customFormat="1" ht="18.75" thickBot="1" x14ac:dyDescent="0.3">
      <c r="A4" s="199" t="s">
        <v>815</v>
      </c>
      <c r="B4" s="200"/>
      <c r="C4" s="200"/>
      <c r="D4" s="200"/>
      <c r="E4" s="200"/>
      <c r="F4" s="200"/>
      <c r="G4" s="200"/>
      <c r="H4" s="201">
        <f>SUM(H5:H7)</f>
        <v>1032370</v>
      </c>
      <c r="I4" s="200"/>
      <c r="J4" s="200"/>
      <c r="K4" s="200"/>
      <c r="L4" s="200"/>
      <c r="M4" s="200"/>
      <c r="N4" s="260">
        <v>3</v>
      </c>
      <c r="O4" s="121"/>
      <c r="S4" s="69"/>
      <c r="T4" s="410" t="s">
        <v>850</v>
      </c>
      <c r="U4" s="411"/>
      <c r="V4" s="411"/>
      <c r="W4" s="411"/>
      <c r="X4" s="411"/>
      <c r="Y4" s="342"/>
      <c r="Z4" s="342"/>
      <c r="AA4" s="100"/>
      <c r="AB4" s="411" t="s">
        <v>851</v>
      </c>
      <c r="AC4" s="411"/>
      <c r="AD4" s="411"/>
      <c r="AE4" s="411"/>
      <c r="AF4" s="100"/>
      <c r="AG4" s="388" t="s">
        <v>848</v>
      </c>
      <c r="AH4" s="388"/>
      <c r="AI4" s="388"/>
      <c r="AJ4" s="389"/>
      <c r="AL4" s="395" t="s">
        <v>810</v>
      </c>
      <c r="AM4" s="396"/>
      <c r="AN4" s="396"/>
      <c r="AO4" s="397"/>
      <c r="AP4" s="264"/>
    </row>
    <row r="5" spans="1:44" ht="15" x14ac:dyDescent="0.25">
      <c r="A5" s="62" t="s">
        <v>583</v>
      </c>
      <c r="B5" s="62" t="s">
        <v>716</v>
      </c>
      <c r="C5" s="62" t="s">
        <v>584</v>
      </c>
      <c r="D5" s="62" t="s">
        <v>717</v>
      </c>
      <c r="E5" s="62" t="s">
        <v>561</v>
      </c>
      <c r="F5" s="62">
        <v>2014</v>
      </c>
      <c r="G5" s="62" t="s">
        <v>14</v>
      </c>
      <c r="H5" s="63">
        <v>266370</v>
      </c>
      <c r="I5" s="64" t="s">
        <v>578</v>
      </c>
      <c r="J5" s="64" t="s">
        <v>578</v>
      </c>
      <c r="K5" s="64" t="s">
        <v>578</v>
      </c>
      <c r="L5" s="64" t="s">
        <v>528</v>
      </c>
      <c r="M5" s="63">
        <v>0</v>
      </c>
      <c r="N5" s="62" t="s">
        <v>667</v>
      </c>
      <c r="O5" s="340">
        <v>1</v>
      </c>
      <c r="S5" s="99"/>
      <c r="T5" s="275"/>
      <c r="U5" s="398" t="s">
        <v>808</v>
      </c>
      <c r="V5" s="398"/>
      <c r="W5" s="398"/>
      <c r="X5" s="398"/>
      <c r="Y5" s="413"/>
      <c r="Z5" s="413"/>
      <c r="AA5" s="102"/>
      <c r="AB5" s="398" t="s">
        <v>808</v>
      </c>
      <c r="AC5" s="398"/>
      <c r="AD5" s="398"/>
      <c r="AE5" s="398"/>
      <c r="AF5" s="102"/>
      <c r="AG5" s="398" t="s">
        <v>809</v>
      </c>
      <c r="AH5" s="398"/>
      <c r="AI5" s="398"/>
      <c r="AJ5" s="399"/>
      <c r="AK5" s="33"/>
      <c r="AL5" s="400" t="s">
        <v>830</v>
      </c>
      <c r="AM5" s="398"/>
      <c r="AN5" s="398"/>
      <c r="AO5" s="399"/>
      <c r="AP5" s="303"/>
      <c r="AQ5" s="186"/>
      <c r="AR5" s="186"/>
    </row>
    <row r="6" spans="1:44" ht="15" x14ac:dyDescent="0.25">
      <c r="A6" s="5" t="s">
        <v>591</v>
      </c>
      <c r="B6" s="5" t="s">
        <v>723</v>
      </c>
      <c r="C6" s="5" t="s">
        <v>592</v>
      </c>
      <c r="D6" s="5" t="s">
        <v>717</v>
      </c>
      <c r="E6" s="5" t="s">
        <v>561</v>
      </c>
      <c r="F6" s="5">
        <v>2014</v>
      </c>
      <c r="G6" s="5" t="s">
        <v>14</v>
      </c>
      <c r="H6" s="6">
        <v>346000</v>
      </c>
      <c r="I6" s="7" t="s">
        <v>578</v>
      </c>
      <c r="J6" s="7" t="s">
        <v>578</v>
      </c>
      <c r="K6" s="7" t="s">
        <v>578</v>
      </c>
      <c r="L6" s="7" t="s">
        <v>578</v>
      </c>
      <c r="M6" s="6">
        <v>0</v>
      </c>
      <c r="N6" s="5" t="s">
        <v>667</v>
      </c>
      <c r="O6" s="340">
        <v>2</v>
      </c>
      <c r="S6" s="104" t="s">
        <v>786</v>
      </c>
      <c r="T6" s="276"/>
      <c r="U6" s="352" t="s">
        <v>0</v>
      </c>
      <c r="V6" s="111" t="s">
        <v>834</v>
      </c>
      <c r="W6" s="353" t="s">
        <v>788</v>
      </c>
      <c r="X6" s="111" t="s">
        <v>833</v>
      </c>
      <c r="Y6" s="176" t="s">
        <v>893</v>
      </c>
      <c r="Z6" s="176" t="s">
        <v>894</v>
      </c>
      <c r="AA6" s="354"/>
      <c r="AB6" s="353" t="s">
        <v>0</v>
      </c>
      <c r="AC6" s="111" t="s">
        <v>787</v>
      </c>
      <c r="AD6" s="353" t="s">
        <v>788</v>
      </c>
      <c r="AE6" s="111" t="s">
        <v>787</v>
      </c>
      <c r="AF6" s="354"/>
      <c r="AG6" s="353" t="s">
        <v>0</v>
      </c>
      <c r="AH6" s="111" t="s">
        <v>787</v>
      </c>
      <c r="AI6" s="353" t="s">
        <v>788</v>
      </c>
      <c r="AJ6" s="112" t="s">
        <v>787</v>
      </c>
      <c r="AK6" s="10"/>
      <c r="AL6" s="116" t="s">
        <v>0</v>
      </c>
      <c r="AM6" s="49" t="s">
        <v>787</v>
      </c>
      <c r="AN6" s="240" t="s">
        <v>788</v>
      </c>
      <c r="AO6" s="74" t="s">
        <v>787</v>
      </c>
      <c r="AP6" s="172"/>
      <c r="AQ6" s="133"/>
      <c r="AR6" s="133"/>
    </row>
    <row r="7" spans="1:44" ht="15" thickBot="1" x14ac:dyDescent="0.25">
      <c r="A7" s="5" t="s">
        <v>646</v>
      </c>
      <c r="B7" s="5" t="s">
        <v>772</v>
      </c>
      <c r="C7" s="5" t="s">
        <v>647</v>
      </c>
      <c r="D7" s="5" t="s">
        <v>732</v>
      </c>
      <c r="E7" s="5" t="s">
        <v>559</v>
      </c>
      <c r="F7" s="5">
        <v>2014</v>
      </c>
      <c r="G7" s="5" t="s">
        <v>9</v>
      </c>
      <c r="H7" s="6">
        <v>420000</v>
      </c>
      <c r="I7" s="7" t="s">
        <v>578</v>
      </c>
      <c r="J7" s="7" t="s">
        <v>578</v>
      </c>
      <c r="K7" s="7" t="s">
        <v>578</v>
      </c>
      <c r="L7" s="7" t="s">
        <v>578</v>
      </c>
      <c r="M7" s="6">
        <v>0</v>
      </c>
      <c r="N7" s="5" t="s">
        <v>667</v>
      </c>
      <c r="O7" s="340">
        <v>3</v>
      </c>
      <c r="S7" s="344" t="s">
        <v>789</v>
      </c>
      <c r="T7" s="351"/>
      <c r="U7" s="345">
        <f>H4</f>
        <v>1032370</v>
      </c>
      <c r="V7" s="346">
        <f>U7/U$15</f>
        <v>7.1826489098782073E-3</v>
      </c>
      <c r="W7" s="347">
        <f>N4</f>
        <v>3</v>
      </c>
      <c r="X7" s="346">
        <f>W7/W$15</f>
        <v>1.6483516483516484E-2</v>
      </c>
      <c r="Y7" s="414" t="s">
        <v>850</v>
      </c>
      <c r="Z7" s="414" t="s">
        <v>808</v>
      </c>
      <c r="AA7" s="354"/>
      <c r="AB7" s="350">
        <v>0</v>
      </c>
      <c r="AC7" s="114">
        <f>AB7/AB$15</f>
        <v>0</v>
      </c>
      <c r="AD7" s="355">
        <v>0</v>
      </c>
      <c r="AE7" s="114">
        <f>AD7/AD$15</f>
        <v>0</v>
      </c>
      <c r="AF7" s="354"/>
      <c r="AG7" s="350">
        <f>I270</f>
        <v>0</v>
      </c>
      <c r="AH7" s="114">
        <f>AG7/AG$15</f>
        <v>0</v>
      </c>
      <c r="AI7" s="355">
        <v>0</v>
      </c>
      <c r="AJ7" s="114">
        <f>AI7/AI$15</f>
        <v>0</v>
      </c>
      <c r="AK7" s="10"/>
      <c r="AL7" s="117">
        <f>SUM(U7,AB7,AG7)</f>
        <v>1032370</v>
      </c>
      <c r="AM7" s="114">
        <f>AL7/AL$15</f>
        <v>4.7669618848897076E-3</v>
      </c>
      <c r="AN7" s="243">
        <f>SUM(W7,AD7,AI7)</f>
        <v>3</v>
      </c>
      <c r="AO7" s="114">
        <f>AN7/AN$15</f>
        <v>1.4354066985645933E-2</v>
      </c>
      <c r="AP7" s="150"/>
      <c r="AQ7" s="133"/>
      <c r="AR7" s="133"/>
    </row>
    <row r="8" spans="1:44" ht="15.75" thickBot="1" x14ac:dyDescent="0.3">
      <c r="A8" s="199" t="s">
        <v>816</v>
      </c>
      <c r="B8" s="200"/>
      <c r="C8" s="200"/>
      <c r="D8" s="200"/>
      <c r="E8" s="200"/>
      <c r="F8" s="200"/>
      <c r="G8" s="200"/>
      <c r="H8" s="201">
        <f>SUM(H9:H26)</f>
        <v>19975417</v>
      </c>
      <c r="I8" s="200"/>
      <c r="J8" s="200"/>
      <c r="K8" s="200"/>
      <c r="L8" s="200"/>
      <c r="M8" s="200"/>
      <c r="N8" s="260">
        <v>18</v>
      </c>
      <c r="S8" s="344" t="s">
        <v>785</v>
      </c>
      <c r="T8" s="351"/>
      <c r="U8" s="345">
        <f>H8</f>
        <v>19975417</v>
      </c>
      <c r="V8" s="346">
        <f t="shared" ref="V8:V14" si="0">U8/U$15</f>
        <v>0.13897769902206827</v>
      </c>
      <c r="W8" s="348">
        <f>N8</f>
        <v>18</v>
      </c>
      <c r="X8" s="346">
        <f t="shared" ref="X8:X14" si="1">W8/W$15</f>
        <v>9.8901098901098897E-2</v>
      </c>
      <c r="Y8" s="414" t="s">
        <v>863</v>
      </c>
      <c r="Z8" s="414" t="s">
        <v>808</v>
      </c>
      <c r="AA8" s="356"/>
      <c r="AB8" s="350">
        <f>H209</f>
        <v>8470172</v>
      </c>
      <c r="AC8" s="114">
        <f t="shared" ref="AC8:AC14" si="2">AB8/AB$15</f>
        <v>0.1212855549546291</v>
      </c>
      <c r="AD8" s="357">
        <v>5</v>
      </c>
      <c r="AE8" s="114">
        <f t="shared" ref="AE8:AE14" si="3">AD8/AD$15</f>
        <v>0.22727272727272727</v>
      </c>
      <c r="AF8" s="356"/>
      <c r="AG8" s="350">
        <f>I272</f>
        <v>0</v>
      </c>
      <c r="AH8" s="114">
        <f t="shared" ref="AH8:AJ14" si="4">AG8/AG$15</f>
        <v>0</v>
      </c>
      <c r="AI8" s="357">
        <v>0</v>
      </c>
      <c r="AJ8" s="114">
        <f t="shared" si="4"/>
        <v>0</v>
      </c>
      <c r="AK8" s="297"/>
      <c r="AL8" s="376">
        <f>SUM(U8,AB8,AG8)</f>
        <v>28445589</v>
      </c>
      <c r="AM8" s="114">
        <f t="shared" ref="AM8:AO14" si="5">AL8/AL$15</f>
        <v>0.13134732562573295</v>
      </c>
      <c r="AN8" s="243">
        <f>SUM(W8,AD8,AI8)</f>
        <v>23</v>
      </c>
      <c r="AO8" s="114">
        <f t="shared" si="5"/>
        <v>0.11004784688995216</v>
      </c>
      <c r="AP8" s="150"/>
      <c r="AQ8" s="392">
        <f>SUM(AM8:AM10)</f>
        <v>0.25382868487326549</v>
      </c>
      <c r="AR8" s="390">
        <f>SUM(AO8:AO10)</f>
        <v>0.21531100478468901</v>
      </c>
    </row>
    <row r="9" spans="1:44" x14ac:dyDescent="0.2">
      <c r="A9" s="5" t="s">
        <v>100</v>
      </c>
      <c r="B9" s="5" t="s">
        <v>684</v>
      </c>
      <c r="C9" s="5" t="s">
        <v>256</v>
      </c>
      <c r="D9" s="5" t="s">
        <v>686</v>
      </c>
      <c r="E9" s="5" t="s">
        <v>560</v>
      </c>
      <c r="F9" s="5">
        <v>2014</v>
      </c>
      <c r="G9" s="5" t="s">
        <v>2</v>
      </c>
      <c r="H9" s="6">
        <v>134000</v>
      </c>
      <c r="I9" s="7" t="s">
        <v>3</v>
      </c>
      <c r="J9" s="7" t="s">
        <v>3</v>
      </c>
      <c r="K9" s="7" t="s">
        <v>5</v>
      </c>
      <c r="L9" s="7" t="s">
        <v>5</v>
      </c>
      <c r="M9" s="6">
        <v>2200000</v>
      </c>
      <c r="N9" s="5" t="s">
        <v>667</v>
      </c>
      <c r="O9" s="340">
        <v>1</v>
      </c>
      <c r="S9" s="344" t="s">
        <v>826</v>
      </c>
      <c r="T9" s="351"/>
      <c r="U9" s="345">
        <f>H27</f>
        <v>1900802</v>
      </c>
      <c r="V9" s="346">
        <f t="shared" si="0"/>
        <v>1.3224709564588584E-2</v>
      </c>
      <c r="W9" s="348">
        <f>N27</f>
        <v>5</v>
      </c>
      <c r="X9" s="346">
        <f t="shared" si="1"/>
        <v>2.7472527472527472E-2</v>
      </c>
      <c r="Y9" s="414" t="s">
        <v>864</v>
      </c>
      <c r="Z9" s="414" t="s">
        <v>808</v>
      </c>
      <c r="AA9" s="354"/>
      <c r="AB9" s="350">
        <v>0</v>
      </c>
      <c r="AC9" s="114">
        <f t="shared" si="2"/>
        <v>0</v>
      </c>
      <c r="AD9" s="357"/>
      <c r="AE9" s="114">
        <f t="shared" si="3"/>
        <v>0</v>
      </c>
      <c r="AF9" s="354"/>
      <c r="AG9" s="350">
        <v>0</v>
      </c>
      <c r="AH9" s="114">
        <f t="shared" si="4"/>
        <v>0</v>
      </c>
      <c r="AI9" s="357">
        <v>0</v>
      </c>
      <c r="AJ9" s="114">
        <f t="shared" si="4"/>
        <v>0</v>
      </c>
      <c r="AK9" s="133"/>
      <c r="AL9" s="117">
        <f>SUM(U9,AB9,AG9)</f>
        <v>1900802</v>
      </c>
      <c r="AM9" s="114">
        <f t="shared" si="5"/>
        <v>8.7769411012738902E-3</v>
      </c>
      <c r="AN9" s="243">
        <f>SUM(W9,AD9,AI9)</f>
        <v>5</v>
      </c>
      <c r="AO9" s="114">
        <f t="shared" si="5"/>
        <v>2.3923444976076555E-2</v>
      </c>
      <c r="AP9" s="150"/>
      <c r="AQ9" s="392"/>
      <c r="AR9" s="390"/>
    </row>
    <row r="10" spans="1:44" x14ac:dyDescent="0.2">
      <c r="A10" s="5" t="s">
        <v>161</v>
      </c>
      <c r="B10" s="5" t="s">
        <v>711</v>
      </c>
      <c r="C10" s="5" t="s">
        <v>315</v>
      </c>
      <c r="D10" s="5" t="s">
        <v>712</v>
      </c>
      <c r="E10" s="5" t="s">
        <v>560</v>
      </c>
      <c r="F10" s="5">
        <v>2014</v>
      </c>
      <c r="G10" s="5" t="s">
        <v>9</v>
      </c>
      <c r="H10" s="6">
        <v>2000000</v>
      </c>
      <c r="I10" s="7" t="s">
        <v>3</v>
      </c>
      <c r="J10" s="7" t="s">
        <v>3</v>
      </c>
      <c r="K10" s="7" t="s">
        <v>3</v>
      </c>
      <c r="L10" s="7" t="s">
        <v>528</v>
      </c>
      <c r="M10" s="6">
        <v>24887861</v>
      </c>
      <c r="N10" s="5" t="s">
        <v>667</v>
      </c>
      <c r="O10" s="340">
        <v>2</v>
      </c>
      <c r="S10" s="344" t="s">
        <v>819</v>
      </c>
      <c r="T10" s="351"/>
      <c r="U10" s="345">
        <f>H33</f>
        <v>10481405</v>
      </c>
      <c r="V10" s="346">
        <f t="shared" si="0"/>
        <v>7.2923711651096013E-2</v>
      </c>
      <c r="W10" s="348">
        <f>N33</f>
        <v>13</v>
      </c>
      <c r="X10" s="346">
        <f t="shared" si="1"/>
        <v>7.1428571428571425E-2</v>
      </c>
      <c r="Y10" s="414" t="s">
        <v>865</v>
      </c>
      <c r="Z10" s="414" t="s">
        <v>808</v>
      </c>
      <c r="AA10" s="354"/>
      <c r="AB10" s="350">
        <f>H215</f>
        <v>13793300</v>
      </c>
      <c r="AC10" s="114">
        <f t="shared" si="2"/>
        <v>0.19750815510661243</v>
      </c>
      <c r="AD10" s="357">
        <v>3</v>
      </c>
      <c r="AE10" s="114">
        <f t="shared" si="3"/>
        <v>0.13636363636363635</v>
      </c>
      <c r="AF10" s="354"/>
      <c r="AG10" s="350">
        <f>H244</f>
        <v>350000</v>
      </c>
      <c r="AH10" s="114">
        <f t="shared" si="4"/>
        <v>0.11666666666666667</v>
      </c>
      <c r="AI10" s="357">
        <v>1</v>
      </c>
      <c r="AJ10" s="114">
        <f t="shared" si="4"/>
        <v>0.2</v>
      </c>
      <c r="AK10" s="133"/>
      <c r="AL10" s="117">
        <f>SUM(U10,AB10,AG10)</f>
        <v>24624705</v>
      </c>
      <c r="AM10" s="114">
        <f t="shared" si="5"/>
        <v>0.11370441814625862</v>
      </c>
      <c r="AN10" s="243">
        <f>SUM(W10,AD10,AI10)</f>
        <v>17</v>
      </c>
      <c r="AO10" s="114">
        <f t="shared" si="5"/>
        <v>8.1339712918660281E-2</v>
      </c>
      <c r="AP10" s="150"/>
      <c r="AQ10" s="392"/>
      <c r="AR10" s="390"/>
    </row>
    <row r="11" spans="1:44" x14ac:dyDescent="0.2">
      <c r="A11" s="5" t="s">
        <v>131</v>
      </c>
      <c r="B11" s="5" t="s">
        <v>713</v>
      </c>
      <c r="C11" s="5" t="s">
        <v>286</v>
      </c>
      <c r="D11" s="5" t="s">
        <v>679</v>
      </c>
      <c r="E11" s="5" t="s">
        <v>560</v>
      </c>
      <c r="F11" s="5">
        <v>2016</v>
      </c>
      <c r="G11" s="5" t="s">
        <v>9</v>
      </c>
      <c r="H11" s="6">
        <v>350000</v>
      </c>
      <c r="I11" s="7" t="s">
        <v>3</v>
      </c>
      <c r="J11" s="7" t="s">
        <v>3</v>
      </c>
      <c r="K11" s="7" t="s">
        <v>3</v>
      </c>
      <c r="L11" s="7" t="s">
        <v>3</v>
      </c>
      <c r="M11" s="6">
        <v>9000000</v>
      </c>
      <c r="N11" s="5" t="s">
        <v>674</v>
      </c>
      <c r="O11" s="340">
        <v>3</v>
      </c>
      <c r="S11" s="344" t="s">
        <v>820</v>
      </c>
      <c r="T11" s="351"/>
      <c r="U11" s="345">
        <f>H47</f>
        <v>5430994</v>
      </c>
      <c r="V11" s="346">
        <f t="shared" si="0"/>
        <v>3.7785796888378284E-2</v>
      </c>
      <c r="W11" s="348">
        <v>40</v>
      </c>
      <c r="X11" s="346">
        <f t="shared" si="1"/>
        <v>0.21978021978021978</v>
      </c>
      <c r="Y11" s="414" t="s">
        <v>866</v>
      </c>
      <c r="Z11" s="414" t="s">
        <v>808</v>
      </c>
      <c r="AA11" s="354"/>
      <c r="AB11" s="350">
        <f>H219</f>
        <v>1023000</v>
      </c>
      <c r="AC11" s="114">
        <f t="shared" si="2"/>
        <v>1.4648477353067395E-2</v>
      </c>
      <c r="AD11" s="357">
        <v>2</v>
      </c>
      <c r="AE11" s="114">
        <f t="shared" si="3"/>
        <v>9.0909090909090912E-2</v>
      </c>
      <c r="AF11" s="354"/>
      <c r="AG11" s="350">
        <v>0</v>
      </c>
      <c r="AH11" s="114">
        <f t="shared" si="4"/>
        <v>0</v>
      </c>
      <c r="AI11" s="357">
        <v>0</v>
      </c>
      <c r="AJ11" s="114">
        <f t="shared" si="4"/>
        <v>0</v>
      </c>
      <c r="AK11" s="10"/>
      <c r="AL11" s="117">
        <f>SUM(U11,AB11,AG11)</f>
        <v>6453994</v>
      </c>
      <c r="AM11" s="114">
        <f t="shared" si="5"/>
        <v>2.9801276096076853E-2</v>
      </c>
      <c r="AN11" s="243">
        <f>SUM(W11,AD11,AI11)</f>
        <v>42</v>
      </c>
      <c r="AO11" s="114">
        <f t="shared" si="5"/>
        <v>0.20095693779904306</v>
      </c>
      <c r="AP11" s="150"/>
      <c r="AQ11" s="393"/>
      <c r="AR11" s="391"/>
    </row>
    <row r="12" spans="1:44" x14ac:dyDescent="0.2">
      <c r="A12" s="5" t="s">
        <v>133</v>
      </c>
      <c r="B12" s="5" t="s">
        <v>714</v>
      </c>
      <c r="C12" s="5" t="s">
        <v>288</v>
      </c>
      <c r="D12" s="5" t="s">
        <v>679</v>
      </c>
      <c r="E12" s="5" t="s">
        <v>560</v>
      </c>
      <c r="F12" s="5">
        <v>2016</v>
      </c>
      <c r="G12" s="5" t="s">
        <v>2</v>
      </c>
      <c r="H12" s="6">
        <v>923000</v>
      </c>
      <c r="I12" s="7" t="s">
        <v>3</v>
      </c>
      <c r="J12" s="7" t="s">
        <v>3</v>
      </c>
      <c r="K12" s="7" t="s">
        <v>3</v>
      </c>
      <c r="L12" s="7" t="s">
        <v>3</v>
      </c>
      <c r="M12" s="6">
        <v>11360000</v>
      </c>
      <c r="N12" s="5" t="s">
        <v>674</v>
      </c>
      <c r="O12" s="340">
        <v>4</v>
      </c>
      <c r="S12" s="344" t="s">
        <v>838</v>
      </c>
      <c r="T12" s="351"/>
      <c r="U12" s="349">
        <v>0</v>
      </c>
      <c r="V12" s="346">
        <v>0</v>
      </c>
      <c r="W12" s="348">
        <f>P128</f>
        <v>0</v>
      </c>
      <c r="X12" s="346">
        <f t="shared" si="1"/>
        <v>0</v>
      </c>
      <c r="Y12" s="414" t="s">
        <v>867</v>
      </c>
      <c r="Z12" s="414" t="s">
        <v>808</v>
      </c>
      <c r="AA12" s="354"/>
      <c r="AB12" s="350">
        <v>0</v>
      </c>
      <c r="AC12" s="114">
        <f t="shared" si="2"/>
        <v>0</v>
      </c>
      <c r="AD12" s="357"/>
      <c r="AE12" s="114">
        <f t="shared" si="3"/>
        <v>0</v>
      </c>
      <c r="AF12" s="354"/>
      <c r="AG12" s="350">
        <f>I275</f>
        <v>0</v>
      </c>
      <c r="AH12" s="114">
        <f t="shared" si="4"/>
        <v>0</v>
      </c>
      <c r="AI12" s="357">
        <v>0</v>
      </c>
      <c r="AJ12" s="114">
        <f t="shared" si="4"/>
        <v>0</v>
      </c>
      <c r="AK12" s="10"/>
      <c r="AL12" s="117">
        <f>SUM(U12,AB12,AG12)</f>
        <v>0</v>
      </c>
      <c r="AM12" s="114">
        <f t="shared" si="5"/>
        <v>0</v>
      </c>
      <c r="AN12" s="243">
        <f>SUM(W12,AD12,AI12)</f>
        <v>0</v>
      </c>
      <c r="AO12" s="114">
        <f t="shared" si="5"/>
        <v>0</v>
      </c>
      <c r="AP12" s="150"/>
      <c r="AQ12" s="404">
        <f>SUM(AM7,AM11:AM14)</f>
        <v>0.74617131512673451</v>
      </c>
      <c r="AR12" s="385">
        <f>SUM(AO7,AO11:AO14)</f>
        <v>0.78468899521531099</v>
      </c>
    </row>
    <row r="13" spans="1:44" x14ac:dyDescent="0.2">
      <c r="A13" s="5" t="s">
        <v>134</v>
      </c>
      <c r="B13" s="5" t="s">
        <v>714</v>
      </c>
      <c r="C13" s="5" t="s">
        <v>289</v>
      </c>
      <c r="D13" s="5" t="s">
        <v>663</v>
      </c>
      <c r="E13" s="5" t="s">
        <v>560</v>
      </c>
      <c r="F13" s="5">
        <v>2016</v>
      </c>
      <c r="G13" s="5" t="s">
        <v>9</v>
      </c>
      <c r="H13" s="6">
        <v>184473</v>
      </c>
      <c r="I13" s="7" t="s">
        <v>3</v>
      </c>
      <c r="J13" s="7" t="s">
        <v>3</v>
      </c>
      <c r="K13" s="7" t="s">
        <v>3</v>
      </c>
      <c r="L13" s="7" t="s">
        <v>3</v>
      </c>
      <c r="M13" s="6">
        <v>1587000</v>
      </c>
      <c r="N13" s="5" t="s">
        <v>674</v>
      </c>
      <c r="O13" s="340">
        <v>5</v>
      </c>
      <c r="S13" s="344" t="s">
        <v>839</v>
      </c>
      <c r="T13" s="351"/>
      <c r="U13" s="349">
        <v>0</v>
      </c>
      <c r="V13" s="346">
        <v>0</v>
      </c>
      <c r="W13" s="348">
        <f>P132</f>
        <v>0</v>
      </c>
      <c r="X13" s="346">
        <f t="shared" si="1"/>
        <v>0</v>
      </c>
      <c r="Y13" s="414" t="s">
        <v>868</v>
      </c>
      <c r="Z13" s="414" t="s">
        <v>808</v>
      </c>
      <c r="AA13" s="354"/>
      <c r="AB13" s="350">
        <v>0</v>
      </c>
      <c r="AC13" s="114">
        <f t="shared" si="2"/>
        <v>0</v>
      </c>
      <c r="AD13" s="357"/>
      <c r="AE13" s="114">
        <f t="shared" si="3"/>
        <v>0</v>
      </c>
      <c r="AF13" s="354"/>
      <c r="AG13" s="350">
        <v>0</v>
      </c>
      <c r="AH13" s="114">
        <f t="shared" si="4"/>
        <v>0</v>
      </c>
      <c r="AI13" s="357">
        <v>0</v>
      </c>
      <c r="AJ13" s="114">
        <f t="shared" si="4"/>
        <v>0</v>
      </c>
      <c r="AK13" s="10"/>
      <c r="AL13" s="117">
        <f>SUM(U13,AB13,AG13)</f>
        <v>0</v>
      </c>
      <c r="AM13" s="114">
        <f t="shared" si="5"/>
        <v>0</v>
      </c>
      <c r="AN13" s="243">
        <f>SUM(W13,AD13,AI13)</f>
        <v>0</v>
      </c>
      <c r="AO13" s="114">
        <f t="shared" si="5"/>
        <v>0</v>
      </c>
      <c r="AP13" s="150"/>
      <c r="AQ13" s="405"/>
      <c r="AR13" s="386"/>
    </row>
    <row r="14" spans="1:44" x14ac:dyDescent="0.2">
      <c r="A14" s="5" t="s">
        <v>149</v>
      </c>
      <c r="B14" s="5" t="s">
        <v>762</v>
      </c>
      <c r="C14" s="5" t="s">
        <v>304</v>
      </c>
      <c r="D14" s="5" t="s">
        <v>672</v>
      </c>
      <c r="E14" s="5" t="s">
        <v>560</v>
      </c>
      <c r="F14" s="5">
        <v>2016</v>
      </c>
      <c r="G14" s="5" t="s">
        <v>9</v>
      </c>
      <c r="H14" s="6">
        <v>3546500</v>
      </c>
      <c r="I14" s="7" t="s">
        <v>3</v>
      </c>
      <c r="J14" s="7" t="s">
        <v>3</v>
      </c>
      <c r="K14" s="7" t="s">
        <v>3</v>
      </c>
      <c r="L14" s="7" t="s">
        <v>3</v>
      </c>
      <c r="M14" s="6">
        <v>18700000</v>
      </c>
      <c r="N14" s="5" t="s">
        <v>674</v>
      </c>
      <c r="O14" s="340">
        <v>6</v>
      </c>
      <c r="S14" s="344" t="s">
        <v>829</v>
      </c>
      <c r="T14" s="351"/>
      <c r="U14" s="350">
        <f>H88</f>
        <v>104910108</v>
      </c>
      <c r="V14" s="346">
        <f t="shared" si="0"/>
        <v>0.72990543396399066</v>
      </c>
      <c r="W14" s="348">
        <f>N88</f>
        <v>103</v>
      </c>
      <c r="X14" s="346">
        <f t="shared" si="1"/>
        <v>0.56593406593406592</v>
      </c>
      <c r="Y14" s="414" t="s">
        <v>869</v>
      </c>
      <c r="Z14" s="414" t="s">
        <v>808</v>
      </c>
      <c r="AA14" s="358"/>
      <c r="AB14" s="350">
        <f>H222</f>
        <v>46550138</v>
      </c>
      <c r="AC14" s="114">
        <f t="shared" si="2"/>
        <v>0.66655781258569113</v>
      </c>
      <c r="AD14" s="357">
        <v>12</v>
      </c>
      <c r="AE14" s="114">
        <f t="shared" si="3"/>
        <v>0.54545454545454541</v>
      </c>
      <c r="AF14" s="358"/>
      <c r="AG14" s="350">
        <f>H246</f>
        <v>2650000</v>
      </c>
      <c r="AH14" s="114">
        <f t="shared" si="4"/>
        <v>0.8833333333333333</v>
      </c>
      <c r="AI14" s="357">
        <v>4</v>
      </c>
      <c r="AJ14" s="114">
        <f t="shared" si="4"/>
        <v>0.8</v>
      </c>
      <c r="AK14" s="10"/>
      <c r="AL14" s="117">
        <f>SUM(U14,AB14,AG14)</f>
        <v>154110246</v>
      </c>
      <c r="AM14" s="114">
        <f t="shared" si="5"/>
        <v>0.71160307714576798</v>
      </c>
      <c r="AN14" s="243">
        <f>SUM(W14,AD14,AI14)</f>
        <v>119</v>
      </c>
      <c r="AO14" s="114">
        <f t="shared" si="5"/>
        <v>0.56937799043062198</v>
      </c>
      <c r="AP14" s="150"/>
      <c r="AQ14" s="405"/>
      <c r="AR14" s="386"/>
    </row>
    <row r="15" spans="1:44" ht="15" x14ac:dyDescent="0.25">
      <c r="A15" s="5" t="s">
        <v>127</v>
      </c>
      <c r="B15" s="5" t="s">
        <v>668</v>
      </c>
      <c r="C15" s="5" t="s">
        <v>282</v>
      </c>
      <c r="D15" s="5" t="s">
        <v>673</v>
      </c>
      <c r="E15" s="5" t="s">
        <v>559</v>
      </c>
      <c r="F15" s="5">
        <v>2016</v>
      </c>
      <c r="G15" s="5" t="s">
        <v>9</v>
      </c>
      <c r="H15" s="6">
        <v>82950</v>
      </c>
      <c r="I15" s="7" t="s">
        <v>3</v>
      </c>
      <c r="J15" s="7" t="s">
        <v>3</v>
      </c>
      <c r="K15" s="7" t="s">
        <v>3</v>
      </c>
      <c r="L15" s="7" t="s">
        <v>3</v>
      </c>
      <c r="M15" s="6">
        <v>900000</v>
      </c>
      <c r="N15" s="5" t="s">
        <v>674</v>
      </c>
      <c r="O15" s="340">
        <v>7</v>
      </c>
      <c r="S15" s="341"/>
      <c r="T15" s="277"/>
      <c r="U15" s="359">
        <f>SUM(U7:U14)</f>
        <v>143731096</v>
      </c>
      <c r="V15" s="360">
        <f>SUM(V7:V14)</f>
        <v>1</v>
      </c>
      <c r="W15" s="361">
        <f>SUM(W7:W14)</f>
        <v>182</v>
      </c>
      <c r="X15" s="360">
        <f>SUM(X7:X14)</f>
        <v>1</v>
      </c>
      <c r="Y15" s="414"/>
      <c r="Z15" s="360"/>
      <c r="AA15" s="358"/>
      <c r="AB15" s="362">
        <f>SUM(AB7:AB14)</f>
        <v>69836610</v>
      </c>
      <c r="AC15" s="363">
        <f>SUM(AC7:AC14)</f>
        <v>1</v>
      </c>
      <c r="AD15" s="361">
        <f>SUM(AD7:AD14)</f>
        <v>22</v>
      </c>
      <c r="AE15" s="363">
        <f>SUM(AE7:AE14)</f>
        <v>1</v>
      </c>
      <c r="AF15" s="358"/>
      <c r="AG15" s="364">
        <f>SUM(AG7:AG14)</f>
        <v>3000000</v>
      </c>
      <c r="AH15" s="363">
        <f>SUM(AH7:AH14)</f>
        <v>1</v>
      </c>
      <c r="AI15" s="361">
        <f>SUM(AI7:AI14)</f>
        <v>5</v>
      </c>
      <c r="AJ15" s="365">
        <f>SUM(AJ7:AJ14)</f>
        <v>1</v>
      </c>
      <c r="AK15" s="10"/>
      <c r="AL15" s="237">
        <f>SUM(AL7:AL14)</f>
        <v>216567706</v>
      </c>
      <c r="AM15" s="238">
        <f>SUM(AM7:AM14)</f>
        <v>1</v>
      </c>
      <c r="AN15" s="244">
        <f>SUM(AN7:AN14)</f>
        <v>209</v>
      </c>
      <c r="AO15" s="254">
        <f>SUM(AO7:AO14)</f>
        <v>1</v>
      </c>
      <c r="AP15" s="150"/>
      <c r="AQ15" s="406"/>
      <c r="AR15" s="387"/>
    </row>
    <row r="16" spans="1:44" ht="15" x14ac:dyDescent="0.25">
      <c r="A16" s="5" t="s">
        <v>158</v>
      </c>
      <c r="B16" s="5" t="s">
        <v>775</v>
      </c>
      <c r="C16" s="5" t="s">
        <v>312</v>
      </c>
      <c r="D16" s="5" t="s">
        <v>663</v>
      </c>
      <c r="E16" s="5" t="s">
        <v>559</v>
      </c>
      <c r="F16" s="5">
        <v>2016</v>
      </c>
      <c r="G16" s="5" t="s">
        <v>9</v>
      </c>
      <c r="H16" s="6">
        <v>259500</v>
      </c>
      <c r="I16" s="7" t="s">
        <v>3</v>
      </c>
      <c r="J16" s="7" t="s">
        <v>3</v>
      </c>
      <c r="K16" s="7" t="s">
        <v>3</v>
      </c>
      <c r="L16" s="7" t="s">
        <v>3</v>
      </c>
      <c r="M16" s="6">
        <v>4600000</v>
      </c>
      <c r="N16" s="5" t="s">
        <v>674</v>
      </c>
      <c r="O16" s="340">
        <v>8</v>
      </c>
      <c r="S16" s="70"/>
      <c r="T16" s="284"/>
      <c r="U16" s="366"/>
      <c r="V16" s="367"/>
      <c r="W16" s="366"/>
      <c r="X16" s="367"/>
      <c r="Y16" s="414"/>
      <c r="Z16" s="367"/>
      <c r="AA16" s="358"/>
      <c r="AB16" s="366"/>
      <c r="AC16" s="367"/>
      <c r="AD16" s="366"/>
      <c r="AE16" s="367"/>
      <c r="AF16" s="358"/>
      <c r="AG16" s="366"/>
      <c r="AH16" s="367"/>
      <c r="AI16" s="366"/>
      <c r="AJ16" s="368"/>
      <c r="AK16" s="10"/>
      <c r="AL16" s="269"/>
      <c r="AM16" s="270"/>
      <c r="AN16" s="271"/>
      <c r="AO16" s="272"/>
      <c r="AP16" s="172"/>
      <c r="AQ16" s="286">
        <f>SUM(AQ8:AQ15)</f>
        <v>1</v>
      </c>
      <c r="AR16" s="286">
        <f>SUM(AR8:AR15)</f>
        <v>1</v>
      </c>
    </row>
    <row r="17" spans="1:44" ht="15" x14ac:dyDescent="0.25">
      <c r="A17" s="5" t="s">
        <v>132</v>
      </c>
      <c r="B17" s="5" t="s">
        <v>714</v>
      </c>
      <c r="C17" s="5" t="s">
        <v>287</v>
      </c>
      <c r="D17" s="5" t="s">
        <v>680</v>
      </c>
      <c r="E17" s="5" t="s">
        <v>560</v>
      </c>
      <c r="F17" s="5">
        <v>2014</v>
      </c>
      <c r="G17" s="5" t="s">
        <v>2</v>
      </c>
      <c r="H17" s="6">
        <v>2620000</v>
      </c>
      <c r="I17" s="7" t="s">
        <v>3</v>
      </c>
      <c r="J17" s="7" t="s">
        <v>3</v>
      </c>
      <c r="K17" s="7" t="s">
        <v>3</v>
      </c>
      <c r="L17" s="7" t="s">
        <v>3</v>
      </c>
      <c r="M17" s="6">
        <v>9197688</v>
      </c>
      <c r="N17" s="5" t="s">
        <v>667</v>
      </c>
      <c r="O17" s="340">
        <v>9</v>
      </c>
      <c r="S17" s="70"/>
      <c r="T17" s="284"/>
      <c r="U17" s="412" t="s">
        <v>849</v>
      </c>
      <c r="V17" s="412"/>
      <c r="W17" s="412"/>
      <c r="X17" s="412"/>
      <c r="Y17" s="414"/>
      <c r="Z17" s="415"/>
      <c r="AA17" s="354"/>
      <c r="AB17" s="412" t="s">
        <v>849</v>
      </c>
      <c r="AC17" s="412"/>
      <c r="AD17" s="412"/>
      <c r="AE17" s="412"/>
      <c r="AF17" s="354"/>
      <c r="AG17" s="412" t="s">
        <v>849</v>
      </c>
      <c r="AH17" s="412"/>
      <c r="AI17" s="412"/>
      <c r="AJ17" s="412"/>
      <c r="AK17" s="10"/>
      <c r="AL17" s="412" t="s">
        <v>852</v>
      </c>
      <c r="AM17" s="412"/>
      <c r="AN17" s="412"/>
      <c r="AO17" s="412"/>
      <c r="AP17" s="183"/>
      <c r="AQ17" s="182"/>
      <c r="AR17" s="182"/>
    </row>
    <row r="18" spans="1:44" ht="15" x14ac:dyDescent="0.25">
      <c r="A18" s="5" t="s">
        <v>143</v>
      </c>
      <c r="B18" s="5" t="s">
        <v>754</v>
      </c>
      <c r="C18" s="5" t="s">
        <v>298</v>
      </c>
      <c r="D18" s="5" t="s">
        <v>755</v>
      </c>
      <c r="E18" s="5" t="s">
        <v>560</v>
      </c>
      <c r="F18" s="5">
        <v>2014</v>
      </c>
      <c r="G18" s="5" t="s">
        <v>9</v>
      </c>
      <c r="H18" s="6">
        <v>625000</v>
      </c>
      <c r="I18" s="7" t="s">
        <v>3</v>
      </c>
      <c r="J18" s="7" t="s">
        <v>3</v>
      </c>
      <c r="K18" s="7" t="s">
        <v>3</v>
      </c>
      <c r="L18" s="7" t="s">
        <v>3</v>
      </c>
      <c r="M18" s="6">
        <v>9000000</v>
      </c>
      <c r="N18" s="5" t="s">
        <v>667</v>
      </c>
      <c r="O18" s="340">
        <v>10</v>
      </c>
      <c r="S18" s="104" t="s">
        <v>786</v>
      </c>
      <c r="T18" s="285"/>
      <c r="U18" s="353" t="s">
        <v>0</v>
      </c>
      <c r="V18" s="111" t="s">
        <v>787</v>
      </c>
      <c r="W18" s="353" t="s">
        <v>788</v>
      </c>
      <c r="X18" s="111" t="s">
        <v>787</v>
      </c>
      <c r="Y18" s="414"/>
      <c r="Z18" s="176"/>
      <c r="AA18" s="354"/>
      <c r="AB18" s="353" t="s">
        <v>0</v>
      </c>
      <c r="AC18" s="111" t="s">
        <v>787</v>
      </c>
      <c r="AD18" s="353" t="s">
        <v>788</v>
      </c>
      <c r="AE18" s="111" t="s">
        <v>787</v>
      </c>
      <c r="AF18" s="354"/>
      <c r="AG18" s="353" t="s">
        <v>0</v>
      </c>
      <c r="AH18" s="111" t="s">
        <v>787</v>
      </c>
      <c r="AI18" s="353" t="s">
        <v>788</v>
      </c>
      <c r="AJ18" s="112" t="s">
        <v>787</v>
      </c>
      <c r="AL18" s="118" t="s">
        <v>0</v>
      </c>
      <c r="AM18" s="111" t="s">
        <v>787</v>
      </c>
      <c r="AN18" s="241" t="s">
        <v>788</v>
      </c>
      <c r="AO18" s="112" t="s">
        <v>787</v>
      </c>
      <c r="AP18" s="303"/>
      <c r="AQ18" s="133"/>
      <c r="AR18" s="133"/>
    </row>
    <row r="19" spans="1:44" ht="15" x14ac:dyDescent="0.25">
      <c r="A19" s="5" t="s">
        <v>148</v>
      </c>
      <c r="B19" s="5" t="s">
        <v>762</v>
      </c>
      <c r="C19" s="5" t="s">
        <v>303</v>
      </c>
      <c r="D19" s="5" t="s">
        <v>669</v>
      </c>
      <c r="E19" s="5" t="s">
        <v>560</v>
      </c>
      <c r="F19" s="5">
        <v>2014</v>
      </c>
      <c r="G19" s="5" t="s">
        <v>9</v>
      </c>
      <c r="H19" s="6">
        <v>4235000</v>
      </c>
      <c r="I19" s="7" t="s">
        <v>3</v>
      </c>
      <c r="J19" s="7" t="s">
        <v>3</v>
      </c>
      <c r="K19" s="7" t="s">
        <v>3</v>
      </c>
      <c r="L19" s="7" t="s">
        <v>3</v>
      </c>
      <c r="M19" s="6">
        <v>40000000</v>
      </c>
      <c r="N19" s="5" t="s">
        <v>667</v>
      </c>
      <c r="O19" s="340">
        <v>11</v>
      </c>
      <c r="S19" s="95" t="s">
        <v>789</v>
      </c>
      <c r="T19" s="284"/>
      <c r="U19" s="113">
        <f>H194</f>
        <v>246000</v>
      </c>
      <c r="V19" s="346">
        <f>U19/U$27</f>
        <v>3.7001856861475425E-2</v>
      </c>
      <c r="W19" s="355">
        <v>1</v>
      </c>
      <c r="X19" s="114">
        <f>W19/W$27</f>
        <v>0.1111111111111111</v>
      </c>
      <c r="Y19" s="414" t="s">
        <v>870</v>
      </c>
      <c r="Z19" s="180" t="s">
        <v>849</v>
      </c>
      <c r="AA19" s="354"/>
      <c r="AB19" s="350">
        <v>0</v>
      </c>
      <c r="AC19" s="114">
        <f>AB19/AB$27</f>
        <v>0</v>
      </c>
      <c r="AD19" s="355">
        <v>0</v>
      </c>
      <c r="AE19" s="114">
        <f>AD19/AD$27</f>
        <v>0</v>
      </c>
      <c r="AF19" s="354"/>
      <c r="AG19" s="369">
        <v>0</v>
      </c>
      <c r="AH19" s="114">
        <v>0</v>
      </c>
      <c r="AI19" s="355">
        <v>0</v>
      </c>
      <c r="AJ19" s="115">
        <v>0</v>
      </c>
      <c r="AL19" s="117">
        <f>SUM(U19,AB19,AG19)</f>
        <v>246000</v>
      </c>
      <c r="AM19" s="114">
        <f>AL19/AL$27</f>
        <v>1.3933311546014194E-2</v>
      </c>
      <c r="AN19" s="257">
        <f>SUM(W19,AD19,AI19)</f>
        <v>1</v>
      </c>
      <c r="AO19" s="114">
        <f>AN19/AN$27</f>
        <v>7.6923076923076927E-2</v>
      </c>
      <c r="AP19" s="176"/>
      <c r="AQ19" s="133"/>
      <c r="AR19" s="133"/>
    </row>
    <row r="20" spans="1:44" x14ac:dyDescent="0.2">
      <c r="A20" s="5" t="s">
        <v>152</v>
      </c>
      <c r="B20" s="5" t="s">
        <v>768</v>
      </c>
      <c r="C20" s="5" t="s">
        <v>307</v>
      </c>
      <c r="D20" s="5" t="s">
        <v>677</v>
      </c>
      <c r="E20" s="5" t="s">
        <v>559</v>
      </c>
      <c r="F20" s="5">
        <v>2014</v>
      </c>
      <c r="G20" s="5" t="s">
        <v>2</v>
      </c>
      <c r="H20" s="6">
        <v>630000</v>
      </c>
      <c r="I20" s="7" t="s">
        <v>3</v>
      </c>
      <c r="J20" s="7" t="s">
        <v>3</v>
      </c>
      <c r="K20" s="7" t="s">
        <v>3</v>
      </c>
      <c r="L20" s="7" t="s">
        <v>3</v>
      </c>
      <c r="M20" s="6">
        <v>10440000</v>
      </c>
      <c r="N20" s="5" t="s">
        <v>667</v>
      </c>
      <c r="O20" s="340">
        <v>12</v>
      </c>
      <c r="S20" s="95" t="s">
        <v>785</v>
      </c>
      <c r="T20" s="284"/>
      <c r="U20" s="350">
        <f>H196</f>
        <v>1130000</v>
      </c>
      <c r="V20" s="346">
        <f t="shared" ref="V20:V26" si="6">U20/U$27</f>
        <v>0.16996787907913508</v>
      </c>
      <c r="W20" s="357">
        <v>2</v>
      </c>
      <c r="X20" s="114">
        <f t="shared" ref="X20:X26" si="7">W20/W$27</f>
        <v>0.22222222222222221</v>
      </c>
      <c r="Y20" s="414" t="s">
        <v>871</v>
      </c>
      <c r="Z20" s="180" t="s">
        <v>849</v>
      </c>
      <c r="AA20" s="354"/>
      <c r="AB20" s="350">
        <f>H236</f>
        <v>3019000</v>
      </c>
      <c r="AC20" s="114">
        <f t="shared" ref="AC20:AE26" si="8">AB20/AB$27</f>
        <v>0.27427464622068343</v>
      </c>
      <c r="AD20" s="357">
        <v>1</v>
      </c>
      <c r="AE20" s="114">
        <f t="shared" si="8"/>
        <v>0.25</v>
      </c>
      <c r="AF20" s="354"/>
      <c r="AG20" s="369">
        <v>0</v>
      </c>
      <c r="AH20" s="114">
        <v>0</v>
      </c>
      <c r="AI20" s="357">
        <v>0</v>
      </c>
      <c r="AJ20" s="115">
        <v>0</v>
      </c>
      <c r="AL20" s="117">
        <f>SUM(U20,AB20,AG20)</f>
        <v>4149000</v>
      </c>
      <c r="AM20" s="114">
        <f t="shared" ref="AM20:AO26" si="9">AL20/AL$27</f>
        <v>0.23499719351387355</v>
      </c>
      <c r="AN20" s="257">
        <f>SUM(W20,AD20,AI20)</f>
        <v>3</v>
      </c>
      <c r="AO20" s="114">
        <f>AN20/AN$27</f>
        <v>0.23076923076923078</v>
      </c>
      <c r="AP20" s="180"/>
      <c r="AQ20" s="133"/>
      <c r="AR20" s="133"/>
    </row>
    <row r="21" spans="1:44" x14ac:dyDescent="0.2">
      <c r="A21" s="5" t="s">
        <v>128</v>
      </c>
      <c r="B21" s="5" t="s">
        <v>684</v>
      </c>
      <c r="C21" s="5" t="s">
        <v>283</v>
      </c>
      <c r="D21" s="5" t="s">
        <v>679</v>
      </c>
      <c r="E21" s="5" t="s">
        <v>562</v>
      </c>
      <c r="F21" s="5">
        <v>2014</v>
      </c>
      <c r="G21" s="5" t="s">
        <v>2</v>
      </c>
      <c r="H21" s="6">
        <v>735000</v>
      </c>
      <c r="I21" s="7" t="s">
        <v>3</v>
      </c>
      <c r="J21" s="7" t="s">
        <v>3</v>
      </c>
      <c r="K21" s="7" t="s">
        <v>3</v>
      </c>
      <c r="L21" s="7" t="s">
        <v>3</v>
      </c>
      <c r="M21" s="6">
        <v>4300000</v>
      </c>
      <c r="N21" s="5" t="s">
        <v>667</v>
      </c>
      <c r="O21" s="340">
        <v>13</v>
      </c>
      <c r="S21" s="95" t="s">
        <v>826</v>
      </c>
      <c r="T21" s="284"/>
      <c r="U21" s="369">
        <v>0</v>
      </c>
      <c r="V21" s="346">
        <f t="shared" si="6"/>
        <v>0</v>
      </c>
      <c r="W21" s="357">
        <v>0</v>
      </c>
      <c r="X21" s="114">
        <f t="shared" si="7"/>
        <v>0</v>
      </c>
      <c r="Y21" s="414" t="s">
        <v>872</v>
      </c>
      <c r="Z21" s="180" t="s">
        <v>849</v>
      </c>
      <c r="AA21" s="354"/>
      <c r="AB21" s="350">
        <v>0</v>
      </c>
      <c r="AC21" s="114">
        <f t="shared" si="8"/>
        <v>0</v>
      </c>
      <c r="AD21" s="357">
        <v>0</v>
      </c>
      <c r="AE21" s="114">
        <f t="shared" si="8"/>
        <v>0</v>
      </c>
      <c r="AF21" s="354"/>
      <c r="AG21" s="369">
        <v>0</v>
      </c>
      <c r="AH21" s="114">
        <v>0</v>
      </c>
      <c r="AI21" s="357">
        <v>0</v>
      </c>
      <c r="AJ21" s="115">
        <v>0</v>
      </c>
      <c r="AL21" s="117">
        <f>SUM(U21,AB21,AG21)</f>
        <v>0</v>
      </c>
      <c r="AM21" s="114">
        <f t="shared" si="9"/>
        <v>0</v>
      </c>
      <c r="AN21" s="257">
        <f>SUM(W21,AD21,AI21)</f>
        <v>0</v>
      </c>
      <c r="AO21" s="114">
        <f t="shared" si="9"/>
        <v>0</v>
      </c>
      <c r="AP21" s="180"/>
      <c r="AQ21" s="133"/>
      <c r="AR21" s="133"/>
    </row>
    <row r="22" spans="1:44" x14ac:dyDescent="0.2">
      <c r="A22" s="5" t="s">
        <v>150</v>
      </c>
      <c r="B22" s="5" t="s">
        <v>764</v>
      </c>
      <c r="C22" s="5" t="s">
        <v>305</v>
      </c>
      <c r="D22" s="5" t="s">
        <v>679</v>
      </c>
      <c r="E22" s="5" t="s">
        <v>562</v>
      </c>
      <c r="F22" s="5">
        <v>2014</v>
      </c>
      <c r="G22" s="5" t="s">
        <v>2</v>
      </c>
      <c r="H22" s="6">
        <v>865000</v>
      </c>
      <c r="I22" s="7" t="s">
        <v>3</v>
      </c>
      <c r="J22" s="7" t="s">
        <v>3</v>
      </c>
      <c r="K22" s="7" t="s">
        <v>3</v>
      </c>
      <c r="L22" s="7" t="s">
        <v>3</v>
      </c>
      <c r="M22" s="6">
        <v>6300000</v>
      </c>
      <c r="N22" s="5" t="s">
        <v>667</v>
      </c>
      <c r="O22" s="340">
        <v>14</v>
      </c>
      <c r="S22" s="95" t="s">
        <v>819</v>
      </c>
      <c r="T22" s="284"/>
      <c r="U22" s="350">
        <f>H199</f>
        <v>340000</v>
      </c>
      <c r="V22" s="346">
        <f t="shared" si="6"/>
        <v>5.1140777776022946E-2</v>
      </c>
      <c r="W22" s="357">
        <v>1</v>
      </c>
      <c r="X22" s="114">
        <f t="shared" si="7"/>
        <v>0.1111111111111111</v>
      </c>
      <c r="Y22" s="414" t="s">
        <v>873</v>
      </c>
      <c r="Z22" s="180" t="s">
        <v>849</v>
      </c>
      <c r="AA22" s="354"/>
      <c r="AB22" s="350">
        <v>0</v>
      </c>
      <c r="AC22" s="114">
        <f t="shared" si="8"/>
        <v>0</v>
      </c>
      <c r="AD22" s="357">
        <v>0</v>
      </c>
      <c r="AE22" s="114">
        <f t="shared" si="8"/>
        <v>0</v>
      </c>
      <c r="AF22" s="354"/>
      <c r="AG22" s="369">
        <v>0</v>
      </c>
      <c r="AH22" s="114">
        <v>0</v>
      </c>
      <c r="AI22" s="357">
        <v>0</v>
      </c>
      <c r="AJ22" s="115">
        <v>0</v>
      </c>
      <c r="AL22" s="117">
        <f>SUM(U22,AB22,AG22)</f>
        <v>340000</v>
      </c>
      <c r="AM22" s="114">
        <f t="shared" si="9"/>
        <v>1.925742246197084E-2</v>
      </c>
      <c r="AN22" s="257">
        <f>SUM(W22,AD22,AI22)</f>
        <v>1</v>
      </c>
      <c r="AO22" s="114">
        <f t="shared" si="9"/>
        <v>7.6923076923076927E-2</v>
      </c>
      <c r="AP22" s="180"/>
      <c r="AQ22" s="133"/>
      <c r="AR22" s="133"/>
    </row>
    <row r="23" spans="1:44" x14ac:dyDescent="0.2">
      <c r="A23" s="5" t="s">
        <v>124</v>
      </c>
      <c r="B23" s="5" t="s">
        <v>715</v>
      </c>
      <c r="C23" s="5" t="s">
        <v>279</v>
      </c>
      <c r="D23" s="5" t="s">
        <v>686</v>
      </c>
      <c r="E23" s="5" t="s">
        <v>560</v>
      </c>
      <c r="F23" s="5">
        <v>2016</v>
      </c>
      <c r="G23" s="5" t="s">
        <v>9</v>
      </c>
      <c r="H23" s="6">
        <v>1063994</v>
      </c>
      <c r="I23" s="7" t="s">
        <v>3</v>
      </c>
      <c r="J23" s="7" t="s">
        <v>3</v>
      </c>
      <c r="K23" s="7" t="s">
        <v>3</v>
      </c>
      <c r="L23" s="7" t="s">
        <v>88</v>
      </c>
      <c r="M23" s="6">
        <v>19480494</v>
      </c>
      <c r="N23" s="5" t="s">
        <v>674</v>
      </c>
      <c r="O23" s="340">
        <v>15</v>
      </c>
      <c r="S23" s="95" t="s">
        <v>820</v>
      </c>
      <c r="T23" s="284"/>
      <c r="U23" s="350">
        <v>0</v>
      </c>
      <c r="V23" s="346">
        <f t="shared" si="6"/>
        <v>0</v>
      </c>
      <c r="W23" s="357">
        <v>0</v>
      </c>
      <c r="X23" s="114">
        <f t="shared" si="7"/>
        <v>0</v>
      </c>
      <c r="Y23" s="414" t="s">
        <v>874</v>
      </c>
      <c r="Z23" s="180" t="s">
        <v>849</v>
      </c>
      <c r="AA23" s="354"/>
      <c r="AB23" s="350">
        <v>0</v>
      </c>
      <c r="AC23" s="114">
        <f t="shared" si="8"/>
        <v>0</v>
      </c>
      <c r="AD23" s="357">
        <v>0</v>
      </c>
      <c r="AE23" s="114">
        <f t="shared" si="8"/>
        <v>0</v>
      </c>
      <c r="AF23" s="354"/>
      <c r="AG23" s="369">
        <v>0</v>
      </c>
      <c r="AH23" s="114">
        <v>0</v>
      </c>
      <c r="AI23" s="357">
        <v>0</v>
      </c>
      <c r="AJ23" s="115">
        <v>0</v>
      </c>
      <c r="AK23" s="31"/>
      <c r="AL23" s="117">
        <f>SUM(U23,AB23,AG23)</f>
        <v>0</v>
      </c>
      <c r="AM23" s="114">
        <f t="shared" si="9"/>
        <v>0</v>
      </c>
      <c r="AN23" s="257">
        <f>SUM(W23,AD23,AI23)</f>
        <v>0</v>
      </c>
      <c r="AO23" s="114">
        <f t="shared" si="9"/>
        <v>0</v>
      </c>
      <c r="AP23" s="180"/>
      <c r="AQ23" s="133"/>
      <c r="AR23" s="133"/>
    </row>
    <row r="24" spans="1:44" x14ac:dyDescent="0.2">
      <c r="A24" s="5" t="s">
        <v>121</v>
      </c>
      <c r="B24" s="5" t="s">
        <v>681</v>
      </c>
      <c r="C24" s="5" t="s">
        <v>276</v>
      </c>
      <c r="D24" s="5" t="s">
        <v>679</v>
      </c>
      <c r="E24" s="5" t="s">
        <v>560</v>
      </c>
      <c r="F24" s="5">
        <v>2014</v>
      </c>
      <c r="G24" s="5" t="s">
        <v>2</v>
      </c>
      <c r="H24" s="6">
        <v>796000</v>
      </c>
      <c r="I24" s="7" t="s">
        <v>3</v>
      </c>
      <c r="J24" s="7" t="s">
        <v>3</v>
      </c>
      <c r="K24" s="7" t="s">
        <v>3</v>
      </c>
      <c r="L24" s="7" t="s">
        <v>88</v>
      </c>
      <c r="M24" s="6">
        <v>8375026</v>
      </c>
      <c r="N24" s="5" t="s">
        <v>667</v>
      </c>
      <c r="O24" s="340">
        <v>16</v>
      </c>
      <c r="S24" s="95" t="s">
        <v>838</v>
      </c>
      <c r="T24" s="284"/>
      <c r="U24" s="350">
        <v>0</v>
      </c>
      <c r="V24" s="346">
        <f t="shared" si="6"/>
        <v>0</v>
      </c>
      <c r="W24" s="357">
        <v>0</v>
      </c>
      <c r="X24" s="114">
        <f t="shared" si="7"/>
        <v>0</v>
      </c>
      <c r="Y24" s="414" t="s">
        <v>875</v>
      </c>
      <c r="Z24" s="180" t="s">
        <v>849</v>
      </c>
      <c r="AA24" s="354"/>
      <c r="AB24" s="350">
        <v>0</v>
      </c>
      <c r="AC24" s="114">
        <f t="shared" si="8"/>
        <v>0</v>
      </c>
      <c r="AD24" s="357">
        <v>0</v>
      </c>
      <c r="AE24" s="114">
        <f t="shared" si="8"/>
        <v>0</v>
      </c>
      <c r="AF24" s="354"/>
      <c r="AG24" s="369">
        <v>0</v>
      </c>
      <c r="AH24" s="114">
        <v>0</v>
      </c>
      <c r="AI24" s="357">
        <v>0</v>
      </c>
      <c r="AJ24" s="115">
        <v>0</v>
      </c>
      <c r="AL24" s="117">
        <f>SUM(U24,AB24,AG24)</f>
        <v>0</v>
      </c>
      <c r="AM24" s="114">
        <f t="shared" si="9"/>
        <v>0</v>
      </c>
      <c r="AN24" s="257">
        <f>SUM(W24,AD24,AI24)</f>
        <v>0</v>
      </c>
      <c r="AO24" s="114">
        <f t="shared" si="9"/>
        <v>0</v>
      </c>
      <c r="AP24" s="180"/>
      <c r="AQ24" s="133"/>
      <c r="AR24" s="133"/>
    </row>
    <row r="25" spans="1:44" x14ac:dyDescent="0.2">
      <c r="A25" s="5" t="s">
        <v>126</v>
      </c>
      <c r="B25" s="5" t="s">
        <v>777</v>
      </c>
      <c r="C25" s="5" t="s">
        <v>281</v>
      </c>
      <c r="D25" s="5" t="s">
        <v>663</v>
      </c>
      <c r="E25" s="5" t="s">
        <v>560</v>
      </c>
      <c r="F25" s="5">
        <v>2014</v>
      </c>
      <c r="G25" s="5" t="s">
        <v>9</v>
      </c>
      <c r="H25" s="6">
        <v>785000</v>
      </c>
      <c r="I25" s="7" t="s">
        <v>3</v>
      </c>
      <c r="J25" s="7" t="s">
        <v>3</v>
      </c>
      <c r="K25" s="7" t="s">
        <v>3</v>
      </c>
      <c r="L25" s="7" t="s">
        <v>88</v>
      </c>
      <c r="M25" s="6">
        <v>9480447</v>
      </c>
      <c r="N25" s="5" t="s">
        <v>664</v>
      </c>
      <c r="O25" s="340">
        <v>17</v>
      </c>
      <c r="S25" s="95" t="s">
        <v>839</v>
      </c>
      <c r="T25" s="284"/>
      <c r="U25" s="350">
        <v>0</v>
      </c>
      <c r="V25" s="346">
        <f t="shared" si="6"/>
        <v>0</v>
      </c>
      <c r="W25" s="357">
        <v>0</v>
      </c>
      <c r="X25" s="114">
        <f t="shared" si="7"/>
        <v>0</v>
      </c>
      <c r="Y25" s="414" t="s">
        <v>876</v>
      </c>
      <c r="Z25" s="180" t="s">
        <v>849</v>
      </c>
      <c r="AA25" s="354"/>
      <c r="AB25" s="350">
        <v>0</v>
      </c>
      <c r="AC25" s="114">
        <f t="shared" si="8"/>
        <v>0</v>
      </c>
      <c r="AD25" s="357">
        <v>0</v>
      </c>
      <c r="AE25" s="114">
        <f t="shared" si="8"/>
        <v>0</v>
      </c>
      <c r="AF25" s="354"/>
      <c r="AG25" s="369">
        <v>0</v>
      </c>
      <c r="AH25" s="114">
        <v>0</v>
      </c>
      <c r="AI25" s="357">
        <v>0</v>
      </c>
      <c r="AJ25" s="115">
        <v>0</v>
      </c>
      <c r="AL25" s="117">
        <f>SUM(U25,AB25,AG25)</f>
        <v>0</v>
      </c>
      <c r="AM25" s="114">
        <f t="shared" si="9"/>
        <v>0</v>
      </c>
      <c r="AN25" s="257">
        <f>SUM(W25,AD25,AI25)</f>
        <v>0</v>
      </c>
      <c r="AO25" s="114">
        <f t="shared" si="9"/>
        <v>0</v>
      </c>
      <c r="AP25" s="180"/>
      <c r="AQ25" s="133"/>
      <c r="AR25" s="133"/>
    </row>
    <row r="26" spans="1:44" ht="15" thickBot="1" x14ac:dyDescent="0.25">
      <c r="A26" s="5" t="s">
        <v>113</v>
      </c>
      <c r="B26" s="5" t="s">
        <v>769</v>
      </c>
      <c r="C26" s="5" t="s">
        <v>660</v>
      </c>
      <c r="D26" s="5" t="s">
        <v>666</v>
      </c>
      <c r="E26" s="5" t="s">
        <v>562</v>
      </c>
      <c r="F26" s="5">
        <v>2014</v>
      </c>
      <c r="G26" s="5" t="s">
        <v>14</v>
      </c>
      <c r="H26" s="6">
        <v>140000</v>
      </c>
      <c r="I26" s="7" t="s">
        <v>3</v>
      </c>
      <c r="J26" s="7" t="s">
        <v>3</v>
      </c>
      <c r="K26" s="7" t="s">
        <v>88</v>
      </c>
      <c r="L26" s="7" t="s">
        <v>88</v>
      </c>
      <c r="M26" s="6">
        <v>5130000</v>
      </c>
      <c r="N26" s="5" t="s">
        <v>667</v>
      </c>
      <c r="O26" s="340">
        <v>18</v>
      </c>
      <c r="S26" s="95" t="s">
        <v>829</v>
      </c>
      <c r="T26" s="277"/>
      <c r="U26" s="350">
        <f>H201</f>
        <v>4932315</v>
      </c>
      <c r="V26" s="346">
        <f t="shared" si="6"/>
        <v>0.74188948628336648</v>
      </c>
      <c r="W26" s="357">
        <v>5</v>
      </c>
      <c r="X26" s="114">
        <f t="shared" si="7"/>
        <v>0.55555555555555558</v>
      </c>
      <c r="Y26" s="414" t="s">
        <v>877</v>
      </c>
      <c r="Z26" s="180" t="s">
        <v>849</v>
      </c>
      <c r="AA26" s="358"/>
      <c r="AB26" s="350">
        <f>H238</f>
        <v>7988215</v>
      </c>
      <c r="AC26" s="114">
        <f t="shared" si="8"/>
        <v>0.72572535377931657</v>
      </c>
      <c r="AD26" s="357">
        <v>3</v>
      </c>
      <c r="AE26" s="114">
        <f t="shared" si="8"/>
        <v>0.75</v>
      </c>
      <c r="AF26" s="358"/>
      <c r="AG26" s="369">
        <v>0</v>
      </c>
      <c r="AH26" s="114">
        <v>0</v>
      </c>
      <c r="AI26" s="357">
        <v>0</v>
      </c>
      <c r="AJ26" s="115">
        <v>0</v>
      </c>
      <c r="AL26" s="117">
        <f>SUM(U26,AB26,AG26)</f>
        <v>12920530</v>
      </c>
      <c r="AM26" s="114">
        <f t="shared" si="9"/>
        <v>0.7318120724781414</v>
      </c>
      <c r="AN26" s="257">
        <f>SUM(W26,AD26,AI26)</f>
        <v>8</v>
      </c>
      <c r="AO26" s="114">
        <f t="shared" si="9"/>
        <v>0.61538461538461542</v>
      </c>
      <c r="AP26" s="180"/>
      <c r="AQ26" s="133"/>
      <c r="AR26" s="133"/>
    </row>
    <row r="27" spans="1:44" s="94" customFormat="1" ht="15.75" thickBot="1" x14ac:dyDescent="0.3">
      <c r="A27" s="199" t="s">
        <v>817</v>
      </c>
      <c r="B27" s="200"/>
      <c r="C27" s="200"/>
      <c r="D27" s="200"/>
      <c r="E27" s="200"/>
      <c r="F27" s="200"/>
      <c r="G27" s="200"/>
      <c r="H27" s="201">
        <f>SUM(H28:H32)</f>
        <v>1900802</v>
      </c>
      <c r="I27" s="200"/>
      <c r="J27" s="200"/>
      <c r="K27" s="200"/>
      <c r="L27" s="200"/>
      <c r="M27" s="200"/>
      <c r="N27" s="260">
        <v>5</v>
      </c>
      <c r="O27" s="122"/>
      <c r="S27" s="88"/>
      <c r="T27" s="277"/>
      <c r="U27" s="370">
        <f>SUM(U19:U26)</f>
        <v>6648315</v>
      </c>
      <c r="V27" s="371">
        <f>SUM(V19:V26)</f>
        <v>1</v>
      </c>
      <c r="W27" s="372">
        <f>SUM(W19:W26)</f>
        <v>9</v>
      </c>
      <c r="X27" s="371">
        <f>SUM(X19:X26)</f>
        <v>1</v>
      </c>
      <c r="Y27" s="371"/>
      <c r="Z27" s="371"/>
      <c r="AA27" s="358"/>
      <c r="AB27" s="373">
        <f>SUM(AB19:AB26)</f>
        <v>11007215</v>
      </c>
      <c r="AC27" s="374">
        <f>SUM(AC19:AC26)</f>
        <v>1</v>
      </c>
      <c r="AD27" s="375">
        <f>SUM(AD19:AD26)</f>
        <v>4</v>
      </c>
      <c r="AE27" s="374">
        <f>SUM(AE19:AE26)</f>
        <v>1</v>
      </c>
      <c r="AF27" s="109"/>
      <c r="AG27" s="31"/>
      <c r="AH27" s="31"/>
      <c r="AI27" s="31"/>
      <c r="AJ27" s="91"/>
      <c r="AK27" s="1"/>
      <c r="AL27" s="255">
        <f>SUM(AL19:AL26)</f>
        <v>17655530</v>
      </c>
      <c r="AM27" s="258">
        <f>SUM(AM19:AM26)</f>
        <v>1</v>
      </c>
      <c r="AN27" s="256">
        <f>SUM(AN19:AN26)</f>
        <v>13</v>
      </c>
      <c r="AO27" s="259">
        <f>SUM(AO19:AO26)</f>
        <v>1</v>
      </c>
      <c r="AP27" s="180"/>
      <c r="AQ27" s="133"/>
      <c r="AR27" s="133"/>
    </row>
    <row r="28" spans="1:44" ht="15.75" thickBot="1" x14ac:dyDescent="0.3">
      <c r="A28" s="5" t="s">
        <v>95</v>
      </c>
      <c r="B28" s="5" t="s">
        <v>735</v>
      </c>
      <c r="C28" s="5" t="s">
        <v>251</v>
      </c>
      <c r="D28" s="5" t="s">
        <v>701</v>
      </c>
      <c r="E28" s="5" t="s">
        <v>562</v>
      </c>
      <c r="F28" s="5">
        <v>2016</v>
      </c>
      <c r="G28" s="5" t="s">
        <v>2</v>
      </c>
      <c r="H28" s="6">
        <v>94802</v>
      </c>
      <c r="I28" s="7" t="s">
        <v>3</v>
      </c>
      <c r="J28" s="7" t="s">
        <v>88</v>
      </c>
      <c r="K28" s="7" t="s">
        <v>88</v>
      </c>
      <c r="L28" s="7" t="s">
        <v>88</v>
      </c>
      <c r="M28" s="6">
        <v>1615000</v>
      </c>
      <c r="N28" s="5" t="s">
        <v>674</v>
      </c>
      <c r="O28" s="340">
        <v>1</v>
      </c>
      <c r="S28" s="78"/>
      <c r="T28" s="266"/>
      <c r="U28" s="107"/>
      <c r="V28" s="108"/>
      <c r="W28" s="107"/>
      <c r="X28" s="108"/>
      <c r="Y28" s="416"/>
      <c r="Z28" s="416"/>
      <c r="AA28" s="103"/>
      <c r="AB28" s="105"/>
      <c r="AC28" s="105"/>
      <c r="AD28" s="105"/>
      <c r="AE28" s="105"/>
      <c r="AF28" s="103"/>
      <c r="AG28" s="105"/>
      <c r="AH28" s="105"/>
      <c r="AI28" s="105"/>
      <c r="AJ28" s="106"/>
      <c r="AK28" s="133"/>
      <c r="AL28" s="267"/>
      <c r="AM28" s="105"/>
      <c r="AN28" s="268"/>
      <c r="AO28" s="106"/>
      <c r="AP28" s="265"/>
      <c r="AQ28" s="133"/>
      <c r="AR28" s="133"/>
    </row>
    <row r="29" spans="1:44" x14ac:dyDescent="0.2">
      <c r="A29" s="5" t="s">
        <v>92</v>
      </c>
      <c r="B29" s="5" t="s">
        <v>668</v>
      </c>
      <c r="C29" s="5" t="s">
        <v>248</v>
      </c>
      <c r="D29" s="5" t="s">
        <v>671</v>
      </c>
      <c r="E29" s="5" t="s">
        <v>560</v>
      </c>
      <c r="F29" s="5">
        <v>2014</v>
      </c>
      <c r="G29" s="5" t="s">
        <v>2</v>
      </c>
      <c r="H29" s="6">
        <v>480000</v>
      </c>
      <c r="I29" s="7" t="s">
        <v>3</v>
      </c>
      <c r="J29" s="7" t="s">
        <v>88</v>
      </c>
      <c r="K29" s="7" t="s">
        <v>88</v>
      </c>
      <c r="L29" s="7" t="s">
        <v>88</v>
      </c>
      <c r="M29" s="6">
        <v>1850000</v>
      </c>
      <c r="N29" s="5" t="s">
        <v>667</v>
      </c>
      <c r="O29" s="340">
        <v>2</v>
      </c>
    </row>
    <row r="30" spans="1:44" x14ac:dyDescent="0.2">
      <c r="A30" s="5" t="s">
        <v>93</v>
      </c>
      <c r="B30" s="5" t="s">
        <v>708</v>
      </c>
      <c r="C30" s="5" t="s">
        <v>249</v>
      </c>
      <c r="D30" s="5" t="s">
        <v>677</v>
      </c>
      <c r="E30" s="5" t="s">
        <v>560</v>
      </c>
      <c r="F30" s="5">
        <v>2014</v>
      </c>
      <c r="G30" s="5" t="s">
        <v>2</v>
      </c>
      <c r="H30" s="6">
        <v>125000</v>
      </c>
      <c r="I30" s="7" t="s">
        <v>3</v>
      </c>
      <c r="J30" s="7" t="s">
        <v>88</v>
      </c>
      <c r="K30" s="7" t="s">
        <v>88</v>
      </c>
      <c r="L30" s="7" t="s">
        <v>88</v>
      </c>
      <c r="M30" s="6">
        <v>1206256</v>
      </c>
      <c r="N30" s="5" t="s">
        <v>667</v>
      </c>
      <c r="O30" s="340">
        <v>3</v>
      </c>
      <c r="S30" s="95" t="s">
        <v>789</v>
      </c>
      <c r="U30" s="1">
        <v>0</v>
      </c>
      <c r="V30" s="1">
        <v>0</v>
      </c>
      <c r="W30" s="1">
        <v>0</v>
      </c>
      <c r="X30" s="1">
        <v>0</v>
      </c>
      <c r="Y30" s="1" t="s">
        <v>851</v>
      </c>
      <c r="Z30" s="1" t="s">
        <v>808</v>
      </c>
    </row>
    <row r="31" spans="1:44" x14ac:dyDescent="0.2">
      <c r="A31" s="5" t="s">
        <v>96</v>
      </c>
      <c r="B31" s="5" t="s">
        <v>742</v>
      </c>
      <c r="C31" s="5" t="s">
        <v>252</v>
      </c>
      <c r="D31" s="5" t="s">
        <v>743</v>
      </c>
      <c r="E31" s="5" t="s">
        <v>561</v>
      </c>
      <c r="F31" s="5">
        <v>2014</v>
      </c>
      <c r="G31" s="5" t="s">
        <v>14</v>
      </c>
      <c r="H31" s="6">
        <v>800000</v>
      </c>
      <c r="I31" s="7" t="s">
        <v>3</v>
      </c>
      <c r="J31" s="7" t="s">
        <v>88</v>
      </c>
      <c r="K31" s="7" t="s">
        <v>88</v>
      </c>
      <c r="L31" s="7" t="s">
        <v>88</v>
      </c>
      <c r="M31" s="6">
        <v>10620000</v>
      </c>
      <c r="N31" s="5" t="s">
        <v>667</v>
      </c>
      <c r="O31" s="340">
        <v>4</v>
      </c>
      <c r="S31" s="95" t="s">
        <v>785</v>
      </c>
      <c r="U31" s="1">
        <v>8470172</v>
      </c>
      <c r="V31" s="1">
        <v>0.1212855549546291</v>
      </c>
      <c r="W31" s="1">
        <v>5</v>
      </c>
      <c r="X31" s="1">
        <v>0.22727272727272727</v>
      </c>
      <c r="Y31" s="1" t="s">
        <v>878</v>
      </c>
      <c r="Z31" s="1" t="s">
        <v>808</v>
      </c>
    </row>
    <row r="32" spans="1:44" ht="15" thickBot="1" x14ac:dyDescent="0.25">
      <c r="A32" s="5" t="s">
        <v>94</v>
      </c>
      <c r="B32" s="5" t="s">
        <v>726</v>
      </c>
      <c r="C32" s="5" t="s">
        <v>250</v>
      </c>
      <c r="D32" s="5" t="s">
        <v>669</v>
      </c>
      <c r="E32" s="5" t="s">
        <v>562</v>
      </c>
      <c r="F32" s="5">
        <v>2014</v>
      </c>
      <c r="G32" s="5" t="s">
        <v>14</v>
      </c>
      <c r="H32" s="6">
        <v>401000</v>
      </c>
      <c r="I32" s="7" t="s">
        <v>3</v>
      </c>
      <c r="J32" s="7" t="s">
        <v>88</v>
      </c>
      <c r="K32" s="7" t="s">
        <v>88</v>
      </c>
      <c r="L32" s="7" t="s">
        <v>88</v>
      </c>
      <c r="M32" s="6">
        <v>4606971</v>
      </c>
      <c r="N32" s="5" t="s">
        <v>667</v>
      </c>
      <c r="O32" s="340">
        <v>5</v>
      </c>
      <c r="S32" s="95" t="s">
        <v>826</v>
      </c>
      <c r="U32" s="1">
        <v>0</v>
      </c>
      <c r="V32" s="1">
        <v>0</v>
      </c>
      <c r="X32" s="1">
        <v>0</v>
      </c>
      <c r="Y32" s="1" t="s">
        <v>879</v>
      </c>
      <c r="Z32" s="1" t="s">
        <v>808</v>
      </c>
    </row>
    <row r="33" spans="1:38" s="94" customFormat="1" ht="15.75" thickBot="1" x14ac:dyDescent="0.3">
      <c r="A33" s="199" t="s">
        <v>819</v>
      </c>
      <c r="B33" s="200"/>
      <c r="C33" s="200"/>
      <c r="D33" s="200"/>
      <c r="E33" s="200"/>
      <c r="F33" s="200"/>
      <c r="G33" s="200"/>
      <c r="H33" s="201">
        <f>SUM(H34:H46)</f>
        <v>10481405</v>
      </c>
      <c r="I33" s="200"/>
      <c r="J33" s="200"/>
      <c r="K33" s="200"/>
      <c r="L33" s="200"/>
      <c r="M33" s="200"/>
      <c r="N33" s="260">
        <v>13</v>
      </c>
      <c r="O33" s="122"/>
      <c r="S33" s="95" t="s">
        <v>819</v>
      </c>
      <c r="U33" s="94">
        <v>13793300</v>
      </c>
      <c r="V33" s="94">
        <v>0.19750815510661243</v>
      </c>
      <c r="W33" s="94">
        <v>3</v>
      </c>
      <c r="X33" s="94">
        <v>0.13636363636363635</v>
      </c>
      <c r="Y33" s="1" t="s">
        <v>880</v>
      </c>
      <c r="Z33" s="1" t="s">
        <v>808</v>
      </c>
      <c r="AL33" s="169"/>
    </row>
    <row r="34" spans="1:38" x14ac:dyDescent="0.2">
      <c r="A34" s="5" t="s">
        <v>568</v>
      </c>
      <c r="B34" s="5" t="s">
        <v>697</v>
      </c>
      <c r="C34" s="5" t="s">
        <v>569</v>
      </c>
      <c r="D34" s="5" t="s">
        <v>677</v>
      </c>
      <c r="E34" s="5" t="s">
        <v>559</v>
      </c>
      <c r="F34" s="5">
        <v>2014</v>
      </c>
      <c r="G34" s="5" t="s">
        <v>33</v>
      </c>
      <c r="H34" s="6">
        <v>147050</v>
      </c>
      <c r="I34" s="7" t="s">
        <v>88</v>
      </c>
      <c r="J34" s="7" t="s">
        <v>88</v>
      </c>
      <c r="K34" s="7" t="s">
        <v>5</v>
      </c>
      <c r="L34" s="7" t="s">
        <v>5</v>
      </c>
      <c r="M34" s="6">
        <v>3260090</v>
      </c>
      <c r="N34" s="5" t="s">
        <v>667</v>
      </c>
      <c r="O34" s="340">
        <v>1</v>
      </c>
      <c r="S34" s="95" t="s">
        <v>820</v>
      </c>
      <c r="U34" s="1">
        <v>1023000</v>
      </c>
      <c r="V34" s="1">
        <v>1.4648477353067395E-2</v>
      </c>
      <c r="W34" s="1">
        <v>2</v>
      </c>
      <c r="X34" s="1">
        <v>9.0909090909090912E-2</v>
      </c>
      <c r="Y34" s="1" t="s">
        <v>881</v>
      </c>
      <c r="Z34" s="1" t="s">
        <v>808</v>
      </c>
    </row>
    <row r="35" spans="1:38" x14ac:dyDescent="0.2">
      <c r="A35" s="5" t="s">
        <v>595</v>
      </c>
      <c r="B35" s="5" t="s">
        <v>728</v>
      </c>
      <c r="C35" s="5" t="s">
        <v>596</v>
      </c>
      <c r="D35" s="5" t="s">
        <v>669</v>
      </c>
      <c r="E35" s="5" t="s">
        <v>562</v>
      </c>
      <c r="F35" s="5">
        <v>2016</v>
      </c>
      <c r="G35" s="5" t="s">
        <v>9</v>
      </c>
      <c r="H35" s="6">
        <v>771826</v>
      </c>
      <c r="I35" s="7" t="s">
        <v>88</v>
      </c>
      <c r="J35" s="7" t="s">
        <v>88</v>
      </c>
      <c r="K35" s="7" t="s">
        <v>88</v>
      </c>
      <c r="L35" s="7" t="s">
        <v>528</v>
      </c>
      <c r="M35" s="6">
        <v>18734036</v>
      </c>
      <c r="N35" s="5" t="s">
        <v>674</v>
      </c>
      <c r="O35" s="340">
        <v>2</v>
      </c>
      <c r="S35" s="95" t="s">
        <v>838</v>
      </c>
      <c r="U35" s="1">
        <v>0</v>
      </c>
      <c r="V35" s="1">
        <v>0</v>
      </c>
      <c r="X35" s="1">
        <v>0</v>
      </c>
      <c r="Y35" s="1" t="s">
        <v>882</v>
      </c>
      <c r="Z35" s="1" t="s">
        <v>808</v>
      </c>
      <c r="AL35" s="4"/>
    </row>
    <row r="36" spans="1:38" x14ac:dyDescent="0.2">
      <c r="A36" s="5" t="s">
        <v>95</v>
      </c>
      <c r="B36" s="5" t="s">
        <v>735</v>
      </c>
      <c r="C36" s="5" t="s">
        <v>251</v>
      </c>
      <c r="D36" s="5" t="s">
        <v>701</v>
      </c>
      <c r="E36" s="5" t="s">
        <v>562</v>
      </c>
      <c r="F36" s="5">
        <v>2016</v>
      </c>
      <c r="G36" s="5" t="s">
        <v>2</v>
      </c>
      <c r="H36" s="6">
        <v>488725</v>
      </c>
      <c r="I36" s="7" t="s">
        <v>88</v>
      </c>
      <c r="J36" s="7" t="s">
        <v>88</v>
      </c>
      <c r="K36" s="7" t="s">
        <v>88</v>
      </c>
      <c r="L36" s="7" t="s">
        <v>88</v>
      </c>
      <c r="M36" s="6">
        <v>1615000</v>
      </c>
      <c r="N36" s="5" t="s">
        <v>674</v>
      </c>
      <c r="O36" s="340">
        <v>3</v>
      </c>
      <c r="S36" s="95" t="s">
        <v>839</v>
      </c>
      <c r="U36" s="1">
        <v>0</v>
      </c>
      <c r="V36" s="1">
        <v>0</v>
      </c>
      <c r="X36" s="1">
        <v>0</v>
      </c>
      <c r="Y36" s="1" t="s">
        <v>883</v>
      </c>
      <c r="Z36" s="1" t="s">
        <v>808</v>
      </c>
    </row>
    <row r="37" spans="1:38" x14ac:dyDescent="0.2">
      <c r="A37" s="5" t="s">
        <v>92</v>
      </c>
      <c r="B37" s="5" t="s">
        <v>668</v>
      </c>
      <c r="C37" s="5" t="s">
        <v>248</v>
      </c>
      <c r="D37" s="5" t="s">
        <v>671</v>
      </c>
      <c r="E37" s="5" t="s">
        <v>560</v>
      </c>
      <c r="F37" s="5">
        <v>2014</v>
      </c>
      <c r="G37" s="5" t="s">
        <v>2</v>
      </c>
      <c r="H37" s="6">
        <v>40000</v>
      </c>
      <c r="I37" s="7" t="s">
        <v>88</v>
      </c>
      <c r="J37" s="7" t="s">
        <v>88</v>
      </c>
      <c r="K37" s="7" t="s">
        <v>88</v>
      </c>
      <c r="L37" s="7" t="s">
        <v>88</v>
      </c>
      <c r="M37" s="6">
        <v>1850000</v>
      </c>
      <c r="N37" s="5" t="s">
        <v>667</v>
      </c>
      <c r="O37" s="340">
        <v>4</v>
      </c>
      <c r="S37" s="95" t="s">
        <v>829</v>
      </c>
      <c r="U37" s="1">
        <v>46550138</v>
      </c>
      <c r="V37" s="1">
        <v>0.66655781258569113</v>
      </c>
      <c r="W37" s="1">
        <v>12</v>
      </c>
      <c r="X37" s="1">
        <v>0.54545454545454541</v>
      </c>
      <c r="Y37" s="1" t="s">
        <v>884</v>
      </c>
      <c r="Z37" s="1" t="s">
        <v>808</v>
      </c>
      <c r="AL37" s="377"/>
    </row>
    <row r="38" spans="1:38" x14ac:dyDescent="0.2">
      <c r="A38" s="5" t="s">
        <v>551</v>
      </c>
      <c r="B38" s="5" t="s">
        <v>694</v>
      </c>
      <c r="C38" s="5" t="s">
        <v>552</v>
      </c>
      <c r="D38" s="5" t="s">
        <v>669</v>
      </c>
      <c r="E38" s="5" t="s">
        <v>560</v>
      </c>
      <c r="F38" s="5">
        <v>2014</v>
      </c>
      <c r="G38" s="5" t="s">
        <v>9</v>
      </c>
      <c r="H38" s="6">
        <v>1000000</v>
      </c>
      <c r="I38" s="7" t="s">
        <v>88</v>
      </c>
      <c r="J38" s="7" t="s">
        <v>88</v>
      </c>
      <c r="K38" s="7" t="s">
        <v>88</v>
      </c>
      <c r="L38" s="7" t="s">
        <v>88</v>
      </c>
      <c r="M38" s="6">
        <v>1359562</v>
      </c>
      <c r="N38" s="5" t="s">
        <v>667</v>
      </c>
      <c r="O38" s="340">
        <v>5</v>
      </c>
      <c r="S38" s="95" t="s">
        <v>789</v>
      </c>
      <c r="U38" s="1">
        <v>0</v>
      </c>
      <c r="V38" s="1">
        <v>0</v>
      </c>
      <c r="W38" s="1">
        <v>0</v>
      </c>
      <c r="X38" s="1">
        <v>0</v>
      </c>
      <c r="Y38" s="1" t="s">
        <v>885</v>
      </c>
      <c r="Z38" s="180" t="s">
        <v>849</v>
      </c>
    </row>
    <row r="39" spans="1:38" x14ac:dyDescent="0.2">
      <c r="A39" s="5" t="s">
        <v>93</v>
      </c>
      <c r="B39" s="5" t="s">
        <v>708</v>
      </c>
      <c r="C39" s="5" t="s">
        <v>249</v>
      </c>
      <c r="D39" s="5" t="s">
        <v>677</v>
      </c>
      <c r="E39" s="5" t="s">
        <v>560</v>
      </c>
      <c r="F39" s="5">
        <v>2014</v>
      </c>
      <c r="G39" s="5" t="s">
        <v>2</v>
      </c>
      <c r="H39" s="6">
        <v>272350</v>
      </c>
      <c r="I39" s="7" t="s">
        <v>88</v>
      </c>
      <c r="J39" s="7" t="s">
        <v>88</v>
      </c>
      <c r="K39" s="7" t="s">
        <v>88</v>
      </c>
      <c r="L39" s="7" t="s">
        <v>88</v>
      </c>
      <c r="M39" s="6">
        <v>1206256</v>
      </c>
      <c r="N39" s="5" t="s">
        <v>667</v>
      </c>
      <c r="O39" s="340">
        <v>6</v>
      </c>
      <c r="S39" s="95" t="s">
        <v>785</v>
      </c>
      <c r="U39" s="1">
        <v>3019000</v>
      </c>
      <c r="V39" s="1">
        <v>0.27427464622068343</v>
      </c>
      <c r="W39" s="1">
        <v>1</v>
      </c>
      <c r="X39" s="1">
        <v>0.25</v>
      </c>
      <c r="Y39" s="1" t="s">
        <v>886</v>
      </c>
      <c r="Z39" s="180" t="s">
        <v>849</v>
      </c>
    </row>
    <row r="40" spans="1:38" x14ac:dyDescent="0.2">
      <c r="A40" s="5" t="s">
        <v>628</v>
      </c>
      <c r="B40" s="5" t="s">
        <v>756</v>
      </c>
      <c r="C40" s="5" t="s">
        <v>629</v>
      </c>
      <c r="D40" s="5" t="s">
        <v>679</v>
      </c>
      <c r="E40" s="5" t="s">
        <v>560</v>
      </c>
      <c r="F40" s="5">
        <v>2014</v>
      </c>
      <c r="G40" s="5" t="s">
        <v>9</v>
      </c>
      <c r="H40" s="6">
        <v>575000</v>
      </c>
      <c r="I40" s="7" t="s">
        <v>88</v>
      </c>
      <c r="J40" s="7" t="s">
        <v>88</v>
      </c>
      <c r="K40" s="7" t="s">
        <v>88</v>
      </c>
      <c r="L40" s="7" t="s">
        <v>88</v>
      </c>
      <c r="M40" s="6">
        <v>5670000</v>
      </c>
      <c r="N40" s="5" t="s">
        <v>667</v>
      </c>
      <c r="O40" s="340">
        <v>7</v>
      </c>
      <c r="S40" s="95" t="s">
        <v>826</v>
      </c>
      <c r="U40" s="1">
        <v>0</v>
      </c>
      <c r="V40" s="1">
        <v>0</v>
      </c>
      <c r="W40" s="1">
        <v>0</v>
      </c>
      <c r="X40" s="1">
        <v>0</v>
      </c>
      <c r="Y40" s="1" t="s">
        <v>887</v>
      </c>
      <c r="Z40" s="180" t="s">
        <v>849</v>
      </c>
    </row>
    <row r="41" spans="1:38" x14ac:dyDescent="0.2">
      <c r="A41" s="1" t="s">
        <v>98</v>
      </c>
      <c r="B41" s="1" t="s">
        <v>758</v>
      </c>
      <c r="C41" s="1" t="s">
        <v>254</v>
      </c>
      <c r="D41" s="1" t="s">
        <v>759</v>
      </c>
      <c r="E41" s="1" t="s">
        <v>559</v>
      </c>
      <c r="F41" s="1">
        <v>2014</v>
      </c>
      <c r="G41" s="1" t="s">
        <v>2</v>
      </c>
      <c r="H41" s="4">
        <v>1927662</v>
      </c>
      <c r="I41" s="2" t="s">
        <v>88</v>
      </c>
      <c r="J41" s="2" t="s">
        <v>4</v>
      </c>
      <c r="K41" s="2" t="s">
        <v>4</v>
      </c>
      <c r="L41" s="2" t="s">
        <v>4</v>
      </c>
      <c r="M41" s="4">
        <v>149525020</v>
      </c>
      <c r="N41" s="1" t="s">
        <v>667</v>
      </c>
      <c r="O41" s="340">
        <v>8</v>
      </c>
      <c r="S41" s="95" t="s">
        <v>819</v>
      </c>
      <c r="U41" s="1">
        <v>0</v>
      </c>
      <c r="V41" s="1">
        <v>0</v>
      </c>
      <c r="W41" s="1">
        <v>0</v>
      </c>
      <c r="X41" s="1">
        <v>0</v>
      </c>
      <c r="Y41" s="1" t="s">
        <v>888</v>
      </c>
      <c r="Z41" s="180" t="s">
        <v>849</v>
      </c>
    </row>
    <row r="42" spans="1:38" x14ac:dyDescent="0.2">
      <c r="A42" s="5" t="s">
        <v>96</v>
      </c>
      <c r="B42" s="5" t="s">
        <v>742</v>
      </c>
      <c r="C42" s="5" t="s">
        <v>252</v>
      </c>
      <c r="D42" s="5" t="s">
        <v>743</v>
      </c>
      <c r="E42" s="5" t="s">
        <v>561</v>
      </c>
      <c r="F42" s="5">
        <v>2014</v>
      </c>
      <c r="G42" s="5" t="s">
        <v>14</v>
      </c>
      <c r="H42" s="6">
        <v>1400000</v>
      </c>
      <c r="I42" s="7" t="s">
        <v>88</v>
      </c>
      <c r="J42" s="7" t="s">
        <v>88</v>
      </c>
      <c r="K42" s="7" t="s">
        <v>88</v>
      </c>
      <c r="L42" s="7" t="s">
        <v>88</v>
      </c>
      <c r="M42" s="6">
        <v>10620000</v>
      </c>
      <c r="N42" s="5" t="s">
        <v>667</v>
      </c>
      <c r="O42" s="340">
        <v>9</v>
      </c>
      <c r="S42" s="95" t="s">
        <v>820</v>
      </c>
      <c r="U42" s="1">
        <v>0</v>
      </c>
      <c r="V42" s="1">
        <v>0</v>
      </c>
      <c r="W42" s="1">
        <v>0</v>
      </c>
      <c r="X42" s="1">
        <v>0</v>
      </c>
      <c r="Y42" s="1" t="s">
        <v>889</v>
      </c>
      <c r="Z42" s="180" t="s">
        <v>849</v>
      </c>
    </row>
    <row r="43" spans="1:38" x14ac:dyDescent="0.2">
      <c r="A43" s="5" t="s">
        <v>614</v>
      </c>
      <c r="B43" s="5" t="s">
        <v>746</v>
      </c>
      <c r="C43" s="5" t="s">
        <v>615</v>
      </c>
      <c r="D43" s="5" t="s">
        <v>701</v>
      </c>
      <c r="E43" s="5" t="s">
        <v>561</v>
      </c>
      <c r="F43" s="5">
        <v>2014</v>
      </c>
      <c r="G43" s="5" t="s">
        <v>14</v>
      </c>
      <c r="H43" s="6">
        <v>1500000</v>
      </c>
      <c r="I43" s="7" t="s">
        <v>88</v>
      </c>
      <c r="J43" s="7" t="s">
        <v>88</v>
      </c>
      <c r="K43" s="7" t="s">
        <v>88</v>
      </c>
      <c r="L43" s="7" t="s">
        <v>88</v>
      </c>
      <c r="M43" s="6">
        <v>6638162</v>
      </c>
      <c r="N43" s="5" t="s">
        <v>667</v>
      </c>
      <c r="O43" s="340">
        <v>10</v>
      </c>
      <c r="S43" s="95" t="s">
        <v>838</v>
      </c>
      <c r="U43" s="1">
        <v>0</v>
      </c>
      <c r="V43" s="1">
        <v>0</v>
      </c>
      <c r="W43" s="1">
        <v>0</v>
      </c>
      <c r="X43" s="1">
        <v>0</v>
      </c>
      <c r="Y43" s="1" t="s">
        <v>890</v>
      </c>
      <c r="Z43" s="180" t="s">
        <v>849</v>
      </c>
    </row>
    <row r="44" spans="1:38" x14ac:dyDescent="0.2">
      <c r="A44" s="5" t="s">
        <v>114</v>
      </c>
      <c r="B44" s="5" t="s">
        <v>771</v>
      </c>
      <c r="C44" s="5" t="s">
        <v>269</v>
      </c>
      <c r="D44" s="5" t="s">
        <v>724</v>
      </c>
      <c r="E44" s="5" t="s">
        <v>559</v>
      </c>
      <c r="F44" s="5">
        <v>2014</v>
      </c>
      <c r="G44" s="5" t="s">
        <v>9</v>
      </c>
      <c r="H44" s="6">
        <v>702959</v>
      </c>
      <c r="I44" s="7" t="s">
        <v>88</v>
      </c>
      <c r="J44" s="7" t="s">
        <v>88</v>
      </c>
      <c r="K44" s="7" t="s">
        <v>88</v>
      </c>
      <c r="L44" s="7" t="s">
        <v>88</v>
      </c>
      <c r="M44" s="6">
        <v>12979808</v>
      </c>
      <c r="N44" s="5" t="s">
        <v>667</v>
      </c>
      <c r="O44" s="340">
        <v>11</v>
      </c>
      <c r="S44" s="95" t="s">
        <v>839</v>
      </c>
      <c r="U44" s="1">
        <v>0</v>
      </c>
      <c r="V44" s="1">
        <v>0</v>
      </c>
      <c r="W44" s="1">
        <v>0</v>
      </c>
      <c r="X44" s="1">
        <v>0</v>
      </c>
      <c r="Y44" s="1" t="s">
        <v>891</v>
      </c>
      <c r="Z44" s="180" t="s">
        <v>849</v>
      </c>
    </row>
    <row r="45" spans="1:38" x14ac:dyDescent="0.2">
      <c r="A45" s="5" t="s">
        <v>94</v>
      </c>
      <c r="B45" s="5" t="s">
        <v>726</v>
      </c>
      <c r="C45" s="5" t="s">
        <v>250</v>
      </c>
      <c r="D45" s="5" t="s">
        <v>669</v>
      </c>
      <c r="E45" s="5" t="s">
        <v>562</v>
      </c>
      <c r="F45" s="5">
        <v>2014</v>
      </c>
      <c r="G45" s="5" t="s">
        <v>14</v>
      </c>
      <c r="H45" s="6">
        <v>654800</v>
      </c>
      <c r="I45" s="7" t="s">
        <v>88</v>
      </c>
      <c r="J45" s="7" t="s">
        <v>88</v>
      </c>
      <c r="K45" s="7" t="s">
        <v>88</v>
      </c>
      <c r="L45" s="7" t="s">
        <v>88</v>
      </c>
      <c r="M45" s="6">
        <v>4606971</v>
      </c>
      <c r="N45" s="5" t="s">
        <v>667</v>
      </c>
      <c r="O45" s="340">
        <v>12</v>
      </c>
      <c r="S45" s="95" t="s">
        <v>829</v>
      </c>
      <c r="U45" s="1">
        <v>7988215</v>
      </c>
      <c r="V45" s="1">
        <v>0.72572535377931657</v>
      </c>
      <c r="W45" s="1">
        <v>3</v>
      </c>
      <c r="X45" s="1">
        <v>0.75</v>
      </c>
      <c r="Y45" s="1" t="s">
        <v>892</v>
      </c>
      <c r="Z45" s="180" t="s">
        <v>849</v>
      </c>
    </row>
    <row r="46" spans="1:38" ht="15" thickBot="1" x14ac:dyDescent="0.25">
      <c r="A46" s="5" t="s">
        <v>112</v>
      </c>
      <c r="B46" s="5" t="s">
        <v>736</v>
      </c>
      <c r="C46" s="5" t="s">
        <v>268</v>
      </c>
      <c r="D46" s="5" t="s">
        <v>676</v>
      </c>
      <c r="E46" s="5" t="s">
        <v>562</v>
      </c>
      <c r="F46" s="5">
        <v>2014</v>
      </c>
      <c r="G46" s="5" t="s">
        <v>9</v>
      </c>
      <c r="H46" s="6">
        <v>1001033</v>
      </c>
      <c r="I46" s="7" t="s">
        <v>88</v>
      </c>
      <c r="J46" s="7" t="s">
        <v>88</v>
      </c>
      <c r="K46" s="7" t="s">
        <v>88</v>
      </c>
      <c r="L46" s="7" t="s">
        <v>88</v>
      </c>
      <c r="M46" s="6">
        <v>16738247</v>
      </c>
      <c r="N46" s="5" t="s">
        <v>667</v>
      </c>
      <c r="O46" s="340">
        <v>13</v>
      </c>
      <c r="S46" s="95" t="s">
        <v>789</v>
      </c>
      <c r="U46" s="1">
        <v>0</v>
      </c>
      <c r="V46" s="1">
        <v>0</v>
      </c>
      <c r="W46" s="1">
        <v>0</v>
      </c>
      <c r="X46" s="1">
        <v>0</v>
      </c>
      <c r="Y46" s="1" t="s">
        <v>848</v>
      </c>
      <c r="Z46" s="1" t="s">
        <v>809</v>
      </c>
    </row>
    <row r="47" spans="1:38" s="94" customFormat="1" ht="15.75" thickBot="1" x14ac:dyDescent="0.3">
      <c r="A47" s="199" t="s">
        <v>820</v>
      </c>
      <c r="B47" s="200"/>
      <c r="C47" s="200"/>
      <c r="D47" s="200"/>
      <c r="E47" s="200"/>
      <c r="F47" s="200"/>
      <c r="G47" s="200"/>
      <c r="H47" s="201">
        <f>SUM(H48:H87)</f>
        <v>5430994</v>
      </c>
      <c r="I47" s="200"/>
      <c r="J47" s="200"/>
      <c r="K47" s="200"/>
      <c r="L47" s="200"/>
      <c r="M47" s="200"/>
      <c r="N47" s="260">
        <v>40</v>
      </c>
      <c r="O47" s="122"/>
      <c r="S47" s="95" t="s">
        <v>785</v>
      </c>
      <c r="U47" s="94">
        <v>0</v>
      </c>
      <c r="V47" s="94">
        <v>0</v>
      </c>
      <c r="W47" s="94">
        <v>0</v>
      </c>
      <c r="X47" s="94">
        <v>0</v>
      </c>
      <c r="Y47" s="1" t="s">
        <v>848</v>
      </c>
      <c r="Z47" s="94" t="s">
        <v>809</v>
      </c>
    </row>
    <row r="48" spans="1:38" s="94" customFormat="1" x14ac:dyDescent="0.2">
      <c r="A48" s="5" t="s">
        <v>13</v>
      </c>
      <c r="B48" s="5" t="s">
        <v>675</v>
      </c>
      <c r="C48" s="5" t="s">
        <v>172</v>
      </c>
      <c r="D48" s="5" t="s">
        <v>680</v>
      </c>
      <c r="E48" s="5" t="s">
        <v>561</v>
      </c>
      <c r="F48" s="5">
        <v>2016</v>
      </c>
      <c r="G48" s="5" t="s">
        <v>14</v>
      </c>
      <c r="H48" s="6">
        <v>154835</v>
      </c>
      <c r="I48" s="7" t="s">
        <v>3</v>
      </c>
      <c r="J48" s="7" t="s">
        <v>5</v>
      </c>
      <c r="K48" s="7" t="s">
        <v>5</v>
      </c>
      <c r="L48" s="7" t="s">
        <v>5</v>
      </c>
      <c r="M48" s="6">
        <v>918000</v>
      </c>
      <c r="N48" s="5" t="s">
        <v>674</v>
      </c>
      <c r="O48" s="122">
        <v>1</v>
      </c>
      <c r="S48" s="95" t="s">
        <v>826</v>
      </c>
      <c r="U48" s="94">
        <v>0</v>
      </c>
      <c r="V48" s="94">
        <v>0</v>
      </c>
      <c r="W48" s="94">
        <v>0</v>
      </c>
      <c r="X48" s="94">
        <v>0</v>
      </c>
      <c r="Y48" s="1" t="s">
        <v>848</v>
      </c>
      <c r="Z48" s="94" t="s">
        <v>809</v>
      </c>
    </row>
    <row r="49" spans="1:26" s="94" customFormat="1" x14ac:dyDescent="0.2">
      <c r="A49" s="5" t="s">
        <v>16</v>
      </c>
      <c r="B49" s="5" t="s">
        <v>682</v>
      </c>
      <c r="C49" s="5" t="s">
        <v>174</v>
      </c>
      <c r="D49" s="5" t="s">
        <v>663</v>
      </c>
      <c r="E49" s="5" t="s">
        <v>559</v>
      </c>
      <c r="F49" s="5">
        <v>2016</v>
      </c>
      <c r="G49" s="5" t="s">
        <v>9</v>
      </c>
      <c r="H49" s="6">
        <v>51900</v>
      </c>
      <c r="I49" s="7" t="s">
        <v>3</v>
      </c>
      <c r="J49" s="7" t="s">
        <v>5</v>
      </c>
      <c r="K49" s="7" t="s">
        <v>5</v>
      </c>
      <c r="L49" s="7" t="s">
        <v>5</v>
      </c>
      <c r="M49" s="6">
        <v>450000</v>
      </c>
      <c r="N49" s="5" t="s">
        <v>674</v>
      </c>
      <c r="O49" s="122">
        <v>2</v>
      </c>
      <c r="S49" s="95" t="s">
        <v>819</v>
      </c>
      <c r="U49" s="94">
        <v>350000</v>
      </c>
      <c r="V49" s="94">
        <v>0.11666666666666667</v>
      </c>
      <c r="W49" s="94">
        <v>1</v>
      </c>
      <c r="X49" s="94">
        <v>0.2</v>
      </c>
      <c r="Y49" s="1" t="s">
        <v>848</v>
      </c>
      <c r="Z49" s="94" t="s">
        <v>809</v>
      </c>
    </row>
    <row r="50" spans="1:26" s="94" customFormat="1" x14ac:dyDescent="0.2">
      <c r="A50" s="5" t="s">
        <v>11</v>
      </c>
      <c r="B50" s="5" t="s">
        <v>668</v>
      </c>
      <c r="C50" s="5" t="s">
        <v>170</v>
      </c>
      <c r="D50" s="5" t="s">
        <v>672</v>
      </c>
      <c r="E50" s="5" t="s">
        <v>560</v>
      </c>
      <c r="F50" s="5">
        <v>2014</v>
      </c>
      <c r="G50" s="5" t="s">
        <v>9</v>
      </c>
      <c r="H50" s="6">
        <v>804100</v>
      </c>
      <c r="I50" s="7" t="s">
        <v>3</v>
      </c>
      <c r="J50" s="7" t="s">
        <v>5</v>
      </c>
      <c r="K50" s="7" t="s">
        <v>5</v>
      </c>
      <c r="L50" s="7" t="s">
        <v>5</v>
      </c>
      <c r="M50" s="6">
        <v>3494400</v>
      </c>
      <c r="N50" s="5" t="s">
        <v>667</v>
      </c>
      <c r="O50" s="122">
        <v>3</v>
      </c>
      <c r="S50" s="95" t="s">
        <v>820</v>
      </c>
      <c r="U50" s="94">
        <v>0</v>
      </c>
      <c r="V50" s="94">
        <v>0</v>
      </c>
      <c r="W50" s="94">
        <v>0</v>
      </c>
      <c r="X50" s="94">
        <v>0</v>
      </c>
      <c r="Y50" s="1" t="s">
        <v>848</v>
      </c>
      <c r="Z50" s="94" t="s">
        <v>809</v>
      </c>
    </row>
    <row r="51" spans="1:26" s="94" customFormat="1" x14ac:dyDescent="0.2">
      <c r="A51" s="5" t="s">
        <v>32</v>
      </c>
      <c r="B51" s="5" t="s">
        <v>713</v>
      </c>
      <c r="C51" s="5" t="s">
        <v>190</v>
      </c>
      <c r="D51" s="5" t="s">
        <v>663</v>
      </c>
      <c r="E51" s="5" t="s">
        <v>560</v>
      </c>
      <c r="F51" s="5">
        <v>2014</v>
      </c>
      <c r="G51" s="5" t="s">
        <v>33</v>
      </c>
      <c r="H51" s="6">
        <v>242000</v>
      </c>
      <c r="I51" s="7" t="s">
        <v>3</v>
      </c>
      <c r="J51" s="7" t="s">
        <v>5</v>
      </c>
      <c r="K51" s="7" t="s">
        <v>5</v>
      </c>
      <c r="L51" s="7" t="s">
        <v>5</v>
      </c>
      <c r="M51" s="6">
        <v>1113600</v>
      </c>
      <c r="N51" s="5" t="s">
        <v>667</v>
      </c>
      <c r="O51" s="122">
        <v>4</v>
      </c>
      <c r="S51" s="95" t="s">
        <v>838</v>
      </c>
      <c r="U51" s="94">
        <v>0</v>
      </c>
      <c r="V51" s="94">
        <v>0</v>
      </c>
      <c r="W51" s="94">
        <v>0</v>
      </c>
      <c r="X51" s="94">
        <v>0</v>
      </c>
      <c r="Y51" s="1" t="s">
        <v>848</v>
      </c>
      <c r="Z51" s="94" t="s">
        <v>809</v>
      </c>
    </row>
    <row r="52" spans="1:26" s="94" customFormat="1" x14ac:dyDescent="0.2">
      <c r="A52" s="5" t="s">
        <v>34</v>
      </c>
      <c r="B52" s="5" t="s">
        <v>713</v>
      </c>
      <c r="C52" s="5" t="s">
        <v>191</v>
      </c>
      <c r="D52" s="5" t="s">
        <v>677</v>
      </c>
      <c r="E52" s="5" t="s">
        <v>560</v>
      </c>
      <c r="F52" s="5">
        <v>2014</v>
      </c>
      <c r="G52" s="5" t="s">
        <v>2</v>
      </c>
      <c r="H52" s="6">
        <v>98610</v>
      </c>
      <c r="I52" s="7" t="s">
        <v>3</v>
      </c>
      <c r="J52" s="7" t="s">
        <v>5</v>
      </c>
      <c r="K52" s="7" t="s">
        <v>5</v>
      </c>
      <c r="L52" s="7" t="s">
        <v>5</v>
      </c>
      <c r="M52" s="6">
        <v>461000</v>
      </c>
      <c r="N52" s="5" t="s">
        <v>667</v>
      </c>
      <c r="O52" s="122">
        <v>5</v>
      </c>
      <c r="S52" s="95" t="s">
        <v>839</v>
      </c>
      <c r="U52" s="94">
        <v>0</v>
      </c>
      <c r="V52" s="94">
        <v>0</v>
      </c>
      <c r="W52" s="94">
        <v>0</v>
      </c>
      <c r="X52" s="94">
        <v>0</v>
      </c>
      <c r="Y52" s="1" t="s">
        <v>848</v>
      </c>
      <c r="Z52" s="94" t="s">
        <v>809</v>
      </c>
    </row>
    <row r="53" spans="1:26" s="94" customFormat="1" x14ac:dyDescent="0.2">
      <c r="A53" s="5" t="s">
        <v>41</v>
      </c>
      <c r="B53" s="5" t="s">
        <v>713</v>
      </c>
      <c r="C53" s="5" t="s">
        <v>198</v>
      </c>
      <c r="D53" s="5" t="s">
        <v>719</v>
      </c>
      <c r="E53" s="5" t="s">
        <v>560</v>
      </c>
      <c r="F53" s="5">
        <v>2014</v>
      </c>
      <c r="G53" s="5" t="s">
        <v>2</v>
      </c>
      <c r="H53" s="6">
        <v>550119</v>
      </c>
      <c r="I53" s="7" t="s">
        <v>3</v>
      </c>
      <c r="J53" s="7" t="s">
        <v>5</v>
      </c>
      <c r="K53" s="7" t="s">
        <v>5</v>
      </c>
      <c r="L53" s="7" t="s">
        <v>5</v>
      </c>
      <c r="M53" s="6">
        <v>1475007</v>
      </c>
      <c r="N53" s="5" t="s">
        <v>667</v>
      </c>
      <c r="O53" s="122">
        <v>6</v>
      </c>
      <c r="S53" s="95" t="s">
        <v>829</v>
      </c>
      <c r="U53" s="94">
        <v>2650000</v>
      </c>
      <c r="V53" s="94">
        <v>0.8833333333333333</v>
      </c>
      <c r="W53" s="94">
        <v>4</v>
      </c>
      <c r="X53" s="94">
        <v>0.8</v>
      </c>
      <c r="Y53" s="1" t="s">
        <v>848</v>
      </c>
      <c r="Z53" s="94" t="s">
        <v>809</v>
      </c>
    </row>
    <row r="54" spans="1:26" s="94" customFormat="1" x14ac:dyDescent="0.2">
      <c r="A54" s="5" t="s">
        <v>54</v>
      </c>
      <c r="B54" s="5" t="s">
        <v>756</v>
      </c>
      <c r="C54" s="5" t="s">
        <v>211</v>
      </c>
      <c r="D54" s="5" t="s">
        <v>677</v>
      </c>
      <c r="E54" s="5" t="s">
        <v>560</v>
      </c>
      <c r="F54" s="5">
        <v>2014</v>
      </c>
      <c r="G54" s="5" t="s">
        <v>2</v>
      </c>
      <c r="H54" s="6">
        <v>102000</v>
      </c>
      <c r="I54" s="7" t="s">
        <v>3</v>
      </c>
      <c r="J54" s="7" t="s">
        <v>5</v>
      </c>
      <c r="K54" s="7" t="s">
        <v>5</v>
      </c>
      <c r="L54" s="7" t="s">
        <v>5</v>
      </c>
      <c r="M54" s="6">
        <v>700000</v>
      </c>
      <c r="N54" s="5" t="s">
        <v>667</v>
      </c>
      <c r="O54" s="122">
        <v>7</v>
      </c>
      <c r="S54" s="95" t="s">
        <v>789</v>
      </c>
      <c r="U54" s="369">
        <v>0</v>
      </c>
      <c r="V54" s="114">
        <v>0</v>
      </c>
      <c r="W54" s="355">
        <v>0</v>
      </c>
      <c r="X54" s="115">
        <v>0</v>
      </c>
      <c r="Y54" s="1" t="s">
        <v>848</v>
      </c>
      <c r="Z54" s="180" t="s">
        <v>849</v>
      </c>
    </row>
    <row r="55" spans="1:26" s="94" customFormat="1" x14ac:dyDescent="0.2">
      <c r="A55" s="5" t="s">
        <v>58</v>
      </c>
      <c r="B55" s="5" t="s">
        <v>761</v>
      </c>
      <c r="C55" s="5" t="s">
        <v>215</v>
      </c>
      <c r="D55" s="5" t="s">
        <v>688</v>
      </c>
      <c r="E55" s="5" t="s">
        <v>560</v>
      </c>
      <c r="F55" s="5">
        <v>2014</v>
      </c>
      <c r="G55" s="5" t="s">
        <v>2</v>
      </c>
      <c r="H55" s="6">
        <v>121100</v>
      </c>
      <c r="I55" s="7" t="s">
        <v>3</v>
      </c>
      <c r="J55" s="7" t="s">
        <v>5</v>
      </c>
      <c r="K55" s="7" t="s">
        <v>5</v>
      </c>
      <c r="L55" s="7" t="s">
        <v>5</v>
      </c>
      <c r="M55" s="6">
        <v>320000</v>
      </c>
      <c r="N55" s="5" t="s">
        <v>667</v>
      </c>
      <c r="O55" s="122">
        <v>8</v>
      </c>
      <c r="S55" s="95" t="s">
        <v>785</v>
      </c>
      <c r="U55" s="369">
        <v>0</v>
      </c>
      <c r="V55" s="114">
        <v>0</v>
      </c>
      <c r="W55" s="357">
        <v>0</v>
      </c>
      <c r="X55" s="115">
        <v>0</v>
      </c>
      <c r="Y55" s="1" t="s">
        <v>848</v>
      </c>
      <c r="Z55" s="180" t="s">
        <v>849</v>
      </c>
    </row>
    <row r="56" spans="1:26" s="94" customFormat="1" x14ac:dyDescent="0.2">
      <c r="A56" s="5" t="s">
        <v>59</v>
      </c>
      <c r="B56" s="5" t="s">
        <v>761</v>
      </c>
      <c r="C56" s="5" t="s">
        <v>216</v>
      </c>
      <c r="D56" s="5" t="s">
        <v>673</v>
      </c>
      <c r="E56" s="5" t="s">
        <v>560</v>
      </c>
      <c r="F56" s="5">
        <v>2014</v>
      </c>
      <c r="G56" s="5" t="s">
        <v>2</v>
      </c>
      <c r="H56" s="6">
        <v>276000</v>
      </c>
      <c r="I56" s="7" t="s">
        <v>3</v>
      </c>
      <c r="J56" s="7" t="s">
        <v>5</v>
      </c>
      <c r="K56" s="7" t="s">
        <v>5</v>
      </c>
      <c r="L56" s="7" t="s">
        <v>5</v>
      </c>
      <c r="M56" s="6">
        <v>1280000</v>
      </c>
      <c r="N56" s="5" t="s">
        <v>667</v>
      </c>
      <c r="O56" s="122">
        <v>9</v>
      </c>
      <c r="S56" s="95" t="s">
        <v>826</v>
      </c>
      <c r="U56" s="369">
        <v>0</v>
      </c>
      <c r="V56" s="114">
        <v>0</v>
      </c>
      <c r="W56" s="357">
        <v>0</v>
      </c>
      <c r="X56" s="115">
        <v>0</v>
      </c>
      <c r="Y56" s="1" t="s">
        <v>848</v>
      </c>
      <c r="Z56" s="180" t="s">
        <v>849</v>
      </c>
    </row>
    <row r="57" spans="1:26" s="94" customFormat="1" x14ac:dyDescent="0.2">
      <c r="A57" s="5" t="s">
        <v>62</v>
      </c>
      <c r="B57" s="5" t="s">
        <v>762</v>
      </c>
      <c r="C57" s="5" t="s">
        <v>219</v>
      </c>
      <c r="D57" s="5" t="s">
        <v>688</v>
      </c>
      <c r="E57" s="5" t="s">
        <v>560</v>
      </c>
      <c r="F57" s="5">
        <v>2014</v>
      </c>
      <c r="G57" s="5" t="s">
        <v>9</v>
      </c>
      <c r="H57" s="6">
        <v>49305</v>
      </c>
      <c r="I57" s="7" t="s">
        <v>3</v>
      </c>
      <c r="J57" s="7" t="s">
        <v>5</v>
      </c>
      <c r="K57" s="7" t="s">
        <v>5</v>
      </c>
      <c r="L57" s="7" t="s">
        <v>5</v>
      </c>
      <c r="M57" s="6">
        <v>585725</v>
      </c>
      <c r="N57" s="5" t="s">
        <v>667</v>
      </c>
      <c r="O57" s="122">
        <v>10</v>
      </c>
      <c r="S57" s="95" t="s">
        <v>819</v>
      </c>
      <c r="U57" s="369">
        <v>0</v>
      </c>
      <c r="V57" s="114">
        <v>0</v>
      </c>
      <c r="W57" s="357">
        <v>0</v>
      </c>
      <c r="X57" s="115">
        <v>0</v>
      </c>
      <c r="Y57" s="1" t="s">
        <v>848</v>
      </c>
      <c r="Z57" s="180" t="s">
        <v>849</v>
      </c>
    </row>
    <row r="58" spans="1:26" s="94" customFormat="1" x14ac:dyDescent="0.2">
      <c r="A58" s="5" t="s">
        <v>20</v>
      </c>
      <c r="B58" s="5" t="s">
        <v>687</v>
      </c>
      <c r="C58" s="5" t="s">
        <v>178</v>
      </c>
      <c r="D58" s="5" t="s">
        <v>688</v>
      </c>
      <c r="E58" s="5" t="s">
        <v>561</v>
      </c>
      <c r="F58" s="5">
        <v>2014</v>
      </c>
      <c r="G58" s="5" t="s">
        <v>14</v>
      </c>
      <c r="H58" s="6">
        <v>112450</v>
      </c>
      <c r="I58" s="7" t="s">
        <v>3</v>
      </c>
      <c r="J58" s="7" t="s">
        <v>5</v>
      </c>
      <c r="K58" s="7" t="s">
        <v>5</v>
      </c>
      <c r="L58" s="7" t="s">
        <v>5</v>
      </c>
      <c r="M58" s="6">
        <v>670000</v>
      </c>
      <c r="N58" s="5" t="s">
        <v>667</v>
      </c>
      <c r="O58" s="122">
        <v>11</v>
      </c>
      <c r="S58" s="95" t="s">
        <v>820</v>
      </c>
      <c r="U58" s="369">
        <v>0</v>
      </c>
      <c r="V58" s="114">
        <v>0</v>
      </c>
      <c r="W58" s="357">
        <v>0</v>
      </c>
      <c r="X58" s="115">
        <v>0</v>
      </c>
      <c r="Y58" s="1" t="s">
        <v>848</v>
      </c>
      <c r="Z58" s="180" t="s">
        <v>849</v>
      </c>
    </row>
    <row r="59" spans="1:26" s="94" customFormat="1" x14ac:dyDescent="0.2">
      <c r="A59" s="5" t="s">
        <v>36</v>
      </c>
      <c r="B59" s="5" t="s">
        <v>716</v>
      </c>
      <c r="C59" s="5" t="s">
        <v>193</v>
      </c>
      <c r="D59" s="5" t="s">
        <v>721</v>
      </c>
      <c r="E59" s="5" t="s">
        <v>561</v>
      </c>
      <c r="F59" s="5">
        <v>2014</v>
      </c>
      <c r="G59" s="5" t="s">
        <v>33</v>
      </c>
      <c r="H59" s="6">
        <v>20000</v>
      </c>
      <c r="I59" s="7" t="s">
        <v>3</v>
      </c>
      <c r="J59" s="7" t="s">
        <v>5</v>
      </c>
      <c r="K59" s="7" t="s">
        <v>5</v>
      </c>
      <c r="L59" s="7" t="s">
        <v>5</v>
      </c>
      <c r="M59" s="6">
        <v>2435336</v>
      </c>
      <c r="N59" s="5" t="s">
        <v>667</v>
      </c>
      <c r="O59" s="122">
        <v>12</v>
      </c>
      <c r="S59" s="95" t="s">
        <v>838</v>
      </c>
      <c r="U59" s="369">
        <v>0</v>
      </c>
      <c r="V59" s="114">
        <v>0</v>
      </c>
      <c r="W59" s="357">
        <v>0</v>
      </c>
      <c r="X59" s="115">
        <v>0</v>
      </c>
      <c r="Y59" s="1" t="s">
        <v>848</v>
      </c>
      <c r="Z59" s="180" t="s">
        <v>849</v>
      </c>
    </row>
    <row r="60" spans="1:26" s="94" customFormat="1" x14ac:dyDescent="0.2">
      <c r="A60" s="5" t="s">
        <v>37</v>
      </c>
      <c r="B60" s="5" t="s">
        <v>723</v>
      </c>
      <c r="C60" s="5" t="s">
        <v>194</v>
      </c>
      <c r="D60" s="5" t="s">
        <v>686</v>
      </c>
      <c r="E60" s="5" t="s">
        <v>561</v>
      </c>
      <c r="F60" s="5">
        <v>2014</v>
      </c>
      <c r="G60" s="5" t="s">
        <v>33</v>
      </c>
      <c r="H60" s="6">
        <v>360000</v>
      </c>
      <c r="I60" s="7" t="s">
        <v>3</v>
      </c>
      <c r="J60" s="7" t="s">
        <v>5</v>
      </c>
      <c r="K60" s="7" t="s">
        <v>5</v>
      </c>
      <c r="L60" s="7" t="s">
        <v>5</v>
      </c>
      <c r="M60" s="6">
        <v>1166100</v>
      </c>
      <c r="N60" s="5" t="s">
        <v>667</v>
      </c>
      <c r="O60" s="122">
        <v>13</v>
      </c>
      <c r="S60" s="95" t="s">
        <v>839</v>
      </c>
      <c r="U60" s="369">
        <v>0</v>
      </c>
      <c r="V60" s="114">
        <v>0</v>
      </c>
      <c r="W60" s="357">
        <v>0</v>
      </c>
      <c r="X60" s="115">
        <v>0</v>
      </c>
      <c r="Y60" s="1" t="s">
        <v>848</v>
      </c>
      <c r="Z60" s="180" t="s">
        <v>849</v>
      </c>
    </row>
    <row r="61" spans="1:26" s="94" customFormat="1" x14ac:dyDescent="0.2">
      <c r="A61" s="5" t="s">
        <v>46</v>
      </c>
      <c r="B61" s="5" t="s">
        <v>744</v>
      </c>
      <c r="C61" s="5" t="s">
        <v>203</v>
      </c>
      <c r="D61" s="5" t="s">
        <v>663</v>
      </c>
      <c r="E61" s="5" t="s">
        <v>559</v>
      </c>
      <c r="F61" s="5">
        <v>2014</v>
      </c>
      <c r="G61" s="5" t="s">
        <v>33</v>
      </c>
      <c r="H61" s="6">
        <v>91650</v>
      </c>
      <c r="I61" s="7" t="s">
        <v>3</v>
      </c>
      <c r="J61" s="7" t="s">
        <v>5</v>
      </c>
      <c r="K61" s="7" t="s">
        <v>5</v>
      </c>
      <c r="L61" s="7" t="s">
        <v>5</v>
      </c>
      <c r="M61" s="6">
        <v>1430000</v>
      </c>
      <c r="N61" s="5" t="s">
        <v>667</v>
      </c>
      <c r="O61" s="122">
        <v>14</v>
      </c>
      <c r="S61" s="95" t="s">
        <v>829</v>
      </c>
      <c r="U61" s="369">
        <v>0</v>
      </c>
      <c r="V61" s="114">
        <v>0</v>
      </c>
      <c r="W61" s="357">
        <v>0</v>
      </c>
      <c r="X61" s="115">
        <v>0</v>
      </c>
      <c r="Y61" s="1" t="s">
        <v>848</v>
      </c>
      <c r="Z61" s="180" t="s">
        <v>849</v>
      </c>
    </row>
    <row r="62" spans="1:26" s="94" customFormat="1" x14ac:dyDescent="0.2">
      <c r="A62" s="5" t="s">
        <v>47</v>
      </c>
      <c r="B62" s="5" t="s">
        <v>744</v>
      </c>
      <c r="C62" s="5" t="s">
        <v>204</v>
      </c>
      <c r="D62" s="5" t="s">
        <v>663</v>
      </c>
      <c r="E62" s="5" t="s">
        <v>559</v>
      </c>
      <c r="F62" s="5">
        <v>2014</v>
      </c>
      <c r="G62" s="5" t="s">
        <v>33</v>
      </c>
      <c r="H62" s="6">
        <v>21625</v>
      </c>
      <c r="I62" s="7" t="s">
        <v>3</v>
      </c>
      <c r="J62" s="7" t="s">
        <v>5</v>
      </c>
      <c r="K62" s="7" t="s">
        <v>5</v>
      </c>
      <c r="L62" s="7" t="s">
        <v>5</v>
      </c>
      <c r="M62" s="6">
        <v>250000</v>
      </c>
      <c r="N62" s="5" t="s">
        <v>667</v>
      </c>
      <c r="O62" s="122">
        <v>15</v>
      </c>
    </row>
    <row r="63" spans="1:26" s="94" customFormat="1" x14ac:dyDescent="0.2">
      <c r="A63" s="5" t="s">
        <v>70</v>
      </c>
      <c r="B63" s="5" t="s">
        <v>772</v>
      </c>
      <c r="C63" s="5" t="s">
        <v>227</v>
      </c>
      <c r="D63" s="5" t="s">
        <v>688</v>
      </c>
      <c r="E63" s="5" t="s">
        <v>559</v>
      </c>
      <c r="F63" s="5">
        <v>2014</v>
      </c>
      <c r="G63" s="5" t="s">
        <v>2</v>
      </c>
      <c r="H63" s="6">
        <v>200000</v>
      </c>
      <c r="I63" s="7" t="s">
        <v>3</v>
      </c>
      <c r="J63" s="7" t="s">
        <v>5</v>
      </c>
      <c r="K63" s="7" t="s">
        <v>5</v>
      </c>
      <c r="L63" s="7" t="s">
        <v>5</v>
      </c>
      <c r="M63" s="6">
        <v>764750</v>
      </c>
      <c r="N63" s="5" t="s">
        <v>667</v>
      </c>
      <c r="O63" s="122">
        <v>16</v>
      </c>
    </row>
    <row r="64" spans="1:26" s="94" customFormat="1" x14ac:dyDescent="0.2">
      <c r="A64" s="5" t="s">
        <v>74</v>
      </c>
      <c r="B64" s="5" t="s">
        <v>775</v>
      </c>
      <c r="C64" s="5" t="s">
        <v>231</v>
      </c>
      <c r="D64" s="5" t="s">
        <v>677</v>
      </c>
      <c r="E64" s="5" t="s">
        <v>559</v>
      </c>
      <c r="F64" s="5">
        <v>2014</v>
      </c>
      <c r="G64" s="5" t="s">
        <v>2</v>
      </c>
      <c r="H64" s="6">
        <v>51000</v>
      </c>
      <c r="I64" s="7" t="s">
        <v>3</v>
      </c>
      <c r="J64" s="7" t="s">
        <v>5</v>
      </c>
      <c r="K64" s="7" t="s">
        <v>5</v>
      </c>
      <c r="L64" s="7" t="s">
        <v>5</v>
      </c>
      <c r="M64" s="6">
        <v>1440000</v>
      </c>
      <c r="N64" s="5" t="s">
        <v>667</v>
      </c>
      <c r="O64" s="122">
        <v>17</v>
      </c>
    </row>
    <row r="65" spans="1:15" s="94" customFormat="1" x14ac:dyDescent="0.2">
      <c r="A65" s="5" t="s">
        <v>17</v>
      </c>
      <c r="B65" s="5" t="s">
        <v>684</v>
      </c>
      <c r="C65" s="5" t="s">
        <v>175</v>
      </c>
      <c r="D65" s="5" t="s">
        <v>683</v>
      </c>
      <c r="E65" s="5" t="s">
        <v>562</v>
      </c>
      <c r="F65" s="5">
        <v>2014</v>
      </c>
      <c r="G65" s="5" t="s">
        <v>9</v>
      </c>
      <c r="H65" s="6">
        <v>86000</v>
      </c>
      <c r="I65" s="7" t="s">
        <v>3</v>
      </c>
      <c r="J65" s="7" t="s">
        <v>5</v>
      </c>
      <c r="K65" s="7" t="s">
        <v>5</v>
      </c>
      <c r="L65" s="7" t="s">
        <v>5</v>
      </c>
      <c r="M65" s="6">
        <v>495000</v>
      </c>
      <c r="N65" s="5" t="s">
        <v>667</v>
      </c>
      <c r="O65" s="122">
        <v>18</v>
      </c>
    </row>
    <row r="66" spans="1:15" s="94" customFormat="1" x14ac:dyDescent="0.2">
      <c r="A66" s="5" t="s">
        <v>8</v>
      </c>
      <c r="B66" s="5" t="s">
        <v>668</v>
      </c>
      <c r="C66" s="5" t="s">
        <v>168</v>
      </c>
      <c r="D66" s="5" t="s">
        <v>663</v>
      </c>
      <c r="E66" s="5" t="s">
        <v>560</v>
      </c>
      <c r="F66" s="5">
        <v>2014</v>
      </c>
      <c r="G66" s="5" t="s">
        <v>9</v>
      </c>
      <c r="H66" s="6">
        <v>67500</v>
      </c>
      <c r="I66" s="7" t="s">
        <v>3</v>
      </c>
      <c r="J66" s="7" t="s">
        <v>5</v>
      </c>
      <c r="K66" s="7" t="s">
        <v>5</v>
      </c>
      <c r="L66" s="7" t="s">
        <v>5</v>
      </c>
      <c r="M66" s="6">
        <v>1500000</v>
      </c>
      <c r="N66" s="5" t="s">
        <v>664</v>
      </c>
      <c r="O66" s="122">
        <v>19</v>
      </c>
    </row>
    <row r="67" spans="1:15" s="94" customFormat="1" x14ac:dyDescent="0.2">
      <c r="A67" s="5" t="s">
        <v>10</v>
      </c>
      <c r="B67" s="5" t="s">
        <v>668</v>
      </c>
      <c r="C67" s="5" t="s">
        <v>169</v>
      </c>
      <c r="D67" s="5" t="s">
        <v>663</v>
      </c>
      <c r="E67" s="5" t="s">
        <v>560</v>
      </c>
      <c r="F67" s="5">
        <v>2014</v>
      </c>
      <c r="G67" s="5" t="s">
        <v>9</v>
      </c>
      <c r="H67" s="6">
        <v>80000</v>
      </c>
      <c r="I67" s="7" t="s">
        <v>3</v>
      </c>
      <c r="J67" s="7" t="s">
        <v>5</v>
      </c>
      <c r="K67" s="7" t="s">
        <v>5</v>
      </c>
      <c r="L67" s="7" t="s">
        <v>5</v>
      </c>
      <c r="M67" s="6">
        <v>1775000</v>
      </c>
      <c r="N67" s="5" t="s">
        <v>664</v>
      </c>
      <c r="O67" s="122">
        <v>20</v>
      </c>
    </row>
    <row r="68" spans="1:15" s="94" customFormat="1" x14ac:dyDescent="0.2">
      <c r="A68" s="5" t="s">
        <v>15</v>
      </c>
      <c r="B68" s="5" t="s">
        <v>681</v>
      </c>
      <c r="C68" s="5" t="s">
        <v>173</v>
      </c>
      <c r="D68" s="5" t="s">
        <v>663</v>
      </c>
      <c r="E68" s="5" t="s">
        <v>560</v>
      </c>
      <c r="F68" s="5">
        <v>2014</v>
      </c>
      <c r="G68" s="5" t="s">
        <v>9</v>
      </c>
      <c r="H68" s="6">
        <v>143200</v>
      </c>
      <c r="I68" s="7" t="s">
        <v>3</v>
      </c>
      <c r="J68" s="7" t="s">
        <v>5</v>
      </c>
      <c r="K68" s="7" t="s">
        <v>5</v>
      </c>
      <c r="L68" s="7" t="s">
        <v>5</v>
      </c>
      <c r="M68" s="6">
        <v>2266000</v>
      </c>
      <c r="N68" s="5" t="s">
        <v>664</v>
      </c>
      <c r="O68" s="122">
        <v>21</v>
      </c>
    </row>
    <row r="69" spans="1:15" s="94" customFormat="1" x14ac:dyDescent="0.2">
      <c r="A69" s="5" t="s">
        <v>28</v>
      </c>
      <c r="B69" s="5" t="s">
        <v>708</v>
      </c>
      <c r="C69" s="5" t="s">
        <v>186</v>
      </c>
      <c r="D69" s="5" t="s">
        <v>663</v>
      </c>
      <c r="E69" s="5" t="s">
        <v>560</v>
      </c>
      <c r="F69" s="5">
        <v>2014</v>
      </c>
      <c r="G69" s="5" t="s">
        <v>9</v>
      </c>
      <c r="H69" s="6">
        <v>90000</v>
      </c>
      <c r="I69" s="7" t="s">
        <v>3</v>
      </c>
      <c r="J69" s="7" t="s">
        <v>5</v>
      </c>
      <c r="K69" s="7" t="s">
        <v>5</v>
      </c>
      <c r="L69" s="7" t="s">
        <v>5</v>
      </c>
      <c r="M69" s="6">
        <v>527000</v>
      </c>
      <c r="N69" s="5" t="s">
        <v>664</v>
      </c>
      <c r="O69" s="122">
        <v>22</v>
      </c>
    </row>
    <row r="70" spans="1:15" s="94" customFormat="1" x14ac:dyDescent="0.2">
      <c r="A70" s="5" t="s">
        <v>29</v>
      </c>
      <c r="B70" s="5" t="s">
        <v>708</v>
      </c>
      <c r="C70" s="5" t="s">
        <v>187</v>
      </c>
      <c r="D70" s="5" t="s">
        <v>663</v>
      </c>
      <c r="E70" s="5" t="s">
        <v>560</v>
      </c>
      <c r="F70" s="5">
        <v>2014</v>
      </c>
      <c r="G70" s="5" t="s">
        <v>9</v>
      </c>
      <c r="H70" s="6">
        <v>90000</v>
      </c>
      <c r="I70" s="7" t="s">
        <v>3</v>
      </c>
      <c r="J70" s="7" t="s">
        <v>5</v>
      </c>
      <c r="K70" s="7" t="s">
        <v>5</v>
      </c>
      <c r="L70" s="7" t="s">
        <v>5</v>
      </c>
      <c r="M70" s="6">
        <v>761000</v>
      </c>
      <c r="N70" s="5" t="s">
        <v>664</v>
      </c>
      <c r="O70" s="122">
        <v>23</v>
      </c>
    </row>
    <row r="71" spans="1:15" s="94" customFormat="1" x14ac:dyDescent="0.2">
      <c r="A71" s="5" t="s">
        <v>51</v>
      </c>
      <c r="B71" s="5" t="s">
        <v>754</v>
      </c>
      <c r="C71" s="5" t="s">
        <v>208</v>
      </c>
      <c r="D71" s="5" t="s">
        <v>663</v>
      </c>
      <c r="E71" s="5" t="s">
        <v>560</v>
      </c>
      <c r="F71" s="5">
        <v>2014</v>
      </c>
      <c r="G71" s="5" t="s">
        <v>9</v>
      </c>
      <c r="H71" s="6">
        <v>229000</v>
      </c>
      <c r="I71" s="7" t="s">
        <v>3</v>
      </c>
      <c r="J71" s="7" t="s">
        <v>5</v>
      </c>
      <c r="K71" s="7" t="s">
        <v>5</v>
      </c>
      <c r="L71" s="7" t="s">
        <v>5</v>
      </c>
      <c r="M71" s="6">
        <v>1013000</v>
      </c>
      <c r="N71" s="5" t="s">
        <v>664</v>
      </c>
      <c r="O71" s="122">
        <v>24</v>
      </c>
    </row>
    <row r="72" spans="1:15" s="94" customFormat="1" x14ac:dyDescent="0.2">
      <c r="A72" s="5" t="s">
        <v>52</v>
      </c>
      <c r="B72" s="5" t="s">
        <v>754</v>
      </c>
      <c r="C72" s="5" t="s">
        <v>209</v>
      </c>
      <c r="D72" s="5" t="s">
        <v>663</v>
      </c>
      <c r="E72" s="5" t="s">
        <v>560</v>
      </c>
      <c r="F72" s="5">
        <v>2014</v>
      </c>
      <c r="G72" s="5" t="s">
        <v>9</v>
      </c>
      <c r="H72" s="6">
        <v>150000</v>
      </c>
      <c r="I72" s="7" t="s">
        <v>3</v>
      </c>
      <c r="J72" s="7" t="s">
        <v>5</v>
      </c>
      <c r="K72" s="7" t="s">
        <v>5</v>
      </c>
      <c r="L72" s="7" t="s">
        <v>5</v>
      </c>
      <c r="M72" s="6">
        <v>1020000</v>
      </c>
      <c r="N72" s="5" t="s">
        <v>664</v>
      </c>
      <c r="O72" s="122">
        <v>25</v>
      </c>
    </row>
    <row r="73" spans="1:15" s="94" customFormat="1" x14ac:dyDescent="0.2">
      <c r="A73" s="5" t="s">
        <v>55</v>
      </c>
      <c r="B73" s="5" t="s">
        <v>756</v>
      </c>
      <c r="C73" s="5" t="s">
        <v>212</v>
      </c>
      <c r="D73" s="5" t="s">
        <v>663</v>
      </c>
      <c r="E73" s="5" t="s">
        <v>560</v>
      </c>
      <c r="F73" s="5">
        <v>2014</v>
      </c>
      <c r="G73" s="5" t="s">
        <v>9</v>
      </c>
      <c r="H73" s="6">
        <v>142000</v>
      </c>
      <c r="I73" s="7" t="s">
        <v>3</v>
      </c>
      <c r="J73" s="7" t="s">
        <v>5</v>
      </c>
      <c r="K73" s="7" t="s">
        <v>5</v>
      </c>
      <c r="L73" s="7" t="s">
        <v>5</v>
      </c>
      <c r="M73" s="6">
        <v>1856000</v>
      </c>
      <c r="N73" s="5" t="s">
        <v>664</v>
      </c>
      <c r="O73" s="122">
        <v>26</v>
      </c>
    </row>
    <row r="74" spans="1:15" s="94" customFormat="1" x14ac:dyDescent="0.2">
      <c r="A74" s="5" t="s">
        <v>61</v>
      </c>
      <c r="B74" s="5" t="s">
        <v>762</v>
      </c>
      <c r="C74" s="5" t="s">
        <v>218</v>
      </c>
      <c r="D74" s="5" t="s">
        <v>663</v>
      </c>
      <c r="E74" s="5" t="s">
        <v>560</v>
      </c>
      <c r="F74" s="5">
        <v>2014</v>
      </c>
      <c r="G74" s="5" t="s">
        <v>9</v>
      </c>
      <c r="H74" s="6">
        <v>13522</v>
      </c>
      <c r="I74" s="7" t="s">
        <v>3</v>
      </c>
      <c r="J74" s="7" t="s">
        <v>5</v>
      </c>
      <c r="K74" s="7" t="s">
        <v>5</v>
      </c>
      <c r="L74" s="7" t="s">
        <v>5</v>
      </c>
      <c r="M74" s="6">
        <v>420614</v>
      </c>
      <c r="N74" s="5" t="s">
        <v>664</v>
      </c>
      <c r="O74" s="122">
        <v>27</v>
      </c>
    </row>
    <row r="75" spans="1:15" s="94" customFormat="1" x14ac:dyDescent="0.2">
      <c r="A75" s="5" t="s">
        <v>63</v>
      </c>
      <c r="B75" s="5" t="s">
        <v>762</v>
      </c>
      <c r="C75" s="5" t="s">
        <v>220</v>
      </c>
      <c r="D75" s="5" t="s">
        <v>663</v>
      </c>
      <c r="E75" s="5" t="s">
        <v>560</v>
      </c>
      <c r="F75" s="5">
        <v>2014</v>
      </c>
      <c r="G75" s="5" t="s">
        <v>9</v>
      </c>
      <c r="H75" s="6">
        <v>17306</v>
      </c>
      <c r="I75" s="7" t="s">
        <v>3</v>
      </c>
      <c r="J75" s="7" t="s">
        <v>5</v>
      </c>
      <c r="K75" s="7" t="s">
        <v>5</v>
      </c>
      <c r="L75" s="7" t="s">
        <v>5</v>
      </c>
      <c r="M75" s="6">
        <v>937050</v>
      </c>
      <c r="N75" s="5" t="s">
        <v>664</v>
      </c>
      <c r="O75" s="122">
        <v>28</v>
      </c>
    </row>
    <row r="76" spans="1:15" s="94" customFormat="1" x14ac:dyDescent="0.2">
      <c r="A76" s="5" t="s">
        <v>75</v>
      </c>
      <c r="B76" s="5" t="s">
        <v>777</v>
      </c>
      <c r="C76" s="5" t="s">
        <v>232</v>
      </c>
      <c r="D76" s="5" t="s">
        <v>663</v>
      </c>
      <c r="E76" s="5" t="s">
        <v>560</v>
      </c>
      <c r="F76" s="5">
        <v>2014</v>
      </c>
      <c r="G76" s="5" t="s">
        <v>9</v>
      </c>
      <c r="H76" s="6">
        <v>212000</v>
      </c>
      <c r="I76" s="7" t="s">
        <v>3</v>
      </c>
      <c r="J76" s="7" t="s">
        <v>5</v>
      </c>
      <c r="K76" s="7" t="s">
        <v>5</v>
      </c>
      <c r="L76" s="7" t="s">
        <v>5</v>
      </c>
      <c r="M76" s="6">
        <v>1856085</v>
      </c>
      <c r="N76" s="5" t="s">
        <v>664</v>
      </c>
      <c r="O76" s="122">
        <v>29</v>
      </c>
    </row>
    <row r="77" spans="1:15" s="94" customFormat="1" x14ac:dyDescent="0.2">
      <c r="A77" s="5" t="s">
        <v>19</v>
      </c>
      <c r="B77" s="5" t="s">
        <v>687</v>
      </c>
      <c r="C77" s="5" t="s">
        <v>177</v>
      </c>
      <c r="D77" s="5" t="s">
        <v>663</v>
      </c>
      <c r="E77" s="5" t="s">
        <v>561</v>
      </c>
      <c r="F77" s="5">
        <v>2014</v>
      </c>
      <c r="G77" s="5" t="s">
        <v>14</v>
      </c>
      <c r="H77" s="6">
        <v>38925</v>
      </c>
      <c r="I77" s="7" t="s">
        <v>3</v>
      </c>
      <c r="J77" s="7" t="s">
        <v>5</v>
      </c>
      <c r="K77" s="7" t="s">
        <v>5</v>
      </c>
      <c r="L77" s="7" t="s">
        <v>5</v>
      </c>
      <c r="M77" s="6">
        <v>755000</v>
      </c>
      <c r="N77" s="5" t="s">
        <v>664</v>
      </c>
      <c r="O77" s="122">
        <v>30</v>
      </c>
    </row>
    <row r="78" spans="1:15" s="94" customFormat="1" x14ac:dyDescent="0.2">
      <c r="A78" s="5" t="s">
        <v>44</v>
      </c>
      <c r="B78" s="5" t="s">
        <v>742</v>
      </c>
      <c r="C78" s="5" t="s">
        <v>201</v>
      </c>
      <c r="D78" s="5" t="s">
        <v>663</v>
      </c>
      <c r="E78" s="5" t="s">
        <v>561</v>
      </c>
      <c r="F78" s="5">
        <v>2014</v>
      </c>
      <c r="G78" s="5" t="s">
        <v>14</v>
      </c>
      <c r="H78" s="6">
        <v>15000</v>
      </c>
      <c r="I78" s="7" t="s">
        <v>3</v>
      </c>
      <c r="J78" s="7" t="s">
        <v>5</v>
      </c>
      <c r="K78" s="7" t="s">
        <v>5</v>
      </c>
      <c r="L78" s="7" t="s">
        <v>5</v>
      </c>
      <c r="M78" s="6">
        <v>325000</v>
      </c>
      <c r="N78" s="5" t="s">
        <v>664</v>
      </c>
      <c r="O78" s="122">
        <v>31</v>
      </c>
    </row>
    <row r="79" spans="1:15" s="94" customFormat="1" x14ac:dyDescent="0.2">
      <c r="A79" s="5" t="s">
        <v>12</v>
      </c>
      <c r="B79" s="5" t="s">
        <v>668</v>
      </c>
      <c r="C79" s="5" t="s">
        <v>171</v>
      </c>
      <c r="D79" s="5" t="s">
        <v>663</v>
      </c>
      <c r="E79" s="5" t="s">
        <v>559</v>
      </c>
      <c r="F79" s="5">
        <v>2014</v>
      </c>
      <c r="G79" s="5" t="s">
        <v>9</v>
      </c>
      <c r="H79" s="6">
        <v>97900</v>
      </c>
      <c r="I79" s="7" t="s">
        <v>3</v>
      </c>
      <c r="J79" s="7" t="s">
        <v>5</v>
      </c>
      <c r="K79" s="7" t="s">
        <v>5</v>
      </c>
      <c r="L79" s="7" t="s">
        <v>5</v>
      </c>
      <c r="M79" s="6">
        <v>828470</v>
      </c>
      <c r="N79" s="5" t="s">
        <v>664</v>
      </c>
      <c r="O79" s="122">
        <v>32</v>
      </c>
    </row>
    <row r="80" spans="1:15" s="94" customFormat="1" x14ac:dyDescent="0.2">
      <c r="A80" s="5" t="s">
        <v>22</v>
      </c>
      <c r="B80" s="5" t="s">
        <v>695</v>
      </c>
      <c r="C80" s="5" t="s">
        <v>180</v>
      </c>
      <c r="D80" s="5" t="s">
        <v>663</v>
      </c>
      <c r="E80" s="5" t="s">
        <v>559</v>
      </c>
      <c r="F80" s="5">
        <v>2014</v>
      </c>
      <c r="G80" s="5" t="s">
        <v>9</v>
      </c>
      <c r="H80" s="6">
        <v>41087</v>
      </c>
      <c r="I80" s="7" t="s">
        <v>3</v>
      </c>
      <c r="J80" s="7" t="s">
        <v>5</v>
      </c>
      <c r="K80" s="7" t="s">
        <v>5</v>
      </c>
      <c r="L80" s="7" t="s">
        <v>5</v>
      </c>
      <c r="M80" s="6">
        <v>363500</v>
      </c>
      <c r="N80" s="5" t="s">
        <v>664</v>
      </c>
      <c r="O80" s="122">
        <v>33</v>
      </c>
    </row>
    <row r="81" spans="1:15" s="94" customFormat="1" x14ac:dyDescent="0.2">
      <c r="A81" s="5" t="s">
        <v>48</v>
      </c>
      <c r="B81" s="5" t="s">
        <v>744</v>
      </c>
      <c r="C81" s="5" t="s">
        <v>205</v>
      </c>
      <c r="D81" s="5" t="s">
        <v>663</v>
      </c>
      <c r="E81" s="5" t="s">
        <v>559</v>
      </c>
      <c r="F81" s="5">
        <v>2014</v>
      </c>
      <c r="G81" s="5" t="s">
        <v>9</v>
      </c>
      <c r="H81" s="6">
        <v>111295</v>
      </c>
      <c r="I81" s="7" t="s">
        <v>3</v>
      </c>
      <c r="J81" s="7" t="s">
        <v>5</v>
      </c>
      <c r="K81" s="7" t="s">
        <v>5</v>
      </c>
      <c r="L81" s="7" t="s">
        <v>5</v>
      </c>
      <c r="M81" s="6">
        <v>769000</v>
      </c>
      <c r="N81" s="5" t="s">
        <v>664</v>
      </c>
      <c r="O81" s="122">
        <v>34</v>
      </c>
    </row>
    <row r="82" spans="1:15" s="94" customFormat="1" x14ac:dyDescent="0.2">
      <c r="A82" s="5" t="s">
        <v>69</v>
      </c>
      <c r="B82" s="5" t="s">
        <v>771</v>
      </c>
      <c r="C82" s="5" t="s">
        <v>226</v>
      </c>
      <c r="D82" s="5" t="s">
        <v>663</v>
      </c>
      <c r="E82" s="5" t="s">
        <v>559</v>
      </c>
      <c r="F82" s="5">
        <v>2014</v>
      </c>
      <c r="G82" s="5" t="s">
        <v>9</v>
      </c>
      <c r="H82" s="6">
        <v>99232</v>
      </c>
      <c r="I82" s="7" t="s">
        <v>3</v>
      </c>
      <c r="J82" s="7" t="s">
        <v>5</v>
      </c>
      <c r="K82" s="7" t="s">
        <v>5</v>
      </c>
      <c r="L82" s="7" t="s">
        <v>5</v>
      </c>
      <c r="M82" s="6">
        <v>573600</v>
      </c>
      <c r="N82" s="5" t="s">
        <v>664</v>
      </c>
      <c r="O82" s="122">
        <v>35</v>
      </c>
    </row>
    <row r="83" spans="1:15" s="94" customFormat="1" x14ac:dyDescent="0.2">
      <c r="A83" s="132" t="s">
        <v>71</v>
      </c>
      <c r="B83" s="132" t="s">
        <v>772</v>
      </c>
      <c r="C83" s="5" t="s">
        <v>228</v>
      </c>
      <c r="D83" s="5" t="s">
        <v>663</v>
      </c>
      <c r="E83" s="5" t="s">
        <v>559</v>
      </c>
      <c r="F83" s="5">
        <v>2014</v>
      </c>
      <c r="G83" s="5" t="s">
        <v>9</v>
      </c>
      <c r="H83" s="6">
        <v>83333</v>
      </c>
      <c r="I83" s="7" t="s">
        <v>3</v>
      </c>
      <c r="J83" s="7" t="s">
        <v>5</v>
      </c>
      <c r="K83" s="7" t="s">
        <v>5</v>
      </c>
      <c r="L83" s="7" t="s">
        <v>5</v>
      </c>
      <c r="M83" s="6">
        <v>784314</v>
      </c>
      <c r="N83" s="5" t="s">
        <v>664</v>
      </c>
      <c r="O83" s="122">
        <v>36</v>
      </c>
    </row>
    <row r="84" spans="1:15" s="94" customFormat="1" x14ac:dyDescent="0.2">
      <c r="A84" s="5" t="s">
        <v>18</v>
      </c>
      <c r="B84" s="5" t="s">
        <v>684</v>
      </c>
      <c r="C84" s="5" t="s">
        <v>176</v>
      </c>
      <c r="D84" s="5" t="s">
        <v>663</v>
      </c>
      <c r="E84" s="5" t="s">
        <v>562</v>
      </c>
      <c r="F84" s="5">
        <v>2014</v>
      </c>
      <c r="G84" s="5" t="s">
        <v>9</v>
      </c>
      <c r="H84" s="6">
        <v>102000</v>
      </c>
      <c r="I84" s="7" t="s">
        <v>3</v>
      </c>
      <c r="J84" s="7" t="s">
        <v>5</v>
      </c>
      <c r="K84" s="7" t="s">
        <v>5</v>
      </c>
      <c r="L84" s="7" t="s">
        <v>5</v>
      </c>
      <c r="M84" s="6">
        <v>885000</v>
      </c>
      <c r="N84" s="5" t="s">
        <v>664</v>
      </c>
      <c r="O84" s="122">
        <v>37</v>
      </c>
    </row>
    <row r="85" spans="1:15" s="94" customFormat="1" x14ac:dyDescent="0.2">
      <c r="A85" s="5" t="s">
        <v>25</v>
      </c>
      <c r="B85" s="5" t="s">
        <v>700</v>
      </c>
      <c r="C85" s="5" t="s">
        <v>183</v>
      </c>
      <c r="D85" s="5" t="s">
        <v>663</v>
      </c>
      <c r="E85" s="5" t="s">
        <v>562</v>
      </c>
      <c r="F85" s="5">
        <v>2014</v>
      </c>
      <c r="G85" s="5" t="s">
        <v>9</v>
      </c>
      <c r="H85" s="6">
        <v>75000</v>
      </c>
      <c r="I85" s="7" t="s">
        <v>3</v>
      </c>
      <c r="J85" s="7" t="s">
        <v>5</v>
      </c>
      <c r="K85" s="7" t="s">
        <v>5</v>
      </c>
      <c r="L85" s="7" t="s">
        <v>5</v>
      </c>
      <c r="M85" s="6">
        <v>940000</v>
      </c>
      <c r="N85" s="5" t="s">
        <v>664</v>
      </c>
      <c r="O85" s="122">
        <v>38</v>
      </c>
    </row>
    <row r="86" spans="1:15" s="94" customFormat="1" x14ac:dyDescent="0.2">
      <c r="A86" s="5" t="s">
        <v>78</v>
      </c>
      <c r="B86" s="5" t="s">
        <v>777</v>
      </c>
      <c r="C86" s="5" t="s">
        <v>235</v>
      </c>
      <c r="D86" s="5" t="s">
        <v>663</v>
      </c>
      <c r="E86" s="5" t="s">
        <v>562</v>
      </c>
      <c r="F86" s="5">
        <v>2014</v>
      </c>
      <c r="G86" s="5" t="s">
        <v>9</v>
      </c>
      <c r="H86" s="6">
        <v>31321</v>
      </c>
      <c r="I86" s="7" t="s">
        <v>3</v>
      </c>
      <c r="J86" s="7" t="s">
        <v>5</v>
      </c>
      <c r="K86" s="7" t="s">
        <v>5</v>
      </c>
      <c r="L86" s="7" t="s">
        <v>5</v>
      </c>
      <c r="M86" s="6">
        <v>1684812</v>
      </c>
      <c r="N86" s="5" t="s">
        <v>664</v>
      </c>
      <c r="O86" s="122">
        <v>39</v>
      </c>
    </row>
    <row r="87" spans="1:15" s="94" customFormat="1" ht="15" thickBot="1" x14ac:dyDescent="0.25">
      <c r="A87" s="5" t="s">
        <v>78</v>
      </c>
      <c r="B87" s="5" t="s">
        <v>777</v>
      </c>
      <c r="C87" s="5" t="s">
        <v>235</v>
      </c>
      <c r="D87" s="5" t="s">
        <v>663</v>
      </c>
      <c r="E87" s="5" t="s">
        <v>562</v>
      </c>
      <c r="F87" s="5">
        <v>2014</v>
      </c>
      <c r="G87" s="5" t="s">
        <v>9</v>
      </c>
      <c r="H87" s="6">
        <v>108679</v>
      </c>
      <c r="I87" s="7" t="s">
        <v>3</v>
      </c>
      <c r="J87" s="7" t="s">
        <v>5</v>
      </c>
      <c r="K87" s="7" t="s">
        <v>5</v>
      </c>
      <c r="L87" s="7" t="s">
        <v>5</v>
      </c>
      <c r="M87" s="6">
        <v>1684812</v>
      </c>
      <c r="N87" s="5" t="s">
        <v>664</v>
      </c>
      <c r="O87" s="122">
        <v>40</v>
      </c>
    </row>
    <row r="88" spans="1:15" s="94" customFormat="1" ht="15.75" thickBot="1" x14ac:dyDescent="0.3">
      <c r="A88" s="199" t="s">
        <v>822</v>
      </c>
      <c r="B88" s="200"/>
      <c r="C88" s="200"/>
      <c r="D88" s="200"/>
      <c r="E88" s="200"/>
      <c r="F88" s="200"/>
      <c r="G88" s="200"/>
      <c r="H88" s="201">
        <f>SUM(H89:H191)</f>
        <v>104910108</v>
      </c>
      <c r="I88" s="200"/>
      <c r="J88" s="200"/>
      <c r="K88" s="200"/>
      <c r="L88" s="200"/>
      <c r="M88" s="200"/>
      <c r="N88" s="260">
        <v>103</v>
      </c>
      <c r="O88" s="122"/>
    </row>
    <row r="89" spans="1:15" x14ac:dyDescent="0.2">
      <c r="A89" s="5" t="s">
        <v>100</v>
      </c>
      <c r="B89" s="5" t="s">
        <v>684</v>
      </c>
      <c r="C89" s="5" t="s">
        <v>256</v>
      </c>
      <c r="D89" s="5" t="s">
        <v>686</v>
      </c>
      <c r="E89" s="5" t="s">
        <v>560</v>
      </c>
      <c r="F89" s="5">
        <v>2016</v>
      </c>
      <c r="G89" s="5" t="s">
        <v>2</v>
      </c>
      <c r="H89" s="6">
        <v>1042000</v>
      </c>
      <c r="I89" s="7" t="s">
        <v>5</v>
      </c>
      <c r="J89" s="7" t="s">
        <v>5</v>
      </c>
      <c r="K89" s="7" t="s">
        <v>5</v>
      </c>
      <c r="L89" s="7" t="s">
        <v>5</v>
      </c>
      <c r="M89" s="6">
        <v>2200000</v>
      </c>
      <c r="N89" s="5" t="s">
        <v>674</v>
      </c>
      <c r="O89" s="340">
        <v>1</v>
      </c>
    </row>
    <row r="90" spans="1:15" x14ac:dyDescent="0.2">
      <c r="A90" s="5" t="s">
        <v>482</v>
      </c>
      <c r="B90" s="5" t="s">
        <v>766</v>
      </c>
      <c r="C90" s="5" t="s">
        <v>483</v>
      </c>
      <c r="D90" s="5" t="s">
        <v>683</v>
      </c>
      <c r="E90" s="5" t="s">
        <v>560</v>
      </c>
      <c r="F90" s="5">
        <v>2016</v>
      </c>
      <c r="G90" s="5" t="s">
        <v>9</v>
      </c>
      <c r="H90" s="6">
        <v>175000</v>
      </c>
      <c r="I90" s="7" t="s">
        <v>5</v>
      </c>
      <c r="J90" s="7" t="s">
        <v>5</v>
      </c>
      <c r="K90" s="7" t="s">
        <v>5</v>
      </c>
      <c r="L90" s="7" t="s">
        <v>5</v>
      </c>
      <c r="M90" s="6">
        <v>330000</v>
      </c>
      <c r="N90" s="5" t="s">
        <v>674</v>
      </c>
      <c r="O90" s="340">
        <v>2</v>
      </c>
    </row>
    <row r="91" spans="1:15" x14ac:dyDescent="0.2">
      <c r="A91" s="5" t="s">
        <v>13</v>
      </c>
      <c r="B91" s="5" t="s">
        <v>675</v>
      </c>
      <c r="C91" s="5" t="s">
        <v>172</v>
      </c>
      <c r="D91" s="5" t="s">
        <v>680</v>
      </c>
      <c r="E91" s="5" t="s">
        <v>561</v>
      </c>
      <c r="F91" s="5">
        <v>2016</v>
      </c>
      <c r="G91" s="5" t="s">
        <v>14</v>
      </c>
      <c r="H91" s="6">
        <v>596464</v>
      </c>
      <c r="I91" s="7" t="s">
        <v>5</v>
      </c>
      <c r="J91" s="7" t="s">
        <v>5</v>
      </c>
      <c r="K91" s="7" t="s">
        <v>5</v>
      </c>
      <c r="L91" s="7" t="s">
        <v>5</v>
      </c>
      <c r="M91" s="6">
        <v>918000</v>
      </c>
      <c r="N91" s="5" t="s">
        <v>674</v>
      </c>
      <c r="O91" s="340">
        <v>3</v>
      </c>
    </row>
    <row r="92" spans="1:15" x14ac:dyDescent="0.2">
      <c r="A92" s="5" t="s">
        <v>16</v>
      </c>
      <c r="B92" s="5" t="s">
        <v>682</v>
      </c>
      <c r="C92" s="5" t="s">
        <v>174</v>
      </c>
      <c r="D92" s="5" t="s">
        <v>663</v>
      </c>
      <c r="E92" s="5" t="s">
        <v>559</v>
      </c>
      <c r="F92" s="5">
        <v>2016</v>
      </c>
      <c r="G92" s="5" t="s">
        <v>9</v>
      </c>
      <c r="H92" s="6">
        <v>389250</v>
      </c>
      <c r="I92" s="7" t="s">
        <v>5</v>
      </c>
      <c r="J92" s="7" t="s">
        <v>5</v>
      </c>
      <c r="K92" s="7" t="s">
        <v>5</v>
      </c>
      <c r="L92" s="7" t="s">
        <v>5</v>
      </c>
      <c r="M92" s="6">
        <v>450000</v>
      </c>
      <c r="N92" s="5" t="s">
        <v>674</v>
      </c>
      <c r="O92" s="340">
        <v>4</v>
      </c>
    </row>
    <row r="93" spans="1:15" x14ac:dyDescent="0.2">
      <c r="A93" s="5" t="s">
        <v>490</v>
      </c>
      <c r="B93" s="5" t="s">
        <v>771</v>
      </c>
      <c r="C93" s="5" t="s">
        <v>491</v>
      </c>
      <c r="D93" s="5" t="s">
        <v>679</v>
      </c>
      <c r="E93" s="5" t="s">
        <v>559</v>
      </c>
      <c r="F93" s="5">
        <v>2016</v>
      </c>
      <c r="G93" s="5" t="s">
        <v>2</v>
      </c>
      <c r="H93" s="6">
        <v>257897</v>
      </c>
      <c r="I93" s="7" t="s">
        <v>5</v>
      </c>
      <c r="J93" s="7" t="s">
        <v>5</v>
      </c>
      <c r="K93" s="7" t="s">
        <v>5</v>
      </c>
      <c r="L93" s="7" t="s">
        <v>5</v>
      </c>
      <c r="M93" s="6">
        <v>292713</v>
      </c>
      <c r="N93" s="5" t="s">
        <v>674</v>
      </c>
      <c r="O93" s="340">
        <v>5</v>
      </c>
    </row>
    <row r="94" spans="1:15" x14ac:dyDescent="0.2">
      <c r="A94" s="5" t="s">
        <v>516</v>
      </c>
      <c r="B94" s="5" t="s">
        <v>777</v>
      </c>
      <c r="C94" s="5" t="s">
        <v>517</v>
      </c>
      <c r="D94" s="5" t="s">
        <v>677</v>
      </c>
      <c r="E94" s="5" t="s">
        <v>562</v>
      </c>
      <c r="F94" s="5">
        <v>2016</v>
      </c>
      <c r="G94" s="5" t="s">
        <v>2</v>
      </c>
      <c r="H94" s="6">
        <v>118448</v>
      </c>
      <c r="I94" s="7" t="s">
        <v>5</v>
      </c>
      <c r="J94" s="7" t="s">
        <v>5</v>
      </c>
      <c r="K94" s="7" t="s">
        <v>5</v>
      </c>
      <c r="L94" s="7" t="s">
        <v>5</v>
      </c>
      <c r="M94" s="6">
        <v>491329</v>
      </c>
      <c r="N94" s="5" t="s">
        <v>674</v>
      </c>
      <c r="O94" s="340">
        <v>6</v>
      </c>
    </row>
    <row r="95" spans="1:15" x14ac:dyDescent="0.2">
      <c r="A95" s="5" t="s">
        <v>516</v>
      </c>
      <c r="B95" s="5" t="s">
        <v>777</v>
      </c>
      <c r="C95" s="5" t="s">
        <v>517</v>
      </c>
      <c r="D95" s="5" t="s">
        <v>677</v>
      </c>
      <c r="E95" s="5" t="s">
        <v>562</v>
      </c>
      <c r="F95" s="5">
        <v>2016</v>
      </c>
      <c r="G95" s="5" t="s">
        <v>2</v>
      </c>
      <c r="H95" s="6">
        <v>306552</v>
      </c>
      <c r="I95" s="7" t="s">
        <v>5</v>
      </c>
      <c r="J95" s="7" t="s">
        <v>5</v>
      </c>
      <c r="K95" s="7" t="s">
        <v>5</v>
      </c>
      <c r="L95" s="7" t="s">
        <v>5</v>
      </c>
      <c r="M95" s="6">
        <v>491329</v>
      </c>
      <c r="N95" s="5" t="s">
        <v>674</v>
      </c>
      <c r="O95" s="340">
        <v>7</v>
      </c>
    </row>
    <row r="96" spans="1:15" x14ac:dyDescent="0.2">
      <c r="A96" s="5" t="s">
        <v>11</v>
      </c>
      <c r="B96" s="5" t="s">
        <v>668</v>
      </c>
      <c r="C96" s="5" t="s">
        <v>170</v>
      </c>
      <c r="D96" s="5" t="s">
        <v>672</v>
      </c>
      <c r="E96" s="5" t="s">
        <v>560</v>
      </c>
      <c r="F96" s="5">
        <v>2014</v>
      </c>
      <c r="G96" s="5" t="s">
        <v>9</v>
      </c>
      <c r="H96" s="6">
        <v>2970240</v>
      </c>
      <c r="I96" s="7" t="s">
        <v>5</v>
      </c>
      <c r="J96" s="7" t="s">
        <v>5</v>
      </c>
      <c r="K96" s="7" t="s">
        <v>5</v>
      </c>
      <c r="L96" s="7" t="s">
        <v>5</v>
      </c>
      <c r="M96" s="6">
        <v>3494400</v>
      </c>
      <c r="N96" s="5" t="s">
        <v>667</v>
      </c>
      <c r="O96" s="340">
        <v>8</v>
      </c>
    </row>
    <row r="97" spans="1:15" x14ac:dyDescent="0.2">
      <c r="A97" s="5" t="s">
        <v>341</v>
      </c>
      <c r="B97" s="5" t="s">
        <v>681</v>
      </c>
      <c r="C97" s="5" t="s">
        <v>342</v>
      </c>
      <c r="D97" s="5" t="s">
        <v>669</v>
      </c>
      <c r="E97" s="5" t="s">
        <v>560</v>
      </c>
      <c r="F97" s="5">
        <v>2014</v>
      </c>
      <c r="G97" s="5" t="s">
        <v>9</v>
      </c>
      <c r="H97" s="6">
        <v>4390000</v>
      </c>
      <c r="I97" s="7" t="s">
        <v>5</v>
      </c>
      <c r="J97" s="7" t="s">
        <v>5</v>
      </c>
      <c r="K97" s="7" t="s">
        <v>5</v>
      </c>
      <c r="L97" s="7" t="s">
        <v>5</v>
      </c>
      <c r="M97" s="6">
        <v>74088000</v>
      </c>
      <c r="N97" s="5" t="s">
        <v>667</v>
      </c>
      <c r="O97" s="340">
        <v>9</v>
      </c>
    </row>
    <row r="98" spans="1:15" x14ac:dyDescent="0.2">
      <c r="A98" s="5" t="s">
        <v>574</v>
      </c>
      <c r="B98" s="5" t="s">
        <v>702</v>
      </c>
      <c r="C98" s="5" t="s">
        <v>575</v>
      </c>
      <c r="D98" s="5" t="s">
        <v>672</v>
      </c>
      <c r="E98" s="5" t="s">
        <v>560</v>
      </c>
      <c r="F98" s="5">
        <v>2014</v>
      </c>
      <c r="G98" s="5" t="s">
        <v>9</v>
      </c>
      <c r="H98" s="6">
        <v>1495545</v>
      </c>
      <c r="I98" s="7" t="s">
        <v>5</v>
      </c>
      <c r="J98" s="7" t="s">
        <v>5</v>
      </c>
      <c r="K98" s="7" t="s">
        <v>5</v>
      </c>
      <c r="L98" s="7" t="s">
        <v>5</v>
      </c>
      <c r="M98" s="6">
        <v>1728954</v>
      </c>
      <c r="N98" s="5" t="s">
        <v>667</v>
      </c>
      <c r="O98" s="340">
        <v>10</v>
      </c>
    </row>
    <row r="99" spans="1:15" x14ac:dyDescent="0.2">
      <c r="A99" s="5" t="s">
        <v>102</v>
      </c>
      <c r="B99" s="5" t="s">
        <v>710</v>
      </c>
      <c r="C99" s="5" t="s">
        <v>258</v>
      </c>
      <c r="D99" s="5" t="s">
        <v>669</v>
      </c>
      <c r="E99" s="5" t="s">
        <v>560</v>
      </c>
      <c r="F99" s="5">
        <v>2014</v>
      </c>
      <c r="G99" s="5" t="s">
        <v>9</v>
      </c>
      <c r="H99" s="6">
        <v>2456161</v>
      </c>
      <c r="I99" s="7" t="s">
        <v>5</v>
      </c>
      <c r="J99" s="7" t="s">
        <v>5</v>
      </c>
      <c r="K99" s="7" t="s">
        <v>5</v>
      </c>
      <c r="L99" s="7" t="s">
        <v>5</v>
      </c>
      <c r="M99" s="6">
        <v>7074549</v>
      </c>
      <c r="N99" s="5" t="s">
        <v>667</v>
      </c>
      <c r="O99" s="340">
        <v>11</v>
      </c>
    </row>
    <row r="100" spans="1:15" x14ac:dyDescent="0.2">
      <c r="A100" s="5" t="s">
        <v>579</v>
      </c>
      <c r="B100" s="5" t="s">
        <v>713</v>
      </c>
      <c r="C100" s="5" t="s">
        <v>580</v>
      </c>
      <c r="D100" s="5" t="s">
        <v>676</v>
      </c>
      <c r="E100" s="5" t="s">
        <v>560</v>
      </c>
      <c r="F100" s="5">
        <v>2014</v>
      </c>
      <c r="G100" s="5" t="s">
        <v>33</v>
      </c>
      <c r="H100" s="6">
        <v>1400000</v>
      </c>
      <c r="I100" s="7" t="s">
        <v>5</v>
      </c>
      <c r="J100" s="7" t="s">
        <v>5</v>
      </c>
      <c r="K100" s="7" t="s">
        <v>5</v>
      </c>
      <c r="L100" s="7" t="s">
        <v>5</v>
      </c>
      <c r="M100" s="6">
        <v>5055000</v>
      </c>
      <c r="N100" s="5" t="s">
        <v>667</v>
      </c>
      <c r="O100" s="340">
        <v>12</v>
      </c>
    </row>
    <row r="101" spans="1:15" x14ac:dyDescent="0.2">
      <c r="A101" s="5" t="s">
        <v>581</v>
      </c>
      <c r="B101" s="5" t="s">
        <v>713</v>
      </c>
      <c r="C101" s="5" t="s">
        <v>582</v>
      </c>
      <c r="D101" s="5" t="s">
        <v>679</v>
      </c>
      <c r="E101" s="5" t="s">
        <v>560</v>
      </c>
      <c r="F101" s="5">
        <v>2014</v>
      </c>
      <c r="G101" s="5" t="s">
        <v>2</v>
      </c>
      <c r="H101" s="6">
        <v>950000</v>
      </c>
      <c r="I101" s="7" t="s">
        <v>5</v>
      </c>
      <c r="J101" s="7" t="s">
        <v>5</v>
      </c>
      <c r="K101" s="7" t="s">
        <v>5</v>
      </c>
      <c r="L101" s="7" t="s">
        <v>5</v>
      </c>
      <c r="M101" s="6">
        <v>2899311</v>
      </c>
      <c r="N101" s="5" t="s">
        <v>667</v>
      </c>
      <c r="O101" s="340">
        <v>13</v>
      </c>
    </row>
    <row r="102" spans="1:15" x14ac:dyDescent="0.2">
      <c r="A102" s="5" t="s">
        <v>373</v>
      </c>
      <c r="B102" s="5" t="s">
        <v>713</v>
      </c>
      <c r="C102" s="5" t="s">
        <v>374</v>
      </c>
      <c r="D102" s="5" t="s">
        <v>679</v>
      </c>
      <c r="E102" s="5" t="s">
        <v>560</v>
      </c>
      <c r="F102" s="5">
        <v>2014</v>
      </c>
      <c r="G102" s="5" t="s">
        <v>2</v>
      </c>
      <c r="H102" s="6">
        <v>750000</v>
      </c>
      <c r="I102" s="7" t="s">
        <v>5</v>
      </c>
      <c r="J102" s="7" t="s">
        <v>5</v>
      </c>
      <c r="K102" s="7" t="s">
        <v>5</v>
      </c>
      <c r="L102" s="7" t="s">
        <v>5</v>
      </c>
      <c r="M102" s="6">
        <v>5709513</v>
      </c>
      <c r="N102" s="5" t="s">
        <v>667</v>
      </c>
      <c r="O102" s="340">
        <v>14</v>
      </c>
    </row>
    <row r="103" spans="1:15" x14ac:dyDescent="0.2">
      <c r="A103" s="5" t="s">
        <v>32</v>
      </c>
      <c r="B103" s="5" t="s">
        <v>713</v>
      </c>
      <c r="C103" s="5" t="s">
        <v>190</v>
      </c>
      <c r="D103" s="5" t="s">
        <v>663</v>
      </c>
      <c r="E103" s="5" t="s">
        <v>560</v>
      </c>
      <c r="F103" s="5">
        <v>2014</v>
      </c>
      <c r="G103" s="5" t="s">
        <v>33</v>
      </c>
      <c r="H103" s="6">
        <v>928000</v>
      </c>
      <c r="I103" s="7" t="s">
        <v>5</v>
      </c>
      <c r="J103" s="7" t="s">
        <v>5</v>
      </c>
      <c r="K103" s="7" t="s">
        <v>5</v>
      </c>
      <c r="L103" s="7" t="s">
        <v>5</v>
      </c>
      <c r="M103" s="6">
        <v>1113600</v>
      </c>
      <c r="N103" s="5" t="s">
        <v>667</v>
      </c>
      <c r="O103" s="340">
        <v>15</v>
      </c>
    </row>
    <row r="104" spans="1:15" x14ac:dyDescent="0.2">
      <c r="A104" s="5" t="s">
        <v>34</v>
      </c>
      <c r="B104" s="5" t="s">
        <v>713</v>
      </c>
      <c r="C104" s="5" t="s">
        <v>191</v>
      </c>
      <c r="D104" s="5" t="s">
        <v>677</v>
      </c>
      <c r="E104" s="5" t="s">
        <v>560</v>
      </c>
      <c r="F104" s="5">
        <v>2014</v>
      </c>
      <c r="G104" s="5" t="s">
        <v>2</v>
      </c>
      <c r="H104" s="6">
        <v>333890</v>
      </c>
      <c r="I104" s="7" t="s">
        <v>5</v>
      </c>
      <c r="J104" s="7" t="s">
        <v>5</v>
      </c>
      <c r="K104" s="7" t="s">
        <v>5</v>
      </c>
      <c r="L104" s="7" t="s">
        <v>5</v>
      </c>
      <c r="M104" s="6">
        <v>461000</v>
      </c>
      <c r="N104" s="5" t="s">
        <v>667</v>
      </c>
      <c r="O104" s="340">
        <v>16</v>
      </c>
    </row>
    <row r="105" spans="1:15" x14ac:dyDescent="0.2">
      <c r="A105" s="5" t="s">
        <v>105</v>
      </c>
      <c r="B105" s="5" t="s">
        <v>725</v>
      </c>
      <c r="C105" s="5" t="s">
        <v>261</v>
      </c>
      <c r="D105" s="5" t="s">
        <v>680</v>
      </c>
      <c r="E105" s="5" t="s">
        <v>560</v>
      </c>
      <c r="F105" s="5">
        <v>2014</v>
      </c>
      <c r="G105" s="5" t="s">
        <v>9</v>
      </c>
      <c r="H105" s="6">
        <v>760000</v>
      </c>
      <c r="I105" s="7" t="s">
        <v>5</v>
      </c>
      <c r="J105" s="7" t="s">
        <v>5</v>
      </c>
      <c r="K105" s="7" t="s">
        <v>5</v>
      </c>
      <c r="L105" s="7" t="s">
        <v>5</v>
      </c>
      <c r="M105" s="6">
        <v>1876377</v>
      </c>
      <c r="N105" s="5" t="s">
        <v>667</v>
      </c>
      <c r="O105" s="340">
        <v>17</v>
      </c>
    </row>
    <row r="106" spans="1:15" x14ac:dyDescent="0.2">
      <c r="A106" s="5" t="s">
        <v>41</v>
      </c>
      <c r="B106" s="5" t="s">
        <v>713</v>
      </c>
      <c r="C106" s="5" t="s">
        <v>198</v>
      </c>
      <c r="D106" s="5" t="s">
        <v>719</v>
      </c>
      <c r="E106" s="5" t="s">
        <v>560</v>
      </c>
      <c r="F106" s="5">
        <v>2014</v>
      </c>
      <c r="G106" s="5" t="s">
        <v>2</v>
      </c>
      <c r="H106" s="6">
        <v>1275881</v>
      </c>
      <c r="I106" s="7" t="s">
        <v>5</v>
      </c>
      <c r="J106" s="7" t="s">
        <v>5</v>
      </c>
      <c r="K106" s="7" t="s">
        <v>5</v>
      </c>
      <c r="L106" s="7" t="s">
        <v>5</v>
      </c>
      <c r="M106" s="6">
        <v>1475007</v>
      </c>
      <c r="N106" s="5" t="s">
        <v>667</v>
      </c>
      <c r="O106" s="340">
        <v>18</v>
      </c>
    </row>
    <row r="107" spans="1:15" x14ac:dyDescent="0.2">
      <c r="A107" s="5" t="s">
        <v>602</v>
      </c>
      <c r="B107" s="5" t="s">
        <v>713</v>
      </c>
      <c r="C107" s="5" t="s">
        <v>603</v>
      </c>
      <c r="D107" s="5" t="s">
        <v>733</v>
      </c>
      <c r="E107" s="5" t="s">
        <v>560</v>
      </c>
      <c r="F107" s="5">
        <v>2014</v>
      </c>
      <c r="G107" s="5" t="s">
        <v>2</v>
      </c>
      <c r="H107" s="6">
        <v>624000</v>
      </c>
      <c r="I107" s="7" t="s">
        <v>5</v>
      </c>
      <c r="J107" s="7" t="s">
        <v>5</v>
      </c>
      <c r="K107" s="7" t="s">
        <v>5</v>
      </c>
      <c r="L107" s="7" t="s">
        <v>5</v>
      </c>
      <c r="M107" s="6">
        <v>2108887</v>
      </c>
      <c r="N107" s="5" t="s">
        <v>667</v>
      </c>
      <c r="O107" s="340">
        <v>19</v>
      </c>
    </row>
    <row r="108" spans="1:15" x14ac:dyDescent="0.2">
      <c r="A108" s="5" t="s">
        <v>443</v>
      </c>
      <c r="B108" s="5" t="s">
        <v>754</v>
      </c>
      <c r="C108" s="5" t="s">
        <v>444</v>
      </c>
      <c r="D108" s="5" t="s">
        <v>679</v>
      </c>
      <c r="E108" s="5" t="s">
        <v>560</v>
      </c>
      <c r="F108" s="5">
        <v>2014</v>
      </c>
      <c r="G108" s="5" t="s">
        <v>2</v>
      </c>
      <c r="H108" s="6">
        <v>2800000</v>
      </c>
      <c r="I108" s="7" t="s">
        <v>5</v>
      </c>
      <c r="J108" s="7" t="s">
        <v>5</v>
      </c>
      <c r="K108" s="7" t="s">
        <v>5</v>
      </c>
      <c r="L108" s="7" t="s">
        <v>5</v>
      </c>
      <c r="M108" s="6">
        <v>5461000</v>
      </c>
      <c r="N108" s="5" t="s">
        <v>667</v>
      </c>
      <c r="O108" s="340">
        <v>20</v>
      </c>
    </row>
    <row r="109" spans="1:15" x14ac:dyDescent="0.2">
      <c r="A109" s="5" t="s">
        <v>447</v>
      </c>
      <c r="B109" s="5" t="s">
        <v>756</v>
      </c>
      <c r="C109" s="5" t="s">
        <v>448</v>
      </c>
      <c r="D109" s="5" t="s">
        <v>677</v>
      </c>
      <c r="E109" s="5" t="s">
        <v>560</v>
      </c>
      <c r="F109" s="5">
        <v>2014</v>
      </c>
      <c r="G109" s="5" t="s">
        <v>9</v>
      </c>
      <c r="H109" s="6">
        <v>2490000</v>
      </c>
      <c r="I109" s="7" t="s">
        <v>5</v>
      </c>
      <c r="J109" s="7" t="s">
        <v>5</v>
      </c>
      <c r="K109" s="7" t="s">
        <v>5</v>
      </c>
      <c r="L109" s="7" t="s">
        <v>5</v>
      </c>
      <c r="M109" s="6">
        <v>7400000</v>
      </c>
      <c r="N109" s="5" t="s">
        <v>667</v>
      </c>
      <c r="O109" s="340">
        <v>21</v>
      </c>
    </row>
    <row r="110" spans="1:15" x14ac:dyDescent="0.2">
      <c r="A110" s="5" t="s">
        <v>54</v>
      </c>
      <c r="B110" s="5" t="s">
        <v>756</v>
      </c>
      <c r="C110" s="5" t="s">
        <v>211</v>
      </c>
      <c r="D110" s="5" t="s">
        <v>677</v>
      </c>
      <c r="E110" s="5" t="s">
        <v>560</v>
      </c>
      <c r="F110" s="5">
        <v>2014</v>
      </c>
      <c r="G110" s="5" t="s">
        <v>2</v>
      </c>
      <c r="H110" s="6">
        <v>605000</v>
      </c>
      <c r="I110" s="7" t="s">
        <v>5</v>
      </c>
      <c r="J110" s="7" t="s">
        <v>5</v>
      </c>
      <c r="K110" s="7" t="s">
        <v>5</v>
      </c>
      <c r="L110" s="7" t="s">
        <v>5</v>
      </c>
      <c r="M110" s="6">
        <v>700000</v>
      </c>
      <c r="N110" s="5" t="s">
        <v>667</v>
      </c>
      <c r="O110" s="340">
        <v>22</v>
      </c>
    </row>
    <row r="111" spans="1:15" x14ac:dyDescent="0.2">
      <c r="A111" s="5" t="s">
        <v>636</v>
      </c>
      <c r="B111" s="5" t="s">
        <v>761</v>
      </c>
      <c r="C111" s="5" t="s">
        <v>637</v>
      </c>
      <c r="D111" s="5" t="s">
        <v>671</v>
      </c>
      <c r="E111" s="5" t="s">
        <v>560</v>
      </c>
      <c r="F111" s="5">
        <v>2014</v>
      </c>
      <c r="G111" s="5" t="s">
        <v>2</v>
      </c>
      <c r="H111" s="6">
        <v>800000</v>
      </c>
      <c r="I111" s="7" t="s">
        <v>5</v>
      </c>
      <c r="J111" s="7" t="s">
        <v>5</v>
      </c>
      <c r="K111" s="7" t="s">
        <v>5</v>
      </c>
      <c r="L111" s="7" t="s">
        <v>5</v>
      </c>
      <c r="M111" s="6">
        <v>927180</v>
      </c>
      <c r="N111" s="5" t="s">
        <v>667</v>
      </c>
      <c r="O111" s="340">
        <v>23</v>
      </c>
    </row>
    <row r="112" spans="1:15" x14ac:dyDescent="0.2">
      <c r="A112" s="5" t="s">
        <v>459</v>
      </c>
      <c r="B112" s="5" t="s">
        <v>761</v>
      </c>
      <c r="C112" s="5" t="s">
        <v>460</v>
      </c>
      <c r="D112" s="5" t="s">
        <v>671</v>
      </c>
      <c r="E112" s="5" t="s">
        <v>560</v>
      </c>
      <c r="F112" s="5">
        <v>2014</v>
      </c>
      <c r="G112" s="5" t="s">
        <v>2</v>
      </c>
      <c r="H112" s="6">
        <v>5000000</v>
      </c>
      <c r="I112" s="7" t="s">
        <v>5</v>
      </c>
      <c r="J112" s="7" t="s">
        <v>5</v>
      </c>
      <c r="K112" s="7" t="s">
        <v>5</v>
      </c>
      <c r="L112" s="7" t="s">
        <v>5</v>
      </c>
      <c r="M112" s="6">
        <v>16000000</v>
      </c>
      <c r="N112" s="5" t="s">
        <v>667</v>
      </c>
      <c r="O112" s="340">
        <v>24</v>
      </c>
    </row>
    <row r="113" spans="1:15" x14ac:dyDescent="0.2">
      <c r="A113" s="5" t="s">
        <v>58</v>
      </c>
      <c r="B113" s="5" t="s">
        <v>761</v>
      </c>
      <c r="C113" s="5" t="s">
        <v>215</v>
      </c>
      <c r="D113" s="5" t="s">
        <v>688</v>
      </c>
      <c r="E113" s="5" t="s">
        <v>560</v>
      </c>
      <c r="F113" s="5">
        <v>2014</v>
      </c>
      <c r="G113" s="5" t="s">
        <v>2</v>
      </c>
      <c r="H113" s="6">
        <v>276800</v>
      </c>
      <c r="I113" s="7" t="s">
        <v>5</v>
      </c>
      <c r="J113" s="7" t="s">
        <v>5</v>
      </c>
      <c r="K113" s="7" t="s">
        <v>5</v>
      </c>
      <c r="L113" s="7" t="s">
        <v>5</v>
      </c>
      <c r="M113" s="6">
        <v>320000</v>
      </c>
      <c r="N113" s="5" t="s">
        <v>667</v>
      </c>
      <c r="O113" s="340">
        <v>25</v>
      </c>
    </row>
    <row r="114" spans="1:15" x14ac:dyDescent="0.2">
      <c r="A114" s="5" t="s">
        <v>59</v>
      </c>
      <c r="B114" s="5" t="s">
        <v>761</v>
      </c>
      <c r="C114" s="5" t="s">
        <v>216</v>
      </c>
      <c r="D114" s="5" t="s">
        <v>673</v>
      </c>
      <c r="E114" s="5" t="s">
        <v>560</v>
      </c>
      <c r="F114" s="5">
        <v>2014</v>
      </c>
      <c r="G114" s="5" t="s">
        <v>2</v>
      </c>
      <c r="H114" s="6">
        <v>1107000</v>
      </c>
      <c r="I114" s="7" t="s">
        <v>5</v>
      </c>
      <c r="J114" s="7" t="s">
        <v>5</v>
      </c>
      <c r="K114" s="7" t="s">
        <v>5</v>
      </c>
      <c r="L114" s="7" t="s">
        <v>5</v>
      </c>
      <c r="M114" s="6">
        <v>1280000</v>
      </c>
      <c r="N114" s="5" t="s">
        <v>667</v>
      </c>
      <c r="O114" s="340">
        <v>26</v>
      </c>
    </row>
    <row r="115" spans="1:15" x14ac:dyDescent="0.2">
      <c r="A115" s="5" t="s">
        <v>62</v>
      </c>
      <c r="B115" s="5" t="s">
        <v>762</v>
      </c>
      <c r="C115" s="5" t="s">
        <v>219</v>
      </c>
      <c r="D115" s="5" t="s">
        <v>688</v>
      </c>
      <c r="E115" s="5" t="s">
        <v>560</v>
      </c>
      <c r="F115" s="5">
        <v>2014</v>
      </c>
      <c r="G115" s="5" t="s">
        <v>9</v>
      </c>
      <c r="H115" s="6">
        <v>506652</v>
      </c>
      <c r="I115" s="7" t="s">
        <v>5</v>
      </c>
      <c r="J115" s="7" t="s">
        <v>5</v>
      </c>
      <c r="K115" s="7" t="s">
        <v>5</v>
      </c>
      <c r="L115" s="7" t="s">
        <v>5</v>
      </c>
      <c r="M115" s="6">
        <v>585725</v>
      </c>
      <c r="N115" s="5" t="s">
        <v>667</v>
      </c>
      <c r="O115" s="340">
        <v>27</v>
      </c>
    </row>
    <row r="116" spans="1:15" x14ac:dyDescent="0.2">
      <c r="A116" s="5" t="s">
        <v>20</v>
      </c>
      <c r="B116" s="5" t="s">
        <v>687</v>
      </c>
      <c r="C116" s="5" t="s">
        <v>178</v>
      </c>
      <c r="D116" s="5" t="s">
        <v>688</v>
      </c>
      <c r="E116" s="5" t="s">
        <v>561</v>
      </c>
      <c r="F116" s="5">
        <v>2014</v>
      </c>
      <c r="G116" s="5" t="s">
        <v>14</v>
      </c>
      <c r="H116" s="6">
        <v>579550</v>
      </c>
      <c r="I116" s="7" t="s">
        <v>5</v>
      </c>
      <c r="J116" s="7" t="s">
        <v>5</v>
      </c>
      <c r="K116" s="7" t="s">
        <v>5</v>
      </c>
      <c r="L116" s="7" t="s">
        <v>5</v>
      </c>
      <c r="M116" s="6">
        <v>670000</v>
      </c>
      <c r="N116" s="5" t="s">
        <v>667</v>
      </c>
      <c r="O116" s="340">
        <v>28</v>
      </c>
    </row>
    <row r="117" spans="1:15" x14ac:dyDescent="0.2">
      <c r="A117" s="5" t="s">
        <v>585</v>
      </c>
      <c r="B117" s="5" t="s">
        <v>716</v>
      </c>
      <c r="C117" s="5" t="s">
        <v>586</v>
      </c>
      <c r="D117" s="5" t="s">
        <v>719</v>
      </c>
      <c r="E117" s="5" t="s">
        <v>561</v>
      </c>
      <c r="F117" s="5">
        <v>2014</v>
      </c>
      <c r="G117" s="5" t="s">
        <v>14</v>
      </c>
      <c r="H117" s="6">
        <v>40000</v>
      </c>
      <c r="I117" s="7" t="s">
        <v>5</v>
      </c>
      <c r="J117" s="7" t="s">
        <v>5</v>
      </c>
      <c r="K117" s="7" t="s">
        <v>5</v>
      </c>
      <c r="L117" s="7" t="s">
        <v>5</v>
      </c>
      <c r="M117" s="6">
        <v>162532</v>
      </c>
      <c r="N117" s="5" t="s">
        <v>667</v>
      </c>
      <c r="O117" s="340">
        <v>29</v>
      </c>
    </row>
    <row r="118" spans="1:15" x14ac:dyDescent="0.2">
      <c r="A118" s="5" t="s">
        <v>36</v>
      </c>
      <c r="B118" s="5" t="s">
        <v>716</v>
      </c>
      <c r="C118" s="5" t="s">
        <v>193</v>
      </c>
      <c r="D118" s="5" t="s">
        <v>721</v>
      </c>
      <c r="E118" s="5" t="s">
        <v>561</v>
      </c>
      <c r="F118" s="5">
        <v>2014</v>
      </c>
      <c r="G118" s="5" t="s">
        <v>33</v>
      </c>
      <c r="H118" s="6">
        <v>76630</v>
      </c>
      <c r="I118" s="7" t="s">
        <v>5</v>
      </c>
      <c r="J118" s="7" t="s">
        <v>5</v>
      </c>
      <c r="K118" s="7" t="s">
        <v>5</v>
      </c>
      <c r="L118" s="7" t="s">
        <v>5</v>
      </c>
      <c r="M118" s="6">
        <v>2435336</v>
      </c>
      <c r="N118" s="5" t="s">
        <v>667</v>
      </c>
      <c r="O118" s="340">
        <v>30</v>
      </c>
    </row>
    <row r="119" spans="1:15" x14ac:dyDescent="0.2">
      <c r="A119" s="5" t="s">
        <v>587</v>
      </c>
      <c r="B119" s="5" t="s">
        <v>716</v>
      </c>
      <c r="C119" s="5" t="s">
        <v>588</v>
      </c>
      <c r="D119" s="5" t="s">
        <v>722</v>
      </c>
      <c r="E119" s="5" t="s">
        <v>561</v>
      </c>
      <c r="F119" s="5">
        <v>2014</v>
      </c>
      <c r="G119" s="5" t="s">
        <v>14</v>
      </c>
      <c r="H119" s="6">
        <v>115000</v>
      </c>
      <c r="I119" s="7" t="s">
        <v>5</v>
      </c>
      <c r="J119" s="7" t="s">
        <v>5</v>
      </c>
      <c r="K119" s="7" t="s">
        <v>5</v>
      </c>
      <c r="L119" s="7" t="s">
        <v>5</v>
      </c>
      <c r="M119" s="6">
        <v>34065872</v>
      </c>
      <c r="N119" s="5" t="s">
        <v>667</v>
      </c>
      <c r="O119" s="340">
        <v>31</v>
      </c>
    </row>
    <row r="120" spans="1:15" x14ac:dyDescent="0.2">
      <c r="A120" s="5" t="s">
        <v>37</v>
      </c>
      <c r="B120" s="5" t="s">
        <v>723</v>
      </c>
      <c r="C120" s="5" t="s">
        <v>194</v>
      </c>
      <c r="D120" s="5" t="s">
        <v>686</v>
      </c>
      <c r="E120" s="5" t="s">
        <v>561</v>
      </c>
      <c r="F120" s="5">
        <v>2014</v>
      </c>
      <c r="G120" s="5" t="s">
        <v>33</v>
      </c>
      <c r="H120" s="6">
        <v>1000000</v>
      </c>
      <c r="I120" s="7" t="s">
        <v>5</v>
      </c>
      <c r="J120" s="7" t="s">
        <v>5</v>
      </c>
      <c r="K120" s="7" t="s">
        <v>5</v>
      </c>
      <c r="L120" s="7" t="s">
        <v>5</v>
      </c>
      <c r="M120" s="6">
        <v>1166100</v>
      </c>
      <c r="N120" s="5" t="s">
        <v>667</v>
      </c>
      <c r="O120" s="340">
        <v>32</v>
      </c>
    </row>
    <row r="121" spans="1:15" x14ac:dyDescent="0.2">
      <c r="A121" s="5" t="s">
        <v>387</v>
      </c>
      <c r="B121" s="5" t="s">
        <v>723</v>
      </c>
      <c r="C121" s="5" t="s">
        <v>388</v>
      </c>
      <c r="D121" s="5" t="s">
        <v>669</v>
      </c>
      <c r="E121" s="5" t="s">
        <v>561</v>
      </c>
      <c r="F121" s="5">
        <v>2014</v>
      </c>
      <c r="G121" s="5" t="s">
        <v>14</v>
      </c>
      <c r="H121" s="6">
        <v>2419000</v>
      </c>
      <c r="I121" s="7" t="s">
        <v>5</v>
      </c>
      <c r="J121" s="7" t="s">
        <v>5</v>
      </c>
      <c r="K121" s="7" t="s">
        <v>5</v>
      </c>
      <c r="L121" s="7" t="s">
        <v>5</v>
      </c>
      <c r="M121" s="6">
        <v>3525000</v>
      </c>
      <c r="N121" s="5" t="s">
        <v>667</v>
      </c>
      <c r="O121" s="340">
        <v>33</v>
      </c>
    </row>
    <row r="122" spans="1:15" x14ac:dyDescent="0.2">
      <c r="A122" s="5" t="s">
        <v>347</v>
      </c>
      <c r="B122" s="5" t="s">
        <v>682</v>
      </c>
      <c r="C122" s="5" t="s">
        <v>348</v>
      </c>
      <c r="D122" s="5" t="s">
        <v>683</v>
      </c>
      <c r="E122" s="5" t="s">
        <v>559</v>
      </c>
      <c r="F122" s="5">
        <v>2014</v>
      </c>
      <c r="G122" s="5" t="s">
        <v>9</v>
      </c>
      <c r="H122" s="6">
        <v>638063</v>
      </c>
      <c r="I122" s="7" t="s">
        <v>5</v>
      </c>
      <c r="J122" s="7" t="s">
        <v>5</v>
      </c>
      <c r="K122" s="7" t="s">
        <v>5</v>
      </c>
      <c r="L122" s="7" t="s">
        <v>5</v>
      </c>
      <c r="M122" s="6">
        <v>5882433</v>
      </c>
      <c r="N122" s="5" t="s">
        <v>667</v>
      </c>
      <c r="O122" s="340">
        <v>34</v>
      </c>
    </row>
    <row r="123" spans="1:15" x14ac:dyDescent="0.2">
      <c r="A123" s="5" t="s">
        <v>593</v>
      </c>
      <c r="B123" s="5" t="s">
        <v>727</v>
      </c>
      <c r="C123" s="5" t="s">
        <v>594</v>
      </c>
      <c r="D123" s="5" t="s">
        <v>677</v>
      </c>
      <c r="E123" s="5" t="s">
        <v>559</v>
      </c>
      <c r="F123" s="5">
        <v>2014</v>
      </c>
      <c r="G123" s="5" t="s">
        <v>2</v>
      </c>
      <c r="H123" s="6">
        <v>1358000</v>
      </c>
      <c r="I123" s="7" t="s">
        <v>5</v>
      </c>
      <c r="J123" s="7" t="s">
        <v>5</v>
      </c>
      <c r="K123" s="7" t="s">
        <v>5</v>
      </c>
      <c r="L123" s="7" t="s">
        <v>5</v>
      </c>
      <c r="M123" s="6">
        <v>1932500</v>
      </c>
      <c r="N123" s="5" t="s">
        <v>667</v>
      </c>
      <c r="O123" s="340">
        <v>35</v>
      </c>
    </row>
    <row r="124" spans="1:15" x14ac:dyDescent="0.2">
      <c r="A124" s="5" t="s">
        <v>106</v>
      </c>
      <c r="B124" s="5" t="s">
        <v>727</v>
      </c>
      <c r="C124" s="5" t="s">
        <v>262</v>
      </c>
      <c r="D124" s="5" t="s">
        <v>672</v>
      </c>
      <c r="E124" s="5" t="s">
        <v>559</v>
      </c>
      <c r="F124" s="5">
        <v>2014</v>
      </c>
      <c r="G124" s="5" t="s">
        <v>9</v>
      </c>
      <c r="H124" s="6">
        <v>2917500</v>
      </c>
      <c r="I124" s="7" t="s">
        <v>5</v>
      </c>
      <c r="J124" s="7" t="s">
        <v>5</v>
      </c>
      <c r="K124" s="7" t="s">
        <v>5</v>
      </c>
      <c r="L124" s="7" t="s">
        <v>5</v>
      </c>
      <c r="M124" s="6">
        <v>3650000</v>
      </c>
      <c r="N124" s="5" t="s">
        <v>667</v>
      </c>
      <c r="O124" s="340">
        <v>36</v>
      </c>
    </row>
    <row r="125" spans="1:15" x14ac:dyDescent="0.2">
      <c r="A125" s="5" t="s">
        <v>399</v>
      </c>
      <c r="B125" s="5" t="s">
        <v>727</v>
      </c>
      <c r="C125" s="5" t="s">
        <v>400</v>
      </c>
      <c r="D125" s="5" t="s">
        <v>673</v>
      </c>
      <c r="E125" s="5" t="s">
        <v>559</v>
      </c>
      <c r="F125" s="5">
        <v>2014</v>
      </c>
      <c r="G125" s="5" t="s">
        <v>2</v>
      </c>
      <c r="H125" s="6">
        <v>420000</v>
      </c>
      <c r="I125" s="7" t="s">
        <v>5</v>
      </c>
      <c r="J125" s="7" t="s">
        <v>5</v>
      </c>
      <c r="K125" s="7" t="s">
        <v>5</v>
      </c>
      <c r="L125" s="7" t="s">
        <v>5</v>
      </c>
      <c r="M125" s="6">
        <v>500000</v>
      </c>
      <c r="N125" s="5" t="s">
        <v>667</v>
      </c>
      <c r="O125" s="340">
        <v>37</v>
      </c>
    </row>
    <row r="126" spans="1:15" x14ac:dyDescent="0.2">
      <c r="A126" s="5" t="s">
        <v>107</v>
      </c>
      <c r="B126" s="5" t="s">
        <v>734</v>
      </c>
      <c r="C126" s="5" t="s">
        <v>263</v>
      </c>
      <c r="D126" s="5" t="s">
        <v>671</v>
      </c>
      <c r="E126" s="5" t="s">
        <v>559</v>
      </c>
      <c r="F126" s="5">
        <v>2014</v>
      </c>
      <c r="G126" s="5" t="s">
        <v>2</v>
      </c>
      <c r="H126" s="6">
        <v>622174</v>
      </c>
      <c r="I126" s="7" t="s">
        <v>5</v>
      </c>
      <c r="J126" s="7" t="s">
        <v>5</v>
      </c>
      <c r="K126" s="7" t="s">
        <v>5</v>
      </c>
      <c r="L126" s="7" t="s">
        <v>5</v>
      </c>
      <c r="M126" s="6">
        <v>719900</v>
      </c>
      <c r="N126" s="5" t="s">
        <v>667</v>
      </c>
      <c r="O126" s="340">
        <v>38</v>
      </c>
    </row>
    <row r="127" spans="1:15" x14ac:dyDescent="0.2">
      <c r="A127" s="5" t="s">
        <v>427</v>
      </c>
      <c r="B127" s="5" t="s">
        <v>744</v>
      </c>
      <c r="C127" s="5" t="s">
        <v>428</v>
      </c>
      <c r="D127" s="5" t="s">
        <v>718</v>
      </c>
      <c r="E127" s="5" t="s">
        <v>559</v>
      </c>
      <c r="F127" s="5">
        <v>2014</v>
      </c>
      <c r="G127" s="5" t="s">
        <v>33</v>
      </c>
      <c r="H127" s="6">
        <v>700219</v>
      </c>
      <c r="I127" s="7" t="s">
        <v>5</v>
      </c>
      <c r="J127" s="7" t="s">
        <v>5</v>
      </c>
      <c r="K127" s="7" t="s">
        <v>5</v>
      </c>
      <c r="L127" s="7" t="s">
        <v>5</v>
      </c>
      <c r="M127" s="6">
        <v>1255659</v>
      </c>
      <c r="N127" s="5" t="s">
        <v>667</v>
      </c>
      <c r="O127" s="340">
        <v>39</v>
      </c>
    </row>
    <row r="128" spans="1:15" x14ac:dyDescent="0.2">
      <c r="A128" s="5" t="s">
        <v>46</v>
      </c>
      <c r="B128" s="5" t="s">
        <v>744</v>
      </c>
      <c r="C128" s="5" t="s">
        <v>203</v>
      </c>
      <c r="D128" s="5" t="s">
        <v>663</v>
      </c>
      <c r="E128" s="5" t="s">
        <v>559</v>
      </c>
      <c r="F128" s="5">
        <v>2014</v>
      </c>
      <c r="G128" s="5" t="s">
        <v>33</v>
      </c>
      <c r="H128" s="6">
        <v>983206</v>
      </c>
      <c r="I128" s="7" t="s">
        <v>5</v>
      </c>
      <c r="J128" s="7" t="s">
        <v>5</v>
      </c>
      <c r="K128" s="7" t="s">
        <v>5</v>
      </c>
      <c r="L128" s="7" t="s">
        <v>5</v>
      </c>
      <c r="M128" s="6">
        <v>1430000</v>
      </c>
      <c r="N128" s="5" t="s">
        <v>667</v>
      </c>
      <c r="O128" s="340">
        <v>40</v>
      </c>
    </row>
    <row r="129" spans="1:15" x14ac:dyDescent="0.2">
      <c r="A129" s="5" t="s">
        <v>47</v>
      </c>
      <c r="B129" s="5" t="s">
        <v>744</v>
      </c>
      <c r="C129" s="5" t="s">
        <v>204</v>
      </c>
      <c r="D129" s="5" t="s">
        <v>663</v>
      </c>
      <c r="E129" s="5" t="s">
        <v>559</v>
      </c>
      <c r="F129" s="5">
        <v>2014</v>
      </c>
      <c r="G129" s="5" t="s">
        <v>33</v>
      </c>
      <c r="H129" s="6">
        <v>216250</v>
      </c>
      <c r="I129" s="7" t="s">
        <v>5</v>
      </c>
      <c r="J129" s="7" t="s">
        <v>5</v>
      </c>
      <c r="K129" s="7" t="s">
        <v>5</v>
      </c>
      <c r="L129" s="7" t="s">
        <v>5</v>
      </c>
      <c r="M129" s="6">
        <v>250000</v>
      </c>
      <c r="N129" s="5" t="s">
        <v>667</v>
      </c>
      <c r="O129" s="340">
        <v>41</v>
      </c>
    </row>
    <row r="130" spans="1:15" x14ac:dyDescent="0.2">
      <c r="A130" s="5" t="s">
        <v>70</v>
      </c>
      <c r="B130" s="5" t="s">
        <v>772</v>
      </c>
      <c r="C130" s="5" t="s">
        <v>227</v>
      </c>
      <c r="D130" s="5" t="s">
        <v>688</v>
      </c>
      <c r="E130" s="5" t="s">
        <v>559</v>
      </c>
      <c r="F130" s="5">
        <v>2014</v>
      </c>
      <c r="G130" s="5" t="s">
        <v>2</v>
      </c>
      <c r="H130" s="6">
        <v>650000</v>
      </c>
      <c r="I130" s="7" t="s">
        <v>5</v>
      </c>
      <c r="J130" s="7" t="s">
        <v>5</v>
      </c>
      <c r="K130" s="7" t="s">
        <v>5</v>
      </c>
      <c r="L130" s="7" t="s">
        <v>5</v>
      </c>
      <c r="M130" s="6">
        <v>764750</v>
      </c>
      <c r="N130" s="5" t="s">
        <v>667</v>
      </c>
      <c r="O130" s="340">
        <v>42</v>
      </c>
    </row>
    <row r="131" spans="1:15" x14ac:dyDescent="0.2">
      <c r="A131" s="5" t="s">
        <v>109</v>
      </c>
      <c r="B131" s="5" t="s">
        <v>772</v>
      </c>
      <c r="C131" s="5" t="s">
        <v>265</v>
      </c>
      <c r="D131" s="5" t="s">
        <v>679</v>
      </c>
      <c r="E131" s="5" t="s">
        <v>559</v>
      </c>
      <c r="F131" s="5">
        <v>2014</v>
      </c>
      <c r="G131" s="5" t="s">
        <v>2</v>
      </c>
      <c r="H131" s="6">
        <v>1840104</v>
      </c>
      <c r="I131" s="7" t="s">
        <v>5</v>
      </c>
      <c r="J131" s="7" t="s">
        <v>5</v>
      </c>
      <c r="K131" s="7" t="s">
        <v>5</v>
      </c>
      <c r="L131" s="7" t="s">
        <v>5</v>
      </c>
      <c r="M131" s="6">
        <v>4614828</v>
      </c>
      <c r="N131" s="5" t="s">
        <v>667</v>
      </c>
      <c r="O131" s="340">
        <v>43</v>
      </c>
    </row>
    <row r="132" spans="1:15" x14ac:dyDescent="0.2">
      <c r="A132" s="5" t="s">
        <v>501</v>
      </c>
      <c r="B132" s="5" t="s">
        <v>775</v>
      </c>
      <c r="C132" s="5" t="s">
        <v>502</v>
      </c>
      <c r="D132" s="5" t="s">
        <v>663</v>
      </c>
      <c r="E132" s="5" t="s">
        <v>559</v>
      </c>
      <c r="F132" s="5">
        <v>2014</v>
      </c>
      <c r="G132" s="5" t="s">
        <v>9</v>
      </c>
      <c r="H132" s="6">
        <v>3995000</v>
      </c>
      <c r="I132" s="7" t="s">
        <v>5</v>
      </c>
      <c r="J132" s="7" t="s">
        <v>5</v>
      </c>
      <c r="K132" s="7" t="s">
        <v>5</v>
      </c>
      <c r="L132" s="7" t="s">
        <v>5</v>
      </c>
      <c r="M132" s="6">
        <v>4720000</v>
      </c>
      <c r="N132" s="5" t="s">
        <v>667</v>
      </c>
      <c r="O132" s="340">
        <v>44</v>
      </c>
    </row>
    <row r="133" spans="1:15" x14ac:dyDescent="0.2">
      <c r="A133" s="5" t="s">
        <v>74</v>
      </c>
      <c r="B133" s="5" t="s">
        <v>775</v>
      </c>
      <c r="C133" s="5" t="s">
        <v>231</v>
      </c>
      <c r="D133" s="5" t="s">
        <v>677</v>
      </c>
      <c r="E133" s="5" t="s">
        <v>559</v>
      </c>
      <c r="F133" s="5">
        <v>2014</v>
      </c>
      <c r="G133" s="5" t="s">
        <v>2</v>
      </c>
      <c r="H133" s="6">
        <v>1077522</v>
      </c>
      <c r="I133" s="7" t="s">
        <v>5</v>
      </c>
      <c r="J133" s="7" t="s">
        <v>5</v>
      </c>
      <c r="K133" s="7" t="s">
        <v>5</v>
      </c>
      <c r="L133" s="7" t="s">
        <v>5</v>
      </c>
      <c r="M133" s="6">
        <v>1440000</v>
      </c>
      <c r="N133" s="5" t="s">
        <v>667</v>
      </c>
      <c r="O133" s="340">
        <v>45</v>
      </c>
    </row>
    <row r="134" spans="1:15" x14ac:dyDescent="0.2">
      <c r="A134" s="5" t="s">
        <v>74</v>
      </c>
      <c r="B134" s="5" t="s">
        <v>775</v>
      </c>
      <c r="C134" s="5" t="s">
        <v>231</v>
      </c>
      <c r="D134" s="5" t="s">
        <v>677</v>
      </c>
      <c r="E134" s="5" t="s">
        <v>559</v>
      </c>
      <c r="F134" s="5">
        <v>2014</v>
      </c>
      <c r="G134" s="5" t="s">
        <v>9</v>
      </c>
      <c r="H134" s="6">
        <v>146478</v>
      </c>
      <c r="I134" s="7" t="s">
        <v>5</v>
      </c>
      <c r="J134" s="7" t="s">
        <v>5</v>
      </c>
      <c r="K134" s="7" t="s">
        <v>5</v>
      </c>
      <c r="L134" s="7" t="s">
        <v>5</v>
      </c>
      <c r="M134" s="6">
        <v>1440000</v>
      </c>
      <c r="N134" s="5" t="s">
        <v>667</v>
      </c>
      <c r="O134" s="340">
        <v>46</v>
      </c>
    </row>
    <row r="135" spans="1:15" x14ac:dyDescent="0.2">
      <c r="A135" s="5" t="s">
        <v>17</v>
      </c>
      <c r="B135" s="5" t="s">
        <v>684</v>
      </c>
      <c r="C135" s="5" t="s">
        <v>175</v>
      </c>
      <c r="D135" s="5" t="s">
        <v>683</v>
      </c>
      <c r="E135" s="5" t="s">
        <v>562</v>
      </c>
      <c r="F135" s="5">
        <v>2014</v>
      </c>
      <c r="G135" s="5" t="s">
        <v>9</v>
      </c>
      <c r="H135" s="6">
        <v>346000</v>
      </c>
      <c r="I135" s="7" t="s">
        <v>5</v>
      </c>
      <c r="J135" s="7" t="s">
        <v>5</v>
      </c>
      <c r="K135" s="7" t="s">
        <v>5</v>
      </c>
      <c r="L135" s="7" t="s">
        <v>5</v>
      </c>
      <c r="M135" s="6">
        <v>495000</v>
      </c>
      <c r="N135" s="5" t="s">
        <v>667</v>
      </c>
      <c r="O135" s="340">
        <v>47</v>
      </c>
    </row>
    <row r="136" spans="1:15" x14ac:dyDescent="0.2">
      <c r="A136" s="5" t="s">
        <v>572</v>
      </c>
      <c r="B136" s="5" t="s">
        <v>700</v>
      </c>
      <c r="C136" s="5" t="s">
        <v>573</v>
      </c>
      <c r="D136" s="5" t="s">
        <v>683</v>
      </c>
      <c r="E136" s="5" t="s">
        <v>562</v>
      </c>
      <c r="F136" s="5">
        <v>2014</v>
      </c>
      <c r="G136" s="5" t="s">
        <v>2</v>
      </c>
      <c r="H136" s="6">
        <v>3020130</v>
      </c>
      <c r="I136" s="7" t="s">
        <v>5</v>
      </c>
      <c r="J136" s="7" t="s">
        <v>5</v>
      </c>
      <c r="K136" s="7" t="s">
        <v>5</v>
      </c>
      <c r="L136" s="7" t="s">
        <v>5</v>
      </c>
      <c r="M136" s="6">
        <v>5701897</v>
      </c>
      <c r="N136" s="5" t="s">
        <v>667</v>
      </c>
      <c r="O136" s="340">
        <v>48</v>
      </c>
    </row>
    <row r="137" spans="1:15" x14ac:dyDescent="0.2">
      <c r="A137" s="5" t="s">
        <v>25</v>
      </c>
      <c r="B137" s="5" t="s">
        <v>700</v>
      </c>
      <c r="C137" s="5" t="s">
        <v>183</v>
      </c>
      <c r="D137" s="5" t="s">
        <v>663</v>
      </c>
      <c r="E137" s="5" t="s">
        <v>562</v>
      </c>
      <c r="F137" s="5">
        <v>2014</v>
      </c>
      <c r="G137" s="5" t="s">
        <v>9</v>
      </c>
      <c r="H137" s="6">
        <v>705000</v>
      </c>
      <c r="I137" s="7" t="s">
        <v>5</v>
      </c>
      <c r="J137" s="7" t="s">
        <v>5</v>
      </c>
      <c r="K137" s="7" t="s">
        <v>5</v>
      </c>
      <c r="L137" s="7" t="s">
        <v>5</v>
      </c>
      <c r="M137" s="6">
        <v>940000</v>
      </c>
      <c r="N137" s="5" t="s">
        <v>667</v>
      </c>
      <c r="O137" s="340">
        <v>49</v>
      </c>
    </row>
    <row r="138" spans="1:15" x14ac:dyDescent="0.2">
      <c r="A138" s="5" t="s">
        <v>357</v>
      </c>
      <c r="B138" s="5" t="s">
        <v>703</v>
      </c>
      <c r="C138" s="5" t="s">
        <v>358</v>
      </c>
      <c r="D138" s="5" t="s">
        <v>701</v>
      </c>
      <c r="E138" s="5" t="s">
        <v>562</v>
      </c>
      <c r="F138" s="5">
        <v>2014</v>
      </c>
      <c r="G138" s="5" t="s">
        <v>2</v>
      </c>
      <c r="H138" s="6">
        <v>1060000</v>
      </c>
      <c r="I138" s="7" t="s">
        <v>5</v>
      </c>
      <c r="J138" s="7" t="s">
        <v>5</v>
      </c>
      <c r="K138" s="7" t="s">
        <v>5</v>
      </c>
      <c r="L138" s="7" t="s">
        <v>5</v>
      </c>
      <c r="M138" s="6">
        <v>5260000</v>
      </c>
      <c r="N138" s="5" t="s">
        <v>667</v>
      </c>
      <c r="O138" s="340">
        <v>50</v>
      </c>
    </row>
    <row r="139" spans="1:15" x14ac:dyDescent="0.2">
      <c r="A139" s="5" t="s">
        <v>357</v>
      </c>
      <c r="B139" s="5" t="s">
        <v>703</v>
      </c>
      <c r="C139" s="5" t="s">
        <v>358</v>
      </c>
      <c r="D139" s="5" t="s">
        <v>701</v>
      </c>
      <c r="E139" s="5" t="s">
        <v>562</v>
      </c>
      <c r="F139" s="5">
        <v>2014</v>
      </c>
      <c r="G139" s="5" t="s">
        <v>9</v>
      </c>
      <c r="H139" s="6">
        <v>940000</v>
      </c>
      <c r="I139" s="7" t="s">
        <v>5</v>
      </c>
      <c r="J139" s="7" t="s">
        <v>5</v>
      </c>
      <c r="K139" s="7" t="s">
        <v>5</v>
      </c>
      <c r="L139" s="7" t="s">
        <v>5</v>
      </c>
      <c r="M139" s="6">
        <v>5260000</v>
      </c>
      <c r="N139" s="5" t="s">
        <v>667</v>
      </c>
      <c r="O139" s="340">
        <v>51</v>
      </c>
    </row>
    <row r="140" spans="1:15" x14ac:dyDescent="0.2">
      <c r="A140" s="5" t="s">
        <v>413</v>
      </c>
      <c r="B140" s="5" t="s">
        <v>735</v>
      </c>
      <c r="C140" s="5" t="s">
        <v>414</v>
      </c>
      <c r="D140" s="5" t="s">
        <v>701</v>
      </c>
      <c r="E140" s="5" t="s">
        <v>562</v>
      </c>
      <c r="F140" s="5">
        <v>2014</v>
      </c>
      <c r="G140" s="5" t="s">
        <v>2</v>
      </c>
      <c r="H140" s="6">
        <v>1718000</v>
      </c>
      <c r="I140" s="7" t="s">
        <v>5</v>
      </c>
      <c r="J140" s="7" t="s">
        <v>5</v>
      </c>
      <c r="K140" s="7" t="s">
        <v>5</v>
      </c>
      <c r="L140" s="7" t="s">
        <v>5</v>
      </c>
      <c r="M140" s="6">
        <v>1986000</v>
      </c>
      <c r="N140" s="5" t="s">
        <v>667</v>
      </c>
      <c r="O140" s="340">
        <v>52</v>
      </c>
    </row>
    <row r="141" spans="1:15" x14ac:dyDescent="0.2">
      <c r="A141" s="5" t="s">
        <v>549</v>
      </c>
      <c r="B141" s="5" t="s">
        <v>764</v>
      </c>
      <c r="C141" s="5" t="s">
        <v>550</v>
      </c>
      <c r="D141" s="5" t="s">
        <v>680</v>
      </c>
      <c r="E141" s="5" t="s">
        <v>562</v>
      </c>
      <c r="F141" s="5">
        <v>2014</v>
      </c>
      <c r="G141" s="5" t="s">
        <v>9</v>
      </c>
      <c r="H141" s="6">
        <v>4000000</v>
      </c>
      <c r="I141" s="7" t="s">
        <v>5</v>
      </c>
      <c r="J141" s="7" t="s">
        <v>5</v>
      </c>
      <c r="K141" s="7" t="s">
        <v>5</v>
      </c>
      <c r="L141" s="7" t="s">
        <v>5</v>
      </c>
      <c r="M141" s="6">
        <v>12514569</v>
      </c>
      <c r="N141" s="5" t="s">
        <v>667</v>
      </c>
      <c r="O141" s="340">
        <v>53</v>
      </c>
    </row>
    <row r="142" spans="1:15" x14ac:dyDescent="0.2">
      <c r="A142" s="5" t="s">
        <v>497</v>
      </c>
      <c r="B142" s="5" t="s">
        <v>773</v>
      </c>
      <c r="C142" s="5" t="s">
        <v>498</v>
      </c>
      <c r="D142" s="5" t="s">
        <v>679</v>
      </c>
      <c r="E142" s="5" t="s">
        <v>562</v>
      </c>
      <c r="F142" s="5">
        <v>2014</v>
      </c>
      <c r="G142" s="5" t="s">
        <v>33</v>
      </c>
      <c r="H142" s="6">
        <v>3000000</v>
      </c>
      <c r="I142" s="7" t="s">
        <v>5</v>
      </c>
      <c r="J142" s="7" t="s">
        <v>5</v>
      </c>
      <c r="K142" s="7" t="s">
        <v>5</v>
      </c>
      <c r="L142" s="7" t="s">
        <v>5</v>
      </c>
      <c r="M142" s="6">
        <v>5600000</v>
      </c>
      <c r="N142" s="5" t="s">
        <v>667</v>
      </c>
      <c r="O142" s="340">
        <v>54</v>
      </c>
    </row>
    <row r="143" spans="1:15" x14ac:dyDescent="0.2">
      <c r="A143" s="5" t="s">
        <v>90</v>
      </c>
      <c r="B143" s="5" t="s">
        <v>777</v>
      </c>
      <c r="C143" s="5" t="s">
        <v>246</v>
      </c>
      <c r="D143" s="5" t="s">
        <v>677</v>
      </c>
      <c r="E143" s="5" t="s">
        <v>562</v>
      </c>
      <c r="F143" s="5">
        <v>2014</v>
      </c>
      <c r="G143" s="5" t="s">
        <v>2</v>
      </c>
      <c r="H143" s="6">
        <v>927500</v>
      </c>
      <c r="I143" s="7" t="s">
        <v>5</v>
      </c>
      <c r="J143" s="7" t="s">
        <v>5</v>
      </c>
      <c r="K143" s="7" t="s">
        <v>5</v>
      </c>
      <c r="L143" s="7" t="s">
        <v>5</v>
      </c>
      <c r="M143" s="6">
        <v>1267250</v>
      </c>
      <c r="N143" s="5" t="s">
        <v>667</v>
      </c>
      <c r="O143" s="340">
        <v>55</v>
      </c>
    </row>
    <row r="144" spans="1:15" x14ac:dyDescent="0.2">
      <c r="A144" s="5" t="s">
        <v>8</v>
      </c>
      <c r="B144" s="5" t="s">
        <v>668</v>
      </c>
      <c r="C144" s="5" t="s">
        <v>168</v>
      </c>
      <c r="D144" s="5" t="s">
        <v>663</v>
      </c>
      <c r="E144" s="5" t="s">
        <v>560</v>
      </c>
      <c r="F144" s="5">
        <v>2014</v>
      </c>
      <c r="G144" s="5" t="s">
        <v>9</v>
      </c>
      <c r="H144" s="6">
        <v>750000</v>
      </c>
      <c r="I144" s="7" t="s">
        <v>5</v>
      </c>
      <c r="J144" s="7" t="s">
        <v>5</v>
      </c>
      <c r="K144" s="7" t="s">
        <v>5</v>
      </c>
      <c r="L144" s="7" t="s">
        <v>5</v>
      </c>
      <c r="M144" s="6">
        <v>1500000</v>
      </c>
      <c r="N144" s="5" t="s">
        <v>664</v>
      </c>
      <c r="O144" s="340">
        <v>56</v>
      </c>
    </row>
    <row r="145" spans="1:15" x14ac:dyDescent="0.2">
      <c r="A145" s="5" t="s">
        <v>10</v>
      </c>
      <c r="B145" s="5" t="s">
        <v>668</v>
      </c>
      <c r="C145" s="5" t="s">
        <v>169</v>
      </c>
      <c r="D145" s="5" t="s">
        <v>663</v>
      </c>
      <c r="E145" s="5" t="s">
        <v>560</v>
      </c>
      <c r="F145" s="5">
        <v>2014</v>
      </c>
      <c r="G145" s="5" t="s">
        <v>9</v>
      </c>
      <c r="H145" s="6">
        <v>887500</v>
      </c>
      <c r="I145" s="7" t="s">
        <v>5</v>
      </c>
      <c r="J145" s="7" t="s">
        <v>5</v>
      </c>
      <c r="K145" s="7" t="s">
        <v>5</v>
      </c>
      <c r="L145" s="7" t="s">
        <v>5</v>
      </c>
      <c r="M145" s="6">
        <v>1775000</v>
      </c>
      <c r="N145" s="5" t="s">
        <v>664</v>
      </c>
      <c r="O145" s="340">
        <v>57</v>
      </c>
    </row>
    <row r="146" spans="1:15" x14ac:dyDescent="0.2">
      <c r="A146" s="5" t="s">
        <v>15</v>
      </c>
      <c r="B146" s="5" t="s">
        <v>681</v>
      </c>
      <c r="C146" s="5" t="s">
        <v>173</v>
      </c>
      <c r="D146" s="5" t="s">
        <v>663</v>
      </c>
      <c r="E146" s="5" t="s">
        <v>560</v>
      </c>
      <c r="F146" s="5">
        <v>2014</v>
      </c>
      <c r="G146" s="5" t="s">
        <v>9</v>
      </c>
      <c r="H146" s="6">
        <v>1314200</v>
      </c>
      <c r="I146" s="7" t="s">
        <v>5</v>
      </c>
      <c r="J146" s="7" t="s">
        <v>5</v>
      </c>
      <c r="K146" s="7" t="s">
        <v>5</v>
      </c>
      <c r="L146" s="7" t="s">
        <v>5</v>
      </c>
      <c r="M146" s="6">
        <v>2266000</v>
      </c>
      <c r="N146" s="5" t="s">
        <v>664</v>
      </c>
      <c r="O146" s="340">
        <v>58</v>
      </c>
    </row>
    <row r="147" spans="1:15" x14ac:dyDescent="0.2">
      <c r="A147" s="5" t="s">
        <v>28</v>
      </c>
      <c r="B147" s="5" t="s">
        <v>708</v>
      </c>
      <c r="C147" s="5" t="s">
        <v>186</v>
      </c>
      <c r="D147" s="5" t="s">
        <v>663</v>
      </c>
      <c r="E147" s="5" t="s">
        <v>560</v>
      </c>
      <c r="F147" s="5">
        <v>2014</v>
      </c>
      <c r="G147" s="5" t="s">
        <v>9</v>
      </c>
      <c r="H147" s="6">
        <v>400000</v>
      </c>
      <c r="I147" s="7" t="s">
        <v>5</v>
      </c>
      <c r="J147" s="7" t="s">
        <v>5</v>
      </c>
      <c r="K147" s="7" t="s">
        <v>5</v>
      </c>
      <c r="L147" s="7" t="s">
        <v>5</v>
      </c>
      <c r="M147" s="6">
        <v>527000</v>
      </c>
      <c r="N147" s="5" t="s">
        <v>664</v>
      </c>
      <c r="O147" s="340">
        <v>59</v>
      </c>
    </row>
    <row r="148" spans="1:15" x14ac:dyDescent="0.2">
      <c r="A148" s="5" t="s">
        <v>29</v>
      </c>
      <c r="B148" s="5" t="s">
        <v>708</v>
      </c>
      <c r="C148" s="5" t="s">
        <v>187</v>
      </c>
      <c r="D148" s="5" t="s">
        <v>663</v>
      </c>
      <c r="E148" s="5" t="s">
        <v>560</v>
      </c>
      <c r="F148" s="5">
        <v>2014</v>
      </c>
      <c r="G148" s="5" t="s">
        <v>9</v>
      </c>
      <c r="H148" s="6">
        <v>500000</v>
      </c>
      <c r="I148" s="7" t="s">
        <v>5</v>
      </c>
      <c r="J148" s="7" t="s">
        <v>5</v>
      </c>
      <c r="K148" s="7" t="s">
        <v>5</v>
      </c>
      <c r="L148" s="7" t="s">
        <v>5</v>
      </c>
      <c r="M148" s="6">
        <v>761000</v>
      </c>
      <c r="N148" s="5" t="s">
        <v>664</v>
      </c>
      <c r="O148" s="340">
        <v>60</v>
      </c>
    </row>
    <row r="149" spans="1:15" x14ac:dyDescent="0.2">
      <c r="A149" s="5" t="s">
        <v>103</v>
      </c>
      <c r="B149" s="5" t="s">
        <v>711</v>
      </c>
      <c r="C149" s="5" t="s">
        <v>259</v>
      </c>
      <c r="D149" s="5" t="s">
        <v>663</v>
      </c>
      <c r="E149" s="5" t="s">
        <v>560</v>
      </c>
      <c r="F149" s="5">
        <v>2014</v>
      </c>
      <c r="G149" s="5" t="s">
        <v>9</v>
      </c>
      <c r="H149" s="6">
        <v>1500000</v>
      </c>
      <c r="I149" s="7" t="s">
        <v>5</v>
      </c>
      <c r="J149" s="7" t="s">
        <v>5</v>
      </c>
      <c r="K149" s="7" t="s">
        <v>5</v>
      </c>
      <c r="L149" s="7" t="s">
        <v>5</v>
      </c>
      <c r="M149" s="6">
        <v>3653179</v>
      </c>
      <c r="N149" s="5" t="s">
        <v>664</v>
      </c>
      <c r="O149" s="340">
        <v>61</v>
      </c>
    </row>
    <row r="150" spans="1:15" x14ac:dyDescent="0.2">
      <c r="A150" s="5" t="s">
        <v>375</v>
      </c>
      <c r="B150" s="5" t="s">
        <v>713</v>
      </c>
      <c r="C150" s="5" t="s">
        <v>376</v>
      </c>
      <c r="D150" s="5" t="s">
        <v>663</v>
      </c>
      <c r="E150" s="5" t="s">
        <v>560</v>
      </c>
      <c r="F150" s="5">
        <v>2014</v>
      </c>
      <c r="G150" s="5" t="s">
        <v>9</v>
      </c>
      <c r="H150" s="6">
        <v>1024852</v>
      </c>
      <c r="I150" s="7" t="s">
        <v>5</v>
      </c>
      <c r="J150" s="7" t="s">
        <v>5</v>
      </c>
      <c r="K150" s="7" t="s">
        <v>5</v>
      </c>
      <c r="L150" s="7" t="s">
        <v>5</v>
      </c>
      <c r="M150" s="6">
        <v>2650613</v>
      </c>
      <c r="N150" s="5" t="s">
        <v>664</v>
      </c>
      <c r="O150" s="340">
        <v>62</v>
      </c>
    </row>
    <row r="151" spans="1:15" x14ac:dyDescent="0.2">
      <c r="A151" s="5" t="s">
        <v>51</v>
      </c>
      <c r="B151" s="5" t="s">
        <v>754</v>
      </c>
      <c r="C151" s="5" t="s">
        <v>208</v>
      </c>
      <c r="D151" s="5" t="s">
        <v>663</v>
      </c>
      <c r="E151" s="5" t="s">
        <v>560</v>
      </c>
      <c r="F151" s="5">
        <v>2014</v>
      </c>
      <c r="G151" s="5" t="s">
        <v>9</v>
      </c>
      <c r="H151" s="6">
        <v>689000</v>
      </c>
      <c r="I151" s="7" t="s">
        <v>5</v>
      </c>
      <c r="J151" s="7" t="s">
        <v>5</v>
      </c>
      <c r="K151" s="7" t="s">
        <v>5</v>
      </c>
      <c r="L151" s="7" t="s">
        <v>5</v>
      </c>
      <c r="M151" s="6">
        <v>1013000</v>
      </c>
      <c r="N151" s="5" t="s">
        <v>664</v>
      </c>
      <c r="O151" s="340">
        <v>63</v>
      </c>
    </row>
    <row r="152" spans="1:15" x14ac:dyDescent="0.2">
      <c r="A152" s="5" t="s">
        <v>52</v>
      </c>
      <c r="B152" s="5" t="s">
        <v>754</v>
      </c>
      <c r="C152" s="5" t="s">
        <v>209</v>
      </c>
      <c r="D152" s="5" t="s">
        <v>663</v>
      </c>
      <c r="E152" s="5" t="s">
        <v>560</v>
      </c>
      <c r="F152" s="5">
        <v>2014</v>
      </c>
      <c r="G152" s="5" t="s">
        <v>9</v>
      </c>
      <c r="H152" s="6">
        <v>600000</v>
      </c>
      <c r="I152" s="7" t="s">
        <v>5</v>
      </c>
      <c r="J152" s="7" t="s">
        <v>5</v>
      </c>
      <c r="K152" s="7" t="s">
        <v>5</v>
      </c>
      <c r="L152" s="7" t="s">
        <v>5</v>
      </c>
      <c r="M152" s="6">
        <v>1020000</v>
      </c>
      <c r="N152" s="5" t="s">
        <v>664</v>
      </c>
      <c r="O152" s="340">
        <v>64</v>
      </c>
    </row>
    <row r="153" spans="1:15" x14ac:dyDescent="0.2">
      <c r="A153" s="5" t="s">
        <v>55</v>
      </c>
      <c r="B153" s="5" t="s">
        <v>756</v>
      </c>
      <c r="C153" s="5" t="s">
        <v>212</v>
      </c>
      <c r="D153" s="5" t="s">
        <v>663</v>
      </c>
      <c r="E153" s="5" t="s">
        <v>560</v>
      </c>
      <c r="F153" s="5">
        <v>2014</v>
      </c>
      <c r="G153" s="5" t="s">
        <v>9</v>
      </c>
      <c r="H153" s="6">
        <v>1095000</v>
      </c>
      <c r="I153" s="7" t="s">
        <v>5</v>
      </c>
      <c r="J153" s="7" t="s">
        <v>5</v>
      </c>
      <c r="K153" s="7" t="s">
        <v>5</v>
      </c>
      <c r="L153" s="7" t="s">
        <v>5</v>
      </c>
      <c r="M153" s="6">
        <v>1856000</v>
      </c>
      <c r="N153" s="5" t="s">
        <v>664</v>
      </c>
      <c r="O153" s="340">
        <v>65</v>
      </c>
    </row>
    <row r="154" spans="1:15" x14ac:dyDescent="0.2">
      <c r="A154" s="5" t="s">
        <v>461</v>
      </c>
      <c r="B154" s="5" t="s">
        <v>761</v>
      </c>
      <c r="C154" s="5" t="s">
        <v>462</v>
      </c>
      <c r="D154" s="5" t="s">
        <v>663</v>
      </c>
      <c r="E154" s="5" t="s">
        <v>560</v>
      </c>
      <c r="F154" s="5">
        <v>2014</v>
      </c>
      <c r="G154" s="5" t="s">
        <v>9</v>
      </c>
      <c r="H154" s="6">
        <v>1500000</v>
      </c>
      <c r="I154" s="7" t="s">
        <v>5</v>
      </c>
      <c r="J154" s="7" t="s">
        <v>5</v>
      </c>
      <c r="K154" s="7" t="s">
        <v>5</v>
      </c>
      <c r="L154" s="7" t="s">
        <v>5</v>
      </c>
      <c r="M154" s="6">
        <v>2160000</v>
      </c>
      <c r="N154" s="5" t="s">
        <v>664</v>
      </c>
      <c r="O154" s="340">
        <v>66</v>
      </c>
    </row>
    <row r="155" spans="1:15" x14ac:dyDescent="0.2">
      <c r="A155" s="5" t="s">
        <v>463</v>
      </c>
      <c r="B155" s="5" t="s">
        <v>761</v>
      </c>
      <c r="C155" s="5" t="s">
        <v>464</v>
      </c>
      <c r="D155" s="5" t="s">
        <v>663</v>
      </c>
      <c r="E155" s="5" t="s">
        <v>560</v>
      </c>
      <c r="F155" s="5">
        <v>2014</v>
      </c>
      <c r="G155" s="5" t="s">
        <v>9</v>
      </c>
      <c r="H155" s="6">
        <v>1500000</v>
      </c>
      <c r="I155" s="7" t="s">
        <v>5</v>
      </c>
      <c r="J155" s="7" t="s">
        <v>5</v>
      </c>
      <c r="K155" s="7" t="s">
        <v>5</v>
      </c>
      <c r="L155" s="7" t="s">
        <v>5</v>
      </c>
      <c r="M155" s="6">
        <v>2300000</v>
      </c>
      <c r="N155" s="5" t="s">
        <v>664</v>
      </c>
      <c r="O155" s="340">
        <v>67</v>
      </c>
    </row>
    <row r="156" spans="1:15" x14ac:dyDescent="0.2">
      <c r="A156" s="5" t="s">
        <v>61</v>
      </c>
      <c r="B156" s="5" t="s">
        <v>762</v>
      </c>
      <c r="C156" s="5" t="s">
        <v>218</v>
      </c>
      <c r="D156" s="5" t="s">
        <v>663</v>
      </c>
      <c r="E156" s="5" t="s">
        <v>560</v>
      </c>
      <c r="F156" s="5">
        <v>2014</v>
      </c>
      <c r="G156" s="5" t="s">
        <v>9</v>
      </c>
      <c r="H156" s="6">
        <v>296218</v>
      </c>
      <c r="I156" s="7" t="s">
        <v>5</v>
      </c>
      <c r="J156" s="7" t="s">
        <v>5</v>
      </c>
      <c r="K156" s="7" t="s">
        <v>5</v>
      </c>
      <c r="L156" s="7" t="s">
        <v>5</v>
      </c>
      <c r="M156" s="6">
        <v>420614</v>
      </c>
      <c r="N156" s="5" t="s">
        <v>664</v>
      </c>
      <c r="O156" s="340">
        <v>68</v>
      </c>
    </row>
    <row r="157" spans="1:15" x14ac:dyDescent="0.2">
      <c r="A157" s="5" t="s">
        <v>63</v>
      </c>
      <c r="B157" s="5" t="s">
        <v>762</v>
      </c>
      <c r="C157" s="5" t="s">
        <v>220</v>
      </c>
      <c r="D157" s="5" t="s">
        <v>663</v>
      </c>
      <c r="E157" s="5" t="s">
        <v>560</v>
      </c>
      <c r="F157" s="5">
        <v>2014</v>
      </c>
      <c r="G157" s="5" t="s">
        <v>9</v>
      </c>
      <c r="H157" s="6">
        <v>657254</v>
      </c>
      <c r="I157" s="7" t="s">
        <v>5</v>
      </c>
      <c r="J157" s="7" t="s">
        <v>5</v>
      </c>
      <c r="K157" s="7" t="s">
        <v>5</v>
      </c>
      <c r="L157" s="7" t="s">
        <v>5</v>
      </c>
      <c r="M157" s="6">
        <v>937050</v>
      </c>
      <c r="N157" s="5" t="s">
        <v>664</v>
      </c>
      <c r="O157" s="340">
        <v>69</v>
      </c>
    </row>
    <row r="158" spans="1:15" x14ac:dyDescent="0.2">
      <c r="A158" s="5" t="s">
        <v>75</v>
      </c>
      <c r="B158" s="5" t="s">
        <v>777</v>
      </c>
      <c r="C158" s="5" t="s">
        <v>232</v>
      </c>
      <c r="D158" s="5" t="s">
        <v>663</v>
      </c>
      <c r="E158" s="5" t="s">
        <v>560</v>
      </c>
      <c r="F158" s="5">
        <v>2014</v>
      </c>
      <c r="G158" s="5" t="s">
        <v>9</v>
      </c>
      <c r="H158" s="6">
        <v>1288000</v>
      </c>
      <c r="I158" s="7" t="s">
        <v>5</v>
      </c>
      <c r="J158" s="7" t="s">
        <v>5</v>
      </c>
      <c r="K158" s="7" t="s">
        <v>5</v>
      </c>
      <c r="L158" s="7" t="s">
        <v>5</v>
      </c>
      <c r="M158" s="6">
        <v>1856085</v>
      </c>
      <c r="N158" s="5" t="s">
        <v>664</v>
      </c>
      <c r="O158" s="340">
        <v>70</v>
      </c>
    </row>
    <row r="159" spans="1:15" x14ac:dyDescent="0.2">
      <c r="A159" s="5" t="s">
        <v>99</v>
      </c>
      <c r="B159" s="5" t="s">
        <v>675</v>
      </c>
      <c r="C159" s="5" t="s">
        <v>255</v>
      </c>
      <c r="D159" s="5" t="s">
        <v>677</v>
      </c>
      <c r="E159" s="5" t="s">
        <v>561</v>
      </c>
      <c r="F159" s="5">
        <v>2014</v>
      </c>
      <c r="G159" s="5" t="s">
        <v>14</v>
      </c>
      <c r="H159" s="6">
        <v>1330000</v>
      </c>
      <c r="I159" s="7" t="s">
        <v>5</v>
      </c>
      <c r="J159" s="7" t="s">
        <v>5</v>
      </c>
      <c r="K159" s="7" t="s">
        <v>5</v>
      </c>
      <c r="L159" s="7" t="s">
        <v>5</v>
      </c>
      <c r="M159" s="6">
        <v>1539000</v>
      </c>
      <c r="N159" s="5" t="s">
        <v>664</v>
      </c>
      <c r="O159" s="340">
        <v>71</v>
      </c>
    </row>
    <row r="160" spans="1:15" x14ac:dyDescent="0.2">
      <c r="A160" s="5" t="s">
        <v>339</v>
      </c>
      <c r="B160" s="5" t="s">
        <v>675</v>
      </c>
      <c r="C160" s="5" t="s">
        <v>340</v>
      </c>
      <c r="D160" s="5" t="s">
        <v>663</v>
      </c>
      <c r="E160" s="5" t="s">
        <v>561</v>
      </c>
      <c r="F160" s="5">
        <v>2014</v>
      </c>
      <c r="G160" s="5" t="s">
        <v>14</v>
      </c>
      <c r="H160" s="6">
        <v>303000</v>
      </c>
      <c r="I160" s="7" t="s">
        <v>5</v>
      </c>
      <c r="J160" s="7" t="s">
        <v>5</v>
      </c>
      <c r="K160" s="7" t="s">
        <v>5</v>
      </c>
      <c r="L160" s="7" t="s">
        <v>5</v>
      </c>
      <c r="M160" s="6">
        <v>341351</v>
      </c>
      <c r="N160" s="5" t="s">
        <v>664</v>
      </c>
      <c r="O160" s="340">
        <v>72</v>
      </c>
    </row>
    <row r="161" spans="1:15" x14ac:dyDescent="0.2">
      <c r="A161" s="5" t="s">
        <v>19</v>
      </c>
      <c r="B161" s="5" t="s">
        <v>687</v>
      </c>
      <c r="C161" s="5" t="s">
        <v>177</v>
      </c>
      <c r="D161" s="5" t="s">
        <v>663</v>
      </c>
      <c r="E161" s="5" t="s">
        <v>561</v>
      </c>
      <c r="F161" s="5">
        <v>2014</v>
      </c>
      <c r="G161" s="5" t="s">
        <v>14</v>
      </c>
      <c r="H161" s="6">
        <v>653075</v>
      </c>
      <c r="I161" s="7" t="s">
        <v>5</v>
      </c>
      <c r="J161" s="7" t="s">
        <v>5</v>
      </c>
      <c r="K161" s="7" t="s">
        <v>5</v>
      </c>
      <c r="L161" s="7" t="s">
        <v>5</v>
      </c>
      <c r="M161" s="6">
        <v>755000</v>
      </c>
      <c r="N161" s="5" t="s">
        <v>664</v>
      </c>
      <c r="O161" s="340">
        <v>73</v>
      </c>
    </row>
    <row r="162" spans="1:15" x14ac:dyDescent="0.2">
      <c r="A162" s="5" t="s">
        <v>385</v>
      </c>
      <c r="B162" s="5" t="s">
        <v>723</v>
      </c>
      <c r="C162" s="5" t="s">
        <v>386</v>
      </c>
      <c r="D162" s="5" t="s">
        <v>663</v>
      </c>
      <c r="E162" s="5" t="s">
        <v>561</v>
      </c>
      <c r="F162" s="5">
        <v>2014</v>
      </c>
      <c r="G162" s="5" t="s">
        <v>14</v>
      </c>
      <c r="H162" s="6">
        <v>720000</v>
      </c>
      <c r="I162" s="7" t="s">
        <v>5</v>
      </c>
      <c r="J162" s="7" t="s">
        <v>5</v>
      </c>
      <c r="K162" s="7" t="s">
        <v>5</v>
      </c>
      <c r="L162" s="7" t="s">
        <v>5</v>
      </c>
      <c r="M162" s="6">
        <v>832400</v>
      </c>
      <c r="N162" s="5" t="s">
        <v>664</v>
      </c>
      <c r="O162" s="340">
        <v>74</v>
      </c>
    </row>
    <row r="163" spans="1:15" x14ac:dyDescent="0.2">
      <c r="A163" s="5" t="s">
        <v>44</v>
      </c>
      <c r="B163" s="5" t="s">
        <v>742</v>
      </c>
      <c r="C163" s="5" t="s">
        <v>201</v>
      </c>
      <c r="D163" s="5" t="s">
        <v>663</v>
      </c>
      <c r="E163" s="5" t="s">
        <v>561</v>
      </c>
      <c r="F163" s="5">
        <v>2014</v>
      </c>
      <c r="G163" s="5" t="s">
        <v>14</v>
      </c>
      <c r="H163" s="6">
        <v>285000</v>
      </c>
      <c r="I163" s="7" t="s">
        <v>5</v>
      </c>
      <c r="J163" s="7" t="s">
        <v>5</v>
      </c>
      <c r="K163" s="7" t="s">
        <v>5</v>
      </c>
      <c r="L163" s="7" t="s">
        <v>5</v>
      </c>
      <c r="M163" s="6">
        <v>325000</v>
      </c>
      <c r="N163" s="5" t="s">
        <v>664</v>
      </c>
      <c r="O163" s="340">
        <v>75</v>
      </c>
    </row>
    <row r="164" spans="1:15" x14ac:dyDescent="0.2">
      <c r="A164" s="5" t="s">
        <v>12</v>
      </c>
      <c r="B164" s="5" t="s">
        <v>668</v>
      </c>
      <c r="C164" s="5" t="s">
        <v>171</v>
      </c>
      <c r="D164" s="5" t="s">
        <v>663</v>
      </c>
      <c r="E164" s="5" t="s">
        <v>559</v>
      </c>
      <c r="F164" s="5">
        <v>2014</v>
      </c>
      <c r="G164" s="5" t="s">
        <v>9</v>
      </c>
      <c r="H164" s="6">
        <v>652100</v>
      </c>
      <c r="I164" s="7" t="s">
        <v>5</v>
      </c>
      <c r="J164" s="7" t="s">
        <v>5</v>
      </c>
      <c r="K164" s="7" t="s">
        <v>5</v>
      </c>
      <c r="L164" s="7" t="s">
        <v>5</v>
      </c>
      <c r="M164" s="6">
        <v>828470</v>
      </c>
      <c r="N164" s="5" t="s">
        <v>664</v>
      </c>
      <c r="O164" s="340">
        <v>76</v>
      </c>
    </row>
    <row r="165" spans="1:15" x14ac:dyDescent="0.2">
      <c r="A165" s="5" t="s">
        <v>22</v>
      </c>
      <c r="B165" s="5" t="s">
        <v>695</v>
      </c>
      <c r="C165" s="5" t="s">
        <v>180</v>
      </c>
      <c r="D165" s="5" t="s">
        <v>663</v>
      </c>
      <c r="E165" s="5" t="s">
        <v>559</v>
      </c>
      <c r="F165" s="5">
        <v>2014</v>
      </c>
      <c r="G165" s="5" t="s">
        <v>9</v>
      </c>
      <c r="H165" s="6">
        <v>314428</v>
      </c>
      <c r="I165" s="7" t="s">
        <v>5</v>
      </c>
      <c r="J165" s="7" t="s">
        <v>5</v>
      </c>
      <c r="K165" s="7" t="s">
        <v>5</v>
      </c>
      <c r="L165" s="7" t="s">
        <v>5</v>
      </c>
      <c r="M165" s="6">
        <v>363500</v>
      </c>
      <c r="N165" s="5" t="s">
        <v>664</v>
      </c>
      <c r="O165" s="340">
        <v>77</v>
      </c>
    </row>
    <row r="166" spans="1:15" x14ac:dyDescent="0.2">
      <c r="A166" s="5" t="s">
        <v>361</v>
      </c>
      <c r="B166" s="5" t="s">
        <v>705</v>
      </c>
      <c r="C166" s="5" t="s">
        <v>362</v>
      </c>
      <c r="D166" s="5" t="s">
        <v>663</v>
      </c>
      <c r="E166" s="5" t="s">
        <v>559</v>
      </c>
      <c r="F166" s="5">
        <v>2014</v>
      </c>
      <c r="G166" s="5" t="s">
        <v>9</v>
      </c>
      <c r="H166" s="6">
        <v>750000</v>
      </c>
      <c r="I166" s="7" t="s">
        <v>5</v>
      </c>
      <c r="J166" s="7" t="s">
        <v>5</v>
      </c>
      <c r="K166" s="7" t="s">
        <v>5</v>
      </c>
      <c r="L166" s="7" t="s">
        <v>5</v>
      </c>
      <c r="M166" s="6">
        <v>1200000</v>
      </c>
      <c r="N166" s="5" t="s">
        <v>664</v>
      </c>
      <c r="O166" s="340">
        <v>78</v>
      </c>
    </row>
    <row r="167" spans="1:15" x14ac:dyDescent="0.2">
      <c r="A167" s="5" t="s">
        <v>365</v>
      </c>
      <c r="B167" s="5" t="s">
        <v>709</v>
      </c>
      <c r="C167" s="5" t="s">
        <v>366</v>
      </c>
      <c r="D167" s="5" t="s">
        <v>663</v>
      </c>
      <c r="E167" s="5" t="s">
        <v>559</v>
      </c>
      <c r="F167" s="5">
        <v>2014</v>
      </c>
      <c r="G167" s="5" t="s">
        <v>9</v>
      </c>
      <c r="H167" s="6">
        <v>331000</v>
      </c>
      <c r="I167" s="7" t="s">
        <v>5</v>
      </c>
      <c r="J167" s="7" t="s">
        <v>5</v>
      </c>
      <c r="K167" s="7" t="s">
        <v>5</v>
      </c>
      <c r="L167" s="7" t="s">
        <v>5</v>
      </c>
      <c r="M167" s="6">
        <v>390000</v>
      </c>
      <c r="N167" s="5" t="s">
        <v>664</v>
      </c>
      <c r="O167" s="340">
        <v>79</v>
      </c>
    </row>
    <row r="168" spans="1:15" x14ac:dyDescent="0.2">
      <c r="A168" s="5" t="s">
        <v>397</v>
      </c>
      <c r="B168" s="5" t="s">
        <v>727</v>
      </c>
      <c r="C168" s="5" t="s">
        <v>398</v>
      </c>
      <c r="D168" s="5" t="s">
        <v>663</v>
      </c>
      <c r="E168" s="5" t="s">
        <v>559</v>
      </c>
      <c r="F168" s="5">
        <v>2014</v>
      </c>
      <c r="G168" s="5" t="s">
        <v>9</v>
      </c>
      <c r="H168" s="6">
        <v>200000</v>
      </c>
      <c r="I168" s="7" t="s">
        <v>5</v>
      </c>
      <c r="J168" s="7" t="s">
        <v>5</v>
      </c>
      <c r="K168" s="7" t="s">
        <v>5</v>
      </c>
      <c r="L168" s="7" t="s">
        <v>5</v>
      </c>
      <c r="M168" s="6">
        <v>400000</v>
      </c>
      <c r="N168" s="5" t="s">
        <v>664</v>
      </c>
      <c r="O168" s="340">
        <v>80</v>
      </c>
    </row>
    <row r="169" spans="1:15" x14ac:dyDescent="0.2">
      <c r="A169" s="5" t="s">
        <v>401</v>
      </c>
      <c r="B169" s="5" t="s">
        <v>727</v>
      </c>
      <c r="C169" s="5" t="s">
        <v>402</v>
      </c>
      <c r="D169" s="5" t="s">
        <v>663</v>
      </c>
      <c r="E169" s="5" t="s">
        <v>559</v>
      </c>
      <c r="F169" s="5">
        <v>2014</v>
      </c>
      <c r="G169" s="5" t="s">
        <v>9</v>
      </c>
      <c r="H169" s="6">
        <v>550000</v>
      </c>
      <c r="I169" s="7" t="s">
        <v>5</v>
      </c>
      <c r="J169" s="7" t="s">
        <v>5</v>
      </c>
      <c r="K169" s="7" t="s">
        <v>5</v>
      </c>
      <c r="L169" s="7" t="s">
        <v>5</v>
      </c>
      <c r="M169" s="6">
        <v>800000</v>
      </c>
      <c r="N169" s="5" t="s">
        <v>664</v>
      </c>
      <c r="O169" s="340">
        <v>81</v>
      </c>
    </row>
    <row r="170" spans="1:15" x14ac:dyDescent="0.2">
      <c r="A170" s="5" t="s">
        <v>48</v>
      </c>
      <c r="B170" s="5" t="s">
        <v>744</v>
      </c>
      <c r="C170" s="5" t="s">
        <v>205</v>
      </c>
      <c r="D170" s="5" t="s">
        <v>663</v>
      </c>
      <c r="E170" s="5" t="s">
        <v>559</v>
      </c>
      <c r="F170" s="5">
        <v>2014</v>
      </c>
      <c r="G170" s="5" t="s">
        <v>9</v>
      </c>
      <c r="H170" s="6">
        <v>585989</v>
      </c>
      <c r="I170" s="7" t="s">
        <v>5</v>
      </c>
      <c r="J170" s="7" t="s">
        <v>5</v>
      </c>
      <c r="K170" s="7" t="s">
        <v>5</v>
      </c>
      <c r="L170" s="7" t="s">
        <v>5</v>
      </c>
      <c r="M170" s="6">
        <v>769000</v>
      </c>
      <c r="N170" s="5" t="s">
        <v>664</v>
      </c>
      <c r="O170" s="340">
        <v>82</v>
      </c>
    </row>
    <row r="171" spans="1:15" x14ac:dyDescent="0.2">
      <c r="A171" s="5" t="s">
        <v>439</v>
      </c>
      <c r="B171" s="5" t="s">
        <v>753</v>
      </c>
      <c r="C171" s="5" t="s">
        <v>440</v>
      </c>
      <c r="D171" s="5" t="s">
        <v>663</v>
      </c>
      <c r="E171" s="5" t="s">
        <v>559</v>
      </c>
      <c r="F171" s="5">
        <v>2014</v>
      </c>
      <c r="G171" s="5" t="s">
        <v>9</v>
      </c>
      <c r="H171" s="6">
        <v>655605</v>
      </c>
      <c r="I171" s="7" t="s">
        <v>5</v>
      </c>
      <c r="J171" s="7" t="s">
        <v>5</v>
      </c>
      <c r="K171" s="7" t="s">
        <v>5</v>
      </c>
      <c r="L171" s="7" t="s">
        <v>5</v>
      </c>
      <c r="M171" s="6">
        <v>1565333</v>
      </c>
      <c r="N171" s="5" t="s">
        <v>664</v>
      </c>
      <c r="O171" s="340">
        <v>83</v>
      </c>
    </row>
    <row r="172" spans="1:15" x14ac:dyDescent="0.2">
      <c r="A172" s="5" t="s">
        <v>486</v>
      </c>
      <c r="B172" s="5" t="s">
        <v>768</v>
      </c>
      <c r="C172" s="5" t="s">
        <v>487</v>
      </c>
      <c r="D172" s="5" t="s">
        <v>663</v>
      </c>
      <c r="E172" s="5" t="s">
        <v>559</v>
      </c>
      <c r="F172" s="5">
        <v>2014</v>
      </c>
      <c r="G172" s="5" t="s">
        <v>9</v>
      </c>
      <c r="H172" s="6">
        <v>555450</v>
      </c>
      <c r="I172" s="7" t="s">
        <v>5</v>
      </c>
      <c r="J172" s="7" t="s">
        <v>5</v>
      </c>
      <c r="K172" s="7" t="s">
        <v>5</v>
      </c>
      <c r="L172" s="7" t="s">
        <v>5</v>
      </c>
      <c r="M172" s="6">
        <v>1025000</v>
      </c>
      <c r="N172" s="5" t="s">
        <v>664</v>
      </c>
      <c r="O172" s="340">
        <v>84</v>
      </c>
    </row>
    <row r="173" spans="1:15" x14ac:dyDescent="0.2">
      <c r="A173" s="5" t="s">
        <v>69</v>
      </c>
      <c r="B173" s="5" t="s">
        <v>771</v>
      </c>
      <c r="C173" s="5" t="s">
        <v>226</v>
      </c>
      <c r="D173" s="5" t="s">
        <v>663</v>
      </c>
      <c r="E173" s="5" t="s">
        <v>559</v>
      </c>
      <c r="F173" s="5">
        <v>2014</v>
      </c>
      <c r="G173" s="5" t="s">
        <v>9</v>
      </c>
      <c r="H173" s="6">
        <v>496164</v>
      </c>
      <c r="I173" s="7" t="s">
        <v>5</v>
      </c>
      <c r="J173" s="7" t="s">
        <v>5</v>
      </c>
      <c r="K173" s="7" t="s">
        <v>5</v>
      </c>
      <c r="L173" s="7" t="s">
        <v>5</v>
      </c>
      <c r="M173" s="6">
        <v>573600</v>
      </c>
      <c r="N173" s="5" t="s">
        <v>664</v>
      </c>
      <c r="O173" s="340">
        <v>85</v>
      </c>
    </row>
    <row r="174" spans="1:15" x14ac:dyDescent="0.2">
      <c r="A174" s="5" t="s">
        <v>71</v>
      </c>
      <c r="B174" s="5" t="s">
        <v>772</v>
      </c>
      <c r="C174" s="5" t="s">
        <v>228</v>
      </c>
      <c r="D174" s="5" t="s">
        <v>663</v>
      </c>
      <c r="E174" s="5" t="s">
        <v>559</v>
      </c>
      <c r="F174" s="5">
        <v>2014</v>
      </c>
      <c r="G174" s="5" t="s">
        <v>9</v>
      </c>
      <c r="H174" s="6">
        <v>666667</v>
      </c>
      <c r="I174" s="7" t="s">
        <v>5</v>
      </c>
      <c r="J174" s="7" t="s">
        <v>5</v>
      </c>
      <c r="K174" s="7" t="s">
        <v>5</v>
      </c>
      <c r="L174" s="7" t="s">
        <v>5</v>
      </c>
      <c r="M174" s="6">
        <v>784314</v>
      </c>
      <c r="N174" s="5" t="s">
        <v>664</v>
      </c>
      <c r="O174" s="340">
        <v>86</v>
      </c>
    </row>
    <row r="175" spans="1:15" x14ac:dyDescent="0.2">
      <c r="A175" s="5" t="s">
        <v>503</v>
      </c>
      <c r="B175" s="5" t="s">
        <v>775</v>
      </c>
      <c r="C175" s="5" t="s">
        <v>504</v>
      </c>
      <c r="D175" s="5" t="s">
        <v>663</v>
      </c>
      <c r="E175" s="5" t="s">
        <v>559</v>
      </c>
      <c r="F175" s="5">
        <v>2014</v>
      </c>
      <c r="G175" s="5" t="s">
        <v>9</v>
      </c>
      <c r="H175" s="6">
        <v>709750</v>
      </c>
      <c r="I175" s="7" t="s">
        <v>5</v>
      </c>
      <c r="J175" s="7" t="s">
        <v>5</v>
      </c>
      <c r="K175" s="7" t="s">
        <v>5</v>
      </c>
      <c r="L175" s="7" t="s">
        <v>5</v>
      </c>
      <c r="M175" s="6">
        <v>835000</v>
      </c>
      <c r="N175" s="5" t="s">
        <v>664</v>
      </c>
      <c r="O175" s="340">
        <v>87</v>
      </c>
    </row>
    <row r="176" spans="1:15" x14ac:dyDescent="0.2">
      <c r="A176" s="5" t="s">
        <v>325</v>
      </c>
      <c r="B176" s="5" t="s">
        <v>665</v>
      </c>
      <c r="C176" s="5" t="s">
        <v>326</v>
      </c>
      <c r="D176" s="5" t="s">
        <v>663</v>
      </c>
      <c r="E176" s="5" t="s">
        <v>562</v>
      </c>
      <c r="F176" s="5">
        <v>2014</v>
      </c>
      <c r="G176" s="5" t="s">
        <v>14</v>
      </c>
      <c r="H176" s="6">
        <v>184838</v>
      </c>
      <c r="I176" s="7" t="s">
        <v>5</v>
      </c>
      <c r="J176" s="7" t="s">
        <v>5</v>
      </c>
      <c r="K176" s="7" t="s">
        <v>5</v>
      </c>
      <c r="L176" s="7" t="s">
        <v>5</v>
      </c>
      <c r="M176" s="6">
        <v>213688</v>
      </c>
      <c r="N176" s="5" t="s">
        <v>664</v>
      </c>
      <c r="O176" s="340">
        <v>88</v>
      </c>
    </row>
    <row r="177" spans="1:15" x14ac:dyDescent="0.2">
      <c r="A177" s="5" t="s">
        <v>327</v>
      </c>
      <c r="B177" s="5" t="s">
        <v>665</v>
      </c>
      <c r="C177" s="5" t="s">
        <v>328</v>
      </c>
      <c r="D177" s="5" t="s">
        <v>663</v>
      </c>
      <c r="E177" s="5" t="s">
        <v>562</v>
      </c>
      <c r="F177" s="5">
        <v>2014</v>
      </c>
      <c r="G177" s="5" t="s">
        <v>14</v>
      </c>
      <c r="H177" s="6">
        <v>134965</v>
      </c>
      <c r="I177" s="7" t="s">
        <v>5</v>
      </c>
      <c r="J177" s="7" t="s">
        <v>5</v>
      </c>
      <c r="K177" s="7" t="s">
        <v>5</v>
      </c>
      <c r="L177" s="7" t="s">
        <v>5</v>
      </c>
      <c r="M177" s="6">
        <v>150000</v>
      </c>
      <c r="N177" s="5" t="s">
        <v>664</v>
      </c>
      <c r="O177" s="340">
        <v>89</v>
      </c>
    </row>
    <row r="178" spans="1:15" x14ac:dyDescent="0.2">
      <c r="A178" s="5" t="s">
        <v>18</v>
      </c>
      <c r="B178" s="5" t="s">
        <v>684</v>
      </c>
      <c r="C178" s="5" t="s">
        <v>176</v>
      </c>
      <c r="D178" s="5" t="s">
        <v>663</v>
      </c>
      <c r="E178" s="5" t="s">
        <v>562</v>
      </c>
      <c r="F178" s="5">
        <v>2014</v>
      </c>
      <c r="G178" s="5" t="s">
        <v>9</v>
      </c>
      <c r="H178" s="6">
        <v>571000</v>
      </c>
      <c r="I178" s="7" t="s">
        <v>5</v>
      </c>
      <c r="J178" s="7" t="s">
        <v>5</v>
      </c>
      <c r="K178" s="7" t="s">
        <v>5</v>
      </c>
      <c r="L178" s="7" t="s">
        <v>5</v>
      </c>
      <c r="M178" s="6">
        <v>885000</v>
      </c>
      <c r="N178" s="5" t="s">
        <v>664</v>
      </c>
      <c r="O178" s="340">
        <v>90</v>
      </c>
    </row>
    <row r="179" spans="1:15" x14ac:dyDescent="0.2">
      <c r="A179" s="5" t="s">
        <v>355</v>
      </c>
      <c r="B179" s="5" t="s">
        <v>703</v>
      </c>
      <c r="C179" s="5" t="s">
        <v>356</v>
      </c>
      <c r="D179" s="5" t="s">
        <v>663</v>
      </c>
      <c r="E179" s="5" t="s">
        <v>562</v>
      </c>
      <c r="F179" s="5">
        <v>2014</v>
      </c>
      <c r="G179" s="5" t="s">
        <v>9</v>
      </c>
      <c r="H179" s="6">
        <v>1000000</v>
      </c>
      <c r="I179" s="7" t="s">
        <v>5</v>
      </c>
      <c r="J179" s="7" t="s">
        <v>5</v>
      </c>
      <c r="K179" s="7" t="s">
        <v>5</v>
      </c>
      <c r="L179" s="7" t="s">
        <v>5</v>
      </c>
      <c r="M179" s="6">
        <v>4655000</v>
      </c>
      <c r="N179" s="5" t="s">
        <v>664</v>
      </c>
      <c r="O179" s="340">
        <v>91</v>
      </c>
    </row>
    <row r="180" spans="1:15" x14ac:dyDescent="0.2">
      <c r="A180" s="5" t="s">
        <v>407</v>
      </c>
      <c r="B180" s="5" t="s">
        <v>728</v>
      </c>
      <c r="C180" s="5" t="s">
        <v>408</v>
      </c>
      <c r="D180" s="5" t="s">
        <v>663</v>
      </c>
      <c r="E180" s="5" t="s">
        <v>562</v>
      </c>
      <c r="F180" s="5">
        <v>2014</v>
      </c>
      <c r="G180" s="5" t="s">
        <v>9</v>
      </c>
      <c r="H180" s="6">
        <v>800000</v>
      </c>
      <c r="I180" s="7" t="s">
        <v>5</v>
      </c>
      <c r="J180" s="7" t="s">
        <v>5</v>
      </c>
      <c r="K180" s="7" t="s">
        <v>5</v>
      </c>
      <c r="L180" s="7" t="s">
        <v>5</v>
      </c>
      <c r="M180" s="6">
        <v>1925000</v>
      </c>
      <c r="N180" s="5" t="s">
        <v>664</v>
      </c>
      <c r="O180" s="340">
        <v>92</v>
      </c>
    </row>
    <row r="181" spans="1:15" x14ac:dyDescent="0.2">
      <c r="A181" s="5" t="s">
        <v>417</v>
      </c>
      <c r="B181" s="5" t="s">
        <v>737</v>
      </c>
      <c r="C181" s="5" t="s">
        <v>418</v>
      </c>
      <c r="D181" s="5" t="s">
        <v>663</v>
      </c>
      <c r="E181" s="5" t="s">
        <v>562</v>
      </c>
      <c r="F181" s="5">
        <v>2014</v>
      </c>
      <c r="G181" s="5" t="s">
        <v>9</v>
      </c>
      <c r="H181" s="6">
        <v>646000</v>
      </c>
      <c r="I181" s="7" t="s">
        <v>5</v>
      </c>
      <c r="J181" s="7" t="s">
        <v>5</v>
      </c>
      <c r="K181" s="7" t="s">
        <v>5</v>
      </c>
      <c r="L181" s="7" t="s">
        <v>5</v>
      </c>
      <c r="M181" s="6">
        <v>746812</v>
      </c>
      <c r="N181" s="5" t="s">
        <v>664</v>
      </c>
      <c r="O181" s="340">
        <v>93</v>
      </c>
    </row>
    <row r="182" spans="1:15" x14ac:dyDescent="0.2">
      <c r="A182" s="5" t="s">
        <v>468</v>
      </c>
      <c r="B182" s="5" t="s">
        <v>763</v>
      </c>
      <c r="C182" s="5" t="s">
        <v>469</v>
      </c>
      <c r="D182" s="5" t="s">
        <v>663</v>
      </c>
      <c r="E182" s="5" t="s">
        <v>562</v>
      </c>
      <c r="F182" s="5">
        <v>2014</v>
      </c>
      <c r="G182" s="5" t="s">
        <v>14</v>
      </c>
      <c r="H182" s="6">
        <v>350000</v>
      </c>
      <c r="I182" s="7" t="s">
        <v>5</v>
      </c>
      <c r="J182" s="7" t="s">
        <v>5</v>
      </c>
      <c r="K182" s="7" t="s">
        <v>5</v>
      </c>
      <c r="L182" s="7" t="s">
        <v>5</v>
      </c>
      <c r="M182" s="6">
        <v>500000</v>
      </c>
      <c r="N182" s="5" t="s">
        <v>664</v>
      </c>
      <c r="O182" s="340">
        <v>94</v>
      </c>
    </row>
    <row r="183" spans="1:15" x14ac:dyDescent="0.2">
      <c r="A183" s="5" t="s">
        <v>478</v>
      </c>
      <c r="B183" s="5" t="s">
        <v>764</v>
      </c>
      <c r="C183" s="5" t="s">
        <v>479</v>
      </c>
      <c r="D183" s="5" t="s">
        <v>663</v>
      </c>
      <c r="E183" s="5" t="s">
        <v>562</v>
      </c>
      <c r="F183" s="5">
        <v>2014</v>
      </c>
      <c r="G183" s="5" t="s">
        <v>33</v>
      </c>
      <c r="H183" s="6">
        <v>445211</v>
      </c>
      <c r="I183" s="7" t="s">
        <v>5</v>
      </c>
      <c r="J183" s="7" t="s">
        <v>5</v>
      </c>
      <c r="K183" s="7" t="s">
        <v>5</v>
      </c>
      <c r="L183" s="7" t="s">
        <v>5</v>
      </c>
      <c r="M183" s="6">
        <v>1147226</v>
      </c>
      <c r="N183" s="5" t="s">
        <v>664</v>
      </c>
      <c r="O183" s="340">
        <v>95</v>
      </c>
    </row>
    <row r="184" spans="1:15" x14ac:dyDescent="0.2">
      <c r="A184" s="5" t="s">
        <v>78</v>
      </c>
      <c r="B184" s="5" t="s">
        <v>777</v>
      </c>
      <c r="C184" s="5" t="s">
        <v>235</v>
      </c>
      <c r="D184" s="5" t="s">
        <v>663</v>
      </c>
      <c r="E184" s="5" t="s">
        <v>562</v>
      </c>
      <c r="F184" s="5">
        <v>2014</v>
      </c>
      <c r="G184" s="5" t="s">
        <v>9</v>
      </c>
      <c r="H184" s="6">
        <v>610000</v>
      </c>
      <c r="I184" s="7" t="s">
        <v>5</v>
      </c>
      <c r="J184" s="7" t="s">
        <v>5</v>
      </c>
      <c r="K184" s="7" t="s">
        <v>5</v>
      </c>
      <c r="L184" s="7" t="s">
        <v>5</v>
      </c>
      <c r="M184" s="6">
        <v>1684812</v>
      </c>
      <c r="N184" s="5" t="s">
        <v>664</v>
      </c>
      <c r="O184" s="340">
        <v>96</v>
      </c>
    </row>
    <row r="185" spans="1:15" x14ac:dyDescent="0.2">
      <c r="A185" s="5" t="s">
        <v>526</v>
      </c>
      <c r="B185" s="5" t="s">
        <v>662</v>
      </c>
      <c r="C185" s="5" t="s">
        <v>527</v>
      </c>
      <c r="D185" s="5" t="s">
        <v>663</v>
      </c>
      <c r="E185" s="5" t="s">
        <v>560</v>
      </c>
      <c r="F185" s="5">
        <v>2014</v>
      </c>
      <c r="G185" s="5" t="s">
        <v>9</v>
      </c>
      <c r="H185" s="6">
        <v>630536</v>
      </c>
      <c r="I185" s="7" t="s">
        <v>5</v>
      </c>
      <c r="J185" s="7" t="s">
        <v>5</v>
      </c>
      <c r="K185" s="7" t="s">
        <v>5</v>
      </c>
      <c r="L185" s="7" t="s">
        <v>528</v>
      </c>
      <c r="M185" s="6">
        <v>0</v>
      </c>
      <c r="N185" s="5" t="s">
        <v>664</v>
      </c>
      <c r="O185" s="340">
        <v>97</v>
      </c>
    </row>
    <row r="186" spans="1:15" x14ac:dyDescent="0.2">
      <c r="A186" s="5" t="s">
        <v>547</v>
      </c>
      <c r="B186" s="5" t="s">
        <v>713</v>
      </c>
      <c r="C186" s="5" t="s">
        <v>548</v>
      </c>
      <c r="D186" s="5" t="s">
        <v>663</v>
      </c>
      <c r="E186" s="5" t="s">
        <v>560</v>
      </c>
      <c r="F186" s="5">
        <v>2014</v>
      </c>
      <c r="G186" s="5" t="s">
        <v>9</v>
      </c>
      <c r="H186" s="6">
        <v>471159</v>
      </c>
      <c r="I186" s="7" t="s">
        <v>5</v>
      </c>
      <c r="J186" s="7" t="s">
        <v>5</v>
      </c>
      <c r="K186" s="7" t="s">
        <v>5</v>
      </c>
      <c r="L186" s="7" t="s">
        <v>528</v>
      </c>
      <c r="M186" s="6">
        <v>0</v>
      </c>
      <c r="N186" s="5" t="s">
        <v>664</v>
      </c>
      <c r="O186" s="340">
        <v>98</v>
      </c>
    </row>
    <row r="187" spans="1:15" x14ac:dyDescent="0.2">
      <c r="A187" s="8">
        <v>42452</v>
      </c>
      <c r="B187" s="8" t="s">
        <v>729</v>
      </c>
      <c r="C187" s="5" t="s">
        <v>324</v>
      </c>
      <c r="D187" s="5" t="s">
        <v>663</v>
      </c>
      <c r="E187" s="5" t="s">
        <v>562</v>
      </c>
      <c r="F187" s="5">
        <v>2014</v>
      </c>
      <c r="G187" s="5" t="s">
        <v>14</v>
      </c>
      <c r="H187" s="6">
        <v>497153</v>
      </c>
      <c r="I187" s="7" t="s">
        <v>5</v>
      </c>
      <c r="J187" s="7" t="s">
        <v>5</v>
      </c>
      <c r="K187" s="7" t="s">
        <v>5</v>
      </c>
      <c r="L187" s="7" t="s">
        <v>4</v>
      </c>
      <c r="M187" s="6">
        <v>595652</v>
      </c>
      <c r="N187" s="5" t="s">
        <v>664</v>
      </c>
      <c r="O187" s="340">
        <v>99</v>
      </c>
    </row>
    <row r="188" spans="1:15" x14ac:dyDescent="0.2">
      <c r="A188" s="5" t="s">
        <v>321</v>
      </c>
      <c r="B188" s="5" t="s">
        <v>751</v>
      </c>
      <c r="C188" s="5" t="s">
        <v>322</v>
      </c>
      <c r="D188" s="5" t="s">
        <v>693</v>
      </c>
      <c r="E188" s="5" t="s">
        <v>559</v>
      </c>
      <c r="F188" s="5">
        <v>2014</v>
      </c>
      <c r="G188" s="5" t="s">
        <v>2</v>
      </c>
      <c r="H188" s="6">
        <v>563538</v>
      </c>
      <c r="I188" s="7" t="s">
        <v>5</v>
      </c>
      <c r="J188" s="7" t="s">
        <v>5</v>
      </c>
      <c r="K188" s="7" t="s">
        <v>323</v>
      </c>
      <c r="L188" s="7" t="s">
        <v>4</v>
      </c>
      <c r="M188" s="6">
        <v>4032293</v>
      </c>
      <c r="N188" s="5" t="s">
        <v>667</v>
      </c>
      <c r="O188" s="340">
        <v>100</v>
      </c>
    </row>
    <row r="189" spans="1:15" x14ac:dyDescent="0.2">
      <c r="A189" s="5" t="s">
        <v>321</v>
      </c>
      <c r="B189" s="5" t="s">
        <v>751</v>
      </c>
      <c r="C189" s="5" t="s">
        <v>322</v>
      </c>
      <c r="D189" s="5" t="s">
        <v>693</v>
      </c>
      <c r="E189" s="5" t="s">
        <v>559</v>
      </c>
      <c r="F189" s="5">
        <v>2016</v>
      </c>
      <c r="G189" s="5" t="s">
        <v>2</v>
      </c>
      <c r="H189" s="6">
        <v>44959</v>
      </c>
      <c r="I189" s="7" t="s">
        <v>323</v>
      </c>
      <c r="J189" s="7" t="s">
        <v>323</v>
      </c>
      <c r="K189" s="7" t="s">
        <v>323</v>
      </c>
      <c r="L189" s="7" t="s">
        <v>4</v>
      </c>
      <c r="M189" s="6">
        <v>4032293</v>
      </c>
      <c r="N189" s="5" t="s">
        <v>674</v>
      </c>
      <c r="O189" s="340">
        <v>101</v>
      </c>
    </row>
    <row r="190" spans="1:15" x14ac:dyDescent="0.2">
      <c r="A190" s="5" t="s">
        <v>599</v>
      </c>
      <c r="B190" s="5" t="s">
        <v>713</v>
      </c>
      <c r="C190" s="5" t="s">
        <v>600</v>
      </c>
      <c r="D190" s="5" t="s">
        <v>731</v>
      </c>
      <c r="E190" s="5" t="s">
        <v>560</v>
      </c>
      <c r="F190" s="5">
        <v>2014</v>
      </c>
      <c r="G190" s="5" t="s">
        <v>2</v>
      </c>
      <c r="H190" s="6">
        <v>3000000</v>
      </c>
      <c r="I190" s="7" t="s">
        <v>4</v>
      </c>
      <c r="J190" s="7" t="s">
        <v>4</v>
      </c>
      <c r="K190" s="7" t="s">
        <v>4</v>
      </c>
      <c r="L190" s="7" t="s">
        <v>4</v>
      </c>
      <c r="M190" s="6">
        <v>247464811</v>
      </c>
      <c r="N190" s="5" t="s">
        <v>667</v>
      </c>
      <c r="O190" s="340">
        <v>102</v>
      </c>
    </row>
    <row r="191" spans="1:15" x14ac:dyDescent="0.2">
      <c r="A191" s="5" t="s">
        <v>319</v>
      </c>
      <c r="B191" s="5" t="s">
        <v>691</v>
      </c>
      <c r="C191" s="5" t="s">
        <v>320</v>
      </c>
      <c r="D191" s="5" t="s">
        <v>692</v>
      </c>
      <c r="E191" s="5" t="s">
        <v>562</v>
      </c>
      <c r="F191" s="5">
        <v>2014</v>
      </c>
      <c r="G191" s="5" t="s">
        <v>2</v>
      </c>
      <c r="H191" s="6">
        <v>884391</v>
      </c>
      <c r="I191" s="7" t="s">
        <v>4</v>
      </c>
      <c r="J191" s="7" t="s">
        <v>4</v>
      </c>
      <c r="K191" s="7" t="s">
        <v>4</v>
      </c>
      <c r="L191" s="7" t="s">
        <v>4</v>
      </c>
      <c r="M191" s="6">
        <v>6423134</v>
      </c>
      <c r="N191" s="5" t="s">
        <v>667</v>
      </c>
      <c r="O191" s="340">
        <v>103</v>
      </c>
    </row>
    <row r="192" spans="1:15" ht="15" thickBot="1" x14ac:dyDescent="0.25">
      <c r="I192" s="1"/>
      <c r="J192" s="1"/>
      <c r="K192" s="1"/>
      <c r="L192" s="1"/>
      <c r="N192" s="1"/>
    </row>
    <row r="193" spans="1:15" ht="33" customHeight="1" thickBot="1" x14ac:dyDescent="0.4">
      <c r="A193" s="336" t="s">
        <v>813</v>
      </c>
      <c r="B193" s="337"/>
      <c r="C193" s="337"/>
      <c r="D193" s="337"/>
      <c r="E193" s="337"/>
      <c r="F193" s="337"/>
      <c r="G193" s="337"/>
      <c r="H193" s="337"/>
      <c r="I193" s="338"/>
      <c r="J193" s="338"/>
      <c r="K193" s="338"/>
      <c r="L193" s="338"/>
      <c r="M193" s="337"/>
      <c r="N193" s="339"/>
    </row>
    <row r="194" spans="1:15" s="10" customFormat="1" ht="15.75" thickBot="1" x14ac:dyDescent="0.3">
      <c r="A194" s="199" t="s">
        <v>815</v>
      </c>
      <c r="B194" s="200"/>
      <c r="C194" s="200"/>
      <c r="D194" s="200"/>
      <c r="E194" s="200"/>
      <c r="F194" s="200"/>
      <c r="G194" s="200"/>
      <c r="H194" s="201">
        <f>H195</f>
        <v>246000</v>
      </c>
      <c r="I194" s="200"/>
      <c r="J194" s="200"/>
      <c r="K194" s="200"/>
      <c r="L194" s="200"/>
      <c r="M194" s="200"/>
      <c r="N194" s="260">
        <v>1</v>
      </c>
      <c r="O194" s="121"/>
    </row>
    <row r="195" spans="1:15" s="119" customFormat="1" ht="15" thickBot="1" x14ac:dyDescent="0.25">
      <c r="A195" s="125" t="s">
        <v>638</v>
      </c>
      <c r="B195" s="125" t="s">
        <v>762</v>
      </c>
      <c r="C195" s="125" t="s">
        <v>639</v>
      </c>
      <c r="D195" s="125" t="s">
        <v>717</v>
      </c>
      <c r="E195" s="125" t="s">
        <v>560</v>
      </c>
      <c r="F195" s="125">
        <v>2014</v>
      </c>
      <c r="G195" s="125" t="s">
        <v>9</v>
      </c>
      <c r="H195" s="113">
        <v>246000</v>
      </c>
      <c r="I195" s="126" t="s">
        <v>578</v>
      </c>
      <c r="J195" s="126" t="s">
        <v>578</v>
      </c>
      <c r="K195" s="126" t="s">
        <v>578</v>
      </c>
      <c r="L195" s="126" t="s">
        <v>578</v>
      </c>
      <c r="M195" s="113">
        <v>0</v>
      </c>
      <c r="N195" s="125" t="s">
        <v>678</v>
      </c>
      <c r="O195" s="340">
        <v>1</v>
      </c>
    </row>
    <row r="196" spans="1:15" s="10" customFormat="1" ht="15.75" thickBot="1" x14ac:dyDescent="0.3">
      <c r="A196" s="199" t="s">
        <v>816</v>
      </c>
      <c r="B196" s="200"/>
      <c r="C196" s="200"/>
      <c r="D196" s="200"/>
      <c r="E196" s="200"/>
      <c r="F196" s="200"/>
      <c r="G196" s="200"/>
      <c r="H196" s="201">
        <f>SUM(H197:H198)</f>
        <v>1130000</v>
      </c>
      <c r="I196" s="200"/>
      <c r="J196" s="200"/>
      <c r="K196" s="200"/>
      <c r="L196" s="200"/>
      <c r="M196" s="200"/>
      <c r="N196" s="260">
        <v>2</v>
      </c>
      <c r="O196" s="121"/>
    </row>
    <row r="197" spans="1:15" s="119" customFormat="1" x14ac:dyDescent="0.2">
      <c r="A197" s="125" t="s">
        <v>122</v>
      </c>
      <c r="B197" s="125" t="s">
        <v>684</v>
      </c>
      <c r="C197" s="125" t="s">
        <v>277</v>
      </c>
      <c r="D197" s="125" t="s">
        <v>676</v>
      </c>
      <c r="E197" s="125" t="s">
        <v>560</v>
      </c>
      <c r="F197" s="125">
        <v>2014</v>
      </c>
      <c r="G197" s="125" t="s">
        <v>9</v>
      </c>
      <c r="H197" s="113">
        <v>1030000</v>
      </c>
      <c r="I197" s="126" t="s">
        <v>3</v>
      </c>
      <c r="J197" s="126" t="s">
        <v>3</v>
      </c>
      <c r="K197" s="126" t="s">
        <v>3</v>
      </c>
      <c r="L197" s="126" t="s">
        <v>88</v>
      </c>
      <c r="M197" s="113">
        <v>6881645</v>
      </c>
      <c r="N197" s="125" t="s">
        <v>678</v>
      </c>
      <c r="O197" s="340">
        <v>1</v>
      </c>
    </row>
    <row r="198" spans="1:15" s="119" customFormat="1" ht="15" thickBot="1" x14ac:dyDescent="0.25">
      <c r="A198" s="125" t="s">
        <v>139</v>
      </c>
      <c r="B198" s="125" t="s">
        <v>741</v>
      </c>
      <c r="C198" s="125" t="s">
        <v>294</v>
      </c>
      <c r="D198" s="125" t="s">
        <v>680</v>
      </c>
      <c r="E198" s="125" t="s">
        <v>559</v>
      </c>
      <c r="F198" s="125">
        <v>2014</v>
      </c>
      <c r="G198" s="125" t="s">
        <v>9</v>
      </c>
      <c r="H198" s="113">
        <v>100000</v>
      </c>
      <c r="I198" s="126" t="s">
        <v>3</v>
      </c>
      <c r="J198" s="126" t="s">
        <v>3</v>
      </c>
      <c r="K198" s="126" t="s">
        <v>3</v>
      </c>
      <c r="L198" s="126" t="s">
        <v>3</v>
      </c>
      <c r="M198" s="113">
        <v>1800000</v>
      </c>
      <c r="N198" s="125" t="s">
        <v>678</v>
      </c>
      <c r="O198" s="340">
        <v>2</v>
      </c>
    </row>
    <row r="199" spans="1:15" s="10" customFormat="1" ht="15.75" thickBot="1" x14ac:dyDescent="0.3">
      <c r="A199" s="199" t="s">
        <v>819</v>
      </c>
      <c r="B199" s="200"/>
      <c r="C199" s="200"/>
      <c r="D199" s="200"/>
      <c r="E199" s="200"/>
      <c r="F199" s="200"/>
      <c r="G199" s="200"/>
      <c r="H199" s="201">
        <f>H200</f>
        <v>340000</v>
      </c>
      <c r="I199" s="200"/>
      <c r="J199" s="200"/>
      <c r="K199" s="200"/>
      <c r="L199" s="200"/>
      <c r="M199" s="200"/>
      <c r="N199" s="260">
        <v>1</v>
      </c>
      <c r="O199" s="121"/>
    </row>
    <row r="200" spans="1:15" s="119" customFormat="1" ht="15" thickBot="1" x14ac:dyDescent="0.25">
      <c r="A200" s="125" t="s">
        <v>555</v>
      </c>
      <c r="B200" s="125" t="s">
        <v>775</v>
      </c>
      <c r="C200" s="125" t="s">
        <v>556</v>
      </c>
      <c r="D200" s="125" t="s">
        <v>699</v>
      </c>
      <c r="E200" s="125" t="s">
        <v>559</v>
      </c>
      <c r="F200" s="125">
        <v>2014</v>
      </c>
      <c r="G200" s="125" t="s">
        <v>9</v>
      </c>
      <c r="H200" s="113">
        <v>340000</v>
      </c>
      <c r="I200" s="126" t="s">
        <v>88</v>
      </c>
      <c r="J200" s="126" t="s">
        <v>88</v>
      </c>
      <c r="K200" s="126" t="s">
        <v>88</v>
      </c>
      <c r="L200" s="126" t="s">
        <v>88</v>
      </c>
      <c r="M200" s="113">
        <v>1800000</v>
      </c>
      <c r="N200" s="125" t="s">
        <v>678</v>
      </c>
      <c r="O200" s="340">
        <v>1</v>
      </c>
    </row>
    <row r="201" spans="1:15" s="119" customFormat="1" ht="15.75" thickBot="1" x14ac:dyDescent="0.3">
      <c r="A201" s="199" t="s">
        <v>822</v>
      </c>
      <c r="B201" s="200"/>
      <c r="C201" s="200"/>
      <c r="D201" s="200"/>
      <c r="E201" s="200"/>
      <c r="F201" s="200"/>
      <c r="G201" s="200"/>
      <c r="H201" s="201">
        <f>SUM(H202:H206)</f>
        <v>4932315</v>
      </c>
      <c r="I201" s="200"/>
      <c r="J201" s="200"/>
      <c r="K201" s="200"/>
      <c r="L201" s="200"/>
      <c r="M201" s="200"/>
      <c r="N201" s="260">
        <v>5</v>
      </c>
      <c r="O201" s="340"/>
    </row>
    <row r="202" spans="1:15" s="119" customFormat="1" x14ac:dyDescent="0.2">
      <c r="A202" s="125" t="s">
        <v>522</v>
      </c>
      <c r="B202" s="125" t="s">
        <v>780</v>
      </c>
      <c r="C202" s="125" t="s">
        <v>523</v>
      </c>
      <c r="D202" s="125" t="s">
        <v>782</v>
      </c>
      <c r="E202" s="125" t="s">
        <v>560</v>
      </c>
      <c r="F202" s="125">
        <v>2014</v>
      </c>
      <c r="G202" s="125" t="s">
        <v>2</v>
      </c>
      <c r="H202" s="113">
        <v>400000</v>
      </c>
      <c r="I202" s="126" t="s">
        <v>5</v>
      </c>
      <c r="J202" s="126" t="s">
        <v>5</v>
      </c>
      <c r="K202" s="126" t="s">
        <v>5</v>
      </c>
      <c r="L202" s="126" t="s">
        <v>5</v>
      </c>
      <c r="M202" s="113">
        <v>261771422</v>
      </c>
      <c r="N202" s="125" t="s">
        <v>678</v>
      </c>
      <c r="O202" s="340">
        <v>1</v>
      </c>
    </row>
    <row r="203" spans="1:15" s="119" customFormat="1" x14ac:dyDescent="0.2">
      <c r="A203" s="125" t="s">
        <v>429</v>
      </c>
      <c r="B203" s="125" t="s">
        <v>747</v>
      </c>
      <c r="C203" s="125" t="s">
        <v>430</v>
      </c>
      <c r="D203" s="125" t="s">
        <v>666</v>
      </c>
      <c r="E203" s="125" t="s">
        <v>561</v>
      </c>
      <c r="F203" s="125">
        <v>2014</v>
      </c>
      <c r="G203" s="125" t="s">
        <v>14</v>
      </c>
      <c r="H203" s="113">
        <v>2028000</v>
      </c>
      <c r="I203" s="126" t="s">
        <v>5</v>
      </c>
      <c r="J203" s="126" t="s">
        <v>5</v>
      </c>
      <c r="K203" s="126" t="s">
        <v>5</v>
      </c>
      <c r="L203" s="126" t="s">
        <v>5</v>
      </c>
      <c r="M203" s="113">
        <v>2498000</v>
      </c>
      <c r="N203" s="125" t="s">
        <v>678</v>
      </c>
      <c r="O203" s="340">
        <v>2</v>
      </c>
    </row>
    <row r="204" spans="1:15" s="119" customFormat="1" x14ac:dyDescent="0.2">
      <c r="A204" s="125" t="s">
        <v>321</v>
      </c>
      <c r="B204" s="125" t="s">
        <v>751</v>
      </c>
      <c r="C204" s="125" t="s">
        <v>322</v>
      </c>
      <c r="D204" s="125" t="s">
        <v>693</v>
      </c>
      <c r="E204" s="125" t="s">
        <v>559</v>
      </c>
      <c r="F204" s="125">
        <v>2014</v>
      </c>
      <c r="G204" s="125" t="s">
        <v>2</v>
      </c>
      <c r="H204" s="113">
        <v>275000</v>
      </c>
      <c r="I204" s="126" t="s">
        <v>5</v>
      </c>
      <c r="J204" s="126" t="s">
        <v>5</v>
      </c>
      <c r="K204" s="126" t="s">
        <v>323</v>
      </c>
      <c r="L204" s="126" t="s">
        <v>4</v>
      </c>
      <c r="M204" s="113">
        <v>4032293</v>
      </c>
      <c r="N204" s="125" t="s">
        <v>678</v>
      </c>
      <c r="O204" s="340">
        <v>3</v>
      </c>
    </row>
    <row r="205" spans="1:15" s="119" customFormat="1" x14ac:dyDescent="0.2">
      <c r="A205" s="125" t="s">
        <v>110</v>
      </c>
      <c r="B205" s="125" t="s">
        <v>772</v>
      </c>
      <c r="C205" s="125" t="s">
        <v>266</v>
      </c>
      <c r="D205" s="125" t="s">
        <v>677</v>
      </c>
      <c r="E205" s="125" t="s">
        <v>559</v>
      </c>
      <c r="F205" s="125">
        <v>2014</v>
      </c>
      <c r="G205" s="125" t="s">
        <v>2</v>
      </c>
      <c r="H205" s="113">
        <v>277000</v>
      </c>
      <c r="I205" s="126" t="s">
        <v>5</v>
      </c>
      <c r="J205" s="126" t="s">
        <v>5</v>
      </c>
      <c r="K205" s="126" t="s">
        <v>5</v>
      </c>
      <c r="L205" s="126" t="s">
        <v>5</v>
      </c>
      <c r="M205" s="113">
        <v>708240</v>
      </c>
      <c r="N205" s="125" t="s">
        <v>678</v>
      </c>
      <c r="O205" s="340">
        <v>4</v>
      </c>
    </row>
    <row r="206" spans="1:15" s="119" customFormat="1" x14ac:dyDescent="0.2">
      <c r="A206" s="125" t="s">
        <v>599</v>
      </c>
      <c r="B206" s="125" t="s">
        <v>713</v>
      </c>
      <c r="C206" s="125" t="s">
        <v>600</v>
      </c>
      <c r="D206" s="125" t="s">
        <v>731</v>
      </c>
      <c r="E206" s="125" t="s">
        <v>560</v>
      </c>
      <c r="F206" s="125">
        <v>2014</v>
      </c>
      <c r="G206" s="125" t="s">
        <v>2</v>
      </c>
      <c r="H206" s="113">
        <v>1952315</v>
      </c>
      <c r="I206" s="126" t="s">
        <v>4</v>
      </c>
      <c r="J206" s="126" t="s">
        <v>4</v>
      </c>
      <c r="K206" s="126" t="s">
        <v>4</v>
      </c>
      <c r="L206" s="126" t="s">
        <v>4</v>
      </c>
      <c r="M206" s="113">
        <v>247464811</v>
      </c>
      <c r="N206" s="125" t="s">
        <v>678</v>
      </c>
      <c r="O206" s="340">
        <v>5</v>
      </c>
    </row>
    <row r="207" spans="1:15" ht="15" thickBot="1" x14ac:dyDescent="0.25"/>
    <row r="208" spans="1:15" ht="21" thickBot="1" x14ac:dyDescent="0.35">
      <c r="A208" s="55" t="s">
        <v>814</v>
      </c>
      <c r="B208" s="44"/>
      <c r="C208" s="44"/>
      <c r="D208" s="44"/>
      <c r="E208" s="44"/>
      <c r="F208" s="44"/>
      <c r="G208" s="44"/>
      <c r="H208" s="45"/>
      <c r="I208" s="46"/>
      <c r="J208" s="46"/>
      <c r="K208" s="46"/>
      <c r="L208" s="46"/>
      <c r="M208" s="45"/>
      <c r="N208" s="47"/>
    </row>
    <row r="209" spans="1:15" ht="15.75" thickBot="1" x14ac:dyDescent="0.3">
      <c r="A209" s="199" t="s">
        <v>816</v>
      </c>
      <c r="B209" s="200"/>
      <c r="C209" s="200"/>
      <c r="D209" s="200"/>
      <c r="E209" s="200"/>
      <c r="F209" s="200"/>
      <c r="G209" s="200"/>
      <c r="H209" s="201">
        <f>SUM(H210:H214)</f>
        <v>8470172</v>
      </c>
      <c r="I209" s="200"/>
      <c r="J209" s="200"/>
      <c r="K209" s="200"/>
      <c r="L209" s="200"/>
      <c r="M209" s="200"/>
      <c r="N209" s="260">
        <v>5</v>
      </c>
    </row>
    <row r="210" spans="1:15" x14ac:dyDescent="0.2">
      <c r="A210" s="5" t="s">
        <v>115</v>
      </c>
      <c r="B210" s="5" t="s">
        <v>681</v>
      </c>
      <c r="C210" s="5" t="s">
        <v>270</v>
      </c>
      <c r="D210" s="5" t="s">
        <v>666</v>
      </c>
      <c r="E210" s="5" t="s">
        <v>564</v>
      </c>
      <c r="F210" s="5">
        <v>2014</v>
      </c>
      <c r="G210" s="5" t="s">
        <v>9</v>
      </c>
      <c r="H210" s="6">
        <v>3000000</v>
      </c>
      <c r="I210" s="7" t="s">
        <v>3</v>
      </c>
      <c r="J210" s="7" t="s">
        <v>3</v>
      </c>
      <c r="K210" s="7" t="s">
        <v>3</v>
      </c>
      <c r="L210" s="7" t="s">
        <v>5</v>
      </c>
      <c r="M210" s="6">
        <v>74170000</v>
      </c>
      <c r="N210" s="5" t="s">
        <v>670</v>
      </c>
      <c r="O210" s="340">
        <v>1</v>
      </c>
    </row>
    <row r="211" spans="1:15" x14ac:dyDescent="0.2">
      <c r="A211" s="5" t="s">
        <v>163</v>
      </c>
      <c r="B211" s="5" t="s">
        <v>761</v>
      </c>
      <c r="C211" s="5" t="s">
        <v>317</v>
      </c>
      <c r="D211" s="5" t="s">
        <v>733</v>
      </c>
      <c r="E211" s="5" t="s">
        <v>564</v>
      </c>
      <c r="F211" s="5">
        <v>2014</v>
      </c>
      <c r="G211" s="5" t="s">
        <v>2</v>
      </c>
      <c r="H211" s="6">
        <v>200000</v>
      </c>
      <c r="I211" s="7" t="s">
        <v>3</v>
      </c>
      <c r="J211" s="7" t="s">
        <v>3</v>
      </c>
      <c r="K211" s="7" t="s">
        <v>3</v>
      </c>
      <c r="L211" s="7" t="s">
        <v>528</v>
      </c>
      <c r="M211" s="6">
        <v>14214000</v>
      </c>
      <c r="N211" s="5" t="s">
        <v>670</v>
      </c>
      <c r="O211" s="340">
        <v>2</v>
      </c>
    </row>
    <row r="212" spans="1:15" x14ac:dyDescent="0.2">
      <c r="A212" s="5" t="s">
        <v>146</v>
      </c>
      <c r="B212" s="5" t="s">
        <v>756</v>
      </c>
      <c r="C212" s="5" t="s">
        <v>301</v>
      </c>
      <c r="D212" s="5" t="s">
        <v>685</v>
      </c>
      <c r="E212" s="5" t="s">
        <v>564</v>
      </c>
      <c r="F212" s="5">
        <v>2014</v>
      </c>
      <c r="G212" s="5" t="s">
        <v>9</v>
      </c>
      <c r="H212" s="6">
        <v>2600000</v>
      </c>
      <c r="I212" s="7" t="s">
        <v>3</v>
      </c>
      <c r="J212" s="7" t="s">
        <v>3</v>
      </c>
      <c r="K212" s="7" t="s">
        <v>3</v>
      </c>
      <c r="L212" s="7" t="s">
        <v>3</v>
      </c>
      <c r="M212" s="6">
        <v>16300000</v>
      </c>
      <c r="N212" s="5" t="s">
        <v>670</v>
      </c>
      <c r="O212" s="340">
        <v>3</v>
      </c>
    </row>
    <row r="213" spans="1:15" x14ac:dyDescent="0.2">
      <c r="A213" s="8" t="s">
        <v>155</v>
      </c>
      <c r="B213" s="8" t="s">
        <v>772</v>
      </c>
      <c r="C213" s="5" t="s">
        <v>310</v>
      </c>
      <c r="D213" s="5" t="s">
        <v>679</v>
      </c>
      <c r="E213" s="5" t="s">
        <v>564</v>
      </c>
      <c r="F213" s="5">
        <v>2014</v>
      </c>
      <c r="G213" s="5" t="s">
        <v>9</v>
      </c>
      <c r="H213" s="6">
        <v>1170172</v>
      </c>
      <c r="I213" s="7" t="s">
        <v>3</v>
      </c>
      <c r="J213" s="7" t="s">
        <v>3</v>
      </c>
      <c r="K213" s="7" t="s">
        <v>3</v>
      </c>
      <c r="L213" s="7" t="s">
        <v>3</v>
      </c>
      <c r="M213" s="6">
        <v>7486730</v>
      </c>
      <c r="N213" s="5" t="s">
        <v>670</v>
      </c>
      <c r="O213" s="340">
        <v>4</v>
      </c>
    </row>
    <row r="214" spans="1:15" ht="15" thickBot="1" x14ac:dyDescent="0.25">
      <c r="A214" s="5" t="s">
        <v>160</v>
      </c>
      <c r="B214" s="5" t="s">
        <v>780</v>
      </c>
      <c r="C214" s="5" t="s">
        <v>314</v>
      </c>
      <c r="D214" s="5" t="s">
        <v>781</v>
      </c>
      <c r="E214" s="5" t="s">
        <v>564</v>
      </c>
      <c r="F214" s="5">
        <v>2014</v>
      </c>
      <c r="G214" s="5" t="s">
        <v>14</v>
      </c>
      <c r="H214" s="6">
        <v>1500000</v>
      </c>
      <c r="I214" s="7" t="s">
        <v>3</v>
      </c>
      <c r="J214" s="7" t="s">
        <v>3</v>
      </c>
      <c r="K214" s="7" t="s">
        <v>3</v>
      </c>
      <c r="L214" s="7" t="s">
        <v>3</v>
      </c>
      <c r="M214" s="6">
        <v>12668056</v>
      </c>
      <c r="N214" s="5" t="s">
        <v>670</v>
      </c>
      <c r="O214" s="340">
        <v>5</v>
      </c>
    </row>
    <row r="215" spans="1:15" ht="15.75" thickBot="1" x14ac:dyDescent="0.3">
      <c r="A215" s="199" t="s">
        <v>819</v>
      </c>
      <c r="B215" s="200"/>
      <c r="C215" s="200"/>
      <c r="D215" s="200"/>
      <c r="E215" s="200"/>
      <c r="F215" s="200"/>
      <c r="G215" s="200"/>
      <c r="H215" s="201">
        <f>SUM(H216:H218)</f>
        <v>13793300</v>
      </c>
      <c r="I215" s="200"/>
      <c r="J215" s="200"/>
      <c r="K215" s="200"/>
      <c r="L215" s="200"/>
      <c r="M215" s="200"/>
      <c r="N215" s="260">
        <v>3</v>
      </c>
    </row>
    <row r="216" spans="1:15" x14ac:dyDescent="0.2">
      <c r="A216" s="5" t="s">
        <v>111</v>
      </c>
      <c r="B216" s="5" t="s">
        <v>684</v>
      </c>
      <c r="C216" s="5" t="s">
        <v>267</v>
      </c>
      <c r="D216" s="5" t="s">
        <v>685</v>
      </c>
      <c r="E216" s="5" t="s">
        <v>564</v>
      </c>
      <c r="F216" s="5">
        <v>2014</v>
      </c>
      <c r="G216" s="5" t="s">
        <v>9</v>
      </c>
      <c r="H216" s="6">
        <v>5190000</v>
      </c>
      <c r="I216" s="7" t="s">
        <v>88</v>
      </c>
      <c r="J216" s="7" t="s">
        <v>88</v>
      </c>
      <c r="K216" s="7" t="s">
        <v>88</v>
      </c>
      <c r="L216" s="7" t="s">
        <v>88</v>
      </c>
      <c r="M216" s="6">
        <v>43100000</v>
      </c>
      <c r="N216" s="5" t="s">
        <v>670</v>
      </c>
      <c r="O216" s="340">
        <v>1</v>
      </c>
    </row>
    <row r="217" spans="1:15" x14ac:dyDescent="0.2">
      <c r="A217" s="5" t="s">
        <v>597</v>
      </c>
      <c r="B217" s="5" t="s">
        <v>728</v>
      </c>
      <c r="C217" s="5" t="s">
        <v>598</v>
      </c>
      <c r="D217" s="5" t="s">
        <v>724</v>
      </c>
      <c r="E217" s="5" t="s">
        <v>564</v>
      </c>
      <c r="F217" s="5">
        <v>2014</v>
      </c>
      <c r="G217" s="5" t="s">
        <v>9</v>
      </c>
      <c r="H217" s="6">
        <v>3050000</v>
      </c>
      <c r="I217" s="7" t="s">
        <v>88</v>
      </c>
      <c r="J217" s="7" t="s">
        <v>88</v>
      </c>
      <c r="K217" s="7" t="s">
        <v>88</v>
      </c>
      <c r="L217" s="7" t="s">
        <v>88</v>
      </c>
      <c r="M217" s="6">
        <v>29061812</v>
      </c>
      <c r="N217" s="5" t="s">
        <v>670</v>
      </c>
      <c r="O217" s="340">
        <v>2</v>
      </c>
    </row>
    <row r="218" spans="1:15" ht="15" thickBot="1" x14ac:dyDescent="0.25">
      <c r="A218" s="5" t="s">
        <v>606</v>
      </c>
      <c r="B218" s="5" t="s">
        <v>744</v>
      </c>
      <c r="C218" s="5" t="s">
        <v>607</v>
      </c>
      <c r="D218" s="5" t="s">
        <v>669</v>
      </c>
      <c r="E218" s="5" t="s">
        <v>564</v>
      </c>
      <c r="F218" s="5">
        <v>2014</v>
      </c>
      <c r="G218" s="5" t="s">
        <v>9</v>
      </c>
      <c r="H218" s="6">
        <v>5553300</v>
      </c>
      <c r="I218" s="7" t="s">
        <v>88</v>
      </c>
      <c r="J218" s="7" t="s">
        <v>88</v>
      </c>
      <c r="K218" s="7" t="s">
        <v>88</v>
      </c>
      <c r="L218" s="7" t="s">
        <v>88</v>
      </c>
      <c r="M218" s="6">
        <v>17460000</v>
      </c>
      <c r="N218" s="5" t="s">
        <v>670</v>
      </c>
      <c r="O218" s="340">
        <v>3</v>
      </c>
    </row>
    <row r="219" spans="1:15" ht="15.75" thickBot="1" x14ac:dyDescent="0.3">
      <c r="A219" s="199" t="s">
        <v>837</v>
      </c>
      <c r="B219" s="200"/>
      <c r="C219" s="200"/>
      <c r="D219" s="200"/>
      <c r="E219" s="200"/>
      <c r="F219" s="200"/>
      <c r="G219" s="200"/>
      <c r="H219" s="201">
        <f>SUM(H220:H221)</f>
        <v>1023000</v>
      </c>
      <c r="I219" s="200"/>
      <c r="J219" s="200"/>
      <c r="K219" s="200"/>
      <c r="L219" s="200"/>
      <c r="M219" s="200"/>
      <c r="N219" s="260">
        <v>2</v>
      </c>
    </row>
    <row r="220" spans="1:15" x14ac:dyDescent="0.2">
      <c r="A220" s="5" t="s">
        <v>60</v>
      </c>
      <c r="B220" s="5" t="s">
        <v>761</v>
      </c>
      <c r="C220" s="5" t="s">
        <v>217</v>
      </c>
      <c r="D220" s="5" t="s">
        <v>673</v>
      </c>
      <c r="E220" s="5" t="s">
        <v>564</v>
      </c>
      <c r="F220" s="5">
        <v>2014</v>
      </c>
      <c r="G220" s="5" t="s">
        <v>9</v>
      </c>
      <c r="H220" s="6">
        <v>850000</v>
      </c>
      <c r="I220" s="7" t="s">
        <v>3</v>
      </c>
      <c r="J220" s="7" t="s">
        <v>5</v>
      </c>
      <c r="K220" s="7" t="s">
        <v>5</v>
      </c>
      <c r="L220" s="7" t="s">
        <v>5</v>
      </c>
      <c r="M220" s="6">
        <v>2054945</v>
      </c>
      <c r="N220" s="5" t="s">
        <v>670</v>
      </c>
      <c r="O220" s="340">
        <v>1</v>
      </c>
    </row>
    <row r="221" spans="1:15" ht="15" thickBot="1" x14ac:dyDescent="0.25">
      <c r="A221" s="5" t="s">
        <v>66</v>
      </c>
      <c r="B221" s="5" t="s">
        <v>764</v>
      </c>
      <c r="C221" s="5" t="s">
        <v>223</v>
      </c>
      <c r="D221" s="5" t="s">
        <v>673</v>
      </c>
      <c r="E221" s="5" t="s">
        <v>564</v>
      </c>
      <c r="F221" s="5">
        <v>2014</v>
      </c>
      <c r="G221" s="5" t="s">
        <v>9</v>
      </c>
      <c r="H221" s="6">
        <v>173000</v>
      </c>
      <c r="I221" s="7" t="s">
        <v>3</v>
      </c>
      <c r="J221" s="7" t="s">
        <v>5</v>
      </c>
      <c r="K221" s="7" t="s">
        <v>5</v>
      </c>
      <c r="L221" s="7" t="s">
        <v>5</v>
      </c>
      <c r="M221" s="6">
        <v>1800000</v>
      </c>
      <c r="N221" s="5" t="s">
        <v>670</v>
      </c>
      <c r="O221" s="340">
        <v>2</v>
      </c>
    </row>
    <row r="222" spans="1:15" ht="15.75" thickBot="1" x14ac:dyDescent="0.3">
      <c r="A222" s="199" t="s">
        <v>822</v>
      </c>
      <c r="B222" s="200"/>
      <c r="C222" s="200"/>
      <c r="D222" s="200"/>
      <c r="E222" s="200"/>
      <c r="F222" s="200"/>
      <c r="G222" s="200"/>
      <c r="H222" s="201">
        <f>SUM(H223:H234)</f>
        <v>46550138</v>
      </c>
      <c r="I222" s="200"/>
      <c r="J222" s="200"/>
      <c r="K222" s="200"/>
      <c r="L222" s="200"/>
      <c r="M222" s="200"/>
      <c r="N222" s="260">
        <v>12</v>
      </c>
    </row>
    <row r="223" spans="1:15" x14ac:dyDescent="0.2">
      <c r="A223" s="5" t="s">
        <v>87</v>
      </c>
      <c r="B223" s="5" t="s">
        <v>705</v>
      </c>
      <c r="C223" s="5" t="s">
        <v>244</v>
      </c>
      <c r="D223" s="5" t="s">
        <v>706</v>
      </c>
      <c r="E223" s="5" t="s">
        <v>564</v>
      </c>
      <c r="F223" s="5">
        <v>2014</v>
      </c>
      <c r="G223" s="5" t="s">
        <v>9</v>
      </c>
      <c r="H223" s="6">
        <v>7006500</v>
      </c>
      <c r="I223" s="7" t="s">
        <v>5</v>
      </c>
      <c r="J223" s="7" t="s">
        <v>5</v>
      </c>
      <c r="K223" s="7" t="s">
        <v>5</v>
      </c>
      <c r="L223" s="7" t="s">
        <v>5</v>
      </c>
      <c r="M223" s="6">
        <v>57261850</v>
      </c>
      <c r="N223" s="5" t="s">
        <v>670</v>
      </c>
      <c r="O223" s="340">
        <v>1</v>
      </c>
    </row>
    <row r="224" spans="1:15" x14ac:dyDescent="0.2">
      <c r="A224" s="5" t="s">
        <v>89</v>
      </c>
      <c r="B224" s="5" t="s">
        <v>708</v>
      </c>
      <c r="C224" s="5" t="s">
        <v>245</v>
      </c>
      <c r="D224" s="5" t="s">
        <v>685</v>
      </c>
      <c r="E224" s="5" t="s">
        <v>564</v>
      </c>
      <c r="F224" s="5">
        <v>2014</v>
      </c>
      <c r="G224" s="5" t="s">
        <v>2</v>
      </c>
      <c r="H224" s="6">
        <v>7000000</v>
      </c>
      <c r="I224" s="7" t="s">
        <v>5</v>
      </c>
      <c r="J224" s="7" t="s">
        <v>5</v>
      </c>
      <c r="K224" s="7" t="s">
        <v>5</v>
      </c>
      <c r="L224" s="7" t="s">
        <v>5</v>
      </c>
      <c r="M224" s="6">
        <v>24204240</v>
      </c>
      <c r="N224" s="5" t="s">
        <v>670</v>
      </c>
      <c r="O224" s="340">
        <v>2</v>
      </c>
    </row>
    <row r="225" spans="1:15" x14ac:dyDescent="0.2">
      <c r="A225" s="5" t="s">
        <v>435</v>
      </c>
      <c r="B225" s="5" t="s">
        <v>749</v>
      </c>
      <c r="C225" s="5" t="s">
        <v>436</v>
      </c>
      <c r="D225" s="5" t="s">
        <v>719</v>
      </c>
      <c r="E225" s="5" t="s">
        <v>564</v>
      </c>
      <c r="F225" s="5">
        <v>2014</v>
      </c>
      <c r="G225" s="5" t="s">
        <v>2</v>
      </c>
      <c r="H225" s="6">
        <v>3200000</v>
      </c>
      <c r="I225" s="7" t="s">
        <v>5</v>
      </c>
      <c r="J225" s="7" t="s">
        <v>5</v>
      </c>
      <c r="K225" s="7" t="s">
        <v>5</v>
      </c>
      <c r="L225" s="7" t="s">
        <v>5</v>
      </c>
      <c r="M225" s="6">
        <v>4000000</v>
      </c>
      <c r="N225" s="5" t="s">
        <v>670</v>
      </c>
      <c r="O225" s="340">
        <v>3</v>
      </c>
    </row>
    <row r="226" spans="1:15" x14ac:dyDescent="0.2">
      <c r="A226" s="5" t="s">
        <v>108</v>
      </c>
      <c r="B226" s="5" t="s">
        <v>761</v>
      </c>
      <c r="C226" s="5" t="s">
        <v>264</v>
      </c>
      <c r="D226" s="5" t="s">
        <v>759</v>
      </c>
      <c r="E226" s="5" t="s">
        <v>564</v>
      </c>
      <c r="F226" s="5">
        <v>2014</v>
      </c>
      <c r="G226" s="5" t="s">
        <v>2</v>
      </c>
      <c r="H226" s="6">
        <v>8500000</v>
      </c>
      <c r="I226" s="7" t="s">
        <v>5</v>
      </c>
      <c r="J226" s="7" t="s">
        <v>5</v>
      </c>
      <c r="K226" s="7" t="s">
        <v>5</v>
      </c>
      <c r="L226" s="7" t="s">
        <v>5</v>
      </c>
      <c r="M226" s="6">
        <v>21700000</v>
      </c>
      <c r="N226" s="5" t="s">
        <v>670</v>
      </c>
      <c r="O226" s="340">
        <v>4</v>
      </c>
    </row>
    <row r="227" spans="1:15" x14ac:dyDescent="0.2">
      <c r="A227" s="5" t="s">
        <v>60</v>
      </c>
      <c r="B227" s="5" t="s">
        <v>761</v>
      </c>
      <c r="C227" s="5" t="s">
        <v>217</v>
      </c>
      <c r="D227" s="5" t="s">
        <v>673</v>
      </c>
      <c r="E227" s="5" t="s">
        <v>564</v>
      </c>
      <c r="F227" s="5">
        <v>2014</v>
      </c>
      <c r="G227" s="5" t="s">
        <v>9</v>
      </c>
      <c r="H227" s="6">
        <v>1777528</v>
      </c>
      <c r="I227" s="7" t="s">
        <v>5</v>
      </c>
      <c r="J227" s="7" t="s">
        <v>5</v>
      </c>
      <c r="K227" s="7" t="s">
        <v>5</v>
      </c>
      <c r="L227" s="7" t="s">
        <v>5</v>
      </c>
      <c r="M227" s="6">
        <v>2054945</v>
      </c>
      <c r="N227" s="5" t="s">
        <v>670</v>
      </c>
      <c r="O227" s="340">
        <v>5</v>
      </c>
    </row>
    <row r="228" spans="1:15" x14ac:dyDescent="0.2">
      <c r="A228" s="5" t="s">
        <v>66</v>
      </c>
      <c r="B228" s="5" t="s">
        <v>764</v>
      </c>
      <c r="C228" s="5" t="s">
        <v>223</v>
      </c>
      <c r="D228" s="5" t="s">
        <v>673</v>
      </c>
      <c r="E228" s="5" t="s">
        <v>564</v>
      </c>
      <c r="F228" s="5">
        <v>2014</v>
      </c>
      <c r="G228" s="5" t="s">
        <v>9</v>
      </c>
      <c r="H228" s="6">
        <v>1557000</v>
      </c>
      <c r="I228" s="7" t="s">
        <v>5</v>
      </c>
      <c r="J228" s="7" t="s">
        <v>5</v>
      </c>
      <c r="K228" s="7" t="s">
        <v>5</v>
      </c>
      <c r="L228" s="7" t="s">
        <v>5</v>
      </c>
      <c r="M228" s="6">
        <v>1800000</v>
      </c>
      <c r="N228" s="5" t="s">
        <v>670</v>
      </c>
      <c r="O228" s="340">
        <v>6</v>
      </c>
    </row>
    <row r="229" spans="1:15" x14ac:dyDescent="0.2">
      <c r="A229" s="5" t="s">
        <v>656</v>
      </c>
      <c r="B229" s="5" t="s">
        <v>780</v>
      </c>
      <c r="C229" s="5" t="s">
        <v>657</v>
      </c>
      <c r="D229" s="5" t="s">
        <v>722</v>
      </c>
      <c r="E229" s="5" t="s">
        <v>564</v>
      </c>
      <c r="F229" s="5">
        <v>2014</v>
      </c>
      <c r="G229" s="5" t="s">
        <v>2</v>
      </c>
      <c r="H229" s="6">
        <v>4970500</v>
      </c>
      <c r="I229" s="7" t="s">
        <v>5</v>
      </c>
      <c r="J229" s="7" t="s">
        <v>5</v>
      </c>
      <c r="K229" s="7" t="s">
        <v>5</v>
      </c>
      <c r="L229" s="7" t="s">
        <v>5</v>
      </c>
      <c r="M229" s="6">
        <v>105999271</v>
      </c>
      <c r="N229" s="5" t="s">
        <v>670</v>
      </c>
      <c r="O229" s="340">
        <v>7</v>
      </c>
    </row>
    <row r="230" spans="1:15" x14ac:dyDescent="0.2">
      <c r="A230" s="5" t="s">
        <v>435</v>
      </c>
      <c r="B230" s="5" t="s">
        <v>749</v>
      </c>
      <c r="C230" s="5" t="s">
        <v>436</v>
      </c>
      <c r="D230" s="5" t="s">
        <v>719</v>
      </c>
      <c r="E230" s="5" t="s">
        <v>564</v>
      </c>
      <c r="F230" s="5">
        <v>2016</v>
      </c>
      <c r="G230" s="5" t="s">
        <v>2</v>
      </c>
      <c r="H230" s="6">
        <v>260000</v>
      </c>
      <c r="I230" s="7" t="s">
        <v>5</v>
      </c>
      <c r="J230" s="7" t="s">
        <v>5</v>
      </c>
      <c r="K230" s="7" t="s">
        <v>5</v>
      </c>
      <c r="L230" s="7" t="s">
        <v>5</v>
      </c>
      <c r="M230" s="6">
        <v>4000000</v>
      </c>
      <c r="N230" s="5" t="s">
        <v>674</v>
      </c>
      <c r="O230" s="340">
        <v>8</v>
      </c>
    </row>
    <row r="231" spans="1:15" x14ac:dyDescent="0.2">
      <c r="A231" s="5" t="s">
        <v>465</v>
      </c>
      <c r="B231" s="5" t="s">
        <v>761</v>
      </c>
      <c r="C231" s="5" t="s">
        <v>317</v>
      </c>
      <c r="D231" s="5" t="s">
        <v>733</v>
      </c>
      <c r="E231" s="5" t="s">
        <v>564</v>
      </c>
      <c r="F231" s="5">
        <v>2016</v>
      </c>
      <c r="G231" s="5" t="s">
        <v>2</v>
      </c>
      <c r="H231" s="6">
        <v>3286610</v>
      </c>
      <c r="I231" s="7" t="s">
        <v>5</v>
      </c>
      <c r="J231" s="7" t="s">
        <v>5</v>
      </c>
      <c r="K231" s="7" t="s">
        <v>5</v>
      </c>
      <c r="L231" s="7" t="s">
        <v>5</v>
      </c>
      <c r="M231" s="6">
        <v>9235820</v>
      </c>
      <c r="N231" s="5" t="s">
        <v>674</v>
      </c>
      <c r="O231" s="340">
        <v>9</v>
      </c>
    </row>
    <row r="232" spans="1:15" x14ac:dyDescent="0.2">
      <c r="A232" s="5" t="s">
        <v>529</v>
      </c>
      <c r="B232" s="5" t="s">
        <v>675</v>
      </c>
      <c r="C232" s="5" t="s">
        <v>530</v>
      </c>
      <c r="D232" s="5" t="s">
        <v>679</v>
      </c>
      <c r="E232" s="5" t="s">
        <v>564</v>
      </c>
      <c r="F232" s="5">
        <v>2014</v>
      </c>
      <c r="G232" s="5" t="s">
        <v>14</v>
      </c>
      <c r="H232" s="6">
        <v>692000</v>
      </c>
      <c r="I232" s="7" t="s">
        <v>5</v>
      </c>
      <c r="J232" s="7" t="s">
        <v>5</v>
      </c>
      <c r="K232" s="7" t="s">
        <v>5</v>
      </c>
      <c r="L232" s="7" t="s">
        <v>528</v>
      </c>
      <c r="M232" s="6">
        <v>0</v>
      </c>
      <c r="N232" s="5" t="s">
        <v>670</v>
      </c>
      <c r="O232" s="340">
        <v>10</v>
      </c>
    </row>
    <row r="233" spans="1:15" x14ac:dyDescent="0.2">
      <c r="A233" s="5" t="s">
        <v>634</v>
      </c>
      <c r="B233" s="5" t="s">
        <v>758</v>
      </c>
      <c r="C233" s="5" t="s">
        <v>635</v>
      </c>
      <c r="D233" s="5" t="s">
        <v>692</v>
      </c>
      <c r="E233" s="5" t="s">
        <v>564</v>
      </c>
      <c r="F233" s="5">
        <v>2014</v>
      </c>
      <c r="G233" s="5" t="s">
        <v>2</v>
      </c>
      <c r="H233" s="6">
        <v>5300000</v>
      </c>
      <c r="I233" s="7" t="s">
        <v>4</v>
      </c>
      <c r="J233" s="7" t="s">
        <v>4</v>
      </c>
      <c r="K233" s="7" t="s">
        <v>4</v>
      </c>
      <c r="L233" s="7" t="s">
        <v>4</v>
      </c>
      <c r="M233" s="6">
        <v>21990000</v>
      </c>
      <c r="N233" s="5" t="s">
        <v>670</v>
      </c>
      <c r="O233" s="340">
        <v>11</v>
      </c>
    </row>
    <row r="234" spans="1:15" ht="15" thickBot="1" x14ac:dyDescent="0.25">
      <c r="A234" s="5" t="s">
        <v>654</v>
      </c>
      <c r="B234" s="5" t="s">
        <v>777</v>
      </c>
      <c r="C234" s="5" t="s">
        <v>655</v>
      </c>
      <c r="D234" s="5" t="s">
        <v>745</v>
      </c>
      <c r="E234" s="5" t="s">
        <v>564</v>
      </c>
      <c r="F234" s="5">
        <v>2014</v>
      </c>
      <c r="G234" s="5" t="s">
        <v>2</v>
      </c>
      <c r="H234" s="6">
        <v>3000000</v>
      </c>
      <c r="I234" s="7" t="s">
        <v>4</v>
      </c>
      <c r="J234" s="7" t="s">
        <v>4</v>
      </c>
      <c r="K234" s="7" t="s">
        <v>4</v>
      </c>
      <c r="L234" s="7" t="s">
        <v>4</v>
      </c>
      <c r="M234" s="6">
        <v>3600000</v>
      </c>
      <c r="N234" s="120" t="s">
        <v>670</v>
      </c>
      <c r="O234" s="340">
        <v>12</v>
      </c>
    </row>
    <row r="235" spans="1:15" ht="18.75" thickBot="1" x14ac:dyDescent="0.3">
      <c r="A235" s="40" t="s">
        <v>811</v>
      </c>
      <c r="B235" s="41"/>
      <c r="C235" s="41"/>
      <c r="D235" s="41"/>
      <c r="E235" s="41"/>
      <c r="F235" s="41"/>
      <c r="G235" s="41"/>
      <c r="H235" s="41"/>
      <c r="I235" s="42"/>
      <c r="J235" s="42"/>
      <c r="K235" s="42"/>
      <c r="L235" s="42"/>
      <c r="M235" s="41"/>
      <c r="N235" s="43"/>
    </row>
    <row r="236" spans="1:15" ht="15.75" thickBot="1" x14ac:dyDescent="0.3">
      <c r="A236" s="199" t="s">
        <v>816</v>
      </c>
      <c r="B236" s="200"/>
      <c r="C236" s="200"/>
      <c r="D236" s="200"/>
      <c r="E236" s="200"/>
      <c r="F236" s="200"/>
      <c r="G236" s="200"/>
      <c r="H236" s="201">
        <f>H237</f>
        <v>3019000</v>
      </c>
      <c r="I236" s="200"/>
      <c r="J236" s="200"/>
      <c r="K236" s="200"/>
      <c r="L236" s="200"/>
      <c r="M236" s="200"/>
      <c r="N236" s="260">
        <v>1</v>
      </c>
    </row>
    <row r="237" spans="1:15" s="121" customFormat="1" ht="15" thickBot="1" x14ac:dyDescent="0.25">
      <c r="A237" s="125" t="s">
        <v>141</v>
      </c>
      <c r="B237" s="125" t="s">
        <v>744</v>
      </c>
      <c r="C237" s="125" t="s">
        <v>296</v>
      </c>
      <c r="D237" s="125" t="s">
        <v>666</v>
      </c>
      <c r="E237" s="125" t="s">
        <v>564</v>
      </c>
      <c r="F237" s="125">
        <v>2014</v>
      </c>
      <c r="G237" s="125" t="s">
        <v>9</v>
      </c>
      <c r="H237" s="113">
        <v>3019000</v>
      </c>
      <c r="I237" s="126" t="s">
        <v>3</v>
      </c>
      <c r="J237" s="126" t="s">
        <v>3</v>
      </c>
      <c r="K237" s="126" t="s">
        <v>3</v>
      </c>
      <c r="L237" s="126" t="s">
        <v>3</v>
      </c>
      <c r="M237" s="113">
        <v>76526000</v>
      </c>
      <c r="N237" s="125" t="s">
        <v>678</v>
      </c>
      <c r="O237" s="121">
        <v>1</v>
      </c>
    </row>
    <row r="238" spans="1:15" ht="15.75" thickBot="1" x14ac:dyDescent="0.3">
      <c r="A238" s="199" t="s">
        <v>822</v>
      </c>
      <c r="B238" s="200"/>
      <c r="C238" s="200"/>
      <c r="D238" s="200"/>
      <c r="E238" s="200"/>
      <c r="F238" s="200"/>
      <c r="G238" s="200"/>
      <c r="H238" s="201">
        <f>SUM(H239:H241)</f>
        <v>7988215</v>
      </c>
      <c r="I238" s="200"/>
      <c r="J238" s="200"/>
      <c r="K238" s="200"/>
      <c r="L238" s="200"/>
      <c r="M238" s="200"/>
      <c r="N238" s="260">
        <v>3</v>
      </c>
    </row>
    <row r="239" spans="1:15" s="121" customFormat="1" x14ac:dyDescent="0.2">
      <c r="A239" s="125" t="s">
        <v>433</v>
      </c>
      <c r="B239" s="125" t="s">
        <v>748</v>
      </c>
      <c r="C239" s="125" t="s">
        <v>434</v>
      </c>
      <c r="D239" s="125" t="s">
        <v>719</v>
      </c>
      <c r="E239" s="125" t="s">
        <v>564</v>
      </c>
      <c r="F239" s="125">
        <v>2014</v>
      </c>
      <c r="G239" s="125" t="s">
        <v>2</v>
      </c>
      <c r="H239" s="113">
        <v>638215</v>
      </c>
      <c r="I239" s="126" t="s">
        <v>5</v>
      </c>
      <c r="J239" s="126" t="s">
        <v>5</v>
      </c>
      <c r="K239" s="126" t="s">
        <v>5</v>
      </c>
      <c r="L239" s="126" t="s">
        <v>5</v>
      </c>
      <c r="M239" s="113">
        <v>737821</v>
      </c>
      <c r="N239" s="125" t="s">
        <v>678</v>
      </c>
      <c r="O239" s="121">
        <v>1</v>
      </c>
    </row>
    <row r="240" spans="1:15" s="121" customFormat="1" x14ac:dyDescent="0.2">
      <c r="A240" s="125" t="s">
        <v>470</v>
      </c>
      <c r="B240" s="125" t="s">
        <v>764</v>
      </c>
      <c r="C240" s="125" t="s">
        <v>471</v>
      </c>
      <c r="D240" s="125" t="s">
        <v>669</v>
      </c>
      <c r="E240" s="125" t="s">
        <v>564</v>
      </c>
      <c r="F240" s="125">
        <v>2014</v>
      </c>
      <c r="G240" s="125" t="s">
        <v>9</v>
      </c>
      <c r="H240" s="113">
        <v>5000000</v>
      </c>
      <c r="I240" s="126" t="s">
        <v>5</v>
      </c>
      <c r="J240" s="126" t="s">
        <v>5</v>
      </c>
      <c r="K240" s="126" t="s">
        <v>5</v>
      </c>
      <c r="L240" s="126" t="s">
        <v>5</v>
      </c>
      <c r="M240" s="113">
        <v>16103947</v>
      </c>
      <c r="N240" s="125" t="s">
        <v>765</v>
      </c>
      <c r="O240" s="121">
        <v>2</v>
      </c>
    </row>
    <row r="241" spans="1:15" s="121" customFormat="1" x14ac:dyDescent="0.2">
      <c r="A241" s="125" t="s">
        <v>514</v>
      </c>
      <c r="B241" s="125" t="s">
        <v>777</v>
      </c>
      <c r="C241" s="125" t="s">
        <v>515</v>
      </c>
      <c r="D241" s="125" t="s">
        <v>745</v>
      </c>
      <c r="E241" s="125" t="s">
        <v>564</v>
      </c>
      <c r="F241" s="125">
        <v>2014</v>
      </c>
      <c r="G241" s="125" t="s">
        <v>2</v>
      </c>
      <c r="H241" s="113">
        <v>2350000</v>
      </c>
      <c r="I241" s="126" t="s">
        <v>5</v>
      </c>
      <c r="J241" s="126" t="s">
        <v>5</v>
      </c>
      <c r="K241" s="126" t="s">
        <v>5</v>
      </c>
      <c r="L241" s="126" t="s">
        <v>5</v>
      </c>
      <c r="M241" s="113">
        <v>3520000</v>
      </c>
      <c r="N241" s="125" t="s">
        <v>678</v>
      </c>
      <c r="O241" s="121">
        <v>3</v>
      </c>
    </row>
    <row r="242" spans="1:15" s="121" customFormat="1" ht="15" thickBot="1" x14ac:dyDescent="0.25">
      <c r="A242" s="122"/>
      <c r="B242" s="122"/>
      <c r="C242" s="122"/>
      <c r="D242" s="122"/>
      <c r="E242" s="122"/>
      <c r="F242" s="122"/>
      <c r="G242" s="122"/>
      <c r="H242" s="148"/>
      <c r="I242" s="149"/>
      <c r="J242" s="149"/>
      <c r="K242" s="149"/>
      <c r="L242" s="149"/>
      <c r="M242" s="148"/>
      <c r="N242" s="122"/>
    </row>
    <row r="243" spans="1:15" ht="18.75" thickBot="1" x14ac:dyDescent="0.3">
      <c r="A243" s="127" t="s">
        <v>812</v>
      </c>
      <c r="B243" s="128"/>
      <c r="C243" s="128"/>
      <c r="D243" s="128"/>
      <c r="E243" s="128"/>
      <c r="F243" s="128"/>
      <c r="G243" s="128"/>
      <c r="H243" s="129"/>
      <c r="I243" s="130"/>
      <c r="J243" s="130"/>
      <c r="K243" s="130"/>
      <c r="L243" s="130"/>
      <c r="M243" s="129"/>
      <c r="N243" s="131"/>
    </row>
    <row r="244" spans="1:15" ht="15.75" thickBot="1" x14ac:dyDescent="0.3">
      <c r="A244" s="199" t="s">
        <v>819</v>
      </c>
      <c r="B244" s="200"/>
      <c r="C244" s="200"/>
      <c r="D244" s="200"/>
      <c r="E244" s="200"/>
      <c r="F244" s="200"/>
      <c r="G244" s="200"/>
      <c r="H244" s="201">
        <f>H245</f>
        <v>350000</v>
      </c>
      <c r="I244" s="200"/>
      <c r="J244" s="200"/>
      <c r="K244" s="200"/>
      <c r="L244" s="200"/>
      <c r="M244" s="200"/>
      <c r="N244" s="260">
        <v>1</v>
      </c>
    </row>
    <row r="245" spans="1:15" ht="15" thickBot="1" x14ac:dyDescent="0.25">
      <c r="A245" s="5" t="s">
        <v>113</v>
      </c>
      <c r="B245" s="5" t="s">
        <v>769</v>
      </c>
      <c r="C245" s="5" t="s">
        <v>660</v>
      </c>
      <c r="D245" s="5" t="s">
        <v>666</v>
      </c>
      <c r="E245" s="5" t="s">
        <v>563</v>
      </c>
      <c r="F245" s="5">
        <v>2015</v>
      </c>
      <c r="G245" s="5" t="s">
        <v>14</v>
      </c>
      <c r="H245" s="6">
        <v>350000</v>
      </c>
      <c r="I245" s="7" t="s">
        <v>88</v>
      </c>
      <c r="J245" s="7" t="s">
        <v>88</v>
      </c>
      <c r="K245" s="7" t="s">
        <v>88</v>
      </c>
      <c r="L245" s="7" t="s">
        <v>88</v>
      </c>
      <c r="M245" s="6">
        <v>5130000</v>
      </c>
      <c r="N245" s="5" t="s">
        <v>690</v>
      </c>
      <c r="O245" s="340">
        <v>1</v>
      </c>
    </row>
    <row r="246" spans="1:15" ht="15.75" thickBot="1" x14ac:dyDescent="0.3">
      <c r="A246" s="199" t="s">
        <v>822</v>
      </c>
      <c r="B246" s="200"/>
      <c r="C246" s="200"/>
      <c r="D246" s="200"/>
      <c r="E246" s="200"/>
      <c r="F246" s="200"/>
      <c r="G246" s="200"/>
      <c r="H246" s="201">
        <f>SUM(H247:H250)</f>
        <v>2650000</v>
      </c>
      <c r="I246" s="200"/>
      <c r="J246" s="200"/>
      <c r="K246" s="200"/>
      <c r="L246" s="200"/>
      <c r="M246" s="200"/>
      <c r="N246" s="260">
        <v>4</v>
      </c>
    </row>
    <row r="247" spans="1:15" x14ac:dyDescent="0.2">
      <c r="A247" s="5" t="s">
        <v>101</v>
      </c>
      <c r="B247" s="5" t="s">
        <v>696</v>
      </c>
      <c r="C247" s="5" t="s">
        <v>257</v>
      </c>
      <c r="D247" s="5" t="s">
        <v>677</v>
      </c>
      <c r="E247" s="5" t="s">
        <v>563</v>
      </c>
      <c r="F247" s="5">
        <v>2015</v>
      </c>
      <c r="G247" s="5" t="s">
        <v>9</v>
      </c>
      <c r="H247" s="6">
        <v>1052073</v>
      </c>
      <c r="I247" s="7" t="s">
        <v>5</v>
      </c>
      <c r="J247" s="7" t="s">
        <v>5</v>
      </c>
      <c r="K247" s="7" t="s">
        <v>5</v>
      </c>
      <c r="L247" s="7" t="s">
        <v>5</v>
      </c>
      <c r="M247" s="6">
        <v>8723549</v>
      </c>
      <c r="N247" s="5" t="s">
        <v>690</v>
      </c>
      <c r="O247" s="340">
        <v>1</v>
      </c>
    </row>
    <row r="248" spans="1:15" x14ac:dyDescent="0.2">
      <c r="A248" s="5" t="s">
        <v>568</v>
      </c>
      <c r="B248" s="5" t="s">
        <v>697</v>
      </c>
      <c r="C248" s="5" t="s">
        <v>569</v>
      </c>
      <c r="D248" s="5" t="s">
        <v>677</v>
      </c>
      <c r="E248" s="5" t="s">
        <v>563</v>
      </c>
      <c r="F248" s="5">
        <v>2015</v>
      </c>
      <c r="G248" s="5" t="s">
        <v>33</v>
      </c>
      <c r="H248" s="6">
        <v>769927</v>
      </c>
      <c r="I248" s="7" t="s">
        <v>5</v>
      </c>
      <c r="J248" s="7" t="s">
        <v>5</v>
      </c>
      <c r="K248" s="7" t="s">
        <v>5</v>
      </c>
      <c r="L248" s="7" t="s">
        <v>5</v>
      </c>
      <c r="M248" s="6">
        <v>3260090</v>
      </c>
      <c r="N248" s="5" t="s">
        <v>690</v>
      </c>
      <c r="O248" s="340">
        <v>2</v>
      </c>
    </row>
    <row r="249" spans="1:15" x14ac:dyDescent="0.2">
      <c r="A249" s="5" t="s">
        <v>389</v>
      </c>
      <c r="B249" s="5" t="s">
        <v>723</v>
      </c>
      <c r="C249" s="5" t="s">
        <v>390</v>
      </c>
      <c r="D249" s="5" t="s">
        <v>677</v>
      </c>
      <c r="E249" s="5" t="s">
        <v>563</v>
      </c>
      <c r="F249" s="5">
        <v>2015</v>
      </c>
      <c r="G249" s="5" t="s">
        <v>14</v>
      </c>
      <c r="H249" s="6">
        <v>450000</v>
      </c>
      <c r="I249" s="7" t="s">
        <v>5</v>
      </c>
      <c r="J249" s="7" t="s">
        <v>5</v>
      </c>
      <c r="K249" s="7" t="s">
        <v>5</v>
      </c>
      <c r="L249" s="7" t="s">
        <v>5</v>
      </c>
      <c r="M249" s="6">
        <v>525231</v>
      </c>
      <c r="N249" s="5" t="s">
        <v>690</v>
      </c>
      <c r="O249" s="340">
        <v>3</v>
      </c>
    </row>
    <row r="250" spans="1:15" x14ac:dyDescent="0.2">
      <c r="A250" s="5" t="s">
        <v>610</v>
      </c>
      <c r="B250" s="5" t="s">
        <v>744</v>
      </c>
      <c r="C250" s="5" t="s">
        <v>611</v>
      </c>
      <c r="D250" s="5" t="s">
        <v>679</v>
      </c>
      <c r="E250" s="5" t="s">
        <v>563</v>
      </c>
      <c r="F250" s="5">
        <v>2015</v>
      </c>
      <c r="G250" s="5" t="s">
        <v>9</v>
      </c>
      <c r="H250" s="6">
        <v>378000</v>
      </c>
      <c r="I250" s="7" t="s">
        <v>5</v>
      </c>
      <c r="J250" s="7" t="s">
        <v>5</v>
      </c>
      <c r="K250" s="7" t="s">
        <v>5</v>
      </c>
      <c r="L250" s="7" t="s">
        <v>5</v>
      </c>
      <c r="M250" s="6">
        <v>10798600</v>
      </c>
      <c r="N250" s="5" t="s">
        <v>690</v>
      </c>
      <c r="O250" s="340">
        <v>4</v>
      </c>
    </row>
    <row r="254" spans="1:15" x14ac:dyDescent="0.2">
      <c r="A254" s="1" t="s">
        <v>618</v>
      </c>
      <c r="B254" s="1" t="s">
        <v>750</v>
      </c>
      <c r="C254" s="1" t="s">
        <v>619</v>
      </c>
      <c r="D254" s="1" t="s">
        <v>717</v>
      </c>
      <c r="E254" s="1" t="s">
        <v>659</v>
      </c>
      <c r="F254" s="1">
        <v>2012</v>
      </c>
      <c r="G254" s="1" t="s">
        <v>7</v>
      </c>
      <c r="H254" s="4">
        <v>500000</v>
      </c>
      <c r="I254" s="2" t="s">
        <v>578</v>
      </c>
      <c r="J254" s="2" t="s">
        <v>578</v>
      </c>
      <c r="K254" s="2" t="s">
        <v>578</v>
      </c>
      <c r="L254" s="2" t="s">
        <v>578</v>
      </c>
      <c r="M254" s="4">
        <v>0</v>
      </c>
      <c r="N254" s="1" t="s">
        <v>670</v>
      </c>
    </row>
    <row r="255" spans="1:15" x14ac:dyDescent="0.2">
      <c r="A255" s="1" t="s">
        <v>618</v>
      </c>
      <c r="B255" s="1" t="s">
        <v>750</v>
      </c>
      <c r="C255" s="1" t="s">
        <v>619</v>
      </c>
      <c r="D255" s="1" t="s">
        <v>717</v>
      </c>
      <c r="E255" s="1" t="s">
        <v>659</v>
      </c>
      <c r="F255" s="1">
        <v>2012</v>
      </c>
      <c r="G255" s="1" t="s">
        <v>7</v>
      </c>
      <c r="H255" s="4">
        <v>500000</v>
      </c>
      <c r="I255" s="2" t="s">
        <v>578</v>
      </c>
      <c r="J255" s="2" t="s">
        <v>578</v>
      </c>
      <c r="K255" s="2" t="s">
        <v>578</v>
      </c>
      <c r="L255" s="2" t="s">
        <v>578</v>
      </c>
      <c r="M255" s="4">
        <v>0</v>
      </c>
      <c r="N255" s="1" t="s">
        <v>670</v>
      </c>
    </row>
    <row r="256" spans="1:15" x14ac:dyDescent="0.2">
      <c r="A256" s="1" t="s">
        <v>620</v>
      </c>
      <c r="B256" s="1" t="s">
        <v>750</v>
      </c>
      <c r="C256" s="1" t="s">
        <v>621</v>
      </c>
      <c r="D256" s="1" t="s">
        <v>717</v>
      </c>
      <c r="E256" s="1" t="s">
        <v>659</v>
      </c>
      <c r="F256" s="1">
        <v>2014</v>
      </c>
      <c r="G256" s="1" t="s">
        <v>9</v>
      </c>
      <c r="H256" s="4">
        <v>500000</v>
      </c>
      <c r="I256" s="2" t="s">
        <v>578</v>
      </c>
      <c r="J256" s="2" t="s">
        <v>578</v>
      </c>
      <c r="K256" s="2" t="s">
        <v>578</v>
      </c>
      <c r="L256" s="2" t="s">
        <v>578</v>
      </c>
      <c r="M256" s="4">
        <v>0</v>
      </c>
      <c r="N256" s="1" t="s">
        <v>670</v>
      </c>
    </row>
    <row r="257" spans="1:14" x14ac:dyDescent="0.2">
      <c r="A257" s="1" t="s">
        <v>620</v>
      </c>
      <c r="B257" s="1" t="s">
        <v>750</v>
      </c>
      <c r="C257" s="1" t="s">
        <v>621</v>
      </c>
      <c r="D257" s="1" t="s">
        <v>717</v>
      </c>
      <c r="E257" s="1" t="s">
        <v>659</v>
      </c>
      <c r="F257" s="1">
        <v>2014</v>
      </c>
      <c r="G257" s="1" t="s">
        <v>9</v>
      </c>
      <c r="H257" s="4">
        <v>500000</v>
      </c>
      <c r="I257" s="2" t="s">
        <v>578</v>
      </c>
      <c r="J257" s="2" t="s">
        <v>578</v>
      </c>
      <c r="K257" s="2" t="s">
        <v>578</v>
      </c>
      <c r="L257" s="2" t="s">
        <v>578</v>
      </c>
      <c r="M257" s="4">
        <v>0</v>
      </c>
      <c r="N257" s="1" t="s">
        <v>670</v>
      </c>
    </row>
    <row r="258" spans="1:14" x14ac:dyDescent="0.2">
      <c r="A258" s="1" t="s">
        <v>620</v>
      </c>
      <c r="B258" s="1" t="s">
        <v>750</v>
      </c>
      <c r="C258" s="1" t="s">
        <v>621</v>
      </c>
      <c r="D258" s="1" t="s">
        <v>717</v>
      </c>
      <c r="E258" s="1" t="s">
        <v>659</v>
      </c>
      <c r="F258" s="1">
        <v>2014</v>
      </c>
      <c r="G258" s="1" t="s">
        <v>9</v>
      </c>
      <c r="H258" s="4">
        <v>500000</v>
      </c>
      <c r="I258" s="2" t="s">
        <v>578</v>
      </c>
      <c r="J258" s="2" t="s">
        <v>578</v>
      </c>
      <c r="K258" s="2" t="s">
        <v>578</v>
      </c>
      <c r="L258" s="2" t="s">
        <v>578</v>
      </c>
      <c r="M258" s="4">
        <v>0</v>
      </c>
      <c r="N258" s="1" t="s">
        <v>670</v>
      </c>
    </row>
  </sheetData>
  <mergeCells count="16">
    <mergeCell ref="T4:X4"/>
    <mergeCell ref="AB4:AE4"/>
    <mergeCell ref="AG4:AJ4"/>
    <mergeCell ref="AL4:AO4"/>
    <mergeCell ref="U5:X5"/>
    <mergeCell ref="AB5:AE5"/>
    <mergeCell ref="AG5:AJ5"/>
    <mergeCell ref="AL5:AO5"/>
    <mergeCell ref="AQ8:AQ11"/>
    <mergeCell ref="AR8:AR11"/>
    <mergeCell ref="AQ12:AQ15"/>
    <mergeCell ref="AR12:AR15"/>
    <mergeCell ref="U17:X17"/>
    <mergeCell ref="AB17:AE17"/>
    <mergeCell ref="AG17:AJ17"/>
    <mergeCell ref="AL17:AO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G15" sqref="G15:G22"/>
    </sheetView>
  </sheetViews>
  <sheetFormatPr defaultRowHeight="15" x14ac:dyDescent="0.25"/>
  <cols>
    <col min="1" max="1" width="40.7109375" customWidth="1"/>
    <col min="3" max="3" width="27.85546875" customWidth="1"/>
    <col min="4" max="4" width="19.42578125" customWidth="1"/>
    <col min="5" max="5" width="16.7109375" customWidth="1"/>
    <col min="6" max="6" width="18.5703125" customWidth="1"/>
    <col min="8" max="8" width="11.5703125" customWidth="1"/>
  </cols>
  <sheetData>
    <row r="1" spans="1:23" x14ac:dyDescent="0.25">
      <c r="B1" t="s">
        <v>850</v>
      </c>
      <c r="J1" t="s">
        <v>851</v>
      </c>
      <c r="O1" t="s">
        <v>848</v>
      </c>
      <c r="T1" t="s">
        <v>810</v>
      </c>
    </row>
    <row r="2" spans="1:23" x14ac:dyDescent="0.25">
      <c r="C2" t="s">
        <v>808</v>
      </c>
      <c r="J2" t="s">
        <v>808</v>
      </c>
      <c r="O2" t="s">
        <v>809</v>
      </c>
      <c r="T2" t="s">
        <v>830</v>
      </c>
    </row>
    <row r="3" spans="1:23" x14ac:dyDescent="0.25">
      <c r="A3" t="s">
        <v>786</v>
      </c>
      <c r="C3" t="s">
        <v>0</v>
      </c>
      <c r="D3" t="s">
        <v>834</v>
      </c>
      <c r="E3" t="s">
        <v>788</v>
      </c>
      <c r="F3" t="s">
        <v>833</v>
      </c>
      <c r="G3" t="s">
        <v>854</v>
      </c>
      <c r="H3" t="s">
        <v>853</v>
      </c>
      <c r="I3" t="s">
        <v>855</v>
      </c>
      <c r="J3" t="s">
        <v>0</v>
      </c>
      <c r="K3" t="s">
        <v>787</v>
      </c>
      <c r="L3" t="s">
        <v>788</v>
      </c>
      <c r="M3" t="s">
        <v>787</v>
      </c>
      <c r="O3" t="s">
        <v>0</v>
      </c>
      <c r="P3" t="s">
        <v>787</v>
      </c>
      <c r="Q3" t="s">
        <v>788</v>
      </c>
      <c r="R3" t="s">
        <v>787</v>
      </c>
      <c r="T3" t="s">
        <v>0</v>
      </c>
      <c r="U3" t="s">
        <v>787</v>
      </c>
      <c r="V3" t="s">
        <v>788</v>
      </c>
      <c r="W3" t="s">
        <v>787</v>
      </c>
    </row>
    <row r="4" spans="1:23" x14ac:dyDescent="0.25">
      <c r="A4" t="s">
        <v>789</v>
      </c>
      <c r="C4">
        <v>1032370</v>
      </c>
      <c r="D4">
        <v>7.1826489098782073E-3</v>
      </c>
      <c r="E4">
        <v>3</v>
      </c>
      <c r="F4">
        <v>1.6483516483516484E-2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T4">
        <v>1032370</v>
      </c>
      <c r="U4">
        <v>4.7669618848897076E-3</v>
      </c>
      <c r="V4">
        <v>3</v>
      </c>
      <c r="W4">
        <v>1.4354066985645933E-2</v>
      </c>
    </row>
    <row r="5" spans="1:23" x14ac:dyDescent="0.25">
      <c r="A5" t="s">
        <v>785</v>
      </c>
      <c r="C5">
        <v>19975417</v>
      </c>
      <c r="D5">
        <v>0.13897769902206827</v>
      </c>
      <c r="E5">
        <v>18</v>
      </c>
      <c r="F5">
        <v>9.8901098901098897E-2</v>
      </c>
      <c r="J5">
        <v>8470172</v>
      </c>
      <c r="K5">
        <v>0.1212855549546291</v>
      </c>
      <c r="L5">
        <v>5</v>
      </c>
      <c r="M5">
        <v>0.22727272727272727</v>
      </c>
      <c r="O5">
        <v>0</v>
      </c>
      <c r="P5">
        <v>0</v>
      </c>
      <c r="Q5">
        <v>0</v>
      </c>
      <c r="R5">
        <v>0</v>
      </c>
      <c r="T5">
        <v>28445589</v>
      </c>
      <c r="U5">
        <v>0.13134732562573295</v>
      </c>
      <c r="V5">
        <v>23</v>
      </c>
      <c r="W5">
        <v>0.11004784688995216</v>
      </c>
    </row>
    <row r="6" spans="1:23" x14ac:dyDescent="0.25">
      <c r="A6" t="s">
        <v>826</v>
      </c>
      <c r="C6">
        <v>1900802</v>
      </c>
      <c r="D6">
        <v>1.3224709564588584E-2</v>
      </c>
      <c r="E6">
        <v>5</v>
      </c>
      <c r="F6">
        <v>2.7472527472527472E-2</v>
      </c>
      <c r="J6">
        <v>0</v>
      </c>
      <c r="K6">
        <v>0</v>
      </c>
      <c r="M6">
        <v>0</v>
      </c>
      <c r="O6">
        <v>0</v>
      </c>
      <c r="P6">
        <v>0</v>
      </c>
      <c r="Q6">
        <v>0</v>
      </c>
      <c r="R6">
        <v>0</v>
      </c>
      <c r="T6">
        <v>1900802</v>
      </c>
      <c r="U6">
        <v>8.7769411012738902E-3</v>
      </c>
      <c r="V6">
        <v>5</v>
      </c>
      <c r="W6">
        <v>2.3923444976076555E-2</v>
      </c>
    </row>
    <row r="7" spans="1:23" x14ac:dyDescent="0.25">
      <c r="A7" t="s">
        <v>819</v>
      </c>
      <c r="C7">
        <v>10481405</v>
      </c>
      <c r="D7">
        <v>7.2923711651096013E-2</v>
      </c>
      <c r="E7">
        <v>13</v>
      </c>
      <c r="F7">
        <v>7.1428571428571425E-2</v>
      </c>
      <c r="J7">
        <v>13793300</v>
      </c>
      <c r="K7">
        <v>0.19750815510661243</v>
      </c>
      <c r="L7">
        <v>3</v>
      </c>
      <c r="M7">
        <v>0.13636363636363635</v>
      </c>
      <c r="O7">
        <v>350000</v>
      </c>
      <c r="P7">
        <v>0.11666666666666667</v>
      </c>
      <c r="Q7">
        <v>1</v>
      </c>
      <c r="R7">
        <v>0.2</v>
      </c>
      <c r="T7">
        <v>24624705</v>
      </c>
      <c r="U7">
        <v>0.11370441814625862</v>
      </c>
      <c r="V7">
        <v>17</v>
      </c>
      <c r="W7">
        <v>8.1339712918660281E-2</v>
      </c>
    </row>
    <row r="8" spans="1:23" x14ac:dyDescent="0.25">
      <c r="A8" t="s">
        <v>820</v>
      </c>
      <c r="C8">
        <v>5430994</v>
      </c>
      <c r="D8">
        <v>3.7785796888378284E-2</v>
      </c>
      <c r="E8">
        <v>40</v>
      </c>
      <c r="F8">
        <v>0.21978021978021978</v>
      </c>
      <c r="J8">
        <v>1023000</v>
      </c>
      <c r="K8">
        <v>1.4648477353067395E-2</v>
      </c>
      <c r="L8">
        <v>2</v>
      </c>
      <c r="M8">
        <v>9.0909090909090912E-2</v>
      </c>
      <c r="O8">
        <v>0</v>
      </c>
      <c r="P8">
        <v>0</v>
      </c>
      <c r="Q8">
        <v>0</v>
      </c>
      <c r="R8">
        <v>0</v>
      </c>
      <c r="T8">
        <v>6453994</v>
      </c>
      <c r="U8">
        <v>2.9801276096076853E-2</v>
      </c>
      <c r="V8">
        <v>42</v>
      </c>
      <c r="W8">
        <v>0.20095693779904306</v>
      </c>
    </row>
    <row r="9" spans="1:23" x14ac:dyDescent="0.25">
      <c r="A9" t="s">
        <v>838</v>
      </c>
      <c r="C9">
        <v>0</v>
      </c>
      <c r="D9">
        <v>0</v>
      </c>
      <c r="E9">
        <v>0</v>
      </c>
      <c r="F9">
        <v>0</v>
      </c>
      <c r="J9">
        <v>0</v>
      </c>
      <c r="K9">
        <v>0</v>
      </c>
      <c r="M9">
        <v>0</v>
      </c>
      <c r="O9">
        <v>0</v>
      </c>
      <c r="P9">
        <v>0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 t="s">
        <v>839</v>
      </c>
      <c r="C10">
        <v>0</v>
      </c>
      <c r="D10">
        <v>0</v>
      </c>
      <c r="E10">
        <v>0</v>
      </c>
      <c r="F10">
        <v>0</v>
      </c>
      <c r="J10">
        <v>0</v>
      </c>
      <c r="K10">
        <v>0</v>
      </c>
      <c r="M10">
        <v>0</v>
      </c>
      <c r="O10">
        <v>0</v>
      </c>
      <c r="P10">
        <v>0</v>
      </c>
      <c r="Q10">
        <v>0</v>
      </c>
      <c r="R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t="s">
        <v>829</v>
      </c>
      <c r="C11">
        <v>104910108</v>
      </c>
      <c r="D11">
        <v>0.72990543396399066</v>
      </c>
      <c r="E11">
        <v>103</v>
      </c>
      <c r="F11">
        <v>0.56593406593406592</v>
      </c>
      <c r="J11">
        <v>46550138</v>
      </c>
      <c r="K11">
        <v>0.66655781258569113</v>
      </c>
      <c r="L11">
        <v>12</v>
      </c>
      <c r="M11">
        <v>0.54545454545454541</v>
      </c>
      <c r="O11">
        <v>2650000</v>
      </c>
      <c r="P11">
        <v>0.8833333333333333</v>
      </c>
      <c r="Q11">
        <v>4</v>
      </c>
      <c r="R11">
        <v>0.8</v>
      </c>
      <c r="T11">
        <v>154110246</v>
      </c>
      <c r="U11">
        <v>0.71160307714576798</v>
      </c>
      <c r="V11">
        <v>119</v>
      </c>
      <c r="W11">
        <v>0.56937799043062198</v>
      </c>
    </row>
    <row r="13" spans="1:23" x14ac:dyDescent="0.25">
      <c r="C13" t="s">
        <v>849</v>
      </c>
      <c r="J13" t="s">
        <v>849</v>
      </c>
      <c r="O13" t="s">
        <v>849</v>
      </c>
      <c r="T13" t="s">
        <v>852</v>
      </c>
    </row>
    <row r="14" spans="1:23" x14ac:dyDescent="0.25">
      <c r="A14" t="s">
        <v>786</v>
      </c>
      <c r="C14" t="s">
        <v>0</v>
      </c>
      <c r="D14" t="s">
        <v>787</v>
      </c>
      <c r="E14" t="s">
        <v>788</v>
      </c>
      <c r="F14" t="s">
        <v>787</v>
      </c>
      <c r="J14" t="s">
        <v>0</v>
      </c>
      <c r="K14" t="s">
        <v>787</v>
      </c>
      <c r="L14" t="s">
        <v>788</v>
      </c>
      <c r="M14" t="s">
        <v>787</v>
      </c>
      <c r="O14" t="s">
        <v>0</v>
      </c>
      <c r="P14" t="s">
        <v>787</v>
      </c>
      <c r="Q14" t="s">
        <v>788</v>
      </c>
      <c r="R14" t="s">
        <v>787</v>
      </c>
      <c r="T14" t="s">
        <v>0</v>
      </c>
      <c r="U14" t="s">
        <v>787</v>
      </c>
      <c r="V14" t="s">
        <v>788</v>
      </c>
      <c r="W14" t="s">
        <v>787</v>
      </c>
    </row>
    <row r="15" spans="1:23" x14ac:dyDescent="0.25">
      <c r="A15" t="s">
        <v>789</v>
      </c>
      <c r="C15">
        <v>246000</v>
      </c>
      <c r="D15">
        <v>3.7001856861475425E-2</v>
      </c>
      <c r="E15">
        <v>1</v>
      </c>
      <c r="F15">
        <v>0.1111111111111111</v>
      </c>
      <c r="G15" t="s">
        <v>849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T15">
        <v>246000</v>
      </c>
      <c r="U15">
        <v>1.3933311546014194E-2</v>
      </c>
      <c r="V15">
        <v>1</v>
      </c>
      <c r="W15">
        <v>7.6923076923076927E-2</v>
      </c>
    </row>
    <row r="16" spans="1:23" x14ac:dyDescent="0.25">
      <c r="A16" t="s">
        <v>785</v>
      </c>
      <c r="C16">
        <v>1130000</v>
      </c>
      <c r="D16">
        <v>0.16996787907913508</v>
      </c>
      <c r="E16">
        <v>2</v>
      </c>
      <c r="F16">
        <v>0.22222222222222221</v>
      </c>
      <c r="G16" t="s">
        <v>856</v>
      </c>
      <c r="J16">
        <v>3019000</v>
      </c>
      <c r="K16">
        <v>0.27427464622068343</v>
      </c>
      <c r="L16">
        <v>1</v>
      </c>
      <c r="M16">
        <v>0.25</v>
      </c>
      <c r="O16">
        <v>0</v>
      </c>
      <c r="P16">
        <v>0</v>
      </c>
      <c r="Q16">
        <v>0</v>
      </c>
      <c r="R16">
        <v>0</v>
      </c>
      <c r="T16">
        <v>4149000</v>
      </c>
      <c r="U16">
        <v>0.23499719351387355</v>
      </c>
      <c r="V16">
        <v>3</v>
      </c>
      <c r="W16">
        <v>0.23076923076923078</v>
      </c>
    </row>
    <row r="17" spans="1:23" x14ac:dyDescent="0.25">
      <c r="A17" t="s">
        <v>826</v>
      </c>
      <c r="C17">
        <v>0</v>
      </c>
      <c r="D17">
        <v>0</v>
      </c>
      <c r="E17">
        <v>0</v>
      </c>
      <c r="F17">
        <v>0</v>
      </c>
      <c r="G17" t="s">
        <v>857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t="s">
        <v>819</v>
      </c>
      <c r="C18">
        <v>340000</v>
      </c>
      <c r="D18">
        <v>5.1140777776022946E-2</v>
      </c>
      <c r="E18">
        <v>1</v>
      </c>
      <c r="F18">
        <v>0.1111111111111111</v>
      </c>
      <c r="G18" t="s">
        <v>858</v>
      </c>
      <c r="J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T18">
        <v>340000</v>
      </c>
      <c r="U18">
        <v>1.925742246197084E-2</v>
      </c>
      <c r="V18">
        <v>1</v>
      </c>
      <c r="W18">
        <v>7.6923076923076927E-2</v>
      </c>
    </row>
    <row r="19" spans="1:23" x14ac:dyDescent="0.25">
      <c r="A19" t="s">
        <v>820</v>
      </c>
      <c r="C19">
        <v>0</v>
      </c>
      <c r="D19">
        <v>0</v>
      </c>
      <c r="E19">
        <v>0</v>
      </c>
      <c r="F19">
        <v>0</v>
      </c>
      <c r="G19" t="s">
        <v>859</v>
      </c>
      <c r="J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t="s">
        <v>838</v>
      </c>
      <c r="C20">
        <v>0</v>
      </c>
      <c r="D20">
        <v>0</v>
      </c>
      <c r="E20">
        <v>0</v>
      </c>
      <c r="F20">
        <v>0</v>
      </c>
      <c r="G20" t="s">
        <v>860</v>
      </c>
      <c r="J20">
        <v>0</v>
      </c>
      <c r="K20">
        <v>0</v>
      </c>
      <c r="L20">
        <v>0</v>
      </c>
      <c r="M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 t="s">
        <v>839</v>
      </c>
      <c r="C21">
        <v>0</v>
      </c>
      <c r="D21">
        <v>0</v>
      </c>
      <c r="E21">
        <v>0</v>
      </c>
      <c r="F21">
        <v>0</v>
      </c>
      <c r="G21" t="s">
        <v>861</v>
      </c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t="s">
        <v>829</v>
      </c>
      <c r="C22">
        <v>4932315</v>
      </c>
      <c r="D22">
        <v>0.74188948628336648</v>
      </c>
      <c r="E22">
        <v>5</v>
      </c>
      <c r="F22">
        <v>0.55555555555555558</v>
      </c>
      <c r="G22" t="s">
        <v>862</v>
      </c>
      <c r="J22">
        <v>7988215</v>
      </c>
      <c r="K22">
        <v>0.72572535377931657</v>
      </c>
      <c r="L22">
        <v>3</v>
      </c>
      <c r="M22">
        <v>0.75</v>
      </c>
      <c r="O22">
        <v>0</v>
      </c>
      <c r="P22">
        <v>0</v>
      </c>
      <c r="Q22">
        <v>0</v>
      </c>
      <c r="R22">
        <v>0</v>
      </c>
      <c r="T22">
        <v>12920530</v>
      </c>
      <c r="U22">
        <v>0.7318120724781414</v>
      </c>
      <c r="V22">
        <v>8</v>
      </c>
      <c r="W22">
        <v>0.61538461538461542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G14" sqref="G14"/>
    </sheetView>
  </sheetViews>
  <sheetFormatPr defaultRowHeight="15" x14ac:dyDescent="0.25"/>
  <cols>
    <col min="2" max="2" width="16.5703125" customWidth="1"/>
    <col min="3" max="3" width="14.140625" customWidth="1"/>
    <col min="4" max="4" width="16.28515625" customWidth="1"/>
    <col min="6" max="6" width="16.7109375" customWidth="1"/>
    <col min="7" max="7" width="22" customWidth="1"/>
    <col min="8" max="8" width="25.28515625" customWidth="1"/>
    <col min="9" max="9" width="13" customWidth="1"/>
  </cols>
  <sheetData>
    <row r="1" spans="1:9" x14ac:dyDescent="0.25">
      <c r="A1" t="s">
        <v>786</v>
      </c>
      <c r="C1" t="s">
        <v>0</v>
      </c>
      <c r="D1" t="s">
        <v>897</v>
      </c>
      <c r="E1" t="s">
        <v>788</v>
      </c>
      <c r="F1" t="s">
        <v>898</v>
      </c>
      <c r="G1" t="s">
        <v>893</v>
      </c>
      <c r="H1" t="s">
        <v>894</v>
      </c>
      <c r="I1" t="s">
        <v>855</v>
      </c>
    </row>
    <row r="2" spans="1:9" x14ac:dyDescent="0.25">
      <c r="A2" t="s">
        <v>789</v>
      </c>
      <c r="C2">
        <v>1032370</v>
      </c>
      <c r="D2">
        <v>7.1826489098782073E-3</v>
      </c>
      <c r="E2">
        <v>3</v>
      </c>
      <c r="F2">
        <v>1.6483516483516484E-2</v>
      </c>
      <c r="G2" t="s">
        <v>850</v>
      </c>
      <c r="H2" t="s">
        <v>808</v>
      </c>
      <c r="I2" t="s">
        <v>895</v>
      </c>
    </row>
    <row r="3" spans="1:9" x14ac:dyDescent="0.25">
      <c r="A3" t="s">
        <v>785</v>
      </c>
      <c r="C3">
        <v>19975417</v>
      </c>
      <c r="D3">
        <v>0.13897769902206827</v>
      </c>
      <c r="E3">
        <v>18</v>
      </c>
      <c r="F3">
        <v>9.8901098901098897E-2</v>
      </c>
      <c r="G3" t="s">
        <v>850</v>
      </c>
      <c r="H3" t="s">
        <v>808</v>
      </c>
      <c r="I3" t="s">
        <v>895</v>
      </c>
    </row>
    <row r="4" spans="1:9" x14ac:dyDescent="0.25">
      <c r="A4" t="s">
        <v>826</v>
      </c>
      <c r="C4">
        <v>1900802</v>
      </c>
      <c r="D4">
        <v>1.3224709564588584E-2</v>
      </c>
      <c r="E4">
        <v>5</v>
      </c>
      <c r="F4">
        <v>2.7472527472527472E-2</v>
      </c>
      <c r="G4" t="s">
        <v>850</v>
      </c>
      <c r="H4" t="s">
        <v>808</v>
      </c>
      <c r="I4" t="s">
        <v>895</v>
      </c>
    </row>
    <row r="5" spans="1:9" x14ac:dyDescent="0.25">
      <c r="A5" t="s">
        <v>819</v>
      </c>
      <c r="C5">
        <v>10481405</v>
      </c>
      <c r="D5">
        <v>7.2923711651096013E-2</v>
      </c>
      <c r="E5">
        <v>13</v>
      </c>
      <c r="F5">
        <v>7.1428571428571425E-2</v>
      </c>
      <c r="G5" t="s">
        <v>850</v>
      </c>
      <c r="H5" t="s">
        <v>808</v>
      </c>
      <c r="I5" t="s">
        <v>895</v>
      </c>
    </row>
    <row r="6" spans="1:9" x14ac:dyDescent="0.25">
      <c r="A6" t="s">
        <v>820</v>
      </c>
      <c r="C6">
        <v>5430994</v>
      </c>
      <c r="D6">
        <v>3.7785796888378284E-2</v>
      </c>
      <c r="E6">
        <v>40</v>
      </c>
      <c r="F6">
        <v>0.21978021978021978</v>
      </c>
      <c r="G6" t="s">
        <v>850</v>
      </c>
      <c r="H6" t="s">
        <v>808</v>
      </c>
      <c r="I6" t="s">
        <v>895</v>
      </c>
    </row>
    <row r="7" spans="1:9" x14ac:dyDescent="0.25">
      <c r="A7" t="s">
        <v>838</v>
      </c>
      <c r="C7">
        <v>0</v>
      </c>
      <c r="D7">
        <v>0</v>
      </c>
      <c r="E7">
        <v>0</v>
      </c>
      <c r="F7">
        <v>0</v>
      </c>
      <c r="G7" t="s">
        <v>850</v>
      </c>
      <c r="H7" t="s">
        <v>808</v>
      </c>
      <c r="I7" t="s">
        <v>895</v>
      </c>
    </row>
    <row r="8" spans="1:9" x14ac:dyDescent="0.25">
      <c r="A8" t="s">
        <v>839</v>
      </c>
      <c r="C8">
        <v>0</v>
      </c>
      <c r="D8">
        <v>0</v>
      </c>
      <c r="E8">
        <v>0</v>
      </c>
      <c r="F8">
        <v>0</v>
      </c>
      <c r="G8" t="s">
        <v>850</v>
      </c>
      <c r="H8" t="s">
        <v>808</v>
      </c>
      <c r="I8" t="s">
        <v>895</v>
      </c>
    </row>
    <row r="9" spans="1:9" x14ac:dyDescent="0.25">
      <c r="A9" t="s">
        <v>829</v>
      </c>
      <c r="C9">
        <v>104910108</v>
      </c>
      <c r="D9">
        <v>0.72990543396399066</v>
      </c>
      <c r="E9">
        <v>103</v>
      </c>
      <c r="F9">
        <v>0.56593406593406592</v>
      </c>
      <c r="G9" t="s">
        <v>850</v>
      </c>
      <c r="H9" t="s">
        <v>808</v>
      </c>
      <c r="I9" t="s">
        <v>895</v>
      </c>
    </row>
    <row r="10" spans="1:9" x14ac:dyDescent="0.25">
      <c r="A10" t="s">
        <v>789</v>
      </c>
      <c r="C10">
        <v>246000</v>
      </c>
      <c r="D10">
        <v>3.7001856861475425E-2</v>
      </c>
      <c r="E10">
        <v>1</v>
      </c>
      <c r="F10">
        <v>0.1111111111111111</v>
      </c>
      <c r="G10" t="s">
        <v>850</v>
      </c>
      <c r="H10" t="s">
        <v>849</v>
      </c>
      <c r="I10" t="s">
        <v>895</v>
      </c>
    </row>
    <row r="11" spans="1:9" x14ac:dyDescent="0.25">
      <c r="A11" t="s">
        <v>785</v>
      </c>
      <c r="C11">
        <v>1130000</v>
      </c>
      <c r="D11">
        <v>0.16996787907913508</v>
      </c>
      <c r="E11">
        <v>2</v>
      </c>
      <c r="F11">
        <v>0.22222222222222221</v>
      </c>
      <c r="G11" t="s">
        <v>850</v>
      </c>
      <c r="H11" t="s">
        <v>849</v>
      </c>
      <c r="I11" t="s">
        <v>895</v>
      </c>
    </row>
    <row r="12" spans="1:9" x14ac:dyDescent="0.25">
      <c r="A12" t="s">
        <v>826</v>
      </c>
      <c r="C12">
        <v>0</v>
      </c>
      <c r="D12">
        <v>0</v>
      </c>
      <c r="E12">
        <v>0</v>
      </c>
      <c r="F12">
        <v>0</v>
      </c>
      <c r="G12" t="s">
        <v>850</v>
      </c>
      <c r="H12" t="s">
        <v>849</v>
      </c>
      <c r="I12" t="s">
        <v>895</v>
      </c>
    </row>
    <row r="13" spans="1:9" x14ac:dyDescent="0.25">
      <c r="A13" t="s">
        <v>819</v>
      </c>
      <c r="C13">
        <v>340000</v>
      </c>
      <c r="D13">
        <v>5.1140777776022946E-2</v>
      </c>
      <c r="E13">
        <v>1</v>
      </c>
      <c r="F13">
        <v>0.1111111111111111</v>
      </c>
      <c r="G13" t="s">
        <v>850</v>
      </c>
      <c r="H13" t="s">
        <v>849</v>
      </c>
      <c r="I13" t="s">
        <v>895</v>
      </c>
    </row>
    <row r="14" spans="1:9" x14ac:dyDescent="0.25">
      <c r="A14" t="s">
        <v>820</v>
      </c>
      <c r="C14">
        <v>0</v>
      </c>
      <c r="D14">
        <v>0</v>
      </c>
      <c r="E14">
        <v>0</v>
      </c>
      <c r="F14">
        <v>0</v>
      </c>
      <c r="G14" t="s">
        <v>850</v>
      </c>
      <c r="H14" t="s">
        <v>849</v>
      </c>
      <c r="I14" t="s">
        <v>895</v>
      </c>
    </row>
    <row r="15" spans="1:9" x14ac:dyDescent="0.25">
      <c r="A15" t="s">
        <v>838</v>
      </c>
      <c r="C15">
        <v>0</v>
      </c>
      <c r="D15">
        <v>0</v>
      </c>
      <c r="E15">
        <v>0</v>
      </c>
      <c r="F15">
        <v>0</v>
      </c>
      <c r="G15" t="s">
        <v>850</v>
      </c>
      <c r="H15" t="s">
        <v>849</v>
      </c>
      <c r="I15" t="s">
        <v>895</v>
      </c>
    </row>
    <row r="16" spans="1:9" x14ac:dyDescent="0.25">
      <c r="A16" t="s">
        <v>839</v>
      </c>
      <c r="C16">
        <v>0</v>
      </c>
      <c r="D16">
        <v>0</v>
      </c>
      <c r="E16">
        <v>0</v>
      </c>
      <c r="F16">
        <v>0</v>
      </c>
      <c r="G16" t="s">
        <v>850</v>
      </c>
      <c r="H16" t="s">
        <v>849</v>
      </c>
      <c r="I16" t="s">
        <v>895</v>
      </c>
    </row>
    <row r="17" spans="1:9" x14ac:dyDescent="0.25">
      <c r="A17" t="s">
        <v>829</v>
      </c>
      <c r="C17">
        <v>4932315</v>
      </c>
      <c r="D17">
        <v>0.74188948628336648</v>
      </c>
      <c r="E17">
        <v>5</v>
      </c>
      <c r="F17">
        <v>0.55555555555555558</v>
      </c>
      <c r="G17" t="s">
        <v>850</v>
      </c>
      <c r="H17" t="s">
        <v>849</v>
      </c>
      <c r="I17" t="s">
        <v>895</v>
      </c>
    </row>
    <row r="18" spans="1:9" x14ac:dyDescent="0.25">
      <c r="A18" t="s">
        <v>789</v>
      </c>
      <c r="C18">
        <v>0</v>
      </c>
      <c r="D18">
        <v>0</v>
      </c>
      <c r="E18">
        <v>0</v>
      </c>
      <c r="F18">
        <v>0</v>
      </c>
      <c r="G18" t="s">
        <v>851</v>
      </c>
      <c r="H18" t="s">
        <v>808</v>
      </c>
      <c r="I18" t="s">
        <v>895</v>
      </c>
    </row>
    <row r="19" spans="1:9" x14ac:dyDescent="0.25">
      <c r="A19" t="s">
        <v>785</v>
      </c>
      <c r="C19">
        <v>8470172</v>
      </c>
      <c r="D19">
        <v>0.1212855549546291</v>
      </c>
      <c r="E19">
        <v>5</v>
      </c>
      <c r="F19">
        <v>0.22727272727272727</v>
      </c>
      <c r="G19" t="s">
        <v>851</v>
      </c>
      <c r="H19" t="s">
        <v>808</v>
      </c>
      <c r="I19" t="s">
        <v>895</v>
      </c>
    </row>
    <row r="20" spans="1:9" x14ac:dyDescent="0.25">
      <c r="A20" t="s">
        <v>826</v>
      </c>
      <c r="C20">
        <v>0</v>
      </c>
      <c r="D20">
        <v>0</v>
      </c>
      <c r="F20">
        <v>0</v>
      </c>
      <c r="G20" t="s">
        <v>851</v>
      </c>
      <c r="H20" t="s">
        <v>808</v>
      </c>
      <c r="I20" t="s">
        <v>895</v>
      </c>
    </row>
    <row r="21" spans="1:9" x14ac:dyDescent="0.25">
      <c r="A21" t="s">
        <v>819</v>
      </c>
      <c r="C21">
        <v>13793300</v>
      </c>
      <c r="D21">
        <v>0.19750815510661243</v>
      </c>
      <c r="E21">
        <v>3</v>
      </c>
      <c r="F21">
        <v>0.13636363636363635</v>
      </c>
      <c r="G21" t="s">
        <v>851</v>
      </c>
      <c r="H21" t="s">
        <v>808</v>
      </c>
      <c r="I21" t="s">
        <v>895</v>
      </c>
    </row>
    <row r="22" spans="1:9" x14ac:dyDescent="0.25">
      <c r="A22" t="s">
        <v>820</v>
      </c>
      <c r="C22">
        <v>1023000</v>
      </c>
      <c r="D22">
        <v>1.4648477353067395E-2</v>
      </c>
      <c r="E22">
        <v>2</v>
      </c>
      <c r="F22">
        <v>9.0909090909090912E-2</v>
      </c>
      <c r="G22" t="s">
        <v>851</v>
      </c>
      <c r="H22" t="s">
        <v>808</v>
      </c>
      <c r="I22" t="s">
        <v>895</v>
      </c>
    </row>
    <row r="23" spans="1:9" x14ac:dyDescent="0.25">
      <c r="A23" t="s">
        <v>838</v>
      </c>
      <c r="C23">
        <v>0</v>
      </c>
      <c r="D23">
        <v>0</v>
      </c>
      <c r="F23">
        <v>0</v>
      </c>
      <c r="G23" t="s">
        <v>851</v>
      </c>
      <c r="H23" t="s">
        <v>808</v>
      </c>
      <c r="I23" t="s">
        <v>895</v>
      </c>
    </row>
    <row r="24" spans="1:9" x14ac:dyDescent="0.25">
      <c r="A24" t="s">
        <v>839</v>
      </c>
      <c r="C24">
        <v>0</v>
      </c>
      <c r="D24">
        <v>0</v>
      </c>
      <c r="F24">
        <v>0</v>
      </c>
      <c r="G24" t="s">
        <v>851</v>
      </c>
      <c r="H24" t="s">
        <v>808</v>
      </c>
      <c r="I24" t="s">
        <v>895</v>
      </c>
    </row>
    <row r="25" spans="1:9" x14ac:dyDescent="0.25">
      <c r="A25" t="s">
        <v>829</v>
      </c>
      <c r="C25">
        <v>46550138</v>
      </c>
      <c r="D25">
        <v>0.66655781258569113</v>
      </c>
      <c r="E25">
        <v>12</v>
      </c>
      <c r="F25">
        <v>0.54545454545454541</v>
      </c>
      <c r="G25" t="s">
        <v>851</v>
      </c>
      <c r="H25" t="s">
        <v>808</v>
      </c>
      <c r="I25" t="s">
        <v>895</v>
      </c>
    </row>
    <row r="26" spans="1:9" x14ac:dyDescent="0.25">
      <c r="A26" t="s">
        <v>789</v>
      </c>
      <c r="C26">
        <v>0</v>
      </c>
      <c r="D26">
        <v>0</v>
      </c>
      <c r="E26">
        <v>0</v>
      </c>
      <c r="F26">
        <v>0</v>
      </c>
      <c r="G26" t="s">
        <v>851</v>
      </c>
      <c r="H26" t="s">
        <v>849</v>
      </c>
      <c r="I26" t="s">
        <v>895</v>
      </c>
    </row>
    <row r="27" spans="1:9" x14ac:dyDescent="0.25">
      <c r="A27" t="s">
        <v>785</v>
      </c>
      <c r="C27">
        <v>3019000</v>
      </c>
      <c r="D27">
        <v>0.27427464622068343</v>
      </c>
      <c r="E27">
        <v>1</v>
      </c>
      <c r="F27">
        <v>0.25</v>
      </c>
      <c r="G27" t="s">
        <v>851</v>
      </c>
      <c r="H27" t="s">
        <v>849</v>
      </c>
      <c r="I27" t="s">
        <v>895</v>
      </c>
    </row>
    <row r="28" spans="1:9" x14ac:dyDescent="0.25">
      <c r="A28" t="s">
        <v>826</v>
      </c>
      <c r="C28">
        <v>0</v>
      </c>
      <c r="D28">
        <v>0</v>
      </c>
      <c r="E28">
        <v>0</v>
      </c>
      <c r="F28">
        <v>0</v>
      </c>
      <c r="G28" t="s">
        <v>851</v>
      </c>
      <c r="H28" t="s">
        <v>849</v>
      </c>
      <c r="I28" t="s">
        <v>895</v>
      </c>
    </row>
    <row r="29" spans="1:9" x14ac:dyDescent="0.25">
      <c r="A29" t="s">
        <v>819</v>
      </c>
      <c r="C29">
        <v>0</v>
      </c>
      <c r="D29">
        <v>0</v>
      </c>
      <c r="E29">
        <v>0</v>
      </c>
      <c r="F29">
        <v>0</v>
      </c>
      <c r="G29" t="s">
        <v>851</v>
      </c>
      <c r="H29" t="s">
        <v>849</v>
      </c>
      <c r="I29" t="s">
        <v>895</v>
      </c>
    </row>
    <row r="30" spans="1:9" x14ac:dyDescent="0.25">
      <c r="A30" t="s">
        <v>820</v>
      </c>
      <c r="C30">
        <v>0</v>
      </c>
      <c r="D30">
        <v>0</v>
      </c>
      <c r="E30">
        <v>0</v>
      </c>
      <c r="F30">
        <v>0</v>
      </c>
      <c r="G30" t="s">
        <v>851</v>
      </c>
      <c r="H30" t="s">
        <v>849</v>
      </c>
      <c r="I30" t="s">
        <v>895</v>
      </c>
    </row>
    <row r="31" spans="1:9" x14ac:dyDescent="0.25">
      <c r="A31" t="s">
        <v>838</v>
      </c>
      <c r="C31">
        <v>0</v>
      </c>
      <c r="D31">
        <v>0</v>
      </c>
      <c r="E31">
        <v>0</v>
      </c>
      <c r="F31">
        <v>0</v>
      </c>
      <c r="G31" t="s">
        <v>851</v>
      </c>
      <c r="H31" t="s">
        <v>849</v>
      </c>
      <c r="I31" t="s">
        <v>895</v>
      </c>
    </row>
    <row r="32" spans="1:9" x14ac:dyDescent="0.25">
      <c r="A32" t="s">
        <v>839</v>
      </c>
      <c r="C32">
        <v>0</v>
      </c>
      <c r="D32">
        <v>0</v>
      </c>
      <c r="E32">
        <v>0</v>
      </c>
      <c r="F32">
        <v>0</v>
      </c>
      <c r="G32" t="s">
        <v>851</v>
      </c>
      <c r="H32" t="s">
        <v>849</v>
      </c>
      <c r="I32" t="s">
        <v>895</v>
      </c>
    </row>
    <row r="33" spans="1:9" x14ac:dyDescent="0.25">
      <c r="A33" t="s">
        <v>829</v>
      </c>
      <c r="C33">
        <v>7988215</v>
      </c>
      <c r="D33">
        <v>0.72572535377931657</v>
      </c>
      <c r="E33">
        <v>3</v>
      </c>
      <c r="F33">
        <v>0.75</v>
      </c>
      <c r="G33" t="s">
        <v>851</v>
      </c>
      <c r="H33" t="s">
        <v>849</v>
      </c>
      <c r="I33" t="s">
        <v>895</v>
      </c>
    </row>
    <row r="34" spans="1:9" x14ac:dyDescent="0.25">
      <c r="A34" t="s">
        <v>789</v>
      </c>
      <c r="C34">
        <v>0</v>
      </c>
      <c r="D34">
        <v>0</v>
      </c>
      <c r="E34">
        <v>0</v>
      </c>
      <c r="F34">
        <v>0</v>
      </c>
      <c r="G34" t="s">
        <v>848</v>
      </c>
      <c r="H34" t="s">
        <v>809</v>
      </c>
      <c r="I34" t="s">
        <v>895</v>
      </c>
    </row>
    <row r="35" spans="1:9" x14ac:dyDescent="0.25">
      <c r="A35" t="s">
        <v>785</v>
      </c>
      <c r="C35">
        <v>0</v>
      </c>
      <c r="D35">
        <v>0</v>
      </c>
      <c r="E35">
        <v>0</v>
      </c>
      <c r="F35">
        <v>0</v>
      </c>
      <c r="G35" t="s">
        <v>848</v>
      </c>
      <c r="H35" t="s">
        <v>809</v>
      </c>
      <c r="I35" t="s">
        <v>895</v>
      </c>
    </row>
    <row r="36" spans="1:9" x14ac:dyDescent="0.25">
      <c r="A36" t="s">
        <v>826</v>
      </c>
      <c r="C36">
        <v>0</v>
      </c>
      <c r="D36">
        <v>0</v>
      </c>
      <c r="E36">
        <v>0</v>
      </c>
      <c r="F36">
        <v>0</v>
      </c>
      <c r="G36" t="s">
        <v>848</v>
      </c>
      <c r="H36" t="s">
        <v>809</v>
      </c>
      <c r="I36" t="s">
        <v>895</v>
      </c>
    </row>
    <row r="37" spans="1:9" x14ac:dyDescent="0.25">
      <c r="A37" t="s">
        <v>819</v>
      </c>
      <c r="C37">
        <v>350000</v>
      </c>
      <c r="D37">
        <v>0.11666666666666667</v>
      </c>
      <c r="E37">
        <v>1</v>
      </c>
      <c r="F37">
        <v>0.2</v>
      </c>
      <c r="G37" t="s">
        <v>848</v>
      </c>
      <c r="H37" t="s">
        <v>809</v>
      </c>
      <c r="I37" t="s">
        <v>895</v>
      </c>
    </row>
    <row r="38" spans="1:9" x14ac:dyDescent="0.25">
      <c r="A38" t="s">
        <v>820</v>
      </c>
      <c r="C38">
        <v>0</v>
      </c>
      <c r="D38">
        <v>0</v>
      </c>
      <c r="E38">
        <v>0</v>
      </c>
      <c r="F38">
        <v>0</v>
      </c>
      <c r="G38" t="s">
        <v>848</v>
      </c>
      <c r="H38" t="s">
        <v>809</v>
      </c>
      <c r="I38" t="s">
        <v>895</v>
      </c>
    </row>
    <row r="39" spans="1:9" x14ac:dyDescent="0.25">
      <c r="A39" t="s">
        <v>838</v>
      </c>
      <c r="C39">
        <v>0</v>
      </c>
      <c r="D39">
        <v>0</v>
      </c>
      <c r="E39">
        <v>0</v>
      </c>
      <c r="F39">
        <v>0</v>
      </c>
      <c r="G39" t="s">
        <v>848</v>
      </c>
      <c r="H39" t="s">
        <v>809</v>
      </c>
      <c r="I39" t="s">
        <v>895</v>
      </c>
    </row>
    <row r="40" spans="1:9" x14ac:dyDescent="0.25">
      <c r="A40" t="s">
        <v>839</v>
      </c>
      <c r="C40">
        <v>0</v>
      </c>
      <c r="D40">
        <v>0</v>
      </c>
      <c r="E40">
        <v>0</v>
      </c>
      <c r="F40">
        <v>0</v>
      </c>
      <c r="G40" t="s">
        <v>848</v>
      </c>
      <c r="H40" t="s">
        <v>809</v>
      </c>
      <c r="I40" t="s">
        <v>895</v>
      </c>
    </row>
    <row r="41" spans="1:9" x14ac:dyDescent="0.25">
      <c r="A41" t="s">
        <v>829</v>
      </c>
      <c r="C41">
        <v>2650000</v>
      </c>
      <c r="D41">
        <v>0.8833333333333333</v>
      </c>
      <c r="E41">
        <v>4</v>
      </c>
      <c r="F41">
        <v>0.8</v>
      </c>
      <c r="G41" t="s">
        <v>848</v>
      </c>
      <c r="H41" t="s">
        <v>809</v>
      </c>
      <c r="I41" t="s">
        <v>895</v>
      </c>
    </row>
    <row r="42" spans="1:9" x14ac:dyDescent="0.25">
      <c r="A42" t="s">
        <v>789</v>
      </c>
      <c r="C42">
        <v>0</v>
      </c>
      <c r="D42">
        <v>0</v>
      </c>
      <c r="E42">
        <v>0</v>
      </c>
      <c r="F42">
        <v>0</v>
      </c>
      <c r="G42" t="s">
        <v>848</v>
      </c>
      <c r="H42" t="s">
        <v>849</v>
      </c>
      <c r="I42" t="s">
        <v>895</v>
      </c>
    </row>
    <row r="43" spans="1:9" x14ac:dyDescent="0.25">
      <c r="A43" t="s">
        <v>785</v>
      </c>
      <c r="C43">
        <v>0</v>
      </c>
      <c r="D43">
        <v>0</v>
      </c>
      <c r="E43">
        <v>0</v>
      </c>
      <c r="F43">
        <v>0</v>
      </c>
      <c r="G43" t="s">
        <v>848</v>
      </c>
      <c r="H43" t="s">
        <v>849</v>
      </c>
      <c r="I43" t="s">
        <v>895</v>
      </c>
    </row>
    <row r="44" spans="1:9" x14ac:dyDescent="0.25">
      <c r="A44" t="s">
        <v>826</v>
      </c>
      <c r="C44">
        <v>0</v>
      </c>
      <c r="D44">
        <v>0</v>
      </c>
      <c r="E44">
        <v>0</v>
      </c>
      <c r="F44">
        <v>0</v>
      </c>
      <c r="G44" t="s">
        <v>848</v>
      </c>
      <c r="H44" t="s">
        <v>849</v>
      </c>
      <c r="I44" t="s">
        <v>895</v>
      </c>
    </row>
    <row r="45" spans="1:9" x14ac:dyDescent="0.25">
      <c r="A45" t="s">
        <v>819</v>
      </c>
      <c r="C45">
        <v>0</v>
      </c>
      <c r="D45">
        <v>0</v>
      </c>
      <c r="E45">
        <v>0</v>
      </c>
      <c r="F45">
        <v>0</v>
      </c>
      <c r="G45" t="s">
        <v>848</v>
      </c>
      <c r="H45" t="s">
        <v>849</v>
      </c>
      <c r="I45" t="s">
        <v>895</v>
      </c>
    </row>
    <row r="46" spans="1:9" x14ac:dyDescent="0.25">
      <c r="A46" t="s">
        <v>820</v>
      </c>
      <c r="C46">
        <v>0</v>
      </c>
      <c r="D46">
        <v>0</v>
      </c>
      <c r="E46">
        <v>0</v>
      </c>
      <c r="F46">
        <v>0</v>
      </c>
      <c r="G46" t="s">
        <v>848</v>
      </c>
      <c r="H46" t="s">
        <v>849</v>
      </c>
      <c r="I46" t="s">
        <v>895</v>
      </c>
    </row>
    <row r="47" spans="1:9" x14ac:dyDescent="0.25">
      <c r="A47" t="s">
        <v>838</v>
      </c>
      <c r="C47">
        <v>0</v>
      </c>
      <c r="D47">
        <v>0</v>
      </c>
      <c r="E47">
        <v>0</v>
      </c>
      <c r="F47">
        <v>0</v>
      </c>
      <c r="G47" t="s">
        <v>848</v>
      </c>
      <c r="H47" t="s">
        <v>849</v>
      </c>
      <c r="I47" t="s">
        <v>895</v>
      </c>
    </row>
    <row r="48" spans="1:9" x14ac:dyDescent="0.25">
      <c r="A48" t="s">
        <v>839</v>
      </c>
      <c r="C48">
        <v>0</v>
      </c>
      <c r="D48">
        <v>0</v>
      </c>
      <c r="E48">
        <v>0</v>
      </c>
      <c r="F48">
        <v>0</v>
      </c>
      <c r="G48" t="s">
        <v>848</v>
      </c>
      <c r="H48" t="s">
        <v>849</v>
      </c>
      <c r="I48" t="s">
        <v>895</v>
      </c>
    </row>
    <row r="49" spans="1:9" x14ac:dyDescent="0.25">
      <c r="A49" t="s">
        <v>829</v>
      </c>
      <c r="C49">
        <v>0</v>
      </c>
      <c r="D49">
        <v>0</v>
      </c>
      <c r="E49">
        <v>0</v>
      </c>
      <c r="F49">
        <v>0</v>
      </c>
      <c r="G49" t="s">
        <v>848</v>
      </c>
      <c r="H49" t="s">
        <v>849</v>
      </c>
      <c r="I49" t="s">
        <v>895</v>
      </c>
    </row>
    <row r="50" spans="1:9" x14ac:dyDescent="0.25">
      <c r="A50" t="s">
        <v>789</v>
      </c>
      <c r="C50">
        <v>1129750</v>
      </c>
      <c r="D50">
        <v>9.4349247165246702E-3</v>
      </c>
      <c r="E50">
        <v>5</v>
      </c>
      <c r="F50">
        <v>3.2258064516129031E-2</v>
      </c>
      <c r="G50" t="s">
        <v>805</v>
      </c>
      <c r="H50" t="s">
        <v>808</v>
      </c>
      <c r="I50" t="s">
        <v>899</v>
      </c>
    </row>
    <row r="51" spans="1:9" x14ac:dyDescent="0.25">
      <c r="A51" t="s">
        <v>785</v>
      </c>
      <c r="C51">
        <v>14278744</v>
      </c>
      <c r="D51">
        <v>0.11924662508212289</v>
      </c>
      <c r="E51">
        <v>27</v>
      </c>
      <c r="F51">
        <v>0.17419354838709677</v>
      </c>
      <c r="G51" t="s">
        <v>805</v>
      </c>
      <c r="H51" t="s">
        <v>808</v>
      </c>
      <c r="I51" t="s">
        <v>899</v>
      </c>
    </row>
    <row r="52" spans="1:9" x14ac:dyDescent="0.25">
      <c r="A52" t="s">
        <v>826</v>
      </c>
      <c r="C52">
        <v>3370331</v>
      </c>
      <c r="D52">
        <v>2.8146775175719681E-2</v>
      </c>
      <c r="E52">
        <v>3</v>
      </c>
      <c r="F52">
        <v>1.935483870967742E-2</v>
      </c>
      <c r="G52" t="s">
        <v>805</v>
      </c>
      <c r="H52" t="s">
        <v>808</v>
      </c>
      <c r="I52" t="s">
        <v>899</v>
      </c>
    </row>
    <row r="53" spans="1:9" x14ac:dyDescent="0.25">
      <c r="A53" t="s">
        <v>819</v>
      </c>
      <c r="C53">
        <v>1783639</v>
      </c>
      <c r="D53">
        <v>1.4895773123662179E-2</v>
      </c>
      <c r="E53">
        <v>6</v>
      </c>
      <c r="F53">
        <v>3.870967741935484E-2</v>
      </c>
      <c r="G53" t="s">
        <v>805</v>
      </c>
      <c r="H53" t="s">
        <v>808</v>
      </c>
      <c r="I53" t="s">
        <v>899</v>
      </c>
    </row>
    <row r="54" spans="1:9" x14ac:dyDescent="0.25">
      <c r="A54" t="s">
        <v>820</v>
      </c>
      <c r="C54">
        <v>23147136</v>
      </c>
      <c r="D54">
        <v>0.19330956898708385</v>
      </c>
      <c r="E54">
        <v>32</v>
      </c>
      <c r="F54">
        <v>0.20645161290322581</v>
      </c>
      <c r="G54" t="s">
        <v>805</v>
      </c>
      <c r="H54" t="s">
        <v>808</v>
      </c>
      <c r="I54" t="s">
        <v>899</v>
      </c>
    </row>
    <row r="55" spans="1:9" x14ac:dyDescent="0.25">
      <c r="A55" t="s">
        <v>827</v>
      </c>
      <c r="C55">
        <v>500000</v>
      </c>
      <c r="D55">
        <v>4.1756692704247268E-3</v>
      </c>
      <c r="E55">
        <v>1</v>
      </c>
      <c r="F55">
        <v>6.4516129032258064E-3</v>
      </c>
      <c r="G55" t="s">
        <v>805</v>
      </c>
      <c r="H55" t="s">
        <v>808</v>
      </c>
      <c r="I55" t="s">
        <v>899</v>
      </c>
    </row>
    <row r="56" spans="1:9" x14ac:dyDescent="0.25">
      <c r="A56" t="s">
        <v>828</v>
      </c>
      <c r="C56">
        <v>1936500</v>
      </c>
      <c r="D56">
        <v>1.6172367084354967E-2</v>
      </c>
      <c r="E56">
        <v>1</v>
      </c>
      <c r="F56">
        <v>6.4516129032258064E-3</v>
      </c>
      <c r="G56" t="s">
        <v>805</v>
      </c>
      <c r="H56" t="s">
        <v>808</v>
      </c>
      <c r="I56" t="s">
        <v>899</v>
      </c>
    </row>
    <row r="57" spans="1:9" x14ac:dyDescent="0.25">
      <c r="A57" t="s">
        <v>829</v>
      </c>
      <c r="C57">
        <v>73595184</v>
      </c>
      <c r="D57">
        <v>0.61461829656010702</v>
      </c>
      <c r="E57">
        <v>80</v>
      </c>
      <c r="F57">
        <v>0.5161290322580645</v>
      </c>
      <c r="G57" t="s">
        <v>805</v>
      </c>
      <c r="H57" t="s">
        <v>808</v>
      </c>
      <c r="I57" t="s">
        <v>899</v>
      </c>
    </row>
    <row r="58" spans="1:9" x14ac:dyDescent="0.25">
      <c r="A58" t="s">
        <v>789</v>
      </c>
      <c r="C58">
        <v>134750</v>
      </c>
      <c r="D58">
        <v>1.6381178287517093E-2</v>
      </c>
      <c r="E58">
        <v>2</v>
      </c>
      <c r="F58">
        <v>0.125</v>
      </c>
      <c r="G58" t="s">
        <v>805</v>
      </c>
      <c r="H58" t="s">
        <v>804</v>
      </c>
      <c r="I58" t="s">
        <v>899</v>
      </c>
    </row>
    <row r="59" spans="1:9" x14ac:dyDescent="0.25">
      <c r="A59" t="s">
        <v>785</v>
      </c>
      <c r="C59">
        <v>3391154</v>
      </c>
      <c r="D59">
        <v>0.41225304841875132</v>
      </c>
      <c r="E59">
        <v>11</v>
      </c>
      <c r="F59">
        <v>0.6875</v>
      </c>
      <c r="G59" t="s">
        <v>805</v>
      </c>
      <c r="H59" t="s">
        <v>804</v>
      </c>
      <c r="I59" t="s">
        <v>899</v>
      </c>
    </row>
    <row r="60" spans="1:9" x14ac:dyDescent="0.25">
      <c r="A60" t="s">
        <v>826</v>
      </c>
      <c r="C60">
        <v>0</v>
      </c>
      <c r="D60">
        <v>0</v>
      </c>
      <c r="E60">
        <v>0</v>
      </c>
      <c r="F60">
        <v>0</v>
      </c>
      <c r="G60" t="s">
        <v>805</v>
      </c>
      <c r="H60" t="s">
        <v>804</v>
      </c>
      <c r="I60" t="s">
        <v>899</v>
      </c>
    </row>
    <row r="61" spans="1:9" x14ac:dyDescent="0.25">
      <c r="A61" t="s">
        <v>819</v>
      </c>
      <c r="C61">
        <v>0</v>
      </c>
      <c r="D61">
        <v>0</v>
      </c>
      <c r="E61">
        <v>0</v>
      </c>
      <c r="F61">
        <v>0</v>
      </c>
      <c r="G61" t="s">
        <v>805</v>
      </c>
      <c r="H61" t="s">
        <v>804</v>
      </c>
      <c r="I61" t="s">
        <v>899</v>
      </c>
    </row>
    <row r="62" spans="1:9" x14ac:dyDescent="0.25">
      <c r="A62" t="s">
        <v>820</v>
      </c>
      <c r="C62">
        <v>0</v>
      </c>
      <c r="D62">
        <v>0</v>
      </c>
      <c r="E62">
        <v>0</v>
      </c>
      <c r="F62">
        <v>0</v>
      </c>
      <c r="G62" t="s">
        <v>805</v>
      </c>
      <c r="H62" t="s">
        <v>804</v>
      </c>
      <c r="I62" t="s">
        <v>899</v>
      </c>
    </row>
    <row r="63" spans="1:9" x14ac:dyDescent="0.25">
      <c r="A63" t="s">
        <v>827</v>
      </c>
      <c r="C63">
        <v>0</v>
      </c>
      <c r="D63">
        <v>0</v>
      </c>
      <c r="E63">
        <v>0</v>
      </c>
      <c r="F63">
        <v>0</v>
      </c>
      <c r="G63" t="s">
        <v>805</v>
      </c>
      <c r="H63" t="s">
        <v>804</v>
      </c>
      <c r="I63" t="s">
        <v>899</v>
      </c>
    </row>
    <row r="64" spans="1:9" x14ac:dyDescent="0.25">
      <c r="A64" t="s">
        <v>828</v>
      </c>
      <c r="C64">
        <v>0</v>
      </c>
      <c r="D64">
        <v>0</v>
      </c>
      <c r="E64">
        <v>0</v>
      </c>
      <c r="F64">
        <v>0</v>
      </c>
      <c r="G64" t="s">
        <v>805</v>
      </c>
      <c r="H64" t="s">
        <v>804</v>
      </c>
      <c r="I64" t="s">
        <v>899</v>
      </c>
    </row>
    <row r="65" spans="1:9" x14ac:dyDescent="0.25">
      <c r="A65" t="s">
        <v>829</v>
      </c>
      <c r="C65">
        <v>4700000</v>
      </c>
      <c r="D65">
        <v>0.57136577329373162</v>
      </c>
      <c r="E65">
        <v>3</v>
      </c>
      <c r="F65">
        <v>0.1875</v>
      </c>
      <c r="G65" t="s">
        <v>805</v>
      </c>
      <c r="H65" t="s">
        <v>804</v>
      </c>
      <c r="I65" t="s">
        <v>899</v>
      </c>
    </row>
    <row r="66" spans="1:9" x14ac:dyDescent="0.25">
      <c r="A66" t="s">
        <v>789</v>
      </c>
      <c r="C66">
        <v>0</v>
      </c>
      <c r="D66">
        <v>0</v>
      </c>
      <c r="E66">
        <v>0</v>
      </c>
      <c r="F66">
        <v>0</v>
      </c>
      <c r="G66" t="s">
        <v>806</v>
      </c>
      <c r="H66" t="s">
        <v>808</v>
      </c>
      <c r="I66" t="s">
        <v>899</v>
      </c>
    </row>
    <row r="67" spans="1:9" x14ac:dyDescent="0.25">
      <c r="A67" t="s">
        <v>785</v>
      </c>
      <c r="C67">
        <v>3972029</v>
      </c>
      <c r="D67">
        <v>6.6434266624823865E-2</v>
      </c>
      <c r="E67">
        <v>4</v>
      </c>
      <c r="F67">
        <v>0.22222222222222221</v>
      </c>
      <c r="G67" t="s">
        <v>806</v>
      </c>
      <c r="H67" t="s">
        <v>808</v>
      </c>
      <c r="I67" t="s">
        <v>899</v>
      </c>
    </row>
    <row r="68" spans="1:9" x14ac:dyDescent="0.25">
      <c r="A68" t="s">
        <v>826</v>
      </c>
      <c r="C68">
        <v>5120700</v>
      </c>
      <c r="D68">
        <v>8.5646391077642076E-2</v>
      </c>
      <c r="E68">
        <v>2</v>
      </c>
      <c r="F68">
        <v>0.1111111111111111</v>
      </c>
      <c r="G68" t="s">
        <v>806</v>
      </c>
      <c r="H68" t="s">
        <v>808</v>
      </c>
      <c r="I68" t="s">
        <v>899</v>
      </c>
    </row>
    <row r="69" spans="1:9" x14ac:dyDescent="0.25">
      <c r="A69" t="s">
        <v>819</v>
      </c>
      <c r="C69">
        <v>0</v>
      </c>
      <c r="D69">
        <v>0</v>
      </c>
      <c r="E69">
        <v>0</v>
      </c>
      <c r="F69">
        <v>0</v>
      </c>
      <c r="G69" t="s">
        <v>806</v>
      </c>
      <c r="H69" t="s">
        <v>808</v>
      </c>
      <c r="I69" t="s">
        <v>899</v>
      </c>
    </row>
    <row r="70" spans="1:9" x14ac:dyDescent="0.25">
      <c r="A70" t="s">
        <v>820</v>
      </c>
      <c r="C70">
        <v>0</v>
      </c>
      <c r="D70">
        <v>0</v>
      </c>
      <c r="E70">
        <v>0</v>
      </c>
      <c r="F70">
        <v>0</v>
      </c>
      <c r="G70" t="s">
        <v>806</v>
      </c>
      <c r="H70" t="s">
        <v>808</v>
      </c>
      <c r="I70" t="s">
        <v>899</v>
      </c>
    </row>
    <row r="71" spans="1:9" x14ac:dyDescent="0.25">
      <c r="A71" t="s">
        <v>827</v>
      </c>
      <c r="C71">
        <v>0</v>
      </c>
      <c r="D71">
        <v>0</v>
      </c>
      <c r="E71">
        <v>0</v>
      </c>
      <c r="F71">
        <v>0</v>
      </c>
      <c r="G71" t="s">
        <v>806</v>
      </c>
      <c r="H71" t="s">
        <v>808</v>
      </c>
      <c r="I71" t="s">
        <v>899</v>
      </c>
    </row>
    <row r="72" spans="1:9" x14ac:dyDescent="0.25">
      <c r="A72" t="s">
        <v>828</v>
      </c>
      <c r="C72">
        <v>0</v>
      </c>
      <c r="D72">
        <v>0</v>
      </c>
      <c r="E72">
        <v>0</v>
      </c>
      <c r="F72">
        <v>0</v>
      </c>
      <c r="G72" t="s">
        <v>806</v>
      </c>
      <c r="H72" t="s">
        <v>808</v>
      </c>
      <c r="I72" t="s">
        <v>899</v>
      </c>
    </row>
    <row r="73" spans="1:9" x14ac:dyDescent="0.25">
      <c r="A73" t="s">
        <v>829</v>
      </c>
      <c r="C73">
        <v>50696130</v>
      </c>
      <c r="D73">
        <v>0.84791934229753407</v>
      </c>
      <c r="E73">
        <v>12</v>
      </c>
      <c r="F73">
        <v>0.66666666666666663</v>
      </c>
      <c r="G73" t="s">
        <v>806</v>
      </c>
      <c r="H73" t="s">
        <v>808</v>
      </c>
      <c r="I73" t="s">
        <v>899</v>
      </c>
    </row>
    <row r="74" spans="1:9" x14ac:dyDescent="0.25">
      <c r="A74" t="s">
        <v>789</v>
      </c>
      <c r="C74">
        <v>0</v>
      </c>
      <c r="D74">
        <v>0</v>
      </c>
      <c r="F74">
        <v>0</v>
      </c>
      <c r="G74" t="s">
        <v>806</v>
      </c>
      <c r="H74" t="s">
        <v>804</v>
      </c>
      <c r="I74" t="s">
        <v>899</v>
      </c>
    </row>
    <row r="75" spans="1:9" x14ac:dyDescent="0.25">
      <c r="A75" t="s">
        <v>785</v>
      </c>
      <c r="C75">
        <v>7070000</v>
      </c>
      <c r="D75">
        <v>0.45118059987236758</v>
      </c>
      <c r="E75">
        <v>3</v>
      </c>
      <c r="F75">
        <v>0.6</v>
      </c>
      <c r="G75" t="s">
        <v>806</v>
      </c>
      <c r="H75" t="s">
        <v>804</v>
      </c>
      <c r="I75" t="s">
        <v>899</v>
      </c>
    </row>
    <row r="76" spans="1:9" x14ac:dyDescent="0.25">
      <c r="A76" t="s">
        <v>826</v>
      </c>
      <c r="C76">
        <v>0</v>
      </c>
      <c r="D76">
        <v>0</v>
      </c>
      <c r="E76">
        <v>0</v>
      </c>
      <c r="F76">
        <v>0</v>
      </c>
      <c r="G76" t="s">
        <v>806</v>
      </c>
      <c r="H76" t="s">
        <v>804</v>
      </c>
      <c r="I76" t="s">
        <v>899</v>
      </c>
    </row>
    <row r="77" spans="1:9" x14ac:dyDescent="0.25">
      <c r="A77" t="s">
        <v>819</v>
      </c>
      <c r="C77">
        <v>0</v>
      </c>
      <c r="D77">
        <v>0</v>
      </c>
      <c r="E77">
        <v>0</v>
      </c>
      <c r="F77">
        <v>0</v>
      </c>
      <c r="G77" t="s">
        <v>806</v>
      </c>
      <c r="H77" t="s">
        <v>804</v>
      </c>
      <c r="I77" t="s">
        <v>899</v>
      </c>
    </row>
    <row r="78" spans="1:9" x14ac:dyDescent="0.25">
      <c r="A78" t="s">
        <v>820</v>
      </c>
      <c r="C78">
        <v>0</v>
      </c>
      <c r="D78">
        <v>0</v>
      </c>
      <c r="E78">
        <v>0</v>
      </c>
      <c r="F78">
        <v>0</v>
      </c>
      <c r="G78" t="s">
        <v>806</v>
      </c>
      <c r="H78" t="s">
        <v>804</v>
      </c>
      <c r="I78" t="s">
        <v>899</v>
      </c>
    </row>
    <row r="79" spans="1:9" x14ac:dyDescent="0.25">
      <c r="A79" t="s">
        <v>827</v>
      </c>
      <c r="C79">
        <v>0</v>
      </c>
      <c r="D79">
        <v>0</v>
      </c>
      <c r="E79">
        <v>0</v>
      </c>
      <c r="F79">
        <v>0</v>
      </c>
      <c r="G79" t="s">
        <v>806</v>
      </c>
      <c r="H79" t="s">
        <v>804</v>
      </c>
      <c r="I79" t="s">
        <v>899</v>
      </c>
    </row>
    <row r="80" spans="1:9" x14ac:dyDescent="0.25">
      <c r="A80" t="s">
        <v>828</v>
      </c>
      <c r="C80">
        <v>0</v>
      </c>
      <c r="D80">
        <v>0</v>
      </c>
      <c r="E80">
        <v>0</v>
      </c>
      <c r="F80">
        <v>0</v>
      </c>
      <c r="G80" t="s">
        <v>806</v>
      </c>
      <c r="H80" t="s">
        <v>804</v>
      </c>
      <c r="I80" t="s">
        <v>899</v>
      </c>
    </row>
    <row r="81" spans="1:9" x14ac:dyDescent="0.25">
      <c r="A81" t="s">
        <v>829</v>
      </c>
      <c r="C81">
        <v>8600000</v>
      </c>
      <c r="D81">
        <v>0.54881940012763242</v>
      </c>
      <c r="E81">
        <v>2</v>
      </c>
      <c r="F81">
        <v>0.4</v>
      </c>
      <c r="G81" t="s">
        <v>806</v>
      </c>
      <c r="H81" t="s">
        <v>804</v>
      </c>
      <c r="I81" t="s">
        <v>899</v>
      </c>
    </row>
    <row r="82" spans="1:9" x14ac:dyDescent="0.25">
      <c r="A82" t="s">
        <v>789</v>
      </c>
      <c r="C82">
        <v>250000</v>
      </c>
      <c r="D82">
        <v>7.3736633391781908E-2</v>
      </c>
      <c r="E82">
        <v>1</v>
      </c>
      <c r="F82">
        <v>0.2</v>
      </c>
      <c r="G82" t="s">
        <v>807</v>
      </c>
      <c r="H82" t="s">
        <v>809</v>
      </c>
      <c r="I82" t="s">
        <v>899</v>
      </c>
    </row>
    <row r="83" spans="1:9" x14ac:dyDescent="0.25">
      <c r="A83" t="s">
        <v>785</v>
      </c>
      <c r="C83">
        <v>445000</v>
      </c>
      <c r="D83">
        <v>0.13125120743737179</v>
      </c>
      <c r="E83">
        <v>2</v>
      </c>
      <c r="F83">
        <v>0.4</v>
      </c>
      <c r="G83" t="s">
        <v>807</v>
      </c>
      <c r="H83" t="s">
        <v>809</v>
      </c>
      <c r="I83" t="s">
        <v>899</v>
      </c>
    </row>
    <row r="84" spans="1:9" x14ac:dyDescent="0.25">
      <c r="A84" t="s">
        <v>826</v>
      </c>
      <c r="C84">
        <v>0</v>
      </c>
      <c r="D84">
        <v>0</v>
      </c>
      <c r="E84">
        <v>0</v>
      </c>
      <c r="F84">
        <v>0</v>
      </c>
      <c r="G84" t="s">
        <v>807</v>
      </c>
      <c r="H84" t="s">
        <v>809</v>
      </c>
      <c r="I84" t="s">
        <v>899</v>
      </c>
    </row>
    <row r="85" spans="1:9" x14ac:dyDescent="0.25">
      <c r="A85" t="s">
        <v>819</v>
      </c>
      <c r="C85">
        <v>0</v>
      </c>
      <c r="D85">
        <v>0</v>
      </c>
      <c r="E85">
        <v>0</v>
      </c>
      <c r="F85">
        <v>0</v>
      </c>
      <c r="G85" t="s">
        <v>807</v>
      </c>
      <c r="H85" t="s">
        <v>809</v>
      </c>
      <c r="I85" t="s">
        <v>899</v>
      </c>
    </row>
    <row r="86" spans="1:9" x14ac:dyDescent="0.25">
      <c r="A86" t="s">
        <v>820</v>
      </c>
      <c r="C86">
        <v>0</v>
      </c>
      <c r="D86">
        <v>0</v>
      </c>
      <c r="E86">
        <v>0</v>
      </c>
      <c r="F86">
        <v>0</v>
      </c>
      <c r="G86" t="s">
        <v>807</v>
      </c>
      <c r="H86" t="s">
        <v>809</v>
      </c>
      <c r="I86" t="s">
        <v>899</v>
      </c>
    </row>
    <row r="87" spans="1:9" x14ac:dyDescent="0.25">
      <c r="A87" t="s">
        <v>827</v>
      </c>
      <c r="C87">
        <v>1595445</v>
      </c>
      <c r="D87">
        <v>0.47057097224700595</v>
      </c>
      <c r="E87">
        <v>1</v>
      </c>
      <c r="F87">
        <v>0.2</v>
      </c>
      <c r="G87" t="s">
        <v>807</v>
      </c>
      <c r="H87" t="s">
        <v>809</v>
      </c>
      <c r="I87" t="s">
        <v>899</v>
      </c>
    </row>
    <row r="88" spans="1:9" x14ac:dyDescent="0.25">
      <c r="A88" t="s">
        <v>828</v>
      </c>
      <c r="C88">
        <v>0</v>
      </c>
      <c r="D88">
        <v>0</v>
      </c>
      <c r="E88">
        <v>0</v>
      </c>
      <c r="F88">
        <v>0</v>
      </c>
      <c r="G88" t="s">
        <v>807</v>
      </c>
      <c r="H88" t="s">
        <v>809</v>
      </c>
      <c r="I88" t="s">
        <v>899</v>
      </c>
    </row>
    <row r="89" spans="1:9" x14ac:dyDescent="0.25">
      <c r="A89" t="s">
        <v>829</v>
      </c>
      <c r="C89">
        <v>1100000</v>
      </c>
      <c r="D89">
        <v>0.32444118692384039</v>
      </c>
      <c r="E89">
        <v>1</v>
      </c>
      <c r="F89">
        <v>0.2</v>
      </c>
      <c r="G89" t="s">
        <v>807</v>
      </c>
      <c r="H89" t="s">
        <v>809</v>
      </c>
      <c r="I89" t="s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2012-2014</vt:lpstr>
      <vt:lpstr>Sheet3</vt:lpstr>
      <vt:lpstr>2014-2016</vt:lpstr>
      <vt:lpstr>Sheet1</vt:lpstr>
      <vt:lpstr>tidy_data</vt:lpstr>
    </vt:vector>
  </TitlesOfParts>
  <Company>Puget Sound Regional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Peak</dc:creator>
  <cp:lastModifiedBy>Reid Haefer</cp:lastModifiedBy>
  <cp:lastPrinted>2016-08-17T22:03:11Z</cp:lastPrinted>
  <dcterms:created xsi:type="dcterms:W3CDTF">2016-06-23T20:02:57Z</dcterms:created>
  <dcterms:modified xsi:type="dcterms:W3CDTF">2016-08-24T23:40:10Z</dcterms:modified>
</cp:coreProperties>
</file>