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04.2021" sheetId="1" r:id="rId4"/>
    <sheet name="05.2021 " sheetId="2" r:id="rId5"/>
    <sheet name="06.2021" sheetId="3" r:id="rId6"/>
    <sheet name="07.2021" sheetId="4" r:id="rId7"/>
    <sheet name="08.2021 " sheetId="5" r:id="rId8"/>
    <sheet name="09.2021" sheetId="6" r:id="rId9"/>
    <sheet name="10.2021" sheetId="7" r:id="rId10"/>
    <sheet name="11.2021" sheetId="8" r:id="rId11"/>
    <sheet name="12.2021" sheetId="9" r:id="rId12"/>
  </sheets>
  <definedNames>
    <definedName name="Débutexercicecomptable">#REF!</definedName>
    <definedName name="Terminé">#REF!,#REF!,#REF!,#REF!,#REF!,#REF!,#REF!,#REF!,#REF!,#REF!,#REF!,#REF!</definedName>
    <definedName name="Terminé_Aoû">#REF!</definedName>
    <definedName name="Terminé_Avr">#REF!</definedName>
    <definedName name="Terminé_Déc">#REF!</definedName>
    <definedName name="Terminé_Fév">#REF!</definedName>
    <definedName name="Terminé_Jan">#REF!</definedName>
    <definedName name="Terminé_Juin">#REF!</definedName>
    <definedName name="Terminé_Jull">#REF!</definedName>
    <definedName name="Terminé_Mai">#REF!</definedName>
    <definedName name="Terminé_Mar">#REF!</definedName>
    <definedName name="Terminé_Nov">#REF!</definedName>
    <definedName name="Terminé_Oct">#REF!</definedName>
    <definedName name="Terminé_Sep">#REF!</definedName>
    <definedName name="Terminé" localSheetId="0">'04.2021'!#ref!,'04.2021'!#ref!,'04.2021'!#ref!,''04.2021'!$F$4:$F$52,'04.2021'!#ref!,'04.2021'!#ref!,'04.2021'!#ref!,'04.2021'!#ref!,'04.2021'!#ref!,'04.2021'!#ref!,'04.2021'!#ref!,'04.2021'!#ref!</definedName>
    <definedName name="Terminé_Aoû" localSheetId="0">'04.2021'!#ref!</definedName>
    <definedName name="Terminé_Avr" localSheetId="0">'04.2021'!$F$4:$F$52</definedName>
    <definedName name="Terminé_Déc" localSheetId="0">'04.2021'!#ref!</definedName>
    <definedName name="Terminé_Fév" localSheetId="0">'04.2021'!#ref!</definedName>
    <definedName name="Terminé_Jan" localSheetId="0">'04.2021'!#ref!</definedName>
    <definedName name="Terminé_Juin" localSheetId="0">'04.2021'!#ref!</definedName>
    <definedName name="Terminé_Jull" localSheetId="0">'04.2021'!#ref!</definedName>
    <definedName name="Terminé_Mai" localSheetId="0">'04.2021'!#ref!</definedName>
    <definedName name="Terminé_Mar" localSheetId="0">'04.2021'!#ref!</definedName>
    <definedName name="Terminé_Nov" localSheetId="0">'04.2021'!#ref!</definedName>
    <definedName name="Terminé_Oct" localSheetId="0">'04.2021'!#ref!</definedName>
    <definedName name="Terminé_Sep" localSheetId="0">'04.2021'!#ref!</definedName>
    <definedName name="Terminé" localSheetId="1">'05.2021 '!#ref!,'05.2021 '!#ref!,'05.2021 '!#ref!,'05.2021 '!#ref!,''05.2021 '!$H$4:$H$52,'05.2021 '!#ref!,'05.2021 '!#ref!,'05.2021 '!#ref!,'05.2021 '!#ref!,'05.2021 '!#ref!,'05.2021 '!#ref!,'05.2021 '!#ref!</definedName>
    <definedName name="Terminé_Aoû" localSheetId="1">'05.2021 '!#ref!</definedName>
    <definedName name="Terminé_Avr" localSheetId="1">'05.2021 '!#ref!</definedName>
    <definedName name="Terminé_Déc" localSheetId="1">'05.2021 '!#ref!</definedName>
    <definedName name="Terminé_Fév" localSheetId="1">'05.2021 '!#ref!</definedName>
    <definedName name="Terminé_Jan" localSheetId="1">'05.2021 '!#ref!</definedName>
    <definedName name="Terminé_Juin" localSheetId="1">'05.2021 '!#ref!</definedName>
    <definedName name="Terminé_Jull" localSheetId="1">'05.2021 '!#ref!</definedName>
    <definedName name="Terminé_Mai" localSheetId="1">'05.2021 '!$H$4:$H$52</definedName>
    <definedName name="Terminé_Mar" localSheetId="1">'05.2021 '!#ref!</definedName>
    <definedName name="Terminé_Nov" localSheetId="1">'05.2021 '!#ref!</definedName>
    <definedName name="Terminé_Oct" localSheetId="1">'05.2021 '!#ref!</definedName>
    <definedName name="Terminé_Sep" localSheetId="1">'05.2021 '!#ref!</definedName>
    <definedName name="Terminé" localSheetId="2">'06.2021'!#ref!,'06.2021'!#ref!,'06.2021'!#ref!,'06.2021'!#ref!,''06.2021'!$H$2:$H$73,'06.2021'!#ref!,'06.2021'!#ref!,'06.2021'!#ref!,'06.2021'!#ref!,'06.2021'!#ref!,'06.2021'!#ref!,'06.2021'!#ref!</definedName>
    <definedName name="Terminé_Aoû" localSheetId="2">'06.2021'!#ref!</definedName>
    <definedName name="Terminé_Avr" localSheetId="2">'06.2021'!#ref!</definedName>
    <definedName name="Terminé_Déc" localSheetId="2">'06.2021'!#ref!</definedName>
    <definedName name="Terminé_Fév" localSheetId="2">'06.2021'!#ref!</definedName>
    <definedName name="Terminé_Jan" localSheetId="2">'06.2021'!#ref!</definedName>
    <definedName name="Terminé_Juin" localSheetId="2">'06.2021'!#ref!</definedName>
    <definedName name="Terminé_Jull" localSheetId="2">'06.2021'!#ref!</definedName>
    <definedName name="Terminé_Mai" localSheetId="2">'06.2021'!$H$2:$H$73</definedName>
    <definedName name="Terminé_Mar" localSheetId="2">'06.2021'!#ref!</definedName>
    <definedName name="Terminé_Nov" localSheetId="2">'06.2021'!#ref!</definedName>
    <definedName name="Terminé_Oct" localSheetId="2">'06.2021'!#ref!</definedName>
    <definedName name="Terminé_Sep" localSheetId="2">'06.2021'!#ref!</definedName>
    <definedName name="Terminé" localSheetId="3">'07.2021'!#ref!,'07.2021'!#ref!,'07.2021'!#ref!,'07.2021'!#ref!,''07.2021'!$H$3:$H$73,'07.2021'!#ref!,'07.2021'!#ref!,'07.2021'!#ref!,'07.2021'!#ref!,'07.2021'!#ref!,'07.2021'!#ref!,'07.2021'!#ref!</definedName>
    <definedName name="Terminé_Aoû" localSheetId="3">'07.2021'!#ref!</definedName>
    <definedName name="Terminé_Avr" localSheetId="3">'07.2021'!#ref!</definedName>
    <definedName name="Terminé_Déc" localSheetId="3">'07.2021'!#ref!</definedName>
    <definedName name="Terminé_Fév" localSheetId="3">'07.2021'!#ref!</definedName>
    <definedName name="Terminé_Jan" localSheetId="3">'07.2021'!#ref!</definedName>
    <definedName name="Terminé_Juin" localSheetId="3">'07.2021'!#ref!</definedName>
    <definedName name="Terminé_Jull" localSheetId="3">'07.2021'!#ref!</definedName>
    <definedName name="Terminé_Mai" localSheetId="3">'07.2021'!$H$3:$H$73</definedName>
    <definedName name="Terminé_Mar" localSheetId="3">'07.2021'!#ref!</definedName>
    <definedName name="Terminé_Nov" localSheetId="3">'07.2021'!#ref!</definedName>
    <definedName name="Terminé_Oct" localSheetId="3">'07.2021'!#ref!</definedName>
    <definedName name="Terminé_Sep" localSheetId="3">'07.2021'!#ref!</definedName>
    <definedName name="Terminé" localSheetId="4">'08.2021 '!#ref!,'08.2021 '!#ref!,'08.2021 '!#ref!,'08.2021 '!#ref!,''08.2021 '!$H$3:$H$96,'08.2021 '!#ref!,'08.2021 '!#ref!,'08.2021 '!#ref!,'08.2021 '!#ref!,'08.2021 '!#ref!,'08.2021 '!#ref!,'08.2021 '!#ref!</definedName>
    <definedName name="Terminé_Aoû" localSheetId="4">'08.2021 '!#ref!</definedName>
    <definedName name="Terminé_Avr" localSheetId="4">'08.2021 '!#ref!</definedName>
    <definedName name="Terminé_Déc" localSheetId="4">'08.2021 '!#ref!</definedName>
    <definedName name="Terminé_Fév" localSheetId="4">'08.2021 '!#ref!</definedName>
    <definedName name="Terminé_Jan" localSheetId="4">'08.2021 '!#ref!</definedName>
    <definedName name="Terminé_Juin" localSheetId="4">'08.2021 '!#ref!</definedName>
    <definedName name="Terminé_Jull" localSheetId="4">'08.2021 '!#ref!</definedName>
    <definedName name="Terminé_Mai" localSheetId="4">'08.2021 '!$H$3:$H$96</definedName>
    <definedName name="Terminé_Mar" localSheetId="4">'08.2021 '!#ref!</definedName>
    <definedName name="Terminé_Nov" localSheetId="4">'08.2021 '!#ref!</definedName>
    <definedName name="Terminé_Oct" localSheetId="4">'08.2021 '!#ref!</definedName>
    <definedName name="Terminé_Sep" localSheetId="4">'08.2021 '!#ref!</definedName>
    <definedName name="Terminé" localSheetId="5">'09.2021'!#ref!,'09.2021'!#ref!,'09.2021'!#ref!,'09.2021'!#ref!,''09.2021'!$H$3:$H$69,'09.2021'!#ref!,'09.2021'!#ref!,'09.2021'!#ref!,'09.2021'!#ref!,'09.2021'!#ref!,'09.2021'!#ref!,'09.2021'!#ref!</definedName>
    <definedName name="Terminé_Aoû" localSheetId="5">'09.2021'!#ref!</definedName>
    <definedName name="Terminé_Avr" localSheetId="5">'09.2021'!#ref!</definedName>
    <definedName name="Terminé_Déc" localSheetId="5">'09.2021'!#ref!</definedName>
    <definedName name="Terminé_Fév" localSheetId="5">'09.2021'!#ref!</definedName>
    <definedName name="Terminé_Jan" localSheetId="5">'09.2021'!#ref!</definedName>
    <definedName name="Terminé_Juin" localSheetId="5">'09.2021'!#ref!</definedName>
    <definedName name="Terminé_Jull" localSheetId="5">'09.2021'!#ref!</definedName>
    <definedName name="Terminé_Mai" localSheetId="5">'09.2021'!$H$3:$H$69</definedName>
    <definedName name="Terminé_Mar" localSheetId="5">'09.2021'!#ref!</definedName>
    <definedName name="Terminé_Nov" localSheetId="5">'09.2021'!#ref!</definedName>
    <definedName name="Terminé_Oct" localSheetId="5">'09.2021'!#ref!</definedName>
    <definedName name="Terminé_Sep" localSheetId="5">'09.2021'!#ref!</definedName>
    <definedName name="Terminé" localSheetId="6">'10.2021'!#ref!,'10.2021'!#ref!,'10.2021'!#ref!,'10.2021'!#ref!,''10.2021'!$H$3:$H$76,'10.2021'!#ref!,'10.2021'!#ref!,'10.2021'!#ref!,'10.2021'!#ref!,'10.2021'!#ref!,'10.2021'!#ref!,'10.2021'!#ref!</definedName>
    <definedName name="Terminé_Aoû" localSheetId="6">'10.2021'!#ref!</definedName>
    <definedName name="Terminé_Avr" localSheetId="6">'10.2021'!#ref!</definedName>
    <definedName name="Terminé_Déc" localSheetId="6">'10.2021'!#ref!</definedName>
    <definedName name="Terminé_Fév" localSheetId="6">'10.2021'!#ref!</definedName>
    <definedName name="Terminé_Jan" localSheetId="6">'10.2021'!#ref!</definedName>
    <definedName name="Terminé_Juin" localSheetId="6">'10.2021'!#ref!</definedName>
    <definedName name="Terminé_Jull" localSheetId="6">'10.2021'!#ref!</definedName>
    <definedName name="Terminé_Mai" localSheetId="6">'10.2021'!$H$3:$H$76</definedName>
    <definedName name="Terminé_Mar" localSheetId="6">'10.2021'!#ref!</definedName>
    <definedName name="Terminé_Nov" localSheetId="6">'10.2021'!#ref!</definedName>
    <definedName name="Terminé_Oct" localSheetId="6">'10.2021'!#ref!</definedName>
    <definedName name="Terminé_Sep" localSheetId="6">'10.2021'!#ref!</definedName>
    <definedName name="Terminé" localSheetId="7">'11.2021'!#ref!,'11.2021'!#ref!,'11.2021'!#ref!,'11.2021'!#ref!,''11.2021'!$H$3:$H$92,'11.2021'!#ref!,'11.2021'!#ref!,'11.2021'!#ref!,'11.2021'!#ref!,'11.2021'!#ref!,'11.2021'!#ref!,'11.2021'!#ref!</definedName>
    <definedName name="Terminé_Aoû" localSheetId="7">'11.2021'!#ref!</definedName>
    <definedName name="Terminé_Avr" localSheetId="7">'11.2021'!#ref!</definedName>
    <definedName name="Terminé_Déc" localSheetId="7">'11.2021'!#ref!</definedName>
    <definedName name="Terminé_Fév" localSheetId="7">'11.2021'!#ref!</definedName>
    <definedName name="Terminé_Jan" localSheetId="7">'11.2021'!#ref!</definedName>
    <definedName name="Terminé_Juin" localSheetId="7">'11.2021'!#ref!</definedName>
    <definedName name="Terminé_Jull" localSheetId="7">'11.2021'!#ref!</definedName>
    <definedName name="Terminé_Mai" localSheetId="7">'11.2021'!$H$3:$H$92</definedName>
    <definedName name="Terminé_Mar" localSheetId="7">'11.2021'!#ref!</definedName>
    <definedName name="Terminé_Nov" localSheetId="7">'11.2021'!#ref!</definedName>
    <definedName name="Terminé_Oct" localSheetId="7">'11.2021'!#ref!</definedName>
    <definedName name="Terminé_Sep" localSheetId="7">'11.2021'!#ref!</definedName>
    <definedName name="Terminé" localSheetId="8">'12.2021'!#ref!,'12.2021'!#ref!,'12.2021'!#ref!,'12.2021'!#ref!,''12.2021'!$H$3:$H$86,'12.2021'!#ref!,'12.2021'!#ref!,'12.2021'!#ref!,'12.2021'!#ref!,'12.2021'!#ref!,'12.2021'!#ref!,'12.2021'!#ref!</definedName>
    <definedName name="Terminé_Aoû" localSheetId="8">'12.2021'!#ref!</definedName>
    <definedName name="Terminé_Avr" localSheetId="8">'12.2021'!#ref!</definedName>
    <definedName name="Terminé_Déc" localSheetId="8">'12.2021'!#ref!</definedName>
    <definedName name="Terminé_Fév" localSheetId="8">'12.2021'!#ref!</definedName>
    <definedName name="Terminé_Jan" localSheetId="8">'12.2021'!#ref!</definedName>
    <definedName name="Terminé_Juin" localSheetId="8">'12.2021'!#ref!</definedName>
    <definedName name="Terminé_Jull" localSheetId="8">'12.2021'!#ref!</definedName>
    <definedName name="Terminé_Mai" localSheetId="8">'12.2021'!$H$3:$H$86</definedName>
    <definedName name="Terminé_Mar" localSheetId="8">'12.2021'!#ref!</definedName>
    <definedName name="Terminé_Nov" localSheetId="8">'12.2021'!#ref!</definedName>
    <definedName name="Terminé_Oct" localSheetId="8">'12.2021'!#ref!</definedName>
    <definedName name="Terminé_Sep" localSheetId="8">'12.2021'!#ref!</definedName>
    <definedName name="_xlnm.Print_Titles" localSheetId="0">'04.2021'!$A:$B</definedName>
    <definedName name="_xlnm.Print_Area" localSheetId="0">'04.2021'!$A$2:$F$52</definedName>
    <definedName name="_xlnm.Print_Titles" localSheetId="1">'05.2021 '!$A:$B</definedName>
    <definedName name="_xlnm.Print_Area" localSheetId="1">'05.2021 '!$A$2:$H$53</definedName>
    <definedName name="_xlnm.Print_Titles" localSheetId="2">'06.2021'!$A:$B</definedName>
    <definedName name="_xlnm.Print_Area" localSheetId="2">'06.2021'!$A$1:$H$74</definedName>
    <definedName name="_xlnm.Print_Titles" localSheetId="3">'07.2021'!$A:$B</definedName>
    <definedName name="_xlnm.Print_Area" localSheetId="3">'07.2021'!$A$1:$H$74</definedName>
    <definedName name="_xlnm.Print_Titles" localSheetId="4">'08.2021 '!$A:$B</definedName>
    <definedName name="_xlnm.Print_Area" localSheetId="4">'08.2021 '!$A$1:$H$97</definedName>
    <definedName name="_xlnm.Print_Titles" localSheetId="5">'09.2021'!$A:$B</definedName>
    <definedName name="_xlnm.Print_Area" localSheetId="5">'09.2021'!$A$1:$H$70</definedName>
    <definedName name="_xlnm.Print_Titles" localSheetId="6">'10.2021'!$A:$B</definedName>
    <definedName name="_xlnm.Print_Area" localSheetId="6">'10.2021'!$A$1:$H$76</definedName>
    <definedName name="_xlnm.Print_Titles" localSheetId="7">'11.2021'!$A:$B</definedName>
    <definedName name="_xlnm.Print_Area" localSheetId="7">'11.2021'!$A$1:$H$92</definedName>
    <definedName name="_xlnm.Print_Titles" localSheetId="8">'12.2021'!$A:$B</definedName>
    <definedName name="_xlnm.Print_Area" localSheetId="8">'12.2021'!$A$1:$H$87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 </author>
  </authors>
  <commentList>
    <comment ref="B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Auteur: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N°10362709
N°10362710
N°10362711
N°10362712
N°10362713
N°10362714
N°10362715
N°10362716
N°10362717
</t>
        </r>
      </text>
    </comment>
  </commentList>
</comments>
</file>

<file path=xl/comments4.xml><?xml version="1.0" encoding="utf-8"?>
<comments xmlns="http://schemas.openxmlformats.org/spreadsheetml/2006/main">
  <authors>
    <author> </author>
  </authors>
  <commentList>
    <comment ref="B3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LA LCR DE POINT P EST CENSE ETRE ANNULE 
DIXIT BOUCHAMI
VERIFIER SI CA A ÉTÉ FAIT</t>
        </r>
      </text>
    </comment>
  </commentList>
</comments>
</file>

<file path=xl/comments5.xml><?xml version="1.0" encoding="utf-8"?>
<comments xmlns="http://schemas.openxmlformats.org/spreadsheetml/2006/main">
  <authors>
    <author> </author>
  </authors>
  <commentList>
    <comment ref="D8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Randa Ben Saada: 
14,555,53€ - le 09/09/2021
</t>
        </r>
      </text>
    </comment>
  </commentList>
</comments>
</file>

<file path=xl/comments7.xml><?xml version="1.0" encoding="utf-8"?>
<comments xmlns="http://schemas.openxmlformats.org/spreadsheetml/2006/main">
  <authors>
    <author> </author>
  </authors>
  <commentList>
    <comment ref="D5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795,32€ </t>
        </r>
      </text>
    </comment>
  </commentList>
</comments>
</file>

<file path=xl/comments9.xml><?xml version="1.0" encoding="utf-8"?>
<comments xmlns="http://schemas.openxmlformats.org/spreadsheetml/2006/main">
  <authors>
    <author> </author>
  </authors>
  <commentList>
    <comment ref="H6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5000€ PAYé
</t>
        </r>
      </text>
    </comment>
  </commentList>
</comments>
</file>

<file path=xl/sharedStrings.xml><?xml version="1.0" encoding="utf-8"?>
<sst xmlns="http://schemas.openxmlformats.org/spreadsheetml/2006/main" uniqueCount="786">
  <si>
    <r>
      <rPr>
        <rFont val="Book Antiqua"/>
        <b val="false"/>
        <i val="false"/>
        <strike val="false"/>
        <color rgb="FF203864"/>
        <sz val="10"/>
        <u val="none"/>
      </rPr>
      <t xml:space="preserve">Instructions : Entrez les détails de la facture sur chaque ligne. Pour ajouter des factures, sélectionnez une ligne entière, cliquez le bouton droit, puis sélectionnez </t>
    </r>
    <r>
      <rPr>
        <rFont val="Book Antiqua"/>
        <b val="true"/>
        <i val="false"/>
        <strike val="false"/>
        <color rgb="FF203864"/>
        <sz val="10"/>
        <u val="none"/>
      </rPr>
      <t xml:space="preserve">insérer</t>
    </r>
    <r>
      <rPr>
        <rFont val="Book Antiqua"/>
        <b val="false"/>
        <i val="false"/>
        <strike val="false"/>
        <color rgb="FF203864"/>
        <sz val="10"/>
        <u val="none"/>
      </rPr>
      <t xml:space="preserve"> pour ajouter une ligne. Pour insérer une coche, double-cliquez sur une cellule dans la colonne Terminé. </t>
    </r>
  </si>
  <si>
    <t>Avril</t>
  </si>
  <si>
    <t>Catégorie</t>
  </si>
  <si>
    <t>Facture</t>
  </si>
  <si>
    <t>Montant</t>
  </si>
  <si>
    <t>Date d’échéance</t>
  </si>
  <si>
    <t>Date de paiement</t>
  </si>
  <si>
    <t>Terminé</t>
  </si>
  <si>
    <t xml:space="preserve">LCR </t>
  </si>
  <si>
    <t xml:space="preserve">CAP COULEUR </t>
  </si>
  <si>
    <t>OK</t>
  </si>
  <si>
    <t>CIFFREO - N°713.520/03</t>
  </si>
  <si>
    <t>CIFFREO - N°340.324/03</t>
  </si>
  <si>
    <t>CIFFREO - N°341.910/03</t>
  </si>
  <si>
    <t>CIFFREO - N°342.662/03</t>
  </si>
  <si>
    <t>CIFFREO - N°344.952/03</t>
  </si>
  <si>
    <t>CIFFREO - N°347.018/03</t>
  </si>
  <si>
    <t>CIFFREO - N°649.791/03</t>
  </si>
  <si>
    <t>CIFFREO - N°652.418/03</t>
  </si>
  <si>
    <t>CIFFREO - N°654.552/03</t>
  </si>
  <si>
    <t>CIFFREO - N°345.686/03</t>
  </si>
  <si>
    <t>CIFFREO - N°341.042/03</t>
  </si>
  <si>
    <t>POINT S - N°899100548</t>
  </si>
  <si>
    <t>LAFARGE - N°210317703</t>
  </si>
  <si>
    <t>LAFARGE - N°210317704</t>
  </si>
  <si>
    <t>LAFARGE - N°210317705</t>
  </si>
  <si>
    <t xml:space="preserve">LAFARGE - N°210317706 </t>
  </si>
  <si>
    <t>LAFARGE - N°210317707</t>
  </si>
  <si>
    <t>LAFARGE - N°210312344</t>
  </si>
  <si>
    <t>LAFARGE - N°210314199</t>
  </si>
  <si>
    <t xml:space="preserve">BALITRAND- N° </t>
  </si>
  <si>
    <t>PROLIANS - N°PS 36888</t>
  </si>
  <si>
    <t>CHAUSSON - N°09165882</t>
  </si>
  <si>
    <t>KILOUTOU</t>
  </si>
  <si>
    <t>GAIA LOC</t>
  </si>
  <si>
    <t xml:space="preserve">PRELEVEMENT </t>
  </si>
  <si>
    <t xml:space="preserve">AIST </t>
  </si>
  <si>
    <t>PRO BTP</t>
  </si>
  <si>
    <t>BTP PREVOYANCE</t>
  </si>
  <si>
    <t>DGFIP</t>
  </si>
  <si>
    <t>GECECA</t>
  </si>
  <si>
    <t xml:space="preserve">ULYS </t>
  </si>
  <si>
    <t xml:space="preserve">A PAYER </t>
  </si>
  <si>
    <t xml:space="preserve">RG MATERIAUX </t>
  </si>
  <si>
    <t>FUEL LIT  - N°FPE0366555</t>
  </si>
  <si>
    <t>LOCAPEINT - N°20125564</t>
  </si>
  <si>
    <t>SER.PNEU - N° FA0137</t>
  </si>
  <si>
    <t xml:space="preserve">Achats divers </t>
  </si>
  <si>
    <t xml:space="preserve">TOTAL </t>
  </si>
  <si>
    <t>Mai</t>
  </si>
  <si>
    <t xml:space="preserve">FOURNISSEURS </t>
  </si>
  <si>
    <t>N°FACTURE</t>
  </si>
  <si>
    <t>Chantier</t>
  </si>
  <si>
    <t xml:space="preserve">KILOUTOU </t>
  </si>
  <si>
    <t xml:space="preserve">RAINUREUSE / ASPIRATEUR </t>
  </si>
  <si>
    <t>TAXE APPRENTISSAGE 2020</t>
  </si>
  <si>
    <t xml:space="preserve">TAXE APPRENTISSAGE </t>
  </si>
  <si>
    <t xml:space="preserve">LOYER CAGNES SUR MER </t>
  </si>
  <si>
    <t>N°05.2021</t>
  </si>
  <si>
    <t xml:space="preserve">SCI JBM APPRT </t>
  </si>
  <si>
    <t xml:space="preserve">FONDATION VILLA FREJUS </t>
  </si>
  <si>
    <t>N°2104056</t>
  </si>
  <si>
    <t xml:space="preserve">AZUR METAL </t>
  </si>
  <si>
    <t>N°202100340</t>
  </si>
  <si>
    <t xml:space="preserve">CAVEM </t>
  </si>
  <si>
    <t>POINT P</t>
  </si>
  <si>
    <t xml:space="preserve">COFRALOC </t>
  </si>
  <si>
    <t xml:space="preserve">CASSIS </t>
  </si>
  <si>
    <t>N°F2103165</t>
  </si>
  <si>
    <t>SPE</t>
  </si>
  <si>
    <t>N°F2104172</t>
  </si>
  <si>
    <t xml:space="preserve">ENTRETIEN REPARATION </t>
  </si>
  <si>
    <t>GARAGE LE COLOMBIER</t>
  </si>
  <si>
    <t>N°07/05/2021</t>
  </si>
  <si>
    <t>MAIRIE DE CASSIS (voirie)</t>
  </si>
  <si>
    <t>31/04/2021</t>
  </si>
  <si>
    <t>N°2021/04/008</t>
  </si>
  <si>
    <t xml:space="preserve">BH TERRASSEMENT </t>
  </si>
  <si>
    <t>N°2021/05/010</t>
  </si>
  <si>
    <t>N°3283</t>
  </si>
  <si>
    <t xml:space="preserve">VAR INTERIM </t>
  </si>
  <si>
    <t>MONTAGE GRUE SERVICE</t>
  </si>
  <si>
    <t xml:space="preserve">GECECA </t>
  </si>
  <si>
    <t>TOTAL</t>
  </si>
  <si>
    <t xml:space="preserve">CALIPAGE </t>
  </si>
  <si>
    <t xml:space="preserve">COTISATION ANNUELLE </t>
  </si>
  <si>
    <t>N°5060280/5</t>
  </si>
  <si>
    <t xml:space="preserve">AVENUE TIBOURNE </t>
  </si>
  <si>
    <t>N° 1247255</t>
  </si>
  <si>
    <t xml:space="preserve">FREJUS JEAN JAURES </t>
  </si>
  <si>
    <t xml:space="preserve">VEOLIA </t>
  </si>
  <si>
    <t xml:space="preserve">EDF </t>
  </si>
  <si>
    <t xml:space="preserve">PELLE HITACHI - 1 JOUR </t>
  </si>
  <si>
    <t xml:space="preserve">GAIA </t>
  </si>
  <si>
    <t>GAIA</t>
  </si>
  <si>
    <t xml:space="preserve">PELLE HITACHI - 18 JOURS </t>
  </si>
  <si>
    <t>HOTEL CASSIS</t>
  </si>
  <si>
    <t>CHAUSSON</t>
  </si>
  <si>
    <t>POINT S</t>
  </si>
  <si>
    <t xml:space="preserve">DEPOT / GATTIER / </t>
  </si>
  <si>
    <t>PROLIANS</t>
  </si>
  <si>
    <t>BALITRAND</t>
  </si>
  <si>
    <t>VICAT</t>
  </si>
  <si>
    <t xml:space="preserve">FREJUS MATERIAUX / BROUETTE </t>
  </si>
  <si>
    <t>349.332/04</t>
  </si>
  <si>
    <t xml:space="preserve">CIFFREO BONA </t>
  </si>
  <si>
    <t xml:space="preserve">CONTES </t>
  </si>
  <si>
    <t>658.100/04</t>
  </si>
  <si>
    <t>CIFREO BONA</t>
  </si>
  <si>
    <t>FREJUS / RTE DE LA DECHETTERIE</t>
  </si>
  <si>
    <t>LAFARGE</t>
  </si>
  <si>
    <t>LES ISS / AVENUE DE TIBOURENE</t>
  </si>
  <si>
    <t>PUGET / CHEMIN DE  ROQUE.</t>
  </si>
  <si>
    <t xml:space="preserve">PUGET : RUE DU ROCHER </t>
  </si>
  <si>
    <t xml:space="preserve">BRISE BETON / DECOUPEUSE </t>
  </si>
  <si>
    <t>fournisseur</t>
  </si>
  <si>
    <t>num facture</t>
  </si>
  <si>
    <t>OJFDS</t>
  </si>
  <si>
    <t>15/09/2022</t>
  </si>
  <si>
    <t xml:space="preserve">MONTANT </t>
  </si>
  <si>
    <t xml:space="preserve">VILLA D'AUREE - PHASE 2 </t>
  </si>
  <si>
    <t>N°F2021183</t>
  </si>
  <si>
    <t xml:space="preserve">TERCA DIMENSION </t>
  </si>
  <si>
    <t xml:space="preserve">VILLA D'AUREE - FERAILLE - FONDATION 
MONTANT 3288,07 € </t>
  </si>
  <si>
    <t xml:space="preserve">N°DE3853 </t>
  </si>
  <si>
    <t xml:space="preserve">VILLA D'AUREE - IMPLANTATION </t>
  </si>
  <si>
    <t>N°F2021188</t>
  </si>
  <si>
    <t>VILLA D'AUREE</t>
  </si>
  <si>
    <t>N°161-IS 2</t>
  </si>
  <si>
    <t xml:space="preserve">INGENERIE &amp; STRUCTURE </t>
  </si>
  <si>
    <t xml:space="preserve">DIVERS </t>
  </si>
  <si>
    <t>N°306210081</t>
  </si>
  <si>
    <t xml:space="preserve">SOFOVAR </t>
  </si>
  <si>
    <t>N°20126210</t>
  </si>
  <si>
    <t xml:space="preserve">LOCAPEINT </t>
  </si>
  <si>
    <t>N°F2105223</t>
  </si>
  <si>
    <t xml:space="preserve">DIVERS - TOUT </t>
  </si>
  <si>
    <t>N°31052021</t>
  </si>
  <si>
    <t>LOYER</t>
  </si>
  <si>
    <t>-</t>
  </si>
  <si>
    <t>TERRAIN ROQUEBRUNE</t>
  </si>
  <si>
    <t xml:space="preserve">TERRAIN PUGET </t>
  </si>
  <si>
    <t xml:space="preserve">LOYER FREJUS </t>
  </si>
  <si>
    <t xml:space="preserve">APPART FREJUS </t>
  </si>
  <si>
    <t xml:space="preserve">LOYER CAGNES </t>
  </si>
  <si>
    <t>6.2021</t>
  </si>
  <si>
    <t xml:space="preserve">APPART SCI JBM </t>
  </si>
  <si>
    <t xml:space="preserve">VILLA D'AUREE </t>
  </si>
  <si>
    <t>F2021165</t>
  </si>
  <si>
    <t>F2021166</t>
  </si>
  <si>
    <t xml:space="preserve">VILLA D'AUREE - </t>
  </si>
  <si>
    <t>D202168</t>
  </si>
  <si>
    <t xml:space="preserve">N°BANCHES </t>
  </si>
  <si>
    <t>AIRLESS</t>
  </si>
  <si>
    <t>N°20126294</t>
  </si>
  <si>
    <t>CASSIS</t>
  </si>
  <si>
    <t>N°2105053</t>
  </si>
  <si>
    <t>N°3336</t>
  </si>
  <si>
    <t xml:space="preserve">COQUARD </t>
  </si>
  <si>
    <t>F272E620.21.18002746</t>
  </si>
  <si>
    <t xml:space="preserve">VAR MATERIAUX </t>
  </si>
  <si>
    <t>09/06/201</t>
  </si>
  <si>
    <t>F272E620.21.18002747</t>
  </si>
  <si>
    <t>N°HE00222228</t>
  </si>
  <si>
    <t>ESCOTA</t>
  </si>
  <si>
    <t xml:space="preserve">PREVOYANCE </t>
  </si>
  <si>
    <t xml:space="preserve">PROBTP PREVOYANCE </t>
  </si>
  <si>
    <t xml:space="preserve">RETRAITE </t>
  </si>
  <si>
    <t xml:space="preserve">PROBTP </t>
  </si>
  <si>
    <t xml:space="preserve">IMPOT A LA SOURCE </t>
  </si>
  <si>
    <t xml:space="preserve">DGFIP </t>
  </si>
  <si>
    <t xml:space="preserve">COTISATION NVX SALARIE </t>
  </si>
  <si>
    <t>N°1247255</t>
  </si>
  <si>
    <t>FOURNITURE DE BUREAU</t>
  </si>
  <si>
    <t>N°2105000220</t>
  </si>
  <si>
    <t xml:space="preserve">PROVENCE BUREAUTIQUE </t>
  </si>
  <si>
    <t>COTISATIONS MAI 2021</t>
  </si>
  <si>
    <t xml:space="preserve">URSSAF </t>
  </si>
  <si>
    <t>N°F1H77122</t>
  </si>
  <si>
    <t>N°F1G86033</t>
  </si>
  <si>
    <t xml:space="preserve">BUREAU </t>
  </si>
  <si>
    <t>N°10129600291</t>
  </si>
  <si>
    <t>N°09298768</t>
  </si>
  <si>
    <t>N°210510804</t>
  </si>
  <si>
    <t xml:space="preserve">LAFARGE </t>
  </si>
  <si>
    <t xml:space="preserve">SCI FOUX </t>
  </si>
  <si>
    <t>N°210517402</t>
  </si>
  <si>
    <t xml:space="preserve">ROUTE DES ANES </t>
  </si>
  <si>
    <t>N°210517403</t>
  </si>
  <si>
    <t>N°3004296</t>
  </si>
  <si>
    <t xml:space="preserve">CPA </t>
  </si>
  <si>
    <t>N°899100605</t>
  </si>
  <si>
    <t xml:space="preserve">POINT S </t>
  </si>
  <si>
    <t xml:space="preserve">CASSIS / </t>
  </si>
  <si>
    <t>N°105864/13.14.15.16</t>
  </si>
  <si>
    <t xml:space="preserve">BALITRAND </t>
  </si>
  <si>
    <t>N°0504827398</t>
  </si>
  <si>
    <t xml:space="preserve">VICAT </t>
  </si>
  <si>
    <t>DIVERS</t>
  </si>
  <si>
    <t>N°PS 65606</t>
  </si>
  <si>
    <t xml:space="preserve">PROLIANS </t>
  </si>
  <si>
    <t>N°663.432/05</t>
  </si>
  <si>
    <t>MENTON</t>
  </si>
  <si>
    <t>N°661.073/05</t>
  </si>
  <si>
    <t>N°356.497/05</t>
  </si>
  <si>
    <t xml:space="preserve">PUGET SUR ARGENS </t>
  </si>
  <si>
    <t>N°356.498/05</t>
  </si>
  <si>
    <t xml:space="preserve">MULLER </t>
  </si>
  <si>
    <t>N°356.499/05</t>
  </si>
  <si>
    <t xml:space="preserve">FREJUS </t>
  </si>
  <si>
    <t>N°357.135/05</t>
  </si>
  <si>
    <t>KOKOI</t>
  </si>
  <si>
    <t>N°363.336/05</t>
  </si>
  <si>
    <t xml:space="preserve">GRIMAUD </t>
  </si>
  <si>
    <t>N°361.484/05</t>
  </si>
  <si>
    <t>N°27122226</t>
  </si>
  <si>
    <t>N°27122212</t>
  </si>
  <si>
    <t xml:space="preserve">MENTON </t>
  </si>
  <si>
    <t>N°27118618</t>
  </si>
  <si>
    <t>N°27087477</t>
  </si>
  <si>
    <t>N°27083200</t>
  </si>
  <si>
    <t xml:space="preserve">CASSIS - MR ALEX </t>
  </si>
  <si>
    <t>N°27233963</t>
  </si>
  <si>
    <t>N°27198627</t>
  </si>
  <si>
    <t xml:space="preserve">BASTIDES </t>
  </si>
  <si>
    <t>N°27163536</t>
  </si>
  <si>
    <t>N°27191013</t>
  </si>
  <si>
    <t>N°MAD10280133</t>
  </si>
  <si>
    <t>N°27259669</t>
  </si>
  <si>
    <t>VILLA D AUREE</t>
  </si>
  <si>
    <t>N°2021208</t>
  </si>
  <si>
    <t xml:space="preserve">TERCA </t>
  </si>
  <si>
    <t>N°10874</t>
  </si>
  <si>
    <t>GARAGE COLOMBIER</t>
  </si>
  <si>
    <t>N°30</t>
  </si>
  <si>
    <t xml:space="preserve">MINERVE </t>
  </si>
  <si>
    <t>N°3442</t>
  </si>
  <si>
    <t>APPART JEAN JAURES</t>
  </si>
  <si>
    <t>HUBERT-LOYER J,JAURES</t>
  </si>
  <si>
    <t>N°10902</t>
  </si>
  <si>
    <t>N°145025</t>
  </si>
  <si>
    <t>COFRASUD</t>
  </si>
  <si>
    <t>ROSEBAY</t>
  </si>
  <si>
    <t>N°2121/1007</t>
  </si>
  <si>
    <t>SAS SG ( carreaux pro)</t>
  </si>
  <si>
    <t xml:space="preserve">ACHATS BANCHES </t>
  </si>
  <si>
    <t xml:space="preserve">N°37416 </t>
  </si>
  <si>
    <t>N°3381</t>
  </si>
  <si>
    <t>N°21060126</t>
  </si>
  <si>
    <t>EASYMAT</t>
  </si>
  <si>
    <t>N°1625184l2021-0116762</t>
  </si>
  <si>
    <t>IOCAM</t>
  </si>
  <si>
    <t xml:space="preserve">BTP PREVOYANCE </t>
  </si>
  <si>
    <t>BUREAU</t>
  </si>
  <si>
    <t>N°10131797795</t>
  </si>
  <si>
    <t>EDF</t>
  </si>
  <si>
    <t xml:space="preserve">INFORMATIQUE - BUREAU </t>
  </si>
  <si>
    <t>N°FA00010173</t>
  </si>
  <si>
    <t>INFOBURO</t>
  </si>
  <si>
    <t>N°2021/07-000159</t>
  </si>
  <si>
    <t>N°2106000170</t>
  </si>
  <si>
    <t>N°F1M14245</t>
  </si>
  <si>
    <t>TOTAL ENERGIE</t>
  </si>
  <si>
    <t>N°F1K52293</t>
  </si>
  <si>
    <t>N°MAD10281685</t>
  </si>
  <si>
    <t>VEOLIA</t>
  </si>
  <si>
    <t>N°301C1002046497</t>
  </si>
  <si>
    <t>N°301C1002045109</t>
  </si>
  <si>
    <t>N°301C1002031532</t>
  </si>
  <si>
    <t>N°301C1002031529</t>
  </si>
  <si>
    <t>N°27348776</t>
  </si>
  <si>
    <t>CASSIS - HOTEL CŒUR DE CASSIS</t>
  </si>
  <si>
    <t>N°0504827928</t>
  </si>
  <si>
    <t>N°3004652</t>
  </si>
  <si>
    <t>CPA</t>
  </si>
  <si>
    <t>N°899100638</t>
  </si>
  <si>
    <t>PLAN DE LA TOUR</t>
  </si>
  <si>
    <t>N°F21P2736</t>
  </si>
  <si>
    <t>CASSIS - PETIT</t>
  </si>
  <si>
    <t>N°0504827929</t>
  </si>
  <si>
    <t>N°368761/06</t>
  </si>
  <si>
    <t>N°368760/06</t>
  </si>
  <si>
    <t>N°366812/06</t>
  </si>
  <si>
    <t>N°365145/06</t>
  </si>
  <si>
    <t>TELEVENTE</t>
  </si>
  <si>
    <t>N°364376/06</t>
  </si>
  <si>
    <t>ASTIER</t>
  </si>
  <si>
    <t>N°364375/06</t>
  </si>
  <si>
    <t>IDRISSI</t>
  </si>
  <si>
    <t>N°364374/06</t>
  </si>
  <si>
    <t>N°364373/06</t>
  </si>
  <si>
    <t>N°364372/06</t>
  </si>
  <si>
    <t>N°725663/06</t>
  </si>
  <si>
    <t>N°666482/06</t>
  </si>
  <si>
    <t>N°1384882</t>
  </si>
  <si>
    <t>SOCATRA</t>
  </si>
  <si>
    <t>N°5701-652280</t>
  </si>
  <si>
    <t>CEMEX</t>
  </si>
  <si>
    <t>N°27381698</t>
  </si>
  <si>
    <t>BASTIDES</t>
  </si>
  <si>
    <t>N°27337016</t>
  </si>
  <si>
    <t xml:space="preserve">CASSIS - HOTEL </t>
  </si>
  <si>
    <t>N°27274473</t>
  </si>
  <si>
    <t>N°27276829</t>
  </si>
  <si>
    <t>N°27260511</t>
  </si>
  <si>
    <t>N°27324909</t>
  </si>
  <si>
    <t>27623787</t>
  </si>
  <si>
    <t>ATTENTION AVOIR RESTANT 305,26</t>
  </si>
  <si>
    <t xml:space="preserve">SOUS-TOTAL DIVER </t>
  </si>
  <si>
    <t xml:space="preserve">SOUS-TOTAL A PAYER </t>
  </si>
  <si>
    <t>N°46</t>
  </si>
  <si>
    <t>GRUE VILLA D AUREE</t>
  </si>
  <si>
    <t>N°07/100</t>
  </si>
  <si>
    <t>DEL PISTOIA</t>
  </si>
  <si>
    <t>N°07/086</t>
  </si>
  <si>
    <t xml:space="preserve">VILLA D AUREE - GRUE </t>
  </si>
  <si>
    <t>N°0539-FV210053</t>
  </si>
  <si>
    <t xml:space="preserve">MEDIACO CENTRE VAR </t>
  </si>
  <si>
    <t>COMPTABLE  OFFICE 2M</t>
  </si>
  <si>
    <t>N°201677</t>
  </si>
  <si>
    <t>ACC ABSOLUCE</t>
  </si>
  <si>
    <t>2021/08/2021</t>
  </si>
  <si>
    <t>BH TERRASSEMENT</t>
  </si>
  <si>
    <t>12/08/202</t>
  </si>
  <si>
    <t>COLLEGE CABASSE</t>
  </si>
  <si>
    <t>N°022332</t>
  </si>
  <si>
    <t>N°022331</t>
  </si>
  <si>
    <t>N°022328</t>
  </si>
  <si>
    <t>ROUTE DES ANES</t>
  </si>
  <si>
    <t>N°022327</t>
  </si>
  <si>
    <t>N°022326</t>
  </si>
  <si>
    <t>MOUANS SARTOUX</t>
  </si>
  <si>
    <t>N°022329</t>
  </si>
  <si>
    <t>N°022330</t>
  </si>
  <si>
    <t>PETIT</t>
  </si>
  <si>
    <t>N°022325</t>
  </si>
  <si>
    <t>KHARROUBI</t>
  </si>
  <si>
    <t>N°022324</t>
  </si>
  <si>
    <t>PEYMENADE</t>
  </si>
  <si>
    <t>N°022323</t>
  </si>
  <si>
    <t>N°022322</t>
  </si>
  <si>
    <t>N°022321</t>
  </si>
  <si>
    <t>SCI FOUX</t>
  </si>
  <si>
    <t>N°022320</t>
  </si>
  <si>
    <t>N°022319</t>
  </si>
  <si>
    <t>N°022318</t>
  </si>
  <si>
    <t>N°022317</t>
  </si>
  <si>
    <t xml:space="preserve">AB AZUR </t>
  </si>
  <si>
    <t>N°022316</t>
  </si>
  <si>
    <t>COQUARD</t>
  </si>
  <si>
    <t>N°022315</t>
  </si>
  <si>
    <t>N°022314</t>
  </si>
  <si>
    <t>N°022313</t>
  </si>
  <si>
    <t>INV0001</t>
  </si>
  <si>
    <t xml:space="preserve">IL BAT </t>
  </si>
  <si>
    <t>2021/07/20</t>
  </si>
  <si>
    <t>F272E620,21,18005203</t>
  </si>
  <si>
    <t>VAR MATERIAUX</t>
  </si>
  <si>
    <t xml:space="preserve">APART FREJUS </t>
  </si>
  <si>
    <t xml:space="preserve">LOYER HUBERT </t>
  </si>
  <si>
    <t>APART CAGNE</t>
  </si>
  <si>
    <t>LOYER GILCOR</t>
  </si>
  <si>
    <t>LOYER PACANIER</t>
  </si>
  <si>
    <t xml:space="preserve">SOUS-TOTAL PRELEVEMENT </t>
  </si>
  <si>
    <t>2eme TRIMESTRE COPIE</t>
  </si>
  <si>
    <t>FA00010633</t>
  </si>
  <si>
    <t>00104225L</t>
  </si>
  <si>
    <t>JCMAT</t>
  </si>
  <si>
    <t>N°7826697</t>
  </si>
  <si>
    <t xml:space="preserve">BANQUE CA </t>
  </si>
  <si>
    <t>N°21070118</t>
  </si>
  <si>
    <t>N°HG00221189</t>
  </si>
  <si>
    <t xml:space="preserve">COT JUILLET </t>
  </si>
  <si>
    <t>169 RUE JEAN JAURES</t>
  </si>
  <si>
    <t>N°101335334819</t>
  </si>
  <si>
    <t xml:space="preserve">COMPTABLE </t>
  </si>
  <si>
    <t>N°2021/08-0000160</t>
  </si>
  <si>
    <t>PENALITE - ABSENCE</t>
  </si>
  <si>
    <t>N°1253361</t>
  </si>
  <si>
    <t>AIST</t>
  </si>
  <si>
    <t xml:space="preserve">COT - JUILLET </t>
  </si>
  <si>
    <t>URSSAF</t>
  </si>
  <si>
    <t>CAISSE CONGES PAYES</t>
  </si>
  <si>
    <t>COT2TRM2021</t>
  </si>
  <si>
    <t xml:space="preserve">CIBTP </t>
  </si>
  <si>
    <t>N°F1Q79708</t>
  </si>
  <si>
    <t>N°13.08.2021-1625184-2021</t>
  </si>
  <si>
    <t>LOCAM</t>
  </si>
  <si>
    <t>DECHET</t>
  </si>
  <si>
    <t>N°MAD10283423</t>
  </si>
  <si>
    <t>N°F1M97432</t>
  </si>
  <si>
    <t>VOLKSWAGEN BANK</t>
  </si>
  <si>
    <t xml:space="preserve">SOUS-TOTAL LCR </t>
  </si>
  <si>
    <t>N°210709195</t>
  </si>
  <si>
    <t>LAFARGE GRANULAT</t>
  </si>
  <si>
    <t>N°210718174</t>
  </si>
  <si>
    <t>LAFARGE BETON</t>
  </si>
  <si>
    <t>N°210718175</t>
  </si>
  <si>
    <t>N°210718176</t>
  </si>
  <si>
    <t>N°210718177</t>
  </si>
  <si>
    <t>F21P2879</t>
  </si>
  <si>
    <t xml:space="preserve">GAIA LOCATION </t>
  </si>
  <si>
    <t>94697</t>
  </si>
  <si>
    <t>FAYENCE</t>
  </si>
  <si>
    <t>377.494/07</t>
  </si>
  <si>
    <t>CIPIERE</t>
  </si>
  <si>
    <t>378,176/07</t>
  </si>
  <si>
    <t>CIFREO  BONA</t>
  </si>
  <si>
    <t>376,145/07</t>
  </si>
  <si>
    <t>376,144/07</t>
  </si>
  <si>
    <t>AB PATRIMOIN</t>
  </si>
  <si>
    <t>373,109/07</t>
  </si>
  <si>
    <t>373.108/07</t>
  </si>
  <si>
    <t>372,494/07</t>
  </si>
  <si>
    <t>372,492/07</t>
  </si>
  <si>
    <t>372.493/07</t>
  </si>
  <si>
    <t>377-341/07</t>
  </si>
  <si>
    <t>10710537</t>
  </si>
  <si>
    <t>10710536</t>
  </si>
  <si>
    <t>10710539</t>
  </si>
  <si>
    <t>0504828461</t>
  </si>
  <si>
    <t>3004908</t>
  </si>
  <si>
    <t>VEHICULES</t>
  </si>
  <si>
    <t>N°300A184409</t>
  </si>
  <si>
    <t>BEST DRIVE</t>
  </si>
  <si>
    <t>301C1002085217</t>
  </si>
  <si>
    <t xml:space="preserve">POINT P </t>
  </si>
  <si>
    <t>301C1002085220</t>
  </si>
  <si>
    <t>301C1002080532</t>
  </si>
  <si>
    <t>27553516</t>
  </si>
  <si>
    <t>N°27745987</t>
  </si>
  <si>
    <t>DEPOT</t>
  </si>
  <si>
    <t>F</t>
  </si>
  <si>
    <t>LOYER ARMAND</t>
  </si>
  <si>
    <t>VILLA ROUGE</t>
  </si>
  <si>
    <t>60004</t>
  </si>
  <si>
    <t>BOUGADOUHA</t>
  </si>
  <si>
    <t>18002415</t>
  </si>
  <si>
    <t>MAT ILD</t>
  </si>
  <si>
    <t>N°08/055</t>
  </si>
  <si>
    <t>N° 2101147</t>
  </si>
  <si>
    <t>CCA</t>
  </si>
  <si>
    <t>CHQ N° 310</t>
  </si>
  <si>
    <t xml:space="preserve">TAXE D APPRENTISSAGE </t>
  </si>
  <si>
    <t>2108020</t>
  </si>
  <si>
    <t>AZUR METAL</t>
  </si>
  <si>
    <t xml:space="preserve">N° </t>
  </si>
  <si>
    <t>N°FC-U0621070084</t>
  </si>
  <si>
    <t>SPURGIN</t>
  </si>
  <si>
    <t>N°FC-U0621070076</t>
  </si>
  <si>
    <t>N°FC-U0621070048</t>
  </si>
  <si>
    <t>APART CAGNES</t>
  </si>
  <si>
    <t xml:space="preserve">LOCATION FREJUS CENTRE </t>
  </si>
  <si>
    <t>N°0539-FV2101120</t>
  </si>
  <si>
    <t>MEDIACO</t>
  </si>
  <si>
    <t xml:space="preserve">HOTEL CASSIS </t>
  </si>
  <si>
    <t>N°MAD10284961</t>
  </si>
  <si>
    <t>ONYX MEDITERRANEE</t>
  </si>
  <si>
    <t>N°0539-FV2101109</t>
  </si>
  <si>
    <t>N°F2021274</t>
  </si>
  <si>
    <t>TERCA</t>
  </si>
  <si>
    <t>N°F2021275</t>
  </si>
  <si>
    <t xml:space="preserve">FAC PRO </t>
  </si>
  <si>
    <t>PREFA 2000</t>
  </si>
  <si>
    <t xml:space="preserve">LOCATION BUREAU </t>
  </si>
  <si>
    <t xml:space="preserve">LOYER SCI DYLAN &amp; ETHAN </t>
  </si>
  <si>
    <t>N° 202100879</t>
  </si>
  <si>
    <t>CAVEM</t>
  </si>
  <si>
    <t>NOK</t>
  </si>
  <si>
    <t>2021/09-000155</t>
  </si>
  <si>
    <t>21080102</t>
  </si>
  <si>
    <t>EASY MAT</t>
  </si>
  <si>
    <t>HH00220447</t>
  </si>
  <si>
    <t>ULYS</t>
  </si>
  <si>
    <t>JEAN JAURES</t>
  </si>
  <si>
    <t>10135191277</t>
  </si>
  <si>
    <t>F1T24095</t>
  </si>
  <si>
    <t>ABSENCE MITKOV</t>
  </si>
  <si>
    <t>1256124</t>
  </si>
  <si>
    <t>00105324L</t>
  </si>
  <si>
    <t xml:space="preserve">JC MAT </t>
  </si>
  <si>
    <t>F1R61223</t>
  </si>
  <si>
    <t>10134248237</t>
  </si>
  <si>
    <t>LE GILCOR</t>
  </si>
  <si>
    <t>10134026883</t>
  </si>
  <si>
    <t>F052064184/F052064651</t>
  </si>
  <si>
    <t>WOLKSWAGEN</t>
  </si>
  <si>
    <t>379.444/08</t>
  </si>
  <si>
    <t>210812485</t>
  </si>
  <si>
    <t>210812484</t>
  </si>
  <si>
    <t>105943</t>
  </si>
  <si>
    <t>PROLIAN</t>
  </si>
  <si>
    <t>N°27747229</t>
  </si>
  <si>
    <t>27902951</t>
  </si>
  <si>
    <t>au 25 /10/2021</t>
  </si>
  <si>
    <t>N°2101279</t>
  </si>
  <si>
    <t xml:space="preserve">C C A </t>
  </si>
  <si>
    <t>FREJUS + LES ISSAMBRES</t>
  </si>
  <si>
    <t>F272E620,21,18007011</t>
  </si>
  <si>
    <t xml:space="preserve">VAR MAT </t>
  </si>
  <si>
    <t>09/055</t>
  </si>
  <si>
    <t>JEREMIE DEL PISTOIA</t>
  </si>
  <si>
    <t xml:space="preserve">TOUT </t>
  </si>
  <si>
    <t>RG MATERIAUX</t>
  </si>
  <si>
    <t>FC-U0621080011</t>
  </si>
  <si>
    <t xml:space="preserve">SPURGIN </t>
  </si>
  <si>
    <t>202101171</t>
  </si>
  <si>
    <t>HUISSIER</t>
  </si>
  <si>
    <t>N°0539-FV2101205</t>
  </si>
  <si>
    <t>N°0539-FV2101206</t>
  </si>
  <si>
    <t>N°0539-FV2101207</t>
  </si>
  <si>
    <t>2021/01/001119</t>
  </si>
  <si>
    <t>INTER SERVICE</t>
  </si>
  <si>
    <t>2021/10/022</t>
  </si>
  <si>
    <t>N°202101022</t>
  </si>
  <si>
    <t>2020</t>
  </si>
  <si>
    <t>21090011</t>
  </si>
  <si>
    <t>2109000197</t>
  </si>
  <si>
    <t xml:space="preserve">CALIPAGE- PROVENCE </t>
  </si>
  <si>
    <t>HI00219518</t>
  </si>
  <si>
    <t>F1W21965</t>
  </si>
  <si>
    <t>COMPTA</t>
  </si>
  <si>
    <t>2021/10-000167</t>
  </si>
  <si>
    <t>J EAN JAURES</t>
  </si>
  <si>
    <t>10136893559</t>
  </si>
  <si>
    <t>B621-020414703</t>
  </si>
  <si>
    <t>SFR</t>
  </si>
  <si>
    <t>B321-021048641</t>
  </si>
  <si>
    <t>B321-020994917</t>
  </si>
  <si>
    <t xml:space="preserve">FIXE PUGET </t>
  </si>
  <si>
    <t>N°1634124966</t>
  </si>
  <si>
    <t>PROBTP PREVOYANCE</t>
  </si>
  <si>
    <t>COTISATION MUTUELLE</t>
  </si>
  <si>
    <t>3EM TRIM</t>
  </si>
  <si>
    <t>APRIL</t>
  </si>
  <si>
    <t xml:space="preserve">APRIL </t>
  </si>
  <si>
    <t xml:space="preserve">COTISATION SOCIALE </t>
  </si>
  <si>
    <t>AOUT 2021</t>
  </si>
  <si>
    <t>SEPT 2021</t>
  </si>
  <si>
    <t>F1V70144</t>
  </si>
  <si>
    <t>B521-019574056</t>
  </si>
  <si>
    <t>PRLVMT</t>
  </si>
  <si>
    <t>383,471/09</t>
  </si>
  <si>
    <t>CIFFREO BONA</t>
  </si>
  <si>
    <t>383,474/09</t>
  </si>
  <si>
    <t>383,475/09</t>
  </si>
  <si>
    <t>383,476/09</t>
  </si>
  <si>
    <t>384,092/09</t>
  </si>
  <si>
    <t>384,093/09</t>
  </si>
  <si>
    <t>288,918/09</t>
  </si>
  <si>
    <t>VALLIER</t>
  </si>
  <si>
    <t>210919280</t>
  </si>
  <si>
    <t>210919279</t>
  </si>
  <si>
    <t>ATELIER</t>
  </si>
  <si>
    <t>10930421</t>
  </si>
  <si>
    <t>10930420</t>
  </si>
  <si>
    <t>10930419</t>
  </si>
  <si>
    <t>PS118421</t>
  </si>
  <si>
    <t>899100704</t>
  </si>
  <si>
    <t xml:space="preserve">au 30/10/2021 </t>
  </si>
  <si>
    <t>98972360</t>
  </si>
  <si>
    <t>PUM</t>
  </si>
  <si>
    <t>28033354</t>
  </si>
  <si>
    <t>MAILLET</t>
  </si>
  <si>
    <t>43</t>
  </si>
  <si>
    <t>AMG LOCATION</t>
  </si>
  <si>
    <t xml:space="preserve">VILLA ROUGE </t>
  </si>
  <si>
    <t>F186C940,21,18002881</t>
  </si>
  <si>
    <t>MAT'ILD</t>
  </si>
  <si>
    <t>F272E620,21,18008421</t>
  </si>
  <si>
    <t>VAR MAT</t>
  </si>
  <si>
    <t>F186C940,21,18003640</t>
  </si>
  <si>
    <t>N°2101578</t>
  </si>
  <si>
    <t xml:space="preserve">COFF COTE AZUR </t>
  </si>
  <si>
    <t>10/055</t>
  </si>
  <si>
    <t>71</t>
  </si>
  <si>
    <t>MINERVE</t>
  </si>
  <si>
    <t>2101436</t>
  </si>
  <si>
    <t>2021/11/026</t>
  </si>
  <si>
    <t>20122599</t>
  </si>
  <si>
    <t>LOCAPEINT</t>
  </si>
  <si>
    <t>2021-27</t>
  </si>
  <si>
    <t>REA BAT</t>
  </si>
  <si>
    <t>au 30/11/2021</t>
  </si>
  <si>
    <t xml:space="preserve">VILLA ROUGE - MUSTAPHA </t>
  </si>
  <si>
    <t xml:space="preserve">K.RO CERAMIQUE </t>
  </si>
  <si>
    <t>N°2109045</t>
  </si>
  <si>
    <t>PLANS VILLA D AUREE</t>
  </si>
  <si>
    <t>60714</t>
  </si>
  <si>
    <t>LOPEZ</t>
  </si>
  <si>
    <t>2110049</t>
  </si>
  <si>
    <t>N°2110050</t>
  </si>
  <si>
    <t>19/11/201</t>
  </si>
  <si>
    <t>RG</t>
  </si>
  <si>
    <t xml:space="preserve">VILLA D"AUREE </t>
  </si>
  <si>
    <t>N°FC-U0621090048</t>
  </si>
  <si>
    <t>N°FC-U0621090029</t>
  </si>
  <si>
    <t>11.2021</t>
  </si>
  <si>
    <t xml:space="preserve">SCI OFFICE 2 M </t>
  </si>
  <si>
    <t>2021/01/001217</t>
  </si>
  <si>
    <t xml:space="preserve">INTERSERVICE </t>
  </si>
  <si>
    <t>ARMAND LACROIX</t>
  </si>
  <si>
    <t xml:space="preserve">SCI DYLAN ETHAN </t>
  </si>
  <si>
    <t>11,2021</t>
  </si>
  <si>
    <t xml:space="preserve">SCI PACANIER </t>
  </si>
  <si>
    <t xml:space="preserve">HUBERT </t>
  </si>
  <si>
    <t>SCI JBM</t>
  </si>
  <si>
    <t>F2100010</t>
  </si>
  <si>
    <t xml:space="preserve">RG ETANCHEITE </t>
  </si>
  <si>
    <t>66</t>
  </si>
  <si>
    <t>HJ00218789</t>
  </si>
  <si>
    <t>N°2110114</t>
  </si>
  <si>
    <t>EASYMAT SERVICES</t>
  </si>
  <si>
    <t>00011854</t>
  </si>
  <si>
    <t>INFO BURO</t>
  </si>
  <si>
    <t xml:space="preserve">MENSUALITE PGE </t>
  </si>
  <si>
    <t>CONTRAT 1-1AOLFZ1P4</t>
  </si>
  <si>
    <t>K1027845</t>
  </si>
  <si>
    <t>10138575330</t>
  </si>
  <si>
    <t xml:space="preserve">EDF  - </t>
  </si>
  <si>
    <t>CONTRAT 99NAK306</t>
  </si>
  <si>
    <t>CONTRAT 99NAK84U</t>
  </si>
  <si>
    <t>22/11/201</t>
  </si>
  <si>
    <t>CONTRAT 99NAK874</t>
  </si>
  <si>
    <t xml:space="preserve">COT NVX SALARIE </t>
  </si>
  <si>
    <t>N°1263053</t>
  </si>
  <si>
    <t xml:space="preserve">AIST - </t>
  </si>
  <si>
    <t>19//11/2021</t>
  </si>
  <si>
    <t>21100000098</t>
  </si>
  <si>
    <t>CALIPAGE</t>
  </si>
  <si>
    <t xml:space="preserve">CONGES PAYES </t>
  </si>
  <si>
    <t>OCTOBRE 2021</t>
  </si>
  <si>
    <t>F1Y38127</t>
  </si>
  <si>
    <t>N°10137659038</t>
  </si>
  <si>
    <t xml:space="preserve">EDF  - BUREAU </t>
  </si>
  <si>
    <t>CAGNES SUR MER</t>
  </si>
  <si>
    <t>10137405702</t>
  </si>
  <si>
    <t>EDF  -</t>
  </si>
  <si>
    <t>05/11/201</t>
  </si>
  <si>
    <t>CONTRAT 99N42L5Q</t>
  </si>
  <si>
    <t>8740028 L</t>
  </si>
  <si>
    <t xml:space="preserve">MOUANS SARTOUX </t>
  </si>
  <si>
    <t>211012555</t>
  </si>
  <si>
    <t>211012554</t>
  </si>
  <si>
    <t>ST MAXIME</t>
  </si>
  <si>
    <t>211012553</t>
  </si>
  <si>
    <t>00107754L</t>
  </si>
  <si>
    <t xml:space="preserve">VILLA D'AUREE / VILLA ROUGE </t>
  </si>
  <si>
    <t>N°133233</t>
  </si>
  <si>
    <t>3005611</t>
  </si>
  <si>
    <t xml:space="preserve">AVOIR </t>
  </si>
  <si>
    <t>N°379.444/08</t>
  </si>
  <si>
    <t>3 AVOIRS 388,301/09-383,473/09-383,472/09</t>
  </si>
  <si>
    <t>LILLINI</t>
  </si>
  <si>
    <t xml:space="preserve">390 959 </t>
  </si>
  <si>
    <t>391 769</t>
  </si>
  <si>
    <t>390 958</t>
  </si>
  <si>
    <t>390 313</t>
  </si>
  <si>
    <t>394 031</t>
  </si>
  <si>
    <t>390 314</t>
  </si>
  <si>
    <t>391 770</t>
  </si>
  <si>
    <t>394 157</t>
  </si>
  <si>
    <t>PEGOMAS</t>
  </si>
  <si>
    <t>301C1002231460</t>
  </si>
  <si>
    <t>LORGUE</t>
  </si>
  <si>
    <t>301C1002236286</t>
  </si>
  <si>
    <t>301C1002219295</t>
  </si>
  <si>
    <t>N°110 41926</t>
  </si>
  <si>
    <t>N°110 41927</t>
  </si>
  <si>
    <t>STOCK</t>
  </si>
  <si>
    <t>N°110 41928</t>
  </si>
  <si>
    <t>899100748</t>
  </si>
  <si>
    <t>POINT.S</t>
  </si>
  <si>
    <t>121023936</t>
  </si>
  <si>
    <t>SIGMA BETON</t>
  </si>
  <si>
    <t>KP1</t>
  </si>
  <si>
    <t>0811747</t>
  </si>
  <si>
    <t>SOUS-TOTAL DIVERS</t>
  </si>
  <si>
    <t>12.2021</t>
  </si>
  <si>
    <t>CHQ</t>
  </si>
  <si>
    <t xml:space="preserve">ASSOCIATION </t>
  </si>
  <si>
    <t>11/055</t>
  </si>
  <si>
    <t>77</t>
  </si>
  <si>
    <t>80</t>
  </si>
  <si>
    <t>2101578</t>
  </si>
  <si>
    <t xml:space="preserve">COFFRAGE COTE AZUR </t>
  </si>
  <si>
    <t>FREJUS - LES ISSAMBRES</t>
  </si>
  <si>
    <t>N°272E620.21.9315</t>
  </si>
  <si>
    <t>FREJUS/LES ISSAMBRES</t>
  </si>
  <si>
    <t>F186C940.21.18004015</t>
  </si>
  <si>
    <t>F186C940.21.18004017</t>
  </si>
  <si>
    <t>N°143/21</t>
  </si>
  <si>
    <t>NCM</t>
  </si>
  <si>
    <t xml:space="preserve">VILLA D'AUREE - VION - VALLIER </t>
  </si>
  <si>
    <t>53-54-55</t>
  </si>
  <si>
    <t>CAVEM - DIVERS</t>
  </si>
  <si>
    <t>N°202101431</t>
  </si>
  <si>
    <t xml:space="preserve">LILLINI - ETANCHEITE </t>
  </si>
  <si>
    <t>N°F2100033</t>
  </si>
  <si>
    <t>RG ETANCHETIE</t>
  </si>
  <si>
    <t xml:space="preserve">PISSY -  </t>
  </si>
  <si>
    <t xml:space="preserve">N°2021 12 09 </t>
  </si>
  <si>
    <t xml:space="preserve">DM FAÇADE </t>
  </si>
  <si>
    <t xml:space="preserve">SOLDE </t>
  </si>
  <si>
    <t>LILLINI - RENOVATION FA9A</t>
  </si>
  <si>
    <t>FA0000067</t>
  </si>
  <si>
    <t>SAS AMG LOCATION</t>
  </si>
  <si>
    <t xml:space="preserve">SALAIRE </t>
  </si>
  <si>
    <t>Au 31/12/2021</t>
  </si>
  <si>
    <t>301111</t>
  </si>
  <si>
    <t>ELAA</t>
  </si>
  <si>
    <t>TOTAL A PAYER</t>
  </si>
  <si>
    <t xml:space="preserve">Au 25/12/2021 </t>
  </si>
  <si>
    <t>2021/01/001302</t>
  </si>
  <si>
    <t>INTER SERVICES</t>
  </si>
  <si>
    <t>202101302</t>
  </si>
  <si>
    <t>TOTAL  ENC</t>
  </si>
  <si>
    <t xml:space="preserve">Au 15/12/2021 </t>
  </si>
  <si>
    <t xml:space="preserve">161-IS-3 </t>
  </si>
  <si>
    <t>INGENERIE / STRUCTURE</t>
  </si>
  <si>
    <t>K1329396</t>
  </si>
  <si>
    <t xml:space="preserve">TOTAL ENERGIE </t>
  </si>
  <si>
    <t>AB PAT</t>
  </si>
  <si>
    <t>CONTRAT 99-NAK84U</t>
  </si>
  <si>
    <t xml:space="preserve">MAILLET </t>
  </si>
  <si>
    <t>CONTRAT 99-NAK306</t>
  </si>
  <si>
    <t>MILAAN</t>
  </si>
  <si>
    <t>HCXV2G73</t>
  </si>
  <si>
    <t>SNC2BL</t>
  </si>
  <si>
    <t>211110143</t>
  </si>
  <si>
    <t xml:space="preserve">VION </t>
  </si>
  <si>
    <t>Au 25/12/2021</t>
  </si>
  <si>
    <t>N°10140348018</t>
  </si>
  <si>
    <t xml:space="preserve">A ENCAISSER </t>
  </si>
  <si>
    <t>comptable</t>
  </si>
  <si>
    <t>2021/12-000167</t>
  </si>
  <si>
    <t xml:space="preserve">Au 31/12/2021 </t>
  </si>
  <si>
    <t xml:space="preserve">PGE - MENSUALITE </t>
  </si>
  <si>
    <t xml:space="preserve">N°12 </t>
  </si>
  <si>
    <t xml:space="preserve">PGE </t>
  </si>
  <si>
    <t xml:space="preserve">TAXE HABTIATION </t>
  </si>
  <si>
    <t xml:space="preserve">N° SIP CAGNES </t>
  </si>
  <si>
    <t xml:space="preserve">TAXE HABITATION </t>
  </si>
  <si>
    <t>K1107433</t>
  </si>
  <si>
    <t>N°10139436803</t>
  </si>
  <si>
    <t>VOITURE SKODA</t>
  </si>
  <si>
    <t>N°</t>
  </si>
  <si>
    <t xml:space="preserve">IDENTICAR </t>
  </si>
  <si>
    <t>CONTRAT 99-NA2L5Q</t>
  </si>
  <si>
    <t>2111000165</t>
  </si>
  <si>
    <t>2803818707</t>
  </si>
  <si>
    <t>BESTDRIVE</t>
  </si>
  <si>
    <t>N°398.964 1</t>
  </si>
  <si>
    <t>N°398.169 1</t>
  </si>
  <si>
    <t>N°397.619 1</t>
  </si>
  <si>
    <t xml:space="preserve">N°397.618 1 </t>
  </si>
  <si>
    <t>N°397.617 1</t>
  </si>
  <si>
    <t>N°397.616 1</t>
  </si>
  <si>
    <t>N°397.615 1</t>
  </si>
  <si>
    <t>N°397.614 1</t>
  </si>
  <si>
    <t>VION</t>
  </si>
  <si>
    <t>N°211120476</t>
  </si>
  <si>
    <t>N°211120474</t>
  </si>
  <si>
    <t>N°211120475</t>
  </si>
  <si>
    <t>N°211120472</t>
  </si>
  <si>
    <t>30/12/202</t>
  </si>
  <si>
    <t>N°211120473</t>
  </si>
  <si>
    <t>4002130</t>
  </si>
  <si>
    <t>CANNES</t>
  </si>
  <si>
    <t>N°403.910 1</t>
  </si>
  <si>
    <t>MOUGINS</t>
  </si>
  <si>
    <t>N°402.535 1</t>
  </si>
  <si>
    <t>N°11153307</t>
  </si>
  <si>
    <t>N°11153306</t>
  </si>
  <si>
    <t>N°11153308</t>
  </si>
  <si>
    <t>VEHICULE DUCATO / CITROEN</t>
  </si>
  <si>
    <t>899100773</t>
  </si>
  <si>
    <t>301C1002275985</t>
  </si>
  <si>
    <t>AUPS</t>
  </si>
  <si>
    <t>301C1002280129</t>
  </si>
  <si>
    <t>121025240</t>
  </si>
  <si>
    <t>SIGMA</t>
  </si>
  <si>
    <t>200961239</t>
  </si>
  <si>
    <t>CAP COULEUR</t>
  </si>
  <si>
    <t>FF52500310</t>
  </si>
  <si>
    <t>28386734</t>
  </si>
</sst>
</file>

<file path=xl/styles.xml><?xml version="1.0" encoding="utf-8"?>
<styleSheet xmlns="http://schemas.openxmlformats.org/spreadsheetml/2006/main" xml:space="preserve">
  <numFmts count="4">
    <numFmt numFmtId="164" formatCode="_-* #,##0.00&quot; €&quot;_-;\-* #,##0.00&quot; €&quot;_-;_-* \-??&quot; €&quot;_-;_-@_-"/>
    <numFmt numFmtId="165" formatCode="dd/mm/yyyy"/>
    <numFmt numFmtId="166" formatCode="#,##0.00&quot; €&quot;;[RED]\-#,##0.00&quot; €&quot;"/>
    <numFmt numFmtId="167" formatCode="mmm\-yy"/>
  </numFmts>
  <fonts count="79">
    <font>
      <b val="0"/>
      <i val="0"/>
      <strike val="0"/>
      <u val="none"/>
      <sz val="10"/>
      <color rgb="FF262626"/>
      <name val="Calibri"/>
    </font>
    <font>
      <b val="0"/>
      <i val="0"/>
      <strike val="0"/>
      <u val="none"/>
      <sz val="10"/>
      <color rgb="FF2F5597"/>
      <name val="Book Antiqua"/>
    </font>
    <font>
      <b val="0"/>
      <i val="0"/>
      <strike val="0"/>
      <u val="none"/>
      <sz val="10"/>
      <color rgb="FFFFFFFF"/>
      <name val="Book Antiqua"/>
    </font>
    <font>
      <b val="0"/>
      <i val="0"/>
      <strike val="0"/>
      <u val="none"/>
      <sz val="10"/>
      <color rgb="FF203864"/>
      <name val="Book Antiqua"/>
    </font>
    <font>
      <b val="1"/>
      <i val="0"/>
      <strike val="0"/>
      <u val="none"/>
      <sz val="12"/>
      <color rgb="FFFFFFFF"/>
      <name val="Book Antiqua"/>
    </font>
    <font>
      <b val="0"/>
      <i val="0"/>
      <strike val="0"/>
      <u val="none"/>
      <sz val="12"/>
      <color rgb="FF2F5597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5"/>
      <color rgb="FF2F5597"/>
      <name val="Book Antiqua"/>
    </font>
    <font>
      <b val="1"/>
      <i val="0"/>
      <strike val="0"/>
      <u val="none"/>
      <sz val="10"/>
      <color rgb="FF44546A"/>
      <name val="Book Antiqua"/>
    </font>
    <font>
      <b val="0"/>
      <i val="0"/>
      <strike val="0"/>
      <u val="none"/>
      <sz val="10"/>
      <color rgb="FF44546A"/>
      <name val="Book Antiqua"/>
    </font>
    <font>
      <b val="1"/>
      <i val="0"/>
      <strike val="0"/>
      <u val="none"/>
      <sz val="14"/>
      <color rgb="FF2F5597"/>
      <name val="Corbel"/>
    </font>
    <font>
      <b val="1"/>
      <i val="0"/>
      <strike val="0"/>
      <u val="none"/>
      <sz val="14"/>
      <color rgb="FF000000"/>
      <name val="Book Antiqua"/>
    </font>
    <font>
      <b val="0"/>
      <i val="0"/>
      <strike val="0"/>
      <u val="none"/>
      <sz val="12"/>
      <color rgb="FFFFC000"/>
      <name val="Book Antiqua"/>
    </font>
    <font>
      <b val="1"/>
      <i val="0"/>
      <strike val="0"/>
      <u val="none"/>
      <sz val="12"/>
      <color rgb="FF2F5597"/>
      <name val="Book Antiqua"/>
    </font>
    <font>
      <b val="1"/>
      <i val="0"/>
      <strike val="0"/>
      <u val="none"/>
      <sz val="10"/>
      <color rgb="FF2F5597"/>
      <name val="Book Antiqua"/>
    </font>
    <font>
      <b val="1"/>
      <i val="0"/>
      <strike val="0"/>
      <u val="none"/>
      <sz val="10"/>
      <color rgb="FFED7D31"/>
      <name val="Book Antiqua"/>
    </font>
    <font>
      <b val="1"/>
      <i val="0"/>
      <strike val="0"/>
      <u val="none"/>
      <sz val="12"/>
      <color rgb="FFED7D31"/>
      <name val="Book Antiqua"/>
    </font>
    <font>
      <b val="1"/>
      <i val="0"/>
      <strike val="0"/>
      <u val="none"/>
      <sz val="15"/>
      <color rgb="FFED7D31"/>
      <name val="Book Antiqua"/>
    </font>
    <font>
      <b val="0"/>
      <i val="0"/>
      <strike val="0"/>
      <u val="none"/>
      <sz val="12"/>
      <color rgb="FFC00000"/>
      <name val="Book Antiqua"/>
    </font>
    <font>
      <b val="1"/>
      <i val="0"/>
      <strike val="0"/>
      <u val="none"/>
      <sz val="12"/>
      <color rgb="FFFF0000"/>
      <name val="Book Antiqua"/>
    </font>
    <font>
      <b val="1"/>
      <i val="0"/>
      <strike val="0"/>
      <u val="none"/>
      <sz val="10"/>
      <color rgb="FFFF0000"/>
      <name val="Book Antiqua"/>
    </font>
    <font>
      <b val="1"/>
      <i val="0"/>
      <strike val="0"/>
      <u val="none"/>
      <sz val="14"/>
      <color rgb="FFFF0000"/>
      <name val="Corbel"/>
    </font>
    <font>
      <b val="0"/>
      <i val="0"/>
      <strike val="0"/>
      <u val="none"/>
      <sz val="14"/>
      <color rgb="FF2F5597"/>
      <name val="Book Antiqua"/>
    </font>
    <font>
      <b val="1"/>
      <i val="0"/>
      <strike val="0"/>
      <u val="none"/>
      <sz val="14"/>
      <color rgb="FFFFFFFF"/>
      <name val="Book Antiqua"/>
    </font>
    <font>
      <b val="0"/>
      <i val="0"/>
      <strike val="0"/>
      <u val="none"/>
      <sz val="14"/>
      <color rgb="FF000000"/>
      <name val="Book Antiqua"/>
    </font>
    <font>
      <b val="0"/>
      <i val="0"/>
      <strike val="0"/>
      <u val="none"/>
      <sz val="10"/>
      <color rgb="FFFF0000"/>
      <name val="Book Antiqua"/>
    </font>
    <font>
      <b val="0"/>
      <i val="0"/>
      <strike val="0"/>
      <u val="none"/>
      <sz val="14"/>
      <color rgb="FFC00000"/>
      <name val="Book Antiqua"/>
    </font>
    <font>
      <b val="1"/>
      <i val="0"/>
      <strike val="0"/>
      <u val="none"/>
      <sz val="12"/>
      <color rgb="FF548235"/>
      <name val="Book Antiqua"/>
    </font>
    <font>
      <b val="0"/>
      <i val="0"/>
      <strike val="0"/>
      <u val="none"/>
      <sz val="12"/>
      <color rgb="FF548235"/>
      <name val="Book Antiqua"/>
    </font>
    <font>
      <b val="0"/>
      <i val="0"/>
      <strike val="0"/>
      <u val="none"/>
      <sz val="14"/>
      <color rgb="FF548235"/>
      <name val="Book Antiqua"/>
    </font>
    <font>
      <b val="0"/>
      <i val="0"/>
      <strike val="0"/>
      <u val="none"/>
      <sz val="10"/>
      <color rgb="FF548235"/>
      <name val="Book Antiqua"/>
    </font>
    <font>
      <b val="0"/>
      <i val="0"/>
      <strike val="0"/>
      <u val="none"/>
      <sz val="12"/>
      <color rgb="FFFF0000"/>
      <name val="Book Antiqua"/>
    </font>
    <font>
      <b val="0"/>
      <i val="0"/>
      <strike val="0"/>
      <u val="none"/>
      <sz val="14"/>
      <color rgb="FFFF0000"/>
      <name val="Book Antiqua"/>
    </font>
    <font>
      <b val="1"/>
      <i val="0"/>
      <strike val="0"/>
      <u val="none"/>
      <sz val="14"/>
      <color rgb="FF44546A"/>
      <name val="Book Antiqua"/>
    </font>
    <font>
      <b val="1"/>
      <i val="0"/>
      <strike val="0"/>
      <u val="none"/>
      <sz val="14"/>
      <color rgb="FF000000"/>
      <name val="Corbel"/>
    </font>
    <font>
      <b val="1"/>
      <i val="0"/>
      <strike val="0"/>
      <u val="none"/>
      <sz val="12"/>
      <color rgb="FF843C0B"/>
      <name val="Book Antiqua"/>
    </font>
    <font>
      <b val="0"/>
      <i val="0"/>
      <strike val="0"/>
      <u val="none"/>
      <sz val="12"/>
      <color rgb="FF843C0B"/>
      <name val="Book Antiqua"/>
    </font>
    <font>
      <b val="0"/>
      <i val="0"/>
      <strike val="0"/>
      <u val="none"/>
      <sz val="14"/>
      <color rgb="FF843C0B"/>
      <name val="Book Antiqua"/>
    </font>
    <font>
      <b val="0"/>
      <i val="0"/>
      <strike val="0"/>
      <u val="none"/>
      <sz val="10"/>
      <color rgb="FF843C0B"/>
      <name val="Book Antiqua"/>
    </font>
    <font>
      <b val="1"/>
      <i val="0"/>
      <strike val="0"/>
      <u val="none"/>
      <sz val="14"/>
      <color rgb="FF843C0B"/>
      <name val="Corbel"/>
    </font>
    <font>
      <b val="1"/>
      <i val="0"/>
      <strike val="0"/>
      <u val="none"/>
      <sz val="16"/>
      <color rgb="FF2F5597"/>
      <name val="Book Antiqua"/>
    </font>
    <font>
      <b val="1"/>
      <i val="0"/>
      <strike val="0"/>
      <u val="none"/>
      <sz val="14"/>
      <color rgb="FF2F5597"/>
      <name val="Book Antiqua"/>
    </font>
    <font>
      <b val="0"/>
      <i val="0"/>
      <strike val="0"/>
      <u val="none"/>
      <sz val="16"/>
      <color rgb="FF2F5597"/>
      <name val="Book Antiqua"/>
    </font>
    <font>
      <b val="1"/>
      <i val="0"/>
      <strike val="0"/>
      <u val="none"/>
      <sz val="15"/>
      <color rgb="FFFF0000"/>
      <name val="Book Antiqua"/>
    </font>
    <font>
      <b val="0"/>
      <i val="0"/>
      <strike val="0"/>
      <u val="none"/>
      <sz val="15"/>
      <color rgb="FF000000"/>
      <name val="Book Antiqua"/>
    </font>
    <font>
      <b val="1"/>
      <i val="0"/>
      <strike val="0"/>
      <u val="none"/>
      <sz val="15"/>
      <color rgb="FFFF0000"/>
      <name val="Corbel"/>
    </font>
    <font>
      <b val="1"/>
      <i val="0"/>
      <strike val="0"/>
      <u val="none"/>
      <sz val="12"/>
      <color rgb="FF2E75B6"/>
      <name val="Book Antiqua"/>
    </font>
    <font>
      <b val="0"/>
      <i val="0"/>
      <strike val="0"/>
      <u val="none"/>
      <sz val="12"/>
      <color rgb="FF2E75B6"/>
      <name val="Book Antiqua"/>
    </font>
    <font>
      <b val="0"/>
      <i val="0"/>
      <strike val="0"/>
      <u val="none"/>
      <sz val="14"/>
      <color rgb="FF2E75B6"/>
      <name val="Book Antiqua"/>
    </font>
    <font>
      <b val="0"/>
      <i val="0"/>
      <strike val="0"/>
      <u val="none"/>
      <sz val="10"/>
      <color rgb="FF2E75B6"/>
      <name val="Book Antiqua"/>
    </font>
    <font>
      <b val="0"/>
      <i val="0"/>
      <strike val="0"/>
      <u val="none"/>
      <sz val="15"/>
      <color rgb="FFFF0000"/>
      <name val="Book Antiqua"/>
    </font>
    <font>
      <b val="1"/>
      <i val="0"/>
      <strike val="0"/>
      <u val="none"/>
      <sz val="25"/>
      <color rgb="FF000000"/>
      <name val="Book Antiqua"/>
    </font>
    <font>
      <b val="1"/>
      <i val="0"/>
      <strike val="0"/>
      <u val="none"/>
      <sz val="14"/>
      <color rgb="FF385724"/>
      <name val="Book Antiqua"/>
    </font>
    <font>
      <b val="0"/>
      <i val="0"/>
      <strike val="0"/>
      <u val="none"/>
      <sz val="12"/>
      <color rgb="FF385724"/>
      <name val="Book Antiqua"/>
    </font>
    <font>
      <b val="1"/>
      <i val="0"/>
      <strike val="0"/>
      <u val="none"/>
      <sz val="14"/>
      <color rgb="FF385724"/>
      <name val="Corbel"/>
    </font>
    <font>
      <b val="0"/>
      <i val="0"/>
      <strike val="0"/>
      <u val="none"/>
      <sz val="12"/>
      <color rgb="FFED7D31"/>
      <name val="Book Antiqua"/>
    </font>
    <font>
      <b val="0"/>
      <i val="0"/>
      <strike val="0"/>
      <u val="none"/>
      <sz val="10"/>
      <color rgb="FFED7D31"/>
      <name val="Book Antiqua"/>
    </font>
    <font>
      <b val="0"/>
      <i val="0"/>
      <strike val="0"/>
      <u val="none"/>
      <sz val="11"/>
      <color rgb="FF000000"/>
      <name val="Book Antiqua"/>
    </font>
    <font>
      <b val="0"/>
      <i val="0"/>
      <strike val="0"/>
      <u val="none"/>
      <sz val="12"/>
      <color rgb="FF44546A"/>
      <name val="Book Antiqua"/>
    </font>
    <font>
      <b val="1"/>
      <i val="0"/>
      <strike val="0"/>
      <u val="none"/>
      <sz val="12"/>
      <color rgb="FF385724"/>
      <name val="Book Antiqua"/>
    </font>
    <font>
      <b val="1"/>
      <i val="0"/>
      <strike val="0"/>
      <u val="none"/>
      <sz val="12"/>
      <color rgb="FF44546A"/>
      <name val="Book Antiqua"/>
    </font>
    <font>
      <b val="1"/>
      <i val="0"/>
      <strike val="0"/>
      <u val="none"/>
      <sz val="12"/>
      <color rgb="FF2F5597"/>
      <name val="Corbel"/>
    </font>
    <font>
      <b val="1"/>
      <i val="1"/>
      <strike val="0"/>
      <u val="none"/>
      <sz val="15"/>
      <color rgb="FFFF0000"/>
      <name val="Book Antiqua"/>
    </font>
    <font>
      <b val="0"/>
      <i val="1"/>
      <strike val="0"/>
      <u val="none"/>
      <sz val="15"/>
      <color rgb="FFFF0000"/>
      <name val="Book Antiqua"/>
    </font>
    <font>
      <b val="1"/>
      <i val="0"/>
      <strike val="0"/>
      <u val="none"/>
      <sz val="12"/>
      <color rgb="FFC55A11"/>
      <name val="Book Antiqua"/>
    </font>
    <font>
      <b val="1"/>
      <i val="0"/>
      <strike val="0"/>
      <u val="none"/>
      <sz val="14"/>
      <color rgb="FF843C0B"/>
      <name val="Book Antiqua"/>
    </font>
    <font>
      <b val="1"/>
      <i val="0"/>
      <strike val="0"/>
      <u val="none"/>
      <sz val="14"/>
      <color rgb="FF548235"/>
      <name val="Book Antiqua"/>
    </font>
    <font>
      <b val="1"/>
      <i val="0"/>
      <strike val="0"/>
      <u val="none"/>
      <sz val="13"/>
      <color rgb="FF385724"/>
      <name val="Book Antiqua"/>
    </font>
    <font>
      <b val="1"/>
      <i val="0"/>
      <strike val="0"/>
      <u val="none"/>
      <sz val="15"/>
      <color rgb="FF4472C4"/>
      <name val="Book Antiqua"/>
    </font>
    <font>
      <b val="1"/>
      <i val="0"/>
      <strike val="0"/>
      <u val="none"/>
      <sz val="12"/>
      <color rgb="FFFF0000"/>
      <name val="Corbel"/>
    </font>
    <font>
      <b val="0"/>
      <i val="0"/>
      <strike val="0"/>
      <u val="none"/>
      <sz val="13"/>
      <color rgb="FF385724"/>
      <name val="Book Antiqua"/>
    </font>
    <font>
      <b val="1"/>
      <i val="0"/>
      <strike val="0"/>
      <u val="none"/>
      <sz val="15"/>
      <color rgb="FF385724"/>
      <name val="Book Antiqua"/>
    </font>
    <font>
      <b val="1"/>
      <i val="0"/>
      <strike val="0"/>
      <u val="none"/>
      <sz val="15"/>
      <color rgb="FFBF9000"/>
      <name val="Book Antiqua"/>
    </font>
    <font>
      <b val="0"/>
      <i val="0"/>
      <strike val="0"/>
      <u val="none"/>
      <sz val="12"/>
      <color rgb="FFC55A11"/>
      <name val="Book Antiqua"/>
    </font>
    <font>
      <b val="1"/>
      <i val="0"/>
      <strike val="0"/>
      <u val="none"/>
      <sz val="14"/>
      <color rgb="FFC55A11"/>
      <name val="Book Antiqua"/>
    </font>
    <font>
      <b val="0"/>
      <i val="0"/>
      <strike val="0"/>
      <u val="none"/>
      <sz val="10"/>
      <color rgb="FFC55A11"/>
      <name val="Book Antiqua"/>
    </font>
  </fonts>
  <fills count="12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  <bgColor rgb="FFDEEBF7"/>
      </patternFill>
    </fill>
    <fill>
      <patternFill patternType="solid">
        <fgColor rgb="FFD9D9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4B183"/>
      </patternFill>
    </fill>
    <fill>
      <patternFill patternType="solid">
        <fgColor rgb="FFDEEBF7"/>
        <bgColor rgb="FFD9D9D9"/>
      </patternFill>
    </fill>
    <fill>
      <patternFill patternType="solid">
        <fgColor rgb="FFF4B183"/>
        <bgColor rgb="FFFFC7CE"/>
      </patternFill>
    </fill>
    <fill>
      <patternFill patternType="solid">
        <fgColor rgb="FF595959"/>
        <bgColor rgb="FF44546A"/>
      </patternFill>
    </fill>
    <fill>
      <patternFill patternType="solid">
        <fgColor rgb="FF767171"/>
        <bgColor rgb="FF808080"/>
      </patternFill>
    </fill>
  </fills>
  <borders count="81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808080"/>
      </left>
      <right style="thin">
        <color rgb="FFA6A6A6"/>
      </right>
      <top style="thin">
        <color rgb="FF808080"/>
      </top>
      <bottom style="thin">
        <color rgb="FF808080"/>
      </bottom>
    </border>
    <border>
      <left style="thin">
        <color rgb="FFA6A6A6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thin">
        <color rgb="FFA6A6A6"/>
      </right>
      <bottom style="dotted">
        <color rgb="FFBFBFBF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thin">
        <color rgb="FFA6A6A6"/>
      </right>
      <top style="dotted">
        <color rgb="FFBFBFBF"/>
      </top>
      <bottom style="dotted">
        <color rgb="FFBFBFBF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</border>
    <border>
      <left style="dotted">
        <color rgb="FFBFBFBF"/>
      </left>
      <right style="thin">
        <color rgb="FFA6A6A6"/>
      </right>
      <top style="dotted">
        <color rgb="FFBFBFBF"/>
      </top>
      <bottom style="thin">
        <color rgb="FFA6A6A6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</border>
    <border>
      <left style="thin">
        <color rgb="FF808080"/>
      </left>
      <top style="thin">
        <color rgb="FF808080"/>
      </top>
    </border>
    <border>
      <left style="dotted">
        <color rgb="FFBFBFBF"/>
      </left>
      <right style="thin">
        <color rgb="FFA6A6A6"/>
      </right>
      <top style="thin">
        <color rgb="FFA6A6A6"/>
      </top>
      <bottom style="dotted">
        <color rgb="FFBFBFB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808080"/>
      </left>
      <bottom style="thin">
        <color rgb="FF808080"/>
      </bottom>
    </border>
    <border>
      <right style="dotted">
        <color rgb="FFBFBFBF"/>
      </right>
      <bottom style="dotted">
        <color rgb="FFBFBFBF"/>
      </bottom>
    </border>
    <border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</border>
    <border>
      <right style="dotted">
        <color rgb="FFBFBFBF"/>
      </right>
      <top style="dotted">
        <color rgb="FFBFBFBF"/>
      </top>
      <bottom style="thin">
        <color rgb="FFA6A6A6"/>
      </bottom>
    </border>
    <border>
      <left style="thin">
        <color rgb="FF808080"/>
      </left>
    </border>
    <border>
      <right style="thin">
        <color rgb="FFA6A6A6"/>
      </right>
    </border>
    <border>
      <left style="thin">
        <color rgb="FFA6A6A6"/>
      </left>
      <right style="dotted">
        <color rgb="FFBFBFBF"/>
      </right>
    </border>
    <border>
      <right style="dotted">
        <color rgb="FFBFBFBF"/>
      </right>
    </border>
    <border>
      <left style="dotted">
        <color rgb="FFBFBFBF"/>
      </left>
      <right style="dotted">
        <color rgb="FFBFBFBF"/>
      </right>
    </border>
    <border>
      <right style="dotted">
        <color rgb="FFBFBFBF"/>
      </right>
      <top style="thin">
        <color rgb="FFA6A6A6"/>
      </top>
      <bottom style="dotted">
        <color rgb="FFBFBFBF"/>
      </bottom>
    </border>
    <border>
      <left style="thin">
        <color rgb="FF808080"/>
      </left>
      <right style="thin">
        <color rgb="FFA6A6A6"/>
      </right>
      <top style="thin">
        <color rgb="FF808080"/>
      </top>
    </border>
    <border>
      <left style="thin">
        <color rgb="FFA6A6A6"/>
      </left>
      <right style="dotted">
        <color rgb="FFBFBFBF"/>
      </right>
      <top style="dotted">
        <color rgb="FFBFBFBF"/>
      </top>
    </border>
    <border>
      <right style="dotted">
        <color rgb="FFBFBFBF"/>
      </right>
      <top style="dotted">
        <color rgb="FFBFBFBF"/>
      </top>
    </border>
    <border>
      <left style="thin">
        <color rgb="FF808080"/>
      </left>
      <top style="thin">
        <color rgb="FFFFFFFF"/>
      </top>
    </border>
    <border>
      <right style="thin">
        <color rgb="FFA6A6A6"/>
      </right>
      <top style="thin">
        <color rgb="FF808080"/>
      </top>
      <bottom style="thin">
        <color rgb="FF808080"/>
      </bottom>
    </border>
    <border>
      <left style="thin">
        <color rgb="FFA6A6A6"/>
      </left>
      <right style="dotted">
        <color rgb="FFBFBFBF"/>
      </right>
      <top style="thin">
        <color rgb="FF000000"/>
      </top>
      <bottom style="dotted">
        <color rgb="FFBFBFBF"/>
      </bottom>
    </border>
    <border>
      <right style="dotted">
        <color rgb="FFBFBFBF"/>
      </right>
      <top style="thin">
        <color rgb="FF000000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thin">
        <color rgb="FF000000"/>
      </top>
      <bottom style="dotted">
        <color rgb="FFBFBFB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top style="thin">
        <color rgb="FFFFFFFF"/>
      </top>
      <bottom style="thin">
        <color rgb="FF808080"/>
      </bottom>
    </border>
    <border>
      <left style="thin">
        <color rgb="FFA6A6A6"/>
      </left>
    </border>
    <border>
      <left style="thin">
        <color rgb="FF808080"/>
      </left>
      <right style="thin">
        <color rgb="FFA6A6A6"/>
      </right>
      <top style="thin">
        <color rgb="FF808080"/>
      </top>
      <bottom style="thin">
        <color rgb="FF000000"/>
      </bottom>
    </border>
    <border>
      <left style="thin">
        <color rgb="FFA6A6A6"/>
      </left>
      <right style="dotted">
        <color rgb="FFBFBFBF"/>
      </right>
      <top style="dotted">
        <color rgb="FFA6A6A6"/>
      </top>
      <bottom style="dotted">
        <color rgb="FFBFBFBF"/>
      </bottom>
    </border>
    <border>
      <right style="dotted">
        <color rgb="FFBFBFBF"/>
      </right>
      <top style="dotted">
        <color rgb="FFA6A6A6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A6A6A6"/>
      </top>
      <bottom style="dotted">
        <color rgb="FFBFBFBF"/>
      </bottom>
    </border>
    <border>
      <left style="thin">
        <color rgb="FF808080"/>
      </left>
      <top style="thin">
        <color rgb="FFFFFFFF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A6A6A6"/>
      </right>
      <top style="hair">
        <color rgb="FFA6A6A6"/>
      </top>
      <bottom style="hair">
        <color rgb="FFA6A6A6"/>
      </bottom>
    </border>
    <border>
      <left style="hair">
        <color rgb="FFA6A6A6"/>
      </left>
      <right style="hair">
        <color rgb="FFA6A6A6"/>
      </right>
      <top style="hair">
        <color rgb="FFA6A6A6"/>
      </top>
      <bottom style="hair">
        <color rgb="FFA6A6A6"/>
      </bottom>
    </border>
    <border>
      <left style="hair">
        <color rgb="FFA6A6A6"/>
      </left>
      <right style="thin">
        <color rgb="FF000000"/>
      </right>
      <top style="hair">
        <color rgb="FFA6A6A6"/>
      </top>
      <bottom style="hair">
        <color rgb="FFA6A6A6"/>
      </bottom>
    </border>
    <border>
      <left style="thin">
        <color rgb="FF000000"/>
      </left>
      <right style="hair">
        <color rgb="FFA6A6A6"/>
      </right>
      <top style="hair">
        <color rgb="FFA6A6A6"/>
      </top>
      <bottom style="thin">
        <color rgb="FF000000"/>
      </bottom>
    </border>
    <border>
      <left style="hair">
        <color rgb="FFA6A6A6"/>
      </left>
      <right style="hair">
        <color rgb="FFA6A6A6"/>
      </right>
      <top style="hair">
        <color rgb="FFA6A6A6"/>
      </top>
      <bottom style="thin">
        <color rgb="FF000000"/>
      </bottom>
    </border>
    <border>
      <left style="hair">
        <color rgb="FFA6A6A6"/>
      </left>
      <right style="thin">
        <color rgb="FF000000"/>
      </right>
      <top style="hair">
        <color rgb="FFA6A6A6"/>
      </top>
      <bottom style="thin">
        <color rgb="FF000000"/>
      </bottom>
    </border>
    <border>
      <left style="thin">
        <color rgb="FF000000"/>
      </left>
      <right style="dotted">
        <color rgb="FFBFBFBF"/>
      </right>
      <bottom style="thin">
        <color rgb="FF000000"/>
      </bottom>
    </border>
    <border>
      <left style="thin">
        <color rgb="FFA6A6A6"/>
      </left>
      <right style="dotted">
        <color rgb="FFBFBFBF"/>
      </right>
      <bottom style="thin">
        <color rgb="FF000000"/>
      </bottom>
    </border>
    <border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000000"/>
      </bottom>
    </border>
    <border>
      <left style="dotted">
        <color rgb="FFBFBFBF"/>
      </left>
      <right style="thin">
        <color rgb="FF000000"/>
      </right>
      <bottom style="thin">
        <color rgb="FF000000"/>
      </bottom>
    </border>
    <border>
      <left style="thin">
        <color rgb="FFA6A6A6"/>
      </left>
      <right style="dotted">
        <color rgb="FFBFBFBF"/>
      </right>
      <top style="thin">
        <color rgb="FF000000"/>
      </top>
      <bottom style="thin">
        <color rgb="FF000000"/>
      </bottom>
    </border>
    <border>
      <right style="dotted">
        <color rgb="FFBFBFBF"/>
      </right>
      <top style="thin">
        <color rgb="FF000000"/>
      </top>
      <bottom style="thin">
        <color rgb="FF000000"/>
      </bottom>
    </border>
    <border>
      <left style="dotted">
        <color rgb="FFBFBFBF"/>
      </left>
      <right style="dotted">
        <color rgb="FFBFBFBF"/>
      </right>
      <top style="thin">
        <color rgb="FF000000"/>
      </top>
      <bottom style="thin">
        <color rgb="FF000000"/>
      </bottom>
    </border>
    <border>
      <left style="dotted">
        <color rgb="FFBFBFB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A6A6A6"/>
      </right>
    </border>
    <border>
      <right style="thin">
        <color rgb="FFA6A6A6"/>
      </right>
      <top style="thin">
        <color rgb="FF808080"/>
      </top>
    </border>
    <border>
      <right style="thin">
        <color rgb="FFA6A6A6"/>
      </right>
      <bottom style="thin">
        <color rgb="FF808080"/>
      </bottom>
    </border>
  </borders>
  <cellStyleXfs count="1">
    <xf numFmtId="0" fontId="0" fillId="0" borderId="0"/>
  </cellStyleXfs>
  <cellXfs count="502">
    <xf xfId="0" fontId="0" numFmtId="0" fillId="0" borderId="0" applyFont="0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4" numFmtId="0" fillId="2" borderId="2" applyFont="1" applyNumberFormat="0" applyFill="1" applyBorder="1" applyAlignment="1" applyProtection="true">
      <alignment horizontal="right" vertical="center" textRotation="0" wrapText="false" shrinkToFit="false" indent="1"/>
      <protection locked="true" hidden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3" applyFont="1" applyNumberFormat="0" applyFill="1" applyBorder="1" applyAlignment="1" applyProtection="true">
      <alignment horizontal="center" vertical="top" textRotation="135" wrapText="true" shrinkToFit="false"/>
      <protection locked="true" hidden="false"/>
    </xf>
    <xf xfId="0" fontId="7" numFmtId="49" fillId="0" borderId="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5" fillId="0" borderId="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5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0" fillId="0" borderId="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7" numFmtId="49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5" fillId="0" borderId="11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1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0" fillId="0" borderId="1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13" applyFont="1" applyNumberFormat="0" applyFill="1" applyBorder="1" applyAlignment="1" applyProtection="true">
      <alignment horizontal="left" vertical="top" textRotation="135" wrapText="true" shrinkToFit="false"/>
      <protection locked="true" hidden="false"/>
    </xf>
    <xf xfId="0" fontId="7" numFmtId="49" fillId="0" borderId="1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1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5" fillId="0" borderId="1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7" numFmtId="165" fillId="0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6" applyFont="1" applyNumberFormat="0" applyFill="1" applyBorder="1" applyAlignment="1" applyProtection="true">
      <alignment horizontal="left" vertical="top" textRotation="135" wrapText="true" shrinkToFit="false"/>
      <protection locked="true" hidden="false"/>
    </xf>
    <xf xfId="0" fontId="7" numFmtId="165" fillId="0" borderId="1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1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0" fillId="4" borderId="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13" applyFont="1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10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1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2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5" borderId="19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12" numFmtId="164" fillId="0" borderId="2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2" numFmtId="164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2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2" numFmtId="164" fillId="0" borderId="2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1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5" borderId="24" applyFont="1" applyNumberFormat="0" applyFill="1" applyBorder="1" applyAlignment="1" applyProtection="true">
      <alignment horizontal="right" vertical="top" textRotation="136" wrapText="true" shrinkToFit="false"/>
      <protection locked="true" hidden="false"/>
    </xf>
    <xf xfId="0" fontId="6" numFmtId="0" fillId="5" borderId="25" applyFont="1" applyNumberFormat="0" applyFill="1" applyBorder="1" applyAlignment="1" applyProtection="true">
      <alignment horizontal="right" vertical="top" textRotation="136" wrapText="true" shrinkToFit="false"/>
      <protection locked="true" hidden="false"/>
    </xf>
    <xf xfId="0" fontId="7" numFmtId="49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2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2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0" borderId="2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3" borderId="13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12" numFmtId="164" fillId="0" borderId="2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5" borderId="30" applyFont="1" applyNumberFormat="0" applyFill="1" applyBorder="1" applyAlignment="1" applyProtection="true">
      <alignment horizontal="center" vertical="top" textRotation="136" wrapText="true" shrinkToFit="false"/>
      <protection locked="true" hidden="false"/>
    </xf>
    <xf xfId="0" fontId="15" numFmtId="166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6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5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2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5" numFmtId="164" fillId="6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5" numFmtId="164" fillId="0" borderId="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3" borderId="16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16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16" numFmtId="164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7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8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19" numFmtId="0" fillId="2" borderId="2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4" numFmtId="0" fillId="2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5" borderId="24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6" numFmtId="49" fillId="0" borderId="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9" numFmtId="49" fillId="0" borderId="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6" numFmtId="164" fillId="0" borderId="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49" fillId="0" borderId="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6" numFmtId="164" fillId="0" borderId="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2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9" numFmtId="49" fillId="0" borderId="2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6" numFmtId="164" fillId="0" borderId="2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2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2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5" borderId="24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14" numFmtId="165" fillId="0" borderId="28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" numFmtId="0" fillId="3" borderId="13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6" numFmtId="49" fillId="0" borderId="1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9" numFmtId="49" fillId="0" borderId="1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6" numFmtId="164" fillId="0" borderId="1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1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1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49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9" numFmtId="49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1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1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1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" numFmtId="0" fillId="5" borderId="30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" numFmtId="49" fillId="0" borderId="3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9" numFmtId="49" fillId="0" borderId="3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2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3" numFmtId="0" fillId="0" borderId="2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6" numFmtId="166" fillId="0" borderId="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2" numFmtId="164" fillId="0" borderId="32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6" numFmtId="0" fillId="3" borderId="16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16" numFmtId="164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0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20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6" numFmtId="164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7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6" numFmtId="49" fillId="0" borderId="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1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" numFmtId="49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49" fillId="0" borderId="1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22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23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2" numFmtId="165" fillId="6" borderId="8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2" numFmtId="165" fillId="6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4" numFmtId="0" fillId="6" borderId="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4" numFmtId="0" fillId="6" borderId="2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5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26" numFmtId="0" fillId="2" borderId="2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6" numFmtId="0" fillId="5" borderId="33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27" numFmtId="164" fillId="0" borderId="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8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29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0" numFmtId="49" fillId="0" borderId="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1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2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3" numFmtId="164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1" numFmtId="165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30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0" borderId="2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7" numFmtId="164" fillId="0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165" fillId="0" borderId="2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4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35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28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34" numFmtId="165" fillId="6" borderId="8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34" numFmtId="165" fillId="6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49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164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0" borderId="2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11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0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5" borderId="0" applyFont="1" applyNumberFormat="0" applyFill="1" applyBorder="0" applyAlignment="1" applyProtection="true">
      <alignment horizontal="center" vertical="center" textRotation="136" wrapText="true" shrinkToFit="false"/>
      <protection locked="true" hidden="false"/>
    </xf>
    <xf xfId="0" fontId="14" numFmtId="49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164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0" borderId="2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2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34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27" numFmtId="164" fillId="0" borderId="1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7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7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3" numFmtId="0" fillId="0" borderId="2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25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" numFmtId="49" fillId="0" borderId="3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3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0" borderId="3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3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3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3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8" numFmtId="49" fillId="7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39" numFmtId="49" fillId="7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0" numFmtId="164" fillId="7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1" numFmtId="164" fillId="7" borderId="3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39" numFmtId="165" fillId="7" borderId="2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39" numFmtId="165" fillId="7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2" numFmtId="0" fillId="7" borderId="2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2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2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7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6" borderId="8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6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2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2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0" borderId="2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0" borderId="2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3" numFmtId="0" fillId="8" borderId="38" applyFont="1" applyNumberFormat="0" applyFill="1" applyBorder="1" applyAlignment="1" applyProtection="true">
      <alignment horizontal="general" vertical="bottom" textRotation="0" wrapText="true" shrinkToFit="false"/>
      <protection locked="true" hidden="false"/>
    </xf>
    <xf xfId="0" fontId="43" numFmtId="0" fillId="8" borderId="39" applyFont="1" applyNumberFormat="0" applyFill="1" applyBorder="1" applyAlignment="1" applyProtection="true">
      <alignment horizontal="general" vertical="bottom" textRotation="0" wrapText="false" shrinkToFit="false"/>
      <protection locked="true" hidden="false"/>
    </xf>
    <xf xfId="0" fontId="44" numFmtId="164" fillId="8" borderId="39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3" numFmtId="164" fillId="8" borderId="39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45" numFmtId="0" fillId="8" borderId="39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45" numFmtId="0" fillId="8" borderId="3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5" numFmtId="0" fillId="8" borderId="40" applyFont="1" applyNumberFormat="0" applyFill="1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5" borderId="41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8" numFmtId="165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2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4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5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8" numFmtId="164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65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34" numFmtId="165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4" numFmtId="0" fillId="0" borderId="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49" fillId="9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4" numFmtId="164" fillId="9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9" borderId="2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9" borderId="11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9" borderId="1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4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8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65" fillId="0" borderId="2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34" numFmtId="165" fillId="0" borderId="2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4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49" fillId="9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4" numFmtId="164" fillId="9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9" borderId="3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9" borderId="2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9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9" borderId="2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10" borderId="25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14" numFmtId="49" fillId="11" borderId="4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4" numFmtId="49" fillId="10" borderId="0" applyFont="1" applyNumberFormat="1" applyFill="1" applyBorder="0" applyAlignment="1" applyProtection="true">
      <alignment horizontal="general" vertical="bottom" textRotation="0" wrapText="false" shrinkToFit="false"/>
      <protection locked="true" hidden="false"/>
    </xf>
    <xf xfId="0" fontId="14" numFmtId="49" fillId="10" borderId="2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5" borderId="43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46" numFmtId="49" fillId="6" borderId="3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6" numFmtId="164" fillId="6" borderId="3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6" numFmtId="164" fillId="6" borderId="3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47" numFmtId="165" fillId="0" borderId="3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6" numFmtId="165" fillId="6" borderId="3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8" numFmtId="0" fillId="6" borderId="3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7" numFmtId="164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4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4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46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46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9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0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1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0" numFmtId="165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0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1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164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5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4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6" numFmtId="49" fillId="6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53" numFmtId="49" fillId="6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53" numFmtId="164" fillId="6" borderId="3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53" numFmtId="164" fillId="6" borderId="3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53" numFmtId="165" fillId="6" borderId="2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53" numFmtId="165" fillId="6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8" numFmtId="0" fillId="6" borderId="2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6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6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6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47" numFmtId="165" fillId="6" borderId="2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46" numFmtId="165" fillId="6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3" numFmtId="164" fillId="8" borderId="39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4" numFmtId="0" fillId="2" borderId="18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4" numFmtId="0" fillId="2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2" borderId="18" applyFont="1" applyNumberFormat="0" applyFill="1" applyBorder="1" applyAlignment="1" applyProtection="true">
      <alignment horizontal="right" vertical="center" textRotation="0" wrapText="false" shrinkToFit="false" indent="1"/>
      <protection locked="true" hidden="false"/>
    </xf>
    <xf xfId="0" fontId="54" numFmtId="0" fillId="5" borderId="47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" numFmtId="49" fillId="0" borderId="4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49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49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4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49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4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50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6" numFmtId="49" fillId="0" borderId="5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5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5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5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5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5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5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1" numFmtId="164" fillId="6" borderId="5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6" borderId="5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5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5" numFmtId="49" fillId="0" borderId="5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5" numFmtId="164" fillId="0" borderId="5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5" numFmtId="164" fillId="0" borderId="5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165" fillId="0" borderId="5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6" numFmtId="165" fillId="0" borderId="5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7" numFmtId="0" fillId="0" borderId="56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54" numFmtId="0" fillId="3" borderId="0" applyFont="1" applyNumberFormat="0" applyFill="1" applyBorder="0" applyAlignment="1" applyProtection="true">
      <alignment horizontal="center" vertical="center" textRotation="136" wrapText="true" shrinkToFit="false"/>
      <protection locked="true" hidden="false"/>
    </xf>
    <xf xfId="0" fontId="6" numFmtId="49" fillId="0" borderId="5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5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5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5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5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9" numFmtId="49" fillId="0" borderId="5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8" numFmtId="49" fillId="0" borderId="5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8" numFmtId="164" fillId="0" borderId="5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9" numFmtId="164" fillId="0" borderId="5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8" numFmtId="165" fillId="0" borderId="5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" numFmtId="49" fillId="0" borderId="59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6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6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2" numFmtId="164" fillId="0" borderId="6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60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60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0" borderId="6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0" numFmtId="165" fillId="0" borderId="60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4" numFmtId="0" fillId="5" borderId="62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" numFmtId="49" fillId="0" borderId="63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49" fillId="0" borderId="6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6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6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" numFmtId="165" fillId="0" borderId="6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6" numFmtId="0" fillId="0" borderId="6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2" numFmtId="49" fillId="0" borderId="63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49" fillId="0" borderId="6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164" fillId="0" borderId="6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164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2" numFmtId="165" fillId="0" borderId="6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22" numFmtId="165" fillId="0" borderId="6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2" numFmtId="0" fillId="0" borderId="6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1" numFmtId="164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49" fillId="0" borderId="6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164" fillId="0" borderId="6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164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165" fillId="0" borderId="6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22" numFmtId="49" fillId="0" borderId="6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49" fillId="0" borderId="6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164" fillId="0" borderId="6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22" numFmtId="164" fillId="0" borderId="6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2" numFmtId="165" fillId="0" borderId="6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22" numFmtId="165" fillId="0" borderId="6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2" numFmtId="0" fillId="0" borderId="6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2" numFmtId="49" fillId="0" borderId="69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2" numFmtId="49" fillId="0" borderId="7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2" numFmtId="164" fillId="0" borderId="7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3" numFmtId="164" fillId="0" borderId="7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165" fillId="0" borderId="7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" numFmtId="165" fillId="0" borderId="7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5" fillId="0" borderId="73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49" fillId="0" borderId="7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164" fillId="0" borderId="7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0" borderId="7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7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0" borderId="76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0" borderId="7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5" borderId="33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61" numFmtId="164" fillId="0" borderId="2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4" numFmtId="0" fillId="0" borderId="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1" numFmtId="164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4" fillId="0" borderId="2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7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1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64" numFmtId="0" fillId="6" borderId="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4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5" borderId="78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61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4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5" borderId="19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6" numFmtId="0" fillId="3" borderId="79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38" numFmtId="49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8" numFmtId="164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8" numFmtId="164" fillId="0" borderId="2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8" numFmtId="165" fillId="0" borderId="11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38" numFmtId="165" fillId="0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8" numFmtId="165" fillId="0" borderId="1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0" fillId="3" borderId="25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61" numFmtId="164" fillId="0" borderId="2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165" fillId="0" borderId="2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1" numFmtId="164" fillId="0" borderId="2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49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7" numFmtId="49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61" numFmtId="164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165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6" numFmtId="0" fillId="3" borderId="80" applyFont="1" applyNumberFormat="0" applyFill="1" applyBorder="1" applyAlignment="1" applyProtection="true">
      <alignment horizontal="right" vertical="center" textRotation="136" wrapText="true" shrinkToFit="false"/>
      <protection locked="true" hidden="false"/>
    </xf>
    <xf xfId="0" fontId="6" numFmtId="0" fillId="5" borderId="13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" numFmtId="49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" numFmtId="164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3" numFmtId="164" fillId="0" borderId="2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165" fillId="0" borderId="2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" numFmtId="165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5" numFmtId="49" fillId="0" borderId="3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6" numFmtId="49" fillId="0" borderId="3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6" numFmtId="164" fillId="0" borderId="3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6" numFmtId="164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6" numFmtId="165" fillId="0" borderId="3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6" numFmtId="165" fillId="0" borderId="3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5" numFmtId="0" fillId="0" borderId="3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1" numFmtId="167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167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165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164" fillId="0" borderId="5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0" borderId="3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7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7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4" numFmtId="0" fillId="6" borderId="2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3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" numFmtId="165" fillId="0" borderId="2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" numFmtId="165" fillId="0" borderId="2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5" fillId="0" borderId="2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53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68" numFmtId="49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8" numFmtId="164" fillId="0" borderId="1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9" numFmtId="164" fillId="0" borderId="2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165" fillId="0" borderId="11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9" numFmtId="165" fillId="0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9" numFmtId="165" fillId="0" borderId="1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3" numFmtId="0" fillId="0" borderId="1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7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46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30" numFmtId="164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2" numFmtId="165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0" numFmtId="165" fillId="0" borderId="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1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71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46" numFmtId="164" fillId="0" borderId="0" applyFont="1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68" numFmtId="49" fillId="7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8" numFmtId="164" fillId="7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36" numFmtId="164" fillId="7" borderId="2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7" borderId="11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4" numFmtId="165" fillId="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7" borderId="11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53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34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4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65" fillId="0" borderId="1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72" numFmtId="0" fillId="0" borderId="22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7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46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70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73" numFmtId="49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73" numFmtId="164" fillId="6" borderId="7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73" numFmtId="164" fillId="6" borderId="2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4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74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28" numFmtId="0" fillId="0" borderId="22" applyFont="1" applyNumberFormat="0" applyFill="0" applyBorder="1" applyAlignment="1" applyProtection="true">
      <alignment horizontal="general" vertical="bottom" textRotation="0" wrapText="false" shrinkToFit="false"/>
      <protection locked="true" hidden="false"/>
    </xf>
    <xf xfId="0" fontId="75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75" numFmtId="164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7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7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6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7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8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6" numFmtId="165" fillId="0" borderId="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" numFmtId="165" fillId="0" borderId="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9" numFmtId="164" fillId="0" borderId="3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49" fillId="9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8" numFmtId="164" fillId="9" borderId="10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68" numFmtId="164" fillId="9" borderId="2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43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38" numFmtId="49" fillId="0" borderId="7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9" numFmtId="49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0" numFmtId="164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3" numFmtId="164" fillId="8" borderId="39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</cellXfs>
  <cellStyles count="1">
    <cellStyle name="Normal" xfId="0" builtinId="0"/>
  </cellStyles>
  <dxfs count="4">
    <dxf>
      <font/>
      <fill>
        <patternFill patternType="solid">
          <bgColor rgb="FFD9D9D9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vmlDrawing1.vml.rels><?xml version="1.0" encoding="UTF-8" standalone="yes"?>
<Relationships xmlns="http://schemas.openxmlformats.org/package/2006/relationships"/>
</file>

<file path=xl/drawings/_rels/vmlDrawing4.vml.rels><?xml version="1.0" encoding="UTF-8" standalone="yes"?>
<Relationships xmlns="http://schemas.openxmlformats.org/package/2006/relationships"/>
</file>

<file path=xl/drawings/_rels/vmlDrawing5.vml.rels><?xml version="1.0" encoding="UTF-8" standalone="yes"?>
<Relationships xmlns="http://schemas.openxmlformats.org/package/2006/relationships"/>
</file>

<file path=xl/drawings/_rels/vmlDrawing7.vml.rels><?xml version="1.0" encoding="UTF-8" standalone="yes"?>
<Relationships xmlns="http://schemas.openxmlformats.org/package/2006/relationships"/>
</file>

<file path=xl/drawings/_rels/vmlDrawing9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360</xdr:colOff>
      <xdr:row>1</xdr:row>
      <xdr:rowOff>0</xdr:rowOff>
    </xdr:from>
    <xdr:to>
      <xdr:col>5</xdr:col>
      <xdr:colOff>758880</xdr:colOff>
      <xdr:row>1</xdr:row>
      <xdr:rowOff>952200</xdr:rowOff>
    </xdr:to>
    <xdr:sp>
      <xdr:nvSpPr>
        <xdr:cNvPr id="0" name="CustomShape 1"/>
        <xdr:cNvSpPr/>
      </xdr:nvSpPr>
      <xdr:spPr>
        <a:xfrm>
          <a:off x="7579440" y="971280"/>
          <a:ext cx="758520" cy="95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13680</xdr:colOff>
      <xdr:row>0</xdr:row>
      <xdr:rowOff>0</xdr:rowOff>
    </xdr:from>
    <xdr:to>
      <xdr:col>4</xdr:col>
      <xdr:colOff>686160</xdr:colOff>
      <xdr:row>0</xdr:row>
      <xdr:rowOff>966960</xdr:rowOff>
    </xdr:to>
    <xdr:sp>
      <xdr:nvSpPr>
        <xdr:cNvPr id="1" name="CustomShape 1"/>
        <xdr:cNvSpPr/>
      </xdr:nvSpPr>
      <xdr:spPr>
        <a:xfrm>
          <a:off x="13680" y="0"/>
          <a:ext cx="6906240" cy="966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234000</xdr:colOff>
      <xdr:row>0</xdr:row>
      <xdr:rowOff>192600</xdr:rowOff>
    </xdr:from>
    <xdr:to>
      <xdr:col>1</xdr:col>
      <xdr:colOff>2016000</xdr:colOff>
      <xdr:row>0</xdr:row>
      <xdr:rowOff>590040</xdr:rowOff>
    </xdr:to>
    <xdr:sp>
      <xdr:nvSpPr>
        <xdr:cNvPr id="2" name="CustomShape 1"/>
        <xdr:cNvSpPr/>
      </xdr:nvSpPr>
      <xdr:spPr>
        <a:xfrm>
          <a:off x="234000" y="192600"/>
          <a:ext cx="291708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noAutofit/>
        </a:bodyPr>
        <a:p>
          <a:pPr>
            <a:lnSpc>
              <a:spcPct val="100000"/>
            </a:lnSpc>
          </a:pPr>
          <a:r>
            <a:rPr b="1" lang="fr-FR" sz="2000" spc="46" strike="noStrike">
              <a:solidFill>
                <a:srgbClr val="ffffff"/>
              </a:solidFill>
              <a:latin typeface="Calibri Light"/>
            </a:rPr>
            <a:t>Suivi fournisseurs </a:t>
          </a:r>
          <a:endParaRPr b="0" lang="fr-F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243720</xdr:colOff>
      <xdr:row>0</xdr:row>
      <xdr:rowOff>577440</xdr:rowOff>
    </xdr:from>
    <xdr:to>
      <xdr:col>1</xdr:col>
      <xdr:colOff>1646640</xdr:colOff>
      <xdr:row>0</xdr:row>
      <xdr:rowOff>755280</xdr:rowOff>
    </xdr:to>
    <xdr:sp>
      <xdr:nvSpPr>
        <xdr:cNvPr id="3" name="CustomShape 1"/>
        <xdr:cNvSpPr/>
      </xdr:nvSpPr>
      <xdr:spPr>
        <a:xfrm>
          <a:off x="243720" y="577440"/>
          <a:ext cx="2538000" cy="17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fr-FR" sz="1400" spc="197" strike="noStrike">
              <a:solidFill>
                <a:srgbClr val="ffffff"/>
              </a:solidFill>
              <a:latin typeface="Calibri"/>
            </a:rPr>
            <a:t>LISTE DE CONTRÔLE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227880</xdr:colOff>
      <xdr:row>0</xdr:row>
      <xdr:rowOff>535320</xdr:rowOff>
    </xdr:from>
    <xdr:to>
      <xdr:col>1</xdr:col>
      <xdr:colOff>2013480</xdr:colOff>
      <xdr:row>0</xdr:row>
      <xdr:rowOff>535320</xdr:rowOff>
    </xdr:to>
    <xdr:sp>
      <xdr:nvSpPr>
        <xdr:cNvPr id="4" name="Line 1"/>
        <xdr:cNvSpPr/>
      </xdr:nvSpPr>
      <xdr:spPr>
        <a:xfrm>
          <a:off x="227880" y="535320"/>
          <a:ext cx="292068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</xdr:col>
      <xdr:colOff>770040</xdr:colOff>
      <xdr:row>0</xdr:row>
      <xdr:rowOff>208800</xdr:rowOff>
    </xdr:from>
    <xdr:to>
      <xdr:col>2</xdr:col>
      <xdr:colOff>1334880</xdr:colOff>
      <xdr:row>0</xdr:row>
      <xdr:rowOff>908280</xdr:rowOff>
    </xdr:to>
    <xdr:sp>
      <xdr:nvSpPr>
        <xdr:cNvPr id="5" name="CustomShape 1"/>
        <xdr:cNvSpPr/>
      </xdr:nvSpPr>
      <xdr:spPr>
        <a:xfrm>
          <a:off x="4065480" y="208800"/>
          <a:ext cx="564840" cy="699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770040</xdr:colOff>
      <xdr:row>0</xdr:row>
      <xdr:rowOff>208800</xdr:rowOff>
    </xdr:from>
    <xdr:to>
      <xdr:col>2</xdr:col>
      <xdr:colOff>1334880</xdr:colOff>
      <xdr:row>0</xdr:row>
      <xdr:rowOff>908280</xdr:rowOff>
    </xdr:to>
    <xdr:sp>
      <xdr:nvSpPr>
        <xdr:cNvPr id="6" name="CustomShape 1"/>
        <xdr:cNvSpPr/>
      </xdr:nvSpPr>
      <xdr:spPr>
        <a:xfrm>
          <a:off x="4065480" y="208800"/>
          <a:ext cx="564840" cy="6994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823680</xdr:colOff>
      <xdr:row>0</xdr:row>
      <xdr:rowOff>240480</xdr:rowOff>
    </xdr:from>
    <xdr:to>
      <xdr:col>2</xdr:col>
      <xdr:colOff>1054440</xdr:colOff>
      <xdr:row>0</xdr:row>
      <xdr:rowOff>343800</xdr:rowOff>
    </xdr:to>
    <xdr:sp>
      <xdr:nvSpPr>
        <xdr:cNvPr id="7" name="CustomShape 1"/>
        <xdr:cNvSpPr/>
      </xdr:nvSpPr>
      <xdr:spPr>
        <a:xfrm>
          <a:off x="4119120" y="240480"/>
          <a:ext cx="230760" cy="103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1064520</xdr:colOff>
      <xdr:row>0</xdr:row>
      <xdr:rowOff>204120</xdr:rowOff>
    </xdr:from>
    <xdr:to>
      <xdr:col>2</xdr:col>
      <xdr:colOff>1294200</xdr:colOff>
      <xdr:row>0</xdr:row>
      <xdr:rowOff>307440</xdr:rowOff>
    </xdr:to>
    <xdr:sp>
      <xdr:nvSpPr>
        <xdr:cNvPr id="8" name="CustomShape 1"/>
        <xdr:cNvSpPr/>
      </xdr:nvSpPr>
      <xdr:spPr>
        <a:xfrm>
          <a:off x="4359960" y="204120"/>
          <a:ext cx="22968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close/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1064520</xdr:colOff>
      <xdr:row>0</xdr:row>
      <xdr:rowOff>204120</xdr:rowOff>
    </xdr:from>
    <xdr:to>
      <xdr:col>2</xdr:col>
      <xdr:colOff>1294200</xdr:colOff>
      <xdr:row>0</xdr:row>
      <xdr:rowOff>307440</xdr:rowOff>
    </xdr:to>
    <xdr:sp>
      <xdr:nvSpPr>
        <xdr:cNvPr id="9" name="CustomShape 1"/>
        <xdr:cNvSpPr/>
      </xdr:nvSpPr>
      <xdr:spPr>
        <a:xfrm>
          <a:off x="4359960" y="204120"/>
          <a:ext cx="22968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847080</xdr:colOff>
      <xdr:row>0</xdr:row>
      <xdr:rowOff>353520</xdr:rowOff>
    </xdr:from>
    <xdr:to>
      <xdr:col>2</xdr:col>
      <xdr:colOff>1320120</xdr:colOff>
      <xdr:row>0</xdr:row>
      <xdr:rowOff>456840</xdr:rowOff>
    </xdr:to>
    <xdr:sp>
      <xdr:nvSpPr>
        <xdr:cNvPr id="10" name="CustomShape 1"/>
        <xdr:cNvSpPr/>
      </xdr:nvSpPr>
      <xdr:spPr>
        <a:xfrm>
          <a:off x="4142520" y="35352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847080</xdr:colOff>
      <xdr:row>0</xdr:row>
      <xdr:rowOff>353520</xdr:rowOff>
    </xdr:from>
    <xdr:to>
      <xdr:col>2</xdr:col>
      <xdr:colOff>1320120</xdr:colOff>
      <xdr:row>0</xdr:row>
      <xdr:rowOff>456840</xdr:rowOff>
    </xdr:to>
    <xdr:sp>
      <xdr:nvSpPr>
        <xdr:cNvPr id="11" name="CustomShape 1"/>
        <xdr:cNvSpPr/>
      </xdr:nvSpPr>
      <xdr:spPr>
        <a:xfrm>
          <a:off x="4142520" y="35352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870480</xdr:colOff>
      <xdr:row>0</xdr:row>
      <xdr:rowOff>465840</xdr:rowOff>
    </xdr:from>
    <xdr:to>
      <xdr:col>2</xdr:col>
      <xdr:colOff>1343520</xdr:colOff>
      <xdr:row>0</xdr:row>
      <xdr:rowOff>569160</xdr:rowOff>
    </xdr:to>
    <xdr:sp>
      <xdr:nvSpPr>
        <xdr:cNvPr id="12" name="CustomShape 1"/>
        <xdr:cNvSpPr/>
      </xdr:nvSpPr>
      <xdr:spPr>
        <a:xfrm>
          <a:off x="4165920" y="46584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870480</xdr:colOff>
      <xdr:row>0</xdr:row>
      <xdr:rowOff>465840</xdr:rowOff>
    </xdr:from>
    <xdr:to>
      <xdr:col>2</xdr:col>
      <xdr:colOff>1343520</xdr:colOff>
      <xdr:row>0</xdr:row>
      <xdr:rowOff>569160</xdr:rowOff>
    </xdr:to>
    <xdr:sp>
      <xdr:nvSpPr>
        <xdr:cNvPr id="13" name="CustomShape 1"/>
        <xdr:cNvSpPr/>
      </xdr:nvSpPr>
      <xdr:spPr>
        <a:xfrm>
          <a:off x="4165920" y="465840"/>
          <a:ext cx="473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896400</xdr:colOff>
      <xdr:row>0</xdr:row>
      <xdr:rowOff>590040</xdr:rowOff>
    </xdr:from>
    <xdr:to>
      <xdr:col>2</xdr:col>
      <xdr:colOff>1127160</xdr:colOff>
      <xdr:row>0</xdr:row>
      <xdr:rowOff>613080</xdr:rowOff>
    </xdr:to>
    <xdr:sp>
      <xdr:nvSpPr>
        <xdr:cNvPr id="14" name="CustomShape 1"/>
        <xdr:cNvSpPr/>
      </xdr:nvSpPr>
      <xdr:spPr>
        <a:xfrm>
          <a:off x="4191840" y="590040"/>
          <a:ext cx="23076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1137240</xdr:colOff>
      <xdr:row>0</xdr:row>
      <xdr:rowOff>553680</xdr:rowOff>
    </xdr:from>
    <xdr:to>
      <xdr:col>2</xdr:col>
      <xdr:colOff>1366920</xdr:colOff>
      <xdr:row>0</xdr:row>
      <xdr:rowOff>576720</xdr:rowOff>
    </xdr:to>
    <xdr:sp>
      <xdr:nvSpPr>
        <xdr:cNvPr id="15" name="CustomShape 1"/>
        <xdr:cNvSpPr/>
      </xdr:nvSpPr>
      <xdr:spPr>
        <a:xfrm>
          <a:off x="4432680" y="553680"/>
          <a:ext cx="22968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908280</xdr:colOff>
      <xdr:row>0</xdr:row>
      <xdr:rowOff>645840</xdr:rowOff>
    </xdr:from>
    <xdr:to>
      <xdr:col>2</xdr:col>
      <xdr:colOff>1381320</xdr:colOff>
      <xdr:row>0</xdr:row>
      <xdr:rowOff>668880</xdr:rowOff>
    </xdr:to>
    <xdr:sp>
      <xdr:nvSpPr>
        <xdr:cNvPr id="16" name="CustomShape 1"/>
        <xdr:cNvSpPr/>
      </xdr:nvSpPr>
      <xdr:spPr>
        <a:xfrm>
          <a:off x="4203720" y="645840"/>
          <a:ext cx="47304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920160</xdr:colOff>
      <xdr:row>0</xdr:row>
      <xdr:rowOff>703080</xdr:rowOff>
    </xdr:from>
    <xdr:to>
      <xdr:col>2</xdr:col>
      <xdr:colOff>1393200</xdr:colOff>
      <xdr:row>0</xdr:row>
      <xdr:rowOff>725040</xdr:rowOff>
    </xdr:to>
    <xdr:sp>
      <xdr:nvSpPr>
        <xdr:cNvPr id="17" name="CustomShape 1"/>
        <xdr:cNvSpPr/>
      </xdr:nvSpPr>
      <xdr:spPr>
        <a:xfrm>
          <a:off x="4215600" y="703080"/>
          <a:ext cx="473040" cy="21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931680</xdr:colOff>
      <xdr:row>0</xdr:row>
      <xdr:rowOff>758880</xdr:rowOff>
    </xdr:from>
    <xdr:to>
      <xdr:col>2</xdr:col>
      <xdr:colOff>1404720</xdr:colOff>
      <xdr:row>0</xdr:row>
      <xdr:rowOff>780840</xdr:rowOff>
    </xdr:to>
    <xdr:sp>
      <xdr:nvSpPr>
        <xdr:cNvPr id="18" name="CustomShape 1"/>
        <xdr:cNvSpPr/>
      </xdr:nvSpPr>
      <xdr:spPr>
        <a:xfrm>
          <a:off x="4227120" y="758880"/>
          <a:ext cx="473040" cy="21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1184400</xdr:colOff>
      <xdr:row>0</xdr:row>
      <xdr:rowOff>778680</xdr:rowOff>
    </xdr:from>
    <xdr:to>
      <xdr:col>2</xdr:col>
      <xdr:colOff>1414080</xdr:colOff>
      <xdr:row>0</xdr:row>
      <xdr:rowOff>801720</xdr:rowOff>
    </xdr:to>
    <xdr:sp>
      <xdr:nvSpPr>
        <xdr:cNvPr id="19" name="CustomShape 1"/>
        <xdr:cNvSpPr/>
      </xdr:nvSpPr>
      <xdr:spPr>
        <a:xfrm>
          <a:off x="4479840" y="778680"/>
          <a:ext cx="22968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759960</xdr:rowOff>
    </xdr:from>
    <xdr:to>
      <xdr:col>2</xdr:col>
      <xdr:colOff>647640</xdr:colOff>
      <xdr:row>0</xdr:row>
      <xdr:rowOff>880200</xdr:rowOff>
    </xdr:to>
    <xdr:sp>
      <xdr:nvSpPr>
        <xdr:cNvPr id="20" name="CustomShape 1"/>
        <xdr:cNvSpPr/>
      </xdr:nvSpPr>
      <xdr:spPr>
        <a:xfrm>
          <a:off x="3501360" y="759960"/>
          <a:ext cx="44172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693720</xdr:rowOff>
    </xdr:from>
    <xdr:to>
      <xdr:col>2</xdr:col>
      <xdr:colOff>647640</xdr:colOff>
      <xdr:row>0</xdr:row>
      <xdr:rowOff>825480</xdr:rowOff>
    </xdr:to>
    <xdr:sp>
      <xdr:nvSpPr>
        <xdr:cNvPr id="21" name="CustomShape 1"/>
        <xdr:cNvSpPr/>
      </xdr:nvSpPr>
      <xdr:spPr>
        <a:xfrm>
          <a:off x="3501360" y="693720"/>
          <a:ext cx="44172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295200</xdr:colOff>
      <xdr:row>0</xdr:row>
      <xdr:rowOff>722160</xdr:rowOff>
    </xdr:from>
    <xdr:to>
      <xdr:col>2</xdr:col>
      <xdr:colOff>553680</xdr:colOff>
      <xdr:row>0</xdr:row>
      <xdr:rowOff>795960</xdr:rowOff>
    </xdr:to>
    <xdr:sp>
      <xdr:nvSpPr>
        <xdr:cNvPr id="22" name="CustomShape 1"/>
        <xdr:cNvSpPr/>
      </xdr:nvSpPr>
      <xdr:spPr>
        <a:xfrm>
          <a:off x="3590640" y="722160"/>
          <a:ext cx="25848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359280</xdr:colOff>
      <xdr:row>0</xdr:row>
      <xdr:rowOff>740520</xdr:rowOff>
    </xdr:from>
    <xdr:to>
      <xdr:col>2</xdr:col>
      <xdr:colOff>577800</xdr:colOff>
      <xdr:row>0</xdr:row>
      <xdr:rowOff>802800</xdr:rowOff>
    </xdr:to>
    <xdr:sp>
      <xdr:nvSpPr>
        <xdr:cNvPr id="23" name="CustomShape 1"/>
        <xdr:cNvSpPr/>
      </xdr:nvSpPr>
      <xdr:spPr>
        <a:xfrm>
          <a:off x="3654720" y="740520"/>
          <a:ext cx="21852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258480</xdr:colOff>
      <xdr:row>0</xdr:row>
      <xdr:rowOff>711360</xdr:rowOff>
    </xdr:from>
    <xdr:to>
      <xdr:col>2</xdr:col>
      <xdr:colOff>595440</xdr:colOff>
      <xdr:row>0</xdr:row>
      <xdr:rowOff>807840</xdr:rowOff>
    </xdr:to>
    <xdr:sp>
      <xdr:nvSpPr>
        <xdr:cNvPr id="24" name="CustomShape 1"/>
        <xdr:cNvSpPr/>
      </xdr:nvSpPr>
      <xdr:spPr>
        <a:xfrm>
          <a:off x="3553920" y="711360"/>
          <a:ext cx="33696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635400</xdr:colOff>
      <xdr:row>0</xdr:row>
      <xdr:rowOff>775440</xdr:rowOff>
    </xdr:from>
    <xdr:to>
      <xdr:col>2</xdr:col>
      <xdr:colOff>640080</xdr:colOff>
      <xdr:row>0</xdr:row>
      <xdr:rowOff>831600</xdr:rowOff>
    </xdr:to>
    <xdr:sp>
      <xdr:nvSpPr>
        <xdr:cNvPr id="25" name="CustomShape 1"/>
        <xdr:cNvSpPr/>
      </xdr:nvSpPr>
      <xdr:spPr>
        <a:xfrm>
          <a:off x="3930840" y="775440"/>
          <a:ext cx="468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619200</xdr:colOff>
      <xdr:row>0</xdr:row>
      <xdr:rowOff>786240</xdr:rowOff>
    </xdr:from>
    <xdr:to>
      <xdr:col>2</xdr:col>
      <xdr:colOff>627480</xdr:colOff>
      <xdr:row>0</xdr:row>
      <xdr:rowOff>843120</xdr:rowOff>
    </xdr:to>
    <xdr:sp>
      <xdr:nvSpPr>
        <xdr:cNvPr id="26" name="CustomShape 1"/>
        <xdr:cNvSpPr/>
      </xdr:nvSpPr>
      <xdr:spPr>
        <a:xfrm>
          <a:off x="3914640" y="786240"/>
          <a:ext cx="828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595800</xdr:colOff>
      <xdr:row>0</xdr:row>
      <xdr:rowOff>797760</xdr:rowOff>
    </xdr:from>
    <xdr:to>
      <xdr:col>2</xdr:col>
      <xdr:colOff>607320</xdr:colOff>
      <xdr:row>0</xdr:row>
      <xdr:rowOff>853560</xdr:rowOff>
    </xdr:to>
    <xdr:sp>
      <xdr:nvSpPr>
        <xdr:cNvPr id="27" name="CustomShape 1"/>
        <xdr:cNvSpPr/>
      </xdr:nvSpPr>
      <xdr:spPr>
        <a:xfrm>
          <a:off x="3891240" y="797760"/>
          <a:ext cx="1152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565920</xdr:colOff>
      <xdr:row>0</xdr:row>
      <xdr:rowOff>809280</xdr:rowOff>
    </xdr:from>
    <xdr:to>
      <xdr:col>2</xdr:col>
      <xdr:colOff>580680</xdr:colOff>
      <xdr:row>0</xdr:row>
      <xdr:rowOff>861840</xdr:rowOff>
    </xdr:to>
    <xdr:sp>
      <xdr:nvSpPr>
        <xdr:cNvPr id="28" name="CustomShape 1"/>
        <xdr:cNvSpPr/>
      </xdr:nvSpPr>
      <xdr:spPr>
        <a:xfrm>
          <a:off x="3861360" y="809280"/>
          <a:ext cx="1476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816120</xdr:rowOff>
    </xdr:from>
    <xdr:to>
      <xdr:col>2</xdr:col>
      <xdr:colOff>548640</xdr:colOff>
      <xdr:row>0</xdr:row>
      <xdr:rowOff>872280</xdr:rowOff>
    </xdr:to>
    <xdr:sp>
      <xdr:nvSpPr>
        <xdr:cNvPr id="29" name="CustomShape 1"/>
        <xdr:cNvSpPr/>
      </xdr:nvSpPr>
      <xdr:spPr>
        <a:xfrm>
          <a:off x="3826800" y="816120"/>
          <a:ext cx="1728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491760</xdr:colOff>
      <xdr:row>0</xdr:row>
      <xdr:rowOff>820440</xdr:rowOff>
    </xdr:from>
    <xdr:to>
      <xdr:col>2</xdr:col>
      <xdr:colOff>511200</xdr:colOff>
      <xdr:row>0</xdr:row>
      <xdr:rowOff>876600</xdr:rowOff>
    </xdr:to>
    <xdr:sp>
      <xdr:nvSpPr>
        <xdr:cNvPr id="30" name="CustomShape 1"/>
        <xdr:cNvSpPr/>
      </xdr:nvSpPr>
      <xdr:spPr>
        <a:xfrm>
          <a:off x="3787200" y="820440"/>
          <a:ext cx="1944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448920</xdr:colOff>
      <xdr:row>0</xdr:row>
      <xdr:rowOff>824400</xdr:rowOff>
    </xdr:from>
    <xdr:to>
      <xdr:col>2</xdr:col>
      <xdr:colOff>469800</xdr:colOff>
      <xdr:row>0</xdr:row>
      <xdr:rowOff>880200</xdr:rowOff>
    </xdr:to>
    <xdr:sp>
      <xdr:nvSpPr>
        <xdr:cNvPr id="31" name="CustomShape 1"/>
        <xdr:cNvSpPr/>
      </xdr:nvSpPr>
      <xdr:spPr>
        <a:xfrm>
          <a:off x="3744360" y="824400"/>
          <a:ext cx="2088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403920</xdr:colOff>
      <xdr:row>0</xdr:row>
      <xdr:rowOff>825840</xdr:rowOff>
    </xdr:from>
    <xdr:to>
      <xdr:col>2</xdr:col>
      <xdr:colOff>425520</xdr:colOff>
      <xdr:row>0</xdr:row>
      <xdr:rowOff>880200</xdr:rowOff>
    </xdr:to>
    <xdr:sp>
      <xdr:nvSpPr>
        <xdr:cNvPr id="32" name="CustomShape 1"/>
        <xdr:cNvSpPr/>
      </xdr:nvSpPr>
      <xdr:spPr>
        <a:xfrm>
          <a:off x="3699360" y="825840"/>
          <a:ext cx="2160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361080</xdr:colOff>
      <xdr:row>0</xdr:row>
      <xdr:rowOff>821880</xdr:rowOff>
    </xdr:from>
    <xdr:to>
      <xdr:col>2</xdr:col>
      <xdr:colOff>381600</xdr:colOff>
      <xdr:row>0</xdr:row>
      <xdr:rowOff>878040</xdr:rowOff>
    </xdr:to>
    <xdr:sp>
      <xdr:nvSpPr>
        <xdr:cNvPr id="33" name="CustomShape 1"/>
        <xdr:cNvSpPr/>
      </xdr:nvSpPr>
      <xdr:spPr>
        <a:xfrm>
          <a:off x="3656520" y="821880"/>
          <a:ext cx="2052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322200</xdr:colOff>
      <xdr:row>0</xdr:row>
      <xdr:rowOff>819720</xdr:rowOff>
    </xdr:from>
    <xdr:to>
      <xdr:col>2</xdr:col>
      <xdr:colOff>340560</xdr:colOff>
      <xdr:row>0</xdr:row>
      <xdr:rowOff>873720</xdr:rowOff>
    </xdr:to>
    <xdr:sp>
      <xdr:nvSpPr>
        <xdr:cNvPr id="34" name="CustomShape 1"/>
        <xdr:cNvSpPr/>
      </xdr:nvSpPr>
      <xdr:spPr>
        <a:xfrm>
          <a:off x="3617640" y="819720"/>
          <a:ext cx="1836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287280</xdr:colOff>
      <xdr:row>0</xdr:row>
      <xdr:rowOff>810360</xdr:rowOff>
    </xdr:from>
    <xdr:to>
      <xdr:col>2</xdr:col>
      <xdr:colOff>303480</xdr:colOff>
      <xdr:row>0</xdr:row>
      <xdr:rowOff>865080</xdr:rowOff>
    </xdr:to>
    <xdr:sp>
      <xdr:nvSpPr>
        <xdr:cNvPr id="35" name="CustomShape 1"/>
        <xdr:cNvSpPr/>
      </xdr:nvSpPr>
      <xdr:spPr>
        <a:xfrm>
          <a:off x="3582720" y="810360"/>
          <a:ext cx="1620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257760</xdr:colOff>
      <xdr:row>0</xdr:row>
      <xdr:rowOff>802800</xdr:rowOff>
    </xdr:from>
    <xdr:to>
      <xdr:col>2</xdr:col>
      <xdr:colOff>271080</xdr:colOff>
      <xdr:row>0</xdr:row>
      <xdr:rowOff>857520</xdr:rowOff>
    </xdr:to>
    <xdr:sp>
      <xdr:nvSpPr>
        <xdr:cNvPr id="36" name="CustomShape 1"/>
        <xdr:cNvSpPr/>
      </xdr:nvSpPr>
      <xdr:spPr>
        <a:xfrm>
          <a:off x="3553200" y="802800"/>
          <a:ext cx="1332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234720</xdr:colOff>
      <xdr:row>0</xdr:row>
      <xdr:rowOff>792000</xdr:rowOff>
    </xdr:from>
    <xdr:to>
      <xdr:col>2</xdr:col>
      <xdr:colOff>244800</xdr:colOff>
      <xdr:row>0</xdr:row>
      <xdr:rowOff>848160</xdr:rowOff>
    </xdr:to>
    <xdr:sp>
      <xdr:nvSpPr>
        <xdr:cNvPr id="37" name="CustomShape 1"/>
        <xdr:cNvSpPr/>
      </xdr:nvSpPr>
      <xdr:spPr>
        <a:xfrm>
          <a:off x="3530160" y="792000"/>
          <a:ext cx="1008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218880</xdr:colOff>
      <xdr:row>0</xdr:row>
      <xdr:rowOff>780840</xdr:rowOff>
    </xdr:from>
    <xdr:to>
      <xdr:col>2</xdr:col>
      <xdr:colOff>225000</xdr:colOff>
      <xdr:row>0</xdr:row>
      <xdr:rowOff>837000</xdr:rowOff>
    </xdr:to>
    <xdr:sp>
      <xdr:nvSpPr>
        <xdr:cNvPr id="38" name="CustomShape 1"/>
        <xdr:cNvSpPr/>
      </xdr:nvSpPr>
      <xdr:spPr>
        <a:xfrm>
          <a:off x="3514320" y="780840"/>
          <a:ext cx="612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211320</xdr:colOff>
      <xdr:row>0</xdr:row>
      <xdr:rowOff>769680</xdr:rowOff>
    </xdr:from>
    <xdr:to>
      <xdr:col>2</xdr:col>
      <xdr:colOff>214920</xdr:colOff>
      <xdr:row>0</xdr:row>
      <xdr:rowOff>829800</xdr:rowOff>
    </xdr:to>
    <xdr:sp>
      <xdr:nvSpPr>
        <xdr:cNvPr id="39" name="CustomShape 1"/>
        <xdr:cNvSpPr/>
      </xdr:nvSpPr>
      <xdr:spPr>
        <a:xfrm>
          <a:off x="3506760" y="7696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201600</xdr:colOff>
      <xdr:row>0</xdr:row>
      <xdr:rowOff>689760</xdr:rowOff>
    </xdr:from>
    <xdr:to>
      <xdr:col>2</xdr:col>
      <xdr:colOff>652680</xdr:colOff>
      <xdr:row>0</xdr:row>
      <xdr:rowOff>883800</xdr:rowOff>
    </xdr:to>
    <xdr:sp>
      <xdr:nvSpPr>
        <xdr:cNvPr id="40" name="CustomShape 1"/>
        <xdr:cNvSpPr/>
      </xdr:nvSpPr>
      <xdr:spPr>
        <a:xfrm>
          <a:off x="3497040" y="689760"/>
          <a:ext cx="45108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688680</xdr:rowOff>
    </xdr:from>
    <xdr:to>
      <xdr:col>2</xdr:col>
      <xdr:colOff>647640</xdr:colOff>
      <xdr:row>0</xdr:row>
      <xdr:rowOff>808920</xdr:rowOff>
    </xdr:to>
    <xdr:sp>
      <xdr:nvSpPr>
        <xdr:cNvPr id="41" name="CustomShape 1"/>
        <xdr:cNvSpPr/>
      </xdr:nvSpPr>
      <xdr:spPr>
        <a:xfrm>
          <a:off x="3501360" y="688680"/>
          <a:ext cx="44172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622800</xdr:rowOff>
    </xdr:from>
    <xdr:to>
      <xdr:col>2</xdr:col>
      <xdr:colOff>647640</xdr:colOff>
      <xdr:row>0</xdr:row>
      <xdr:rowOff>754560</xdr:rowOff>
    </xdr:to>
    <xdr:sp>
      <xdr:nvSpPr>
        <xdr:cNvPr id="42" name="CustomShape 1"/>
        <xdr:cNvSpPr/>
      </xdr:nvSpPr>
      <xdr:spPr>
        <a:xfrm>
          <a:off x="3501360" y="622800"/>
          <a:ext cx="44172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295200</xdr:colOff>
      <xdr:row>0</xdr:row>
      <xdr:rowOff>650880</xdr:rowOff>
    </xdr:from>
    <xdr:to>
      <xdr:col>2</xdr:col>
      <xdr:colOff>553680</xdr:colOff>
      <xdr:row>0</xdr:row>
      <xdr:rowOff>724680</xdr:rowOff>
    </xdr:to>
    <xdr:sp>
      <xdr:nvSpPr>
        <xdr:cNvPr id="43" name="CustomShape 1"/>
        <xdr:cNvSpPr/>
      </xdr:nvSpPr>
      <xdr:spPr>
        <a:xfrm>
          <a:off x="3590640" y="650880"/>
          <a:ext cx="25848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359280</xdr:colOff>
      <xdr:row>0</xdr:row>
      <xdr:rowOff>669240</xdr:rowOff>
    </xdr:from>
    <xdr:to>
      <xdr:col>2</xdr:col>
      <xdr:colOff>577800</xdr:colOff>
      <xdr:row>0</xdr:row>
      <xdr:rowOff>731520</xdr:rowOff>
    </xdr:to>
    <xdr:sp>
      <xdr:nvSpPr>
        <xdr:cNvPr id="44" name="CustomShape 1"/>
        <xdr:cNvSpPr/>
      </xdr:nvSpPr>
      <xdr:spPr>
        <a:xfrm>
          <a:off x="3654720" y="669240"/>
          <a:ext cx="21852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258480</xdr:colOff>
      <xdr:row>0</xdr:row>
      <xdr:rowOff>640080</xdr:rowOff>
    </xdr:from>
    <xdr:to>
      <xdr:col>2</xdr:col>
      <xdr:colOff>595440</xdr:colOff>
      <xdr:row>0</xdr:row>
      <xdr:rowOff>736560</xdr:rowOff>
    </xdr:to>
    <xdr:sp>
      <xdr:nvSpPr>
        <xdr:cNvPr id="45" name="CustomShape 1"/>
        <xdr:cNvSpPr/>
      </xdr:nvSpPr>
      <xdr:spPr>
        <a:xfrm>
          <a:off x="3553920" y="640080"/>
          <a:ext cx="33696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635400</xdr:colOff>
      <xdr:row>0</xdr:row>
      <xdr:rowOff>704520</xdr:rowOff>
    </xdr:from>
    <xdr:to>
      <xdr:col>2</xdr:col>
      <xdr:colOff>640080</xdr:colOff>
      <xdr:row>0</xdr:row>
      <xdr:rowOff>760680</xdr:rowOff>
    </xdr:to>
    <xdr:sp>
      <xdr:nvSpPr>
        <xdr:cNvPr id="46" name="CustomShape 1"/>
        <xdr:cNvSpPr/>
      </xdr:nvSpPr>
      <xdr:spPr>
        <a:xfrm>
          <a:off x="3930840" y="704520"/>
          <a:ext cx="468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619200</xdr:colOff>
      <xdr:row>0</xdr:row>
      <xdr:rowOff>714960</xdr:rowOff>
    </xdr:from>
    <xdr:to>
      <xdr:col>2</xdr:col>
      <xdr:colOff>627480</xdr:colOff>
      <xdr:row>0</xdr:row>
      <xdr:rowOff>771840</xdr:rowOff>
    </xdr:to>
    <xdr:sp>
      <xdr:nvSpPr>
        <xdr:cNvPr id="47" name="CustomShape 1"/>
        <xdr:cNvSpPr/>
      </xdr:nvSpPr>
      <xdr:spPr>
        <a:xfrm>
          <a:off x="3914640" y="714960"/>
          <a:ext cx="828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595800</xdr:colOff>
      <xdr:row>0</xdr:row>
      <xdr:rowOff>726480</xdr:rowOff>
    </xdr:from>
    <xdr:to>
      <xdr:col>2</xdr:col>
      <xdr:colOff>607320</xdr:colOff>
      <xdr:row>0</xdr:row>
      <xdr:rowOff>782280</xdr:rowOff>
    </xdr:to>
    <xdr:sp>
      <xdr:nvSpPr>
        <xdr:cNvPr id="48" name="CustomShape 1"/>
        <xdr:cNvSpPr/>
      </xdr:nvSpPr>
      <xdr:spPr>
        <a:xfrm>
          <a:off x="3891240" y="726480"/>
          <a:ext cx="1152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565920</xdr:colOff>
      <xdr:row>0</xdr:row>
      <xdr:rowOff>738360</xdr:rowOff>
    </xdr:from>
    <xdr:to>
      <xdr:col>2</xdr:col>
      <xdr:colOff>580680</xdr:colOff>
      <xdr:row>0</xdr:row>
      <xdr:rowOff>790920</xdr:rowOff>
    </xdr:to>
    <xdr:sp>
      <xdr:nvSpPr>
        <xdr:cNvPr id="49" name="CustomShape 1"/>
        <xdr:cNvSpPr/>
      </xdr:nvSpPr>
      <xdr:spPr>
        <a:xfrm>
          <a:off x="3861360" y="738360"/>
          <a:ext cx="1476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744840</xdr:rowOff>
    </xdr:from>
    <xdr:to>
      <xdr:col>2</xdr:col>
      <xdr:colOff>548640</xdr:colOff>
      <xdr:row>0</xdr:row>
      <xdr:rowOff>801000</xdr:rowOff>
    </xdr:to>
    <xdr:sp>
      <xdr:nvSpPr>
        <xdr:cNvPr id="50" name="CustomShape 1"/>
        <xdr:cNvSpPr/>
      </xdr:nvSpPr>
      <xdr:spPr>
        <a:xfrm>
          <a:off x="3826800" y="744840"/>
          <a:ext cx="1728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491760</xdr:colOff>
      <xdr:row>0</xdr:row>
      <xdr:rowOff>749520</xdr:rowOff>
    </xdr:from>
    <xdr:to>
      <xdr:col>2</xdr:col>
      <xdr:colOff>511200</xdr:colOff>
      <xdr:row>0</xdr:row>
      <xdr:rowOff>805680</xdr:rowOff>
    </xdr:to>
    <xdr:sp>
      <xdr:nvSpPr>
        <xdr:cNvPr id="51" name="CustomShape 1"/>
        <xdr:cNvSpPr/>
      </xdr:nvSpPr>
      <xdr:spPr>
        <a:xfrm>
          <a:off x="3787200" y="749520"/>
          <a:ext cx="1944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448920</xdr:colOff>
      <xdr:row>0</xdr:row>
      <xdr:rowOff>753480</xdr:rowOff>
    </xdr:from>
    <xdr:to>
      <xdr:col>2</xdr:col>
      <xdr:colOff>469800</xdr:colOff>
      <xdr:row>0</xdr:row>
      <xdr:rowOff>809280</xdr:rowOff>
    </xdr:to>
    <xdr:sp>
      <xdr:nvSpPr>
        <xdr:cNvPr id="52" name="CustomShape 1"/>
        <xdr:cNvSpPr/>
      </xdr:nvSpPr>
      <xdr:spPr>
        <a:xfrm>
          <a:off x="3744360" y="753480"/>
          <a:ext cx="2088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403920</xdr:colOff>
      <xdr:row>0</xdr:row>
      <xdr:rowOff>754560</xdr:rowOff>
    </xdr:from>
    <xdr:to>
      <xdr:col>2</xdr:col>
      <xdr:colOff>425520</xdr:colOff>
      <xdr:row>0</xdr:row>
      <xdr:rowOff>808920</xdr:rowOff>
    </xdr:to>
    <xdr:sp>
      <xdr:nvSpPr>
        <xdr:cNvPr id="53" name="CustomShape 1"/>
        <xdr:cNvSpPr/>
      </xdr:nvSpPr>
      <xdr:spPr>
        <a:xfrm>
          <a:off x="3699360" y="754560"/>
          <a:ext cx="2160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361080</xdr:colOff>
      <xdr:row>0</xdr:row>
      <xdr:rowOff>750600</xdr:rowOff>
    </xdr:from>
    <xdr:to>
      <xdr:col>2</xdr:col>
      <xdr:colOff>381600</xdr:colOff>
      <xdr:row>0</xdr:row>
      <xdr:rowOff>806760</xdr:rowOff>
    </xdr:to>
    <xdr:sp>
      <xdr:nvSpPr>
        <xdr:cNvPr id="54" name="CustomShape 1"/>
        <xdr:cNvSpPr/>
      </xdr:nvSpPr>
      <xdr:spPr>
        <a:xfrm>
          <a:off x="3656520" y="750600"/>
          <a:ext cx="2052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322200</xdr:colOff>
      <xdr:row>0</xdr:row>
      <xdr:rowOff>748440</xdr:rowOff>
    </xdr:from>
    <xdr:to>
      <xdr:col>2</xdr:col>
      <xdr:colOff>340560</xdr:colOff>
      <xdr:row>0</xdr:row>
      <xdr:rowOff>802440</xdr:rowOff>
    </xdr:to>
    <xdr:sp>
      <xdr:nvSpPr>
        <xdr:cNvPr id="55" name="CustomShape 1"/>
        <xdr:cNvSpPr/>
      </xdr:nvSpPr>
      <xdr:spPr>
        <a:xfrm>
          <a:off x="3617640" y="748440"/>
          <a:ext cx="1836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287280</xdr:colOff>
      <xdr:row>0</xdr:row>
      <xdr:rowOff>739440</xdr:rowOff>
    </xdr:from>
    <xdr:to>
      <xdr:col>2</xdr:col>
      <xdr:colOff>303480</xdr:colOff>
      <xdr:row>0</xdr:row>
      <xdr:rowOff>794160</xdr:rowOff>
    </xdr:to>
    <xdr:sp>
      <xdr:nvSpPr>
        <xdr:cNvPr id="56" name="CustomShape 1"/>
        <xdr:cNvSpPr/>
      </xdr:nvSpPr>
      <xdr:spPr>
        <a:xfrm>
          <a:off x="3582720" y="739440"/>
          <a:ext cx="1620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257760</xdr:colOff>
      <xdr:row>0</xdr:row>
      <xdr:rowOff>731880</xdr:rowOff>
    </xdr:from>
    <xdr:to>
      <xdr:col>2</xdr:col>
      <xdr:colOff>271080</xdr:colOff>
      <xdr:row>0</xdr:row>
      <xdr:rowOff>786600</xdr:rowOff>
    </xdr:to>
    <xdr:sp>
      <xdr:nvSpPr>
        <xdr:cNvPr id="57" name="CustomShape 1"/>
        <xdr:cNvSpPr/>
      </xdr:nvSpPr>
      <xdr:spPr>
        <a:xfrm>
          <a:off x="3553200" y="731880"/>
          <a:ext cx="1332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234720</xdr:colOff>
      <xdr:row>0</xdr:row>
      <xdr:rowOff>720720</xdr:rowOff>
    </xdr:from>
    <xdr:to>
      <xdr:col>2</xdr:col>
      <xdr:colOff>244800</xdr:colOff>
      <xdr:row>0</xdr:row>
      <xdr:rowOff>776880</xdr:rowOff>
    </xdr:to>
    <xdr:sp>
      <xdr:nvSpPr>
        <xdr:cNvPr id="58" name="CustomShape 1"/>
        <xdr:cNvSpPr/>
      </xdr:nvSpPr>
      <xdr:spPr>
        <a:xfrm>
          <a:off x="3530160" y="720720"/>
          <a:ext cx="1008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218880</xdr:colOff>
      <xdr:row>0</xdr:row>
      <xdr:rowOff>709920</xdr:rowOff>
    </xdr:from>
    <xdr:to>
      <xdr:col>2</xdr:col>
      <xdr:colOff>225000</xdr:colOff>
      <xdr:row>0</xdr:row>
      <xdr:rowOff>766080</xdr:rowOff>
    </xdr:to>
    <xdr:sp>
      <xdr:nvSpPr>
        <xdr:cNvPr id="59" name="CustomShape 1"/>
        <xdr:cNvSpPr/>
      </xdr:nvSpPr>
      <xdr:spPr>
        <a:xfrm>
          <a:off x="3514320" y="709920"/>
          <a:ext cx="612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211320</xdr:colOff>
      <xdr:row>0</xdr:row>
      <xdr:rowOff>698400</xdr:rowOff>
    </xdr:from>
    <xdr:to>
      <xdr:col>2</xdr:col>
      <xdr:colOff>214920</xdr:colOff>
      <xdr:row>0</xdr:row>
      <xdr:rowOff>758520</xdr:rowOff>
    </xdr:to>
    <xdr:sp>
      <xdr:nvSpPr>
        <xdr:cNvPr id="60" name="CustomShape 1"/>
        <xdr:cNvSpPr/>
      </xdr:nvSpPr>
      <xdr:spPr>
        <a:xfrm>
          <a:off x="3506760" y="69840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201600</xdr:colOff>
      <xdr:row>0</xdr:row>
      <xdr:rowOff>618840</xdr:rowOff>
    </xdr:from>
    <xdr:to>
      <xdr:col>2</xdr:col>
      <xdr:colOff>652680</xdr:colOff>
      <xdr:row>0</xdr:row>
      <xdr:rowOff>812880</xdr:rowOff>
    </xdr:to>
    <xdr:sp>
      <xdr:nvSpPr>
        <xdr:cNvPr id="61" name="CustomShape 1"/>
        <xdr:cNvSpPr/>
      </xdr:nvSpPr>
      <xdr:spPr>
        <a:xfrm>
          <a:off x="3497040" y="618840"/>
          <a:ext cx="45108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617760</xdr:rowOff>
    </xdr:from>
    <xdr:to>
      <xdr:col>2</xdr:col>
      <xdr:colOff>647640</xdr:colOff>
      <xdr:row>0</xdr:row>
      <xdr:rowOff>738000</xdr:rowOff>
    </xdr:to>
    <xdr:sp>
      <xdr:nvSpPr>
        <xdr:cNvPr id="62" name="CustomShape 1"/>
        <xdr:cNvSpPr/>
      </xdr:nvSpPr>
      <xdr:spPr>
        <a:xfrm>
          <a:off x="3501360" y="617760"/>
          <a:ext cx="44172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205920</xdr:colOff>
      <xdr:row>0</xdr:row>
      <xdr:rowOff>551520</xdr:rowOff>
    </xdr:from>
    <xdr:to>
      <xdr:col>2</xdr:col>
      <xdr:colOff>647640</xdr:colOff>
      <xdr:row>0</xdr:row>
      <xdr:rowOff>683280</xdr:rowOff>
    </xdr:to>
    <xdr:sp>
      <xdr:nvSpPr>
        <xdr:cNvPr id="63" name="CustomShape 1"/>
        <xdr:cNvSpPr/>
      </xdr:nvSpPr>
      <xdr:spPr>
        <a:xfrm>
          <a:off x="3501360" y="551520"/>
          <a:ext cx="44172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295200</xdr:colOff>
      <xdr:row>0</xdr:row>
      <xdr:rowOff>579960</xdr:rowOff>
    </xdr:from>
    <xdr:to>
      <xdr:col>2</xdr:col>
      <xdr:colOff>553680</xdr:colOff>
      <xdr:row>0</xdr:row>
      <xdr:rowOff>653760</xdr:rowOff>
    </xdr:to>
    <xdr:sp>
      <xdr:nvSpPr>
        <xdr:cNvPr id="64" name="CustomShape 1"/>
        <xdr:cNvSpPr/>
      </xdr:nvSpPr>
      <xdr:spPr>
        <a:xfrm>
          <a:off x="3590640" y="579960"/>
          <a:ext cx="25848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359280</xdr:colOff>
      <xdr:row>0</xdr:row>
      <xdr:rowOff>598320</xdr:rowOff>
    </xdr:from>
    <xdr:to>
      <xdr:col>2</xdr:col>
      <xdr:colOff>577800</xdr:colOff>
      <xdr:row>0</xdr:row>
      <xdr:rowOff>660600</xdr:rowOff>
    </xdr:to>
    <xdr:sp>
      <xdr:nvSpPr>
        <xdr:cNvPr id="65" name="CustomShape 1"/>
        <xdr:cNvSpPr/>
      </xdr:nvSpPr>
      <xdr:spPr>
        <a:xfrm>
          <a:off x="3654720" y="598320"/>
          <a:ext cx="21852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258480</xdr:colOff>
      <xdr:row>0</xdr:row>
      <xdr:rowOff>569160</xdr:rowOff>
    </xdr:from>
    <xdr:to>
      <xdr:col>2</xdr:col>
      <xdr:colOff>595440</xdr:colOff>
      <xdr:row>0</xdr:row>
      <xdr:rowOff>665640</xdr:rowOff>
    </xdr:to>
    <xdr:sp>
      <xdr:nvSpPr>
        <xdr:cNvPr id="66" name="CustomShape 1"/>
        <xdr:cNvSpPr/>
      </xdr:nvSpPr>
      <xdr:spPr>
        <a:xfrm>
          <a:off x="3553920" y="569160"/>
          <a:ext cx="33696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635400</xdr:colOff>
      <xdr:row>0</xdr:row>
      <xdr:rowOff>633240</xdr:rowOff>
    </xdr:from>
    <xdr:to>
      <xdr:col>2</xdr:col>
      <xdr:colOff>640080</xdr:colOff>
      <xdr:row>0</xdr:row>
      <xdr:rowOff>689400</xdr:rowOff>
    </xdr:to>
    <xdr:sp>
      <xdr:nvSpPr>
        <xdr:cNvPr id="67" name="CustomShape 1"/>
        <xdr:cNvSpPr/>
      </xdr:nvSpPr>
      <xdr:spPr>
        <a:xfrm>
          <a:off x="3930840" y="633240"/>
          <a:ext cx="468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619200</xdr:colOff>
      <xdr:row>0</xdr:row>
      <xdr:rowOff>644040</xdr:rowOff>
    </xdr:from>
    <xdr:to>
      <xdr:col>2</xdr:col>
      <xdr:colOff>627480</xdr:colOff>
      <xdr:row>0</xdr:row>
      <xdr:rowOff>700920</xdr:rowOff>
    </xdr:to>
    <xdr:sp>
      <xdr:nvSpPr>
        <xdr:cNvPr id="68" name="CustomShape 1"/>
        <xdr:cNvSpPr/>
      </xdr:nvSpPr>
      <xdr:spPr>
        <a:xfrm>
          <a:off x="3914640" y="644040"/>
          <a:ext cx="828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595800</xdr:colOff>
      <xdr:row>0</xdr:row>
      <xdr:rowOff>655560</xdr:rowOff>
    </xdr:from>
    <xdr:to>
      <xdr:col>2</xdr:col>
      <xdr:colOff>607320</xdr:colOff>
      <xdr:row>0</xdr:row>
      <xdr:rowOff>711360</xdr:rowOff>
    </xdr:to>
    <xdr:sp>
      <xdr:nvSpPr>
        <xdr:cNvPr id="69" name="CustomShape 1"/>
        <xdr:cNvSpPr/>
      </xdr:nvSpPr>
      <xdr:spPr>
        <a:xfrm>
          <a:off x="3891240" y="655560"/>
          <a:ext cx="1152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565920</xdr:colOff>
      <xdr:row>0</xdr:row>
      <xdr:rowOff>667440</xdr:rowOff>
    </xdr:from>
    <xdr:to>
      <xdr:col>2</xdr:col>
      <xdr:colOff>580680</xdr:colOff>
      <xdr:row>0</xdr:row>
      <xdr:rowOff>720000</xdr:rowOff>
    </xdr:to>
    <xdr:sp>
      <xdr:nvSpPr>
        <xdr:cNvPr id="70" name="CustomShape 1"/>
        <xdr:cNvSpPr/>
      </xdr:nvSpPr>
      <xdr:spPr>
        <a:xfrm>
          <a:off x="3861360" y="667440"/>
          <a:ext cx="1476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673920</xdr:rowOff>
    </xdr:from>
    <xdr:to>
      <xdr:col>2</xdr:col>
      <xdr:colOff>548640</xdr:colOff>
      <xdr:row>0</xdr:row>
      <xdr:rowOff>730080</xdr:rowOff>
    </xdr:to>
    <xdr:sp>
      <xdr:nvSpPr>
        <xdr:cNvPr id="71" name="CustomShape 1"/>
        <xdr:cNvSpPr/>
      </xdr:nvSpPr>
      <xdr:spPr>
        <a:xfrm>
          <a:off x="3826800" y="673920"/>
          <a:ext cx="1728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491760</xdr:colOff>
      <xdr:row>0</xdr:row>
      <xdr:rowOff>678600</xdr:rowOff>
    </xdr:from>
    <xdr:to>
      <xdr:col>2</xdr:col>
      <xdr:colOff>511200</xdr:colOff>
      <xdr:row>0</xdr:row>
      <xdr:rowOff>734760</xdr:rowOff>
    </xdr:to>
    <xdr:sp>
      <xdr:nvSpPr>
        <xdr:cNvPr id="72" name="CustomShape 1"/>
        <xdr:cNvSpPr/>
      </xdr:nvSpPr>
      <xdr:spPr>
        <a:xfrm>
          <a:off x="3787200" y="678600"/>
          <a:ext cx="1944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448920</xdr:colOff>
      <xdr:row>0</xdr:row>
      <xdr:rowOff>682200</xdr:rowOff>
    </xdr:from>
    <xdr:to>
      <xdr:col>2</xdr:col>
      <xdr:colOff>469800</xdr:colOff>
      <xdr:row>0</xdr:row>
      <xdr:rowOff>738000</xdr:rowOff>
    </xdr:to>
    <xdr:sp>
      <xdr:nvSpPr>
        <xdr:cNvPr id="73" name="CustomShape 1"/>
        <xdr:cNvSpPr/>
      </xdr:nvSpPr>
      <xdr:spPr>
        <a:xfrm>
          <a:off x="3744360" y="682200"/>
          <a:ext cx="2088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403920</xdr:colOff>
      <xdr:row>0</xdr:row>
      <xdr:rowOff>683640</xdr:rowOff>
    </xdr:from>
    <xdr:to>
      <xdr:col>2</xdr:col>
      <xdr:colOff>425520</xdr:colOff>
      <xdr:row>0</xdr:row>
      <xdr:rowOff>738000</xdr:rowOff>
    </xdr:to>
    <xdr:sp>
      <xdr:nvSpPr>
        <xdr:cNvPr id="74" name="CustomShape 1"/>
        <xdr:cNvSpPr/>
      </xdr:nvSpPr>
      <xdr:spPr>
        <a:xfrm>
          <a:off x="3699360" y="683640"/>
          <a:ext cx="2160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361080</xdr:colOff>
      <xdr:row>0</xdr:row>
      <xdr:rowOff>679680</xdr:rowOff>
    </xdr:from>
    <xdr:to>
      <xdr:col>2</xdr:col>
      <xdr:colOff>381600</xdr:colOff>
      <xdr:row>0</xdr:row>
      <xdr:rowOff>735840</xdr:rowOff>
    </xdr:to>
    <xdr:sp>
      <xdr:nvSpPr>
        <xdr:cNvPr id="75" name="CustomShape 1"/>
        <xdr:cNvSpPr/>
      </xdr:nvSpPr>
      <xdr:spPr>
        <a:xfrm>
          <a:off x="3656520" y="679680"/>
          <a:ext cx="2052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322200</xdr:colOff>
      <xdr:row>0</xdr:row>
      <xdr:rowOff>677520</xdr:rowOff>
    </xdr:from>
    <xdr:to>
      <xdr:col>2</xdr:col>
      <xdr:colOff>340560</xdr:colOff>
      <xdr:row>0</xdr:row>
      <xdr:rowOff>731520</xdr:rowOff>
    </xdr:to>
    <xdr:sp>
      <xdr:nvSpPr>
        <xdr:cNvPr id="76" name="CustomShape 1"/>
        <xdr:cNvSpPr/>
      </xdr:nvSpPr>
      <xdr:spPr>
        <a:xfrm>
          <a:off x="3617640" y="677520"/>
          <a:ext cx="1836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287280</xdr:colOff>
      <xdr:row>0</xdr:row>
      <xdr:rowOff>668520</xdr:rowOff>
    </xdr:from>
    <xdr:to>
      <xdr:col>2</xdr:col>
      <xdr:colOff>303480</xdr:colOff>
      <xdr:row>0</xdr:row>
      <xdr:rowOff>723240</xdr:rowOff>
    </xdr:to>
    <xdr:sp>
      <xdr:nvSpPr>
        <xdr:cNvPr id="77" name="CustomShape 1"/>
        <xdr:cNvSpPr/>
      </xdr:nvSpPr>
      <xdr:spPr>
        <a:xfrm>
          <a:off x="3582720" y="668520"/>
          <a:ext cx="1620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257760</xdr:colOff>
      <xdr:row>0</xdr:row>
      <xdr:rowOff>660600</xdr:rowOff>
    </xdr:from>
    <xdr:to>
      <xdr:col>2</xdr:col>
      <xdr:colOff>271080</xdr:colOff>
      <xdr:row>0</xdr:row>
      <xdr:rowOff>715320</xdr:rowOff>
    </xdr:to>
    <xdr:sp>
      <xdr:nvSpPr>
        <xdr:cNvPr id="78" name="CustomShape 1"/>
        <xdr:cNvSpPr/>
      </xdr:nvSpPr>
      <xdr:spPr>
        <a:xfrm>
          <a:off x="3553200" y="660600"/>
          <a:ext cx="1332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234720</xdr:colOff>
      <xdr:row>0</xdr:row>
      <xdr:rowOff>649800</xdr:rowOff>
    </xdr:from>
    <xdr:to>
      <xdr:col>2</xdr:col>
      <xdr:colOff>244800</xdr:colOff>
      <xdr:row>0</xdr:row>
      <xdr:rowOff>705960</xdr:rowOff>
    </xdr:to>
    <xdr:sp>
      <xdr:nvSpPr>
        <xdr:cNvPr id="79" name="CustomShape 1"/>
        <xdr:cNvSpPr/>
      </xdr:nvSpPr>
      <xdr:spPr>
        <a:xfrm>
          <a:off x="3530160" y="649800"/>
          <a:ext cx="1008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218880</xdr:colOff>
      <xdr:row>0</xdr:row>
      <xdr:rowOff>638640</xdr:rowOff>
    </xdr:from>
    <xdr:to>
      <xdr:col>2</xdr:col>
      <xdr:colOff>225000</xdr:colOff>
      <xdr:row>0</xdr:row>
      <xdr:rowOff>694800</xdr:rowOff>
    </xdr:to>
    <xdr:sp>
      <xdr:nvSpPr>
        <xdr:cNvPr id="80" name="CustomShape 1"/>
        <xdr:cNvSpPr/>
      </xdr:nvSpPr>
      <xdr:spPr>
        <a:xfrm>
          <a:off x="3514320" y="638640"/>
          <a:ext cx="612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211320</xdr:colOff>
      <xdr:row>0</xdr:row>
      <xdr:rowOff>627480</xdr:rowOff>
    </xdr:from>
    <xdr:to>
      <xdr:col>2</xdr:col>
      <xdr:colOff>214920</xdr:colOff>
      <xdr:row>0</xdr:row>
      <xdr:rowOff>687600</xdr:rowOff>
    </xdr:to>
    <xdr:sp>
      <xdr:nvSpPr>
        <xdr:cNvPr id="81" name="CustomShape 1"/>
        <xdr:cNvSpPr/>
      </xdr:nvSpPr>
      <xdr:spPr>
        <a:xfrm>
          <a:off x="3506760" y="6274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201600</xdr:colOff>
      <xdr:row>0</xdr:row>
      <xdr:rowOff>547920</xdr:rowOff>
    </xdr:from>
    <xdr:to>
      <xdr:col>2</xdr:col>
      <xdr:colOff>652680</xdr:colOff>
      <xdr:row>0</xdr:row>
      <xdr:rowOff>741960</xdr:rowOff>
    </xdr:to>
    <xdr:sp>
      <xdr:nvSpPr>
        <xdr:cNvPr id="82" name="CustomShape 1"/>
        <xdr:cNvSpPr/>
      </xdr:nvSpPr>
      <xdr:spPr>
        <a:xfrm>
          <a:off x="3497040" y="547920"/>
          <a:ext cx="45108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501120</xdr:colOff>
      <xdr:row>0</xdr:row>
      <xdr:rowOff>507240</xdr:rowOff>
    </xdr:from>
    <xdr:to>
      <xdr:col>2</xdr:col>
      <xdr:colOff>829800</xdr:colOff>
      <xdr:row>0</xdr:row>
      <xdr:rowOff>881280</xdr:rowOff>
    </xdr:to>
    <xdr:sp>
      <xdr:nvSpPr>
        <xdr:cNvPr id="83" name="CustomShape 1"/>
        <xdr:cNvSpPr/>
      </xdr:nvSpPr>
      <xdr:spPr>
        <a:xfrm>
          <a:off x="3796560" y="507240"/>
          <a:ext cx="328680" cy="374040"/>
        </a:xfrm>
        <a:custGeom>
          <a:avLst/>
          <a:gdLst/>
          <a:ahLst/>
          <a:rect l="l" t="t" r="r" b="b"/>
          <a:pathLst>
            <a:path w="981" h="1342">
              <a:moveTo>
                <a:pt x="677" y="1342"/>
              </a:moveTo>
              <a:cubicBezTo>
                <a:pt x="672" y="1342"/>
                <a:pt x="667" y="1342"/>
                <a:pt x="662" y="1342"/>
              </a:cubicBezTo>
              <a:cubicBezTo>
                <a:pt x="326" y="1333"/>
                <a:pt x="33" y="1025"/>
                <a:pt x="9" y="656"/>
              </a:cubicBezTo>
              <a:cubicBezTo>
                <a:pt x="0" y="519"/>
                <a:pt x="29" y="388"/>
                <a:pt x="93" y="277"/>
              </a:cubicBezTo>
              <a:cubicBezTo>
                <a:pt x="155" y="169"/>
                <a:pt x="246" y="87"/>
                <a:pt x="356" y="41"/>
              </a:cubicBezTo>
              <a:cubicBezTo>
                <a:pt x="452" y="0"/>
                <a:pt x="452" y="0"/>
                <a:pt x="452" y="0"/>
              </a:cubicBezTo>
              <a:cubicBezTo>
                <a:pt x="463" y="26"/>
                <a:pt x="463" y="26"/>
                <a:pt x="463" y="26"/>
              </a:cubicBezTo>
              <a:cubicBezTo>
                <a:pt x="246" y="117"/>
                <a:pt x="116" y="348"/>
                <a:pt x="134" y="613"/>
              </a:cubicBezTo>
              <a:cubicBezTo>
                <a:pt x="157" y="968"/>
                <a:pt x="437" y="1264"/>
                <a:pt x="760" y="1273"/>
              </a:cubicBezTo>
              <a:cubicBezTo>
                <a:pt x="764" y="1273"/>
                <a:pt x="769" y="1273"/>
                <a:pt x="774" y="1273"/>
              </a:cubicBezTo>
              <a:cubicBezTo>
                <a:pt x="843" y="1273"/>
                <a:pt x="909" y="1260"/>
                <a:pt x="970" y="1234"/>
              </a:cubicBezTo>
              <a:cubicBezTo>
                <a:pt x="981" y="1260"/>
                <a:pt x="981" y="1260"/>
                <a:pt x="981" y="1260"/>
              </a:cubicBezTo>
              <a:cubicBezTo>
                <a:pt x="885" y="1300"/>
                <a:pt x="885" y="1300"/>
                <a:pt x="885" y="1300"/>
              </a:cubicBezTo>
              <a:cubicBezTo>
                <a:pt x="820" y="1328"/>
                <a:pt x="750" y="1342"/>
                <a:pt x="677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726480</xdr:colOff>
      <xdr:row>0</xdr:row>
      <xdr:rowOff>865800</xdr:rowOff>
    </xdr:from>
    <xdr:to>
      <xdr:col>2</xdr:col>
      <xdr:colOff>779760</xdr:colOff>
      <xdr:row>0</xdr:row>
      <xdr:rowOff>879120</xdr:rowOff>
    </xdr:to>
    <xdr:sp>
      <xdr:nvSpPr>
        <xdr:cNvPr id="84" name="CustomShape 1"/>
        <xdr:cNvSpPr/>
      </xdr:nvSpPr>
      <xdr:spPr>
        <a:xfrm>
          <a:off x="4021920" y="865800"/>
          <a:ext cx="53280" cy="13320"/>
        </a:xfrm>
        <a:custGeom>
          <a:avLst/>
          <a:gdLst/>
          <a:ahLst/>
          <a:rect l="l" t="t" r="r" b="b"/>
          <a:pathLst>
            <a:path w="158" h="44">
              <a:moveTo>
                <a:pt x="96" y="3"/>
              </a:moveTo>
              <a:cubicBezTo>
                <a:pt x="117" y="3"/>
                <a:pt x="137" y="2"/>
                <a:pt x="158" y="0"/>
              </a:cubicBezTo>
              <a:cubicBezTo>
                <a:pt x="61" y="41"/>
                <a:pt x="61" y="41"/>
                <a:pt x="61" y="41"/>
              </a:cubicBezTo>
              <a:cubicBezTo>
                <a:pt x="41" y="43"/>
                <a:pt x="21" y="44"/>
                <a:pt x="0" y="44"/>
              </a:cubicBezTo>
              <a:cubicBezTo>
                <a:pt x="96" y="3"/>
                <a:pt x="96" y="3"/>
                <a:pt x="96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682200</xdr:colOff>
      <xdr:row>0</xdr:row>
      <xdr:rowOff>862560</xdr:rowOff>
    </xdr:from>
    <xdr:to>
      <xdr:col>2</xdr:col>
      <xdr:colOff>738000</xdr:colOff>
      <xdr:row>0</xdr:row>
      <xdr:rowOff>875880</xdr:rowOff>
    </xdr:to>
    <xdr:sp>
      <xdr:nvSpPr>
        <xdr:cNvPr id="85" name="CustomShape 1"/>
        <xdr:cNvSpPr/>
      </xdr:nvSpPr>
      <xdr:spPr>
        <a:xfrm>
          <a:off x="3977640" y="862560"/>
          <a:ext cx="55800" cy="13320"/>
        </a:xfrm>
        <a:custGeom>
          <a:avLst/>
          <a:gdLst/>
          <a:ahLst/>
          <a:rect l="l" t="t" r="r" b="b"/>
          <a:pathLst>
            <a:path w="157" h="51">
              <a:moveTo>
                <a:pt x="96" y="0"/>
              </a:moveTo>
              <a:cubicBezTo>
                <a:pt x="116" y="4"/>
                <a:pt x="137" y="8"/>
                <a:pt x="157" y="10"/>
              </a:cubicBezTo>
              <a:cubicBezTo>
                <a:pt x="61" y="51"/>
                <a:pt x="61" y="51"/>
                <a:pt x="61" y="51"/>
              </a:cubicBezTo>
              <a:cubicBezTo>
                <a:pt x="40" y="49"/>
                <a:pt x="20" y="45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644760</xdr:colOff>
      <xdr:row>0</xdr:row>
      <xdr:rowOff>851400</xdr:rowOff>
    </xdr:from>
    <xdr:to>
      <xdr:col>2</xdr:col>
      <xdr:colOff>698040</xdr:colOff>
      <xdr:row>0</xdr:row>
      <xdr:rowOff>868320</xdr:rowOff>
    </xdr:to>
    <xdr:sp>
      <xdr:nvSpPr>
        <xdr:cNvPr id="86" name="CustomShape 1"/>
        <xdr:cNvSpPr/>
      </xdr:nvSpPr>
      <xdr:spPr>
        <a:xfrm>
          <a:off x="3940200" y="851400"/>
          <a:ext cx="53280" cy="16920"/>
        </a:xfrm>
        <a:custGeom>
          <a:avLst/>
          <a:gdLst/>
          <a:ahLst/>
          <a:rect l="l" t="t" r="r" b="b"/>
          <a:pathLst>
            <a:path w="154" h="63">
              <a:moveTo>
                <a:pt x="97" y="0"/>
              </a:moveTo>
              <a:cubicBezTo>
                <a:pt x="115" y="9"/>
                <a:pt x="134" y="16"/>
                <a:pt x="154" y="23"/>
              </a:cubicBezTo>
              <a:cubicBezTo>
                <a:pt x="57" y="63"/>
                <a:pt x="57" y="63"/>
                <a:pt x="57" y="63"/>
              </a:cubicBezTo>
              <a:cubicBezTo>
                <a:pt x="38" y="57"/>
                <a:pt x="19" y="49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609480</xdr:colOff>
      <xdr:row>0</xdr:row>
      <xdr:rowOff>833760</xdr:rowOff>
    </xdr:from>
    <xdr:to>
      <xdr:col>2</xdr:col>
      <xdr:colOff>660600</xdr:colOff>
      <xdr:row>0</xdr:row>
      <xdr:rowOff>853920</xdr:rowOff>
    </xdr:to>
    <xdr:sp>
      <xdr:nvSpPr>
        <xdr:cNvPr id="87" name="CustomShape 1"/>
        <xdr:cNvSpPr/>
      </xdr:nvSpPr>
      <xdr:spPr>
        <a:xfrm>
          <a:off x="3904920" y="833760"/>
          <a:ext cx="51120" cy="20160"/>
        </a:xfrm>
        <a:custGeom>
          <a:avLst/>
          <a:gdLst/>
          <a:ahLst/>
          <a:rect l="l" t="t" r="r" b="b"/>
          <a:pathLst>
            <a:path w="149" h="75">
              <a:moveTo>
                <a:pt x="96" y="0"/>
              </a:moveTo>
              <a:cubicBezTo>
                <a:pt x="113" y="12"/>
                <a:pt x="131" y="24"/>
                <a:pt x="149" y="34"/>
              </a:cubicBezTo>
              <a:cubicBezTo>
                <a:pt x="52" y="75"/>
                <a:pt x="52" y="75"/>
                <a:pt x="52" y="75"/>
              </a:cubicBezTo>
              <a:cubicBezTo>
                <a:pt x="34" y="64"/>
                <a:pt x="17" y="53"/>
                <a:pt x="0" y="41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575280</xdr:colOff>
      <xdr:row>0</xdr:row>
      <xdr:rowOff>811080</xdr:rowOff>
    </xdr:from>
    <xdr:to>
      <xdr:col>2</xdr:col>
      <xdr:colOff>626040</xdr:colOff>
      <xdr:row>0</xdr:row>
      <xdr:rowOff>833760</xdr:rowOff>
    </xdr:to>
    <xdr:sp>
      <xdr:nvSpPr>
        <xdr:cNvPr id="88" name="CustomShape 1"/>
        <xdr:cNvSpPr/>
      </xdr:nvSpPr>
      <xdr:spPr>
        <a:xfrm>
          <a:off x="3870720" y="811080"/>
          <a:ext cx="50760" cy="22680"/>
        </a:xfrm>
        <a:custGeom>
          <a:avLst/>
          <a:gdLst/>
          <a:ahLst/>
          <a:rect l="l" t="t" r="r" b="b"/>
          <a:pathLst>
            <a:path w="143" h="84">
              <a:moveTo>
                <a:pt x="97" y="0"/>
              </a:moveTo>
              <a:cubicBezTo>
                <a:pt x="111" y="15"/>
                <a:pt x="127" y="29"/>
                <a:pt x="143" y="43"/>
              </a:cubicBezTo>
              <a:cubicBezTo>
                <a:pt x="46" y="84"/>
                <a:pt x="46" y="84"/>
                <a:pt x="46" y="84"/>
              </a:cubicBezTo>
              <a:cubicBezTo>
                <a:pt x="30" y="70"/>
                <a:pt x="15" y="55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549000</xdr:colOff>
      <xdr:row>0</xdr:row>
      <xdr:rowOff>783000</xdr:rowOff>
    </xdr:from>
    <xdr:to>
      <xdr:col>2</xdr:col>
      <xdr:colOff>596520</xdr:colOff>
      <xdr:row>0</xdr:row>
      <xdr:rowOff>807840</xdr:rowOff>
    </xdr:to>
    <xdr:sp>
      <xdr:nvSpPr>
        <xdr:cNvPr id="89" name="CustomShape 1"/>
        <xdr:cNvSpPr/>
      </xdr:nvSpPr>
      <xdr:spPr>
        <a:xfrm>
          <a:off x="3844440" y="783000"/>
          <a:ext cx="47520" cy="24840"/>
        </a:xfrm>
        <a:custGeom>
          <a:avLst/>
          <a:gdLst/>
          <a:ahLst/>
          <a:rect l="l" t="t" r="r" b="b"/>
          <a:pathLst>
            <a:path w="135" h="92">
              <a:moveTo>
                <a:pt x="97" y="0"/>
              </a:moveTo>
              <a:cubicBezTo>
                <a:pt x="109" y="18"/>
                <a:pt x="122" y="35"/>
                <a:pt x="135" y="52"/>
              </a:cubicBezTo>
              <a:cubicBezTo>
                <a:pt x="39" y="92"/>
                <a:pt x="39" y="92"/>
                <a:pt x="39" y="92"/>
              </a:cubicBezTo>
              <a:cubicBezTo>
                <a:pt x="25" y="76"/>
                <a:pt x="13" y="58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528840</xdr:colOff>
      <xdr:row>0</xdr:row>
      <xdr:rowOff>751320</xdr:rowOff>
    </xdr:from>
    <xdr:to>
      <xdr:col>2</xdr:col>
      <xdr:colOff>572040</xdr:colOff>
      <xdr:row>0</xdr:row>
      <xdr:rowOff>778320</xdr:rowOff>
    </xdr:to>
    <xdr:sp>
      <xdr:nvSpPr>
        <xdr:cNvPr id="90" name="CustomShape 1"/>
        <xdr:cNvSpPr/>
      </xdr:nvSpPr>
      <xdr:spPr>
        <a:xfrm>
          <a:off x="3824280" y="751320"/>
          <a:ext cx="43200" cy="27000"/>
        </a:xfrm>
        <a:custGeom>
          <a:avLst/>
          <a:gdLst/>
          <a:ahLst/>
          <a:rect l="l" t="t" r="r" b="b"/>
          <a:pathLst>
            <a:path w="126" h="99">
              <a:moveTo>
                <a:pt x="96" y="0"/>
              </a:moveTo>
              <a:cubicBezTo>
                <a:pt x="105" y="20"/>
                <a:pt x="115" y="39"/>
                <a:pt x="126" y="58"/>
              </a:cubicBezTo>
              <a:cubicBezTo>
                <a:pt x="29" y="99"/>
                <a:pt x="29" y="99"/>
                <a:pt x="29" y="99"/>
              </a:cubicBezTo>
              <a:cubicBezTo>
                <a:pt x="19" y="80"/>
                <a:pt x="9" y="60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514800</xdr:colOff>
      <xdr:row>0</xdr:row>
      <xdr:rowOff>716040</xdr:rowOff>
    </xdr:from>
    <xdr:to>
      <xdr:col>2</xdr:col>
      <xdr:colOff>553680</xdr:colOff>
      <xdr:row>0</xdr:row>
      <xdr:rowOff>744480</xdr:rowOff>
    </xdr:to>
    <xdr:sp>
      <xdr:nvSpPr>
        <xdr:cNvPr id="91" name="CustomShape 1"/>
        <xdr:cNvSpPr/>
      </xdr:nvSpPr>
      <xdr:spPr>
        <a:xfrm>
          <a:off x="3810240" y="716040"/>
          <a:ext cx="38880" cy="28440"/>
        </a:xfrm>
        <a:custGeom>
          <a:avLst/>
          <a:gdLst/>
          <a:ahLst/>
          <a:rect l="l" t="t" r="r" b="b"/>
          <a:pathLst>
            <a:path w="116" h="105">
              <a:moveTo>
                <a:pt x="97" y="0"/>
              </a:moveTo>
              <a:cubicBezTo>
                <a:pt x="102" y="22"/>
                <a:pt x="108" y="43"/>
                <a:pt x="116" y="64"/>
              </a:cubicBezTo>
              <a:cubicBezTo>
                <a:pt x="19" y="105"/>
                <a:pt x="19" y="105"/>
                <a:pt x="19" y="105"/>
              </a:cubicBezTo>
              <a:cubicBezTo>
                <a:pt x="12" y="84"/>
                <a:pt x="6" y="62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504720</xdr:colOff>
      <xdr:row>0</xdr:row>
      <xdr:rowOff>678600</xdr:rowOff>
    </xdr:from>
    <xdr:to>
      <xdr:col>2</xdr:col>
      <xdr:colOff>542880</xdr:colOff>
      <xdr:row>0</xdr:row>
      <xdr:rowOff>708120</xdr:rowOff>
    </xdr:to>
    <xdr:sp>
      <xdr:nvSpPr>
        <xdr:cNvPr id="92" name="CustomShape 1"/>
        <xdr:cNvSpPr/>
      </xdr:nvSpPr>
      <xdr:spPr>
        <a:xfrm>
          <a:off x="3800160" y="678600"/>
          <a:ext cx="38160" cy="29520"/>
        </a:xfrm>
        <a:custGeom>
          <a:avLst/>
          <a:gdLst/>
          <a:ahLst/>
          <a:rect l="l" t="t" r="r" b="b"/>
          <a:pathLst>
            <a:path w="104" h="108">
              <a:moveTo>
                <a:pt x="97" y="0"/>
              </a:moveTo>
              <a:cubicBezTo>
                <a:pt x="97" y="0"/>
                <a:pt x="97" y="0"/>
                <a:pt x="97" y="0"/>
              </a:cubicBezTo>
              <a:cubicBezTo>
                <a:pt x="98" y="23"/>
                <a:pt x="101" y="46"/>
                <a:pt x="104" y="68"/>
              </a:cubicBezTo>
              <a:cubicBezTo>
                <a:pt x="8" y="108"/>
                <a:pt x="8" y="108"/>
                <a:pt x="8" y="108"/>
              </a:cubicBezTo>
              <a:cubicBezTo>
                <a:pt x="4" y="86"/>
                <a:pt x="2" y="64"/>
                <a:pt x="0" y="41"/>
              </a:cubicBezTo>
              <a:cubicBezTo>
                <a:pt x="0" y="41"/>
                <a:pt x="0" y="40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506880</xdr:colOff>
      <xdr:row>0</xdr:row>
      <xdr:rowOff>641160</xdr:rowOff>
    </xdr:from>
    <xdr:to>
      <xdr:col>2</xdr:col>
      <xdr:colOff>541440</xdr:colOff>
      <xdr:row>0</xdr:row>
      <xdr:rowOff>669960</xdr:rowOff>
    </xdr:to>
    <xdr:sp>
      <xdr:nvSpPr>
        <xdr:cNvPr id="93" name="CustomShape 1"/>
        <xdr:cNvSpPr/>
      </xdr:nvSpPr>
      <xdr:spPr>
        <a:xfrm>
          <a:off x="3802320" y="641160"/>
          <a:ext cx="34560" cy="28800"/>
        </a:xfrm>
        <a:custGeom>
          <a:avLst/>
          <a:gdLst/>
          <a:ahLst/>
          <a:rect l="l" t="t" r="r" b="b"/>
          <a:pathLst>
            <a:path w="101" h="106">
              <a:moveTo>
                <a:pt x="101" y="0"/>
              </a:moveTo>
              <a:cubicBezTo>
                <a:pt x="99" y="22"/>
                <a:pt x="97" y="44"/>
                <a:pt x="96" y="66"/>
              </a:cubicBezTo>
              <a:cubicBezTo>
                <a:pt x="0" y="106"/>
                <a:pt x="0" y="106"/>
                <a:pt x="0" y="106"/>
              </a:cubicBezTo>
              <a:cubicBezTo>
                <a:pt x="1" y="84"/>
                <a:pt x="2" y="62"/>
                <a:pt x="5" y="41"/>
              </a:cubicBezTo>
              <a:cubicBezTo>
                <a:pt x="101" y="0"/>
                <a:pt x="101" y="0"/>
                <a:pt x="10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510480</xdr:colOff>
      <xdr:row>0</xdr:row>
      <xdr:rowOff>606600</xdr:rowOff>
    </xdr:from>
    <xdr:to>
      <xdr:col>2</xdr:col>
      <xdr:colOff>551160</xdr:colOff>
      <xdr:row>0</xdr:row>
      <xdr:rowOff>633960</xdr:rowOff>
    </xdr:to>
    <xdr:sp>
      <xdr:nvSpPr>
        <xdr:cNvPr id="94" name="CustomShape 1"/>
        <xdr:cNvSpPr/>
      </xdr:nvSpPr>
      <xdr:spPr>
        <a:xfrm>
          <a:off x="3805920" y="606600"/>
          <a:ext cx="40680" cy="27360"/>
        </a:xfrm>
        <a:custGeom>
          <a:avLst/>
          <a:gdLst/>
          <a:ahLst/>
          <a:rect l="l" t="t" r="r" b="b"/>
          <a:pathLst>
            <a:path w="113" h="101">
              <a:moveTo>
                <a:pt x="113" y="0"/>
              </a:moveTo>
              <a:cubicBezTo>
                <a:pt x="107" y="20"/>
                <a:pt x="101" y="40"/>
                <a:pt x="96" y="61"/>
              </a:cubicBezTo>
              <a:cubicBezTo>
                <a:pt x="0" y="101"/>
                <a:pt x="0" y="101"/>
                <a:pt x="0" y="101"/>
              </a:cubicBezTo>
              <a:cubicBezTo>
                <a:pt x="4" y="81"/>
                <a:pt x="10" y="61"/>
                <a:pt x="17" y="41"/>
              </a:cubicBezTo>
              <a:cubicBezTo>
                <a:pt x="113" y="0"/>
                <a:pt x="113" y="0"/>
                <a:pt x="11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525960</xdr:colOff>
      <xdr:row>0</xdr:row>
      <xdr:rowOff>575640</xdr:rowOff>
    </xdr:from>
    <xdr:to>
      <xdr:col>2</xdr:col>
      <xdr:colOff>567360</xdr:colOff>
      <xdr:row>0</xdr:row>
      <xdr:rowOff>601560</xdr:rowOff>
    </xdr:to>
    <xdr:sp>
      <xdr:nvSpPr>
        <xdr:cNvPr id="95" name="CustomShape 1"/>
        <xdr:cNvSpPr/>
      </xdr:nvSpPr>
      <xdr:spPr>
        <a:xfrm>
          <a:off x="3821400" y="575640"/>
          <a:ext cx="41400" cy="25920"/>
        </a:xfrm>
        <a:custGeom>
          <a:avLst/>
          <a:gdLst/>
          <a:ahLst/>
          <a:rect l="l" t="t" r="r" b="b"/>
          <a:pathLst>
            <a:path w="123" h="95">
              <a:moveTo>
                <a:pt x="123" y="0"/>
              </a:moveTo>
              <a:cubicBezTo>
                <a:pt x="113" y="18"/>
                <a:pt x="104" y="36"/>
                <a:pt x="96" y="54"/>
              </a:cubicBezTo>
              <a:cubicBezTo>
                <a:pt x="0" y="95"/>
                <a:pt x="0" y="95"/>
                <a:pt x="0" y="95"/>
              </a:cubicBezTo>
              <a:cubicBezTo>
                <a:pt x="8" y="76"/>
                <a:pt x="17" y="58"/>
                <a:pt x="27" y="41"/>
              </a:cubicBezTo>
              <a:cubicBezTo>
                <a:pt x="123" y="0"/>
                <a:pt x="123" y="0"/>
                <a:pt x="12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545760</xdr:colOff>
      <xdr:row>0</xdr:row>
      <xdr:rowOff>549000</xdr:rowOff>
    </xdr:from>
    <xdr:to>
      <xdr:col>2</xdr:col>
      <xdr:colOff>590400</xdr:colOff>
      <xdr:row>0</xdr:row>
      <xdr:rowOff>572400</xdr:rowOff>
    </xdr:to>
    <xdr:sp>
      <xdr:nvSpPr>
        <xdr:cNvPr id="96" name="CustomShape 1"/>
        <xdr:cNvSpPr/>
      </xdr:nvSpPr>
      <xdr:spPr>
        <a:xfrm>
          <a:off x="3841200" y="549000"/>
          <a:ext cx="44640" cy="23400"/>
        </a:xfrm>
        <a:custGeom>
          <a:avLst/>
          <a:gdLst/>
          <a:ahLst/>
          <a:rect l="l" t="t" r="r" b="b"/>
          <a:pathLst>
            <a:path w="132" h="86">
              <a:moveTo>
                <a:pt x="132" y="0"/>
              </a:moveTo>
              <a:cubicBezTo>
                <a:pt x="119" y="14"/>
                <a:pt x="107" y="29"/>
                <a:pt x="96" y="45"/>
              </a:cubicBezTo>
              <a:cubicBezTo>
                <a:pt x="0" y="86"/>
                <a:pt x="0" y="86"/>
                <a:pt x="0" y="86"/>
              </a:cubicBezTo>
              <a:cubicBezTo>
                <a:pt x="11" y="70"/>
                <a:pt x="23" y="55"/>
                <a:pt x="36" y="40"/>
              </a:cubicBezTo>
              <a:cubicBezTo>
                <a:pt x="132" y="0"/>
                <a:pt x="132" y="0"/>
                <a:pt x="132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571680</xdr:colOff>
      <xdr:row>0</xdr:row>
      <xdr:rowOff>527400</xdr:rowOff>
    </xdr:from>
    <xdr:to>
      <xdr:col>2</xdr:col>
      <xdr:colOff>619200</xdr:colOff>
      <xdr:row>0</xdr:row>
      <xdr:rowOff>548280</xdr:rowOff>
    </xdr:to>
    <xdr:sp>
      <xdr:nvSpPr>
        <xdr:cNvPr id="97" name="CustomShape 1"/>
        <xdr:cNvSpPr/>
      </xdr:nvSpPr>
      <xdr:spPr>
        <a:xfrm>
          <a:off x="3867120" y="527400"/>
          <a:ext cx="47520" cy="20880"/>
        </a:xfrm>
        <a:custGeom>
          <a:avLst/>
          <a:gdLst/>
          <a:ahLst/>
          <a:rect l="l" t="t" r="r" b="b"/>
          <a:pathLst>
            <a:path w="141" h="77">
              <a:moveTo>
                <a:pt x="141" y="0"/>
              </a:moveTo>
              <a:cubicBezTo>
                <a:pt x="125" y="11"/>
                <a:pt x="110" y="23"/>
                <a:pt x="96" y="36"/>
              </a:cubicBezTo>
              <a:cubicBezTo>
                <a:pt x="0" y="77"/>
                <a:pt x="0" y="77"/>
                <a:pt x="0" y="77"/>
              </a:cubicBezTo>
              <a:cubicBezTo>
                <a:pt x="14" y="64"/>
                <a:pt x="29" y="52"/>
                <a:pt x="44" y="41"/>
              </a:cubicBezTo>
              <a:cubicBezTo>
                <a:pt x="141" y="0"/>
                <a:pt x="141" y="0"/>
                <a:pt x="14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603360</xdr:colOff>
      <xdr:row>0</xdr:row>
      <xdr:rowOff>511200</xdr:rowOff>
    </xdr:from>
    <xdr:to>
      <xdr:col>2</xdr:col>
      <xdr:colOff>652320</xdr:colOff>
      <xdr:row>0</xdr:row>
      <xdr:rowOff>528840</xdr:rowOff>
    </xdr:to>
    <xdr:sp>
      <xdr:nvSpPr>
        <xdr:cNvPr id="98" name="CustomShape 1"/>
        <xdr:cNvSpPr/>
      </xdr:nvSpPr>
      <xdr:spPr>
        <a:xfrm>
          <a:off x="3898800" y="511200"/>
          <a:ext cx="48960" cy="17640"/>
        </a:xfrm>
        <a:custGeom>
          <a:avLst/>
          <a:gdLst/>
          <a:ahLst/>
          <a:rect l="l" t="t" r="r" b="b"/>
          <a:pathLst>
            <a:path w="148" h="66">
              <a:moveTo>
                <a:pt x="148" y="0"/>
              </a:moveTo>
              <a:cubicBezTo>
                <a:pt x="130" y="8"/>
                <a:pt x="113" y="16"/>
                <a:pt x="97" y="26"/>
              </a:cubicBezTo>
              <a:cubicBezTo>
                <a:pt x="0" y="66"/>
                <a:pt x="0" y="66"/>
                <a:pt x="0" y="66"/>
              </a:cubicBezTo>
              <a:cubicBezTo>
                <a:pt x="17" y="57"/>
                <a:pt x="34" y="48"/>
                <a:pt x="52" y="41"/>
              </a:cubicBezTo>
              <a:cubicBezTo>
                <a:pt x="148" y="0"/>
                <a:pt x="148" y="0"/>
                <a:pt x="14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532440</xdr:colOff>
      <xdr:row>0</xdr:row>
      <xdr:rowOff>495720</xdr:rowOff>
    </xdr:from>
    <xdr:to>
      <xdr:col>2</xdr:col>
      <xdr:colOff>950040</xdr:colOff>
      <xdr:row>0</xdr:row>
      <xdr:rowOff>869400</xdr:rowOff>
    </xdr:to>
    <xdr:sp>
      <xdr:nvSpPr>
        <xdr:cNvPr id="99" name="CustomShape 1"/>
        <xdr:cNvSpPr/>
      </xdr:nvSpPr>
      <xdr:spPr>
        <a:xfrm>
          <a:off x="3827880" y="495720"/>
          <a:ext cx="417600" cy="373680"/>
        </a:xfrm>
        <a:custGeom>
          <a:avLst/>
          <a:gdLst/>
          <a:ahLst/>
          <a:rect l="l" t="t" r="r" b="b"/>
          <a:pathLst>
            <a:path w="1246" h="1342">
              <a:moveTo>
                <a:pt x="680" y="1342"/>
              </a:moveTo>
              <a:cubicBezTo>
                <a:pt x="675" y="1342"/>
                <a:pt x="670" y="1342"/>
                <a:pt x="665" y="1342"/>
              </a:cubicBezTo>
              <a:cubicBezTo>
                <a:pt x="329" y="1333"/>
                <a:pt x="36" y="1025"/>
                <a:pt x="12" y="656"/>
              </a:cubicBezTo>
              <a:cubicBezTo>
                <a:pt x="0" y="470"/>
                <a:pt x="59" y="293"/>
                <a:pt x="175" y="169"/>
              </a:cubicBezTo>
              <a:cubicBezTo>
                <a:pt x="277" y="60"/>
                <a:pt x="416" y="0"/>
                <a:pt x="565" y="0"/>
              </a:cubicBezTo>
              <a:cubicBezTo>
                <a:pt x="570" y="0"/>
                <a:pt x="575" y="0"/>
                <a:pt x="580" y="0"/>
              </a:cubicBezTo>
              <a:cubicBezTo>
                <a:pt x="917" y="9"/>
                <a:pt x="1210" y="317"/>
                <a:pt x="1234" y="686"/>
              </a:cubicBezTo>
              <a:cubicBezTo>
                <a:pt x="1246" y="872"/>
                <a:pt x="1186" y="1049"/>
                <a:pt x="1070" y="1173"/>
              </a:cubicBezTo>
              <a:cubicBezTo>
                <a:pt x="968" y="1282"/>
                <a:pt x="829" y="1342"/>
                <a:pt x="680" y="1342"/>
              </a:cubicBezTo>
              <a:cubicBezTo>
                <a:pt x="680" y="1342"/>
                <a:pt x="680" y="1342"/>
                <a:pt x="680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496080</xdr:colOff>
      <xdr:row>0</xdr:row>
      <xdr:rowOff>491760</xdr:rowOff>
    </xdr:from>
    <xdr:to>
      <xdr:col>2</xdr:col>
      <xdr:colOff>952560</xdr:colOff>
      <xdr:row>0</xdr:row>
      <xdr:rowOff>884880</xdr:rowOff>
    </xdr:to>
    <xdr:sp>
      <xdr:nvSpPr>
        <xdr:cNvPr id="100" name="CustomShape 1"/>
        <xdr:cNvSpPr/>
      </xdr:nvSpPr>
      <xdr:spPr>
        <a:xfrm>
          <a:off x="3791520" y="491760"/>
          <a:ext cx="456480" cy="393120"/>
        </a:xfrm>
        <a:custGeom>
          <a:avLst/>
          <a:gdLst/>
          <a:ahLst/>
          <a:rect l="l" t="t" r="r" b="b"/>
          <a:pathLst>
            <a:path w="1362" h="1411">
              <a:moveTo>
                <a:pt x="1356" y="699"/>
              </a:moveTo>
              <a:cubicBezTo>
                <a:pt x="1344" y="517"/>
                <a:pt x="1268" y="344"/>
                <a:pt x="1143" y="213"/>
              </a:cubicBezTo>
              <a:cubicBezTo>
                <a:pt x="1017" y="80"/>
                <a:pt x="856" y="5"/>
                <a:pt x="689" y="0"/>
              </a:cubicBezTo>
              <a:cubicBezTo>
                <a:pt x="684" y="0"/>
                <a:pt x="678" y="0"/>
                <a:pt x="673" y="0"/>
              </a:cubicBezTo>
              <a:cubicBezTo>
                <a:pt x="599" y="0"/>
                <a:pt x="527" y="15"/>
                <a:pt x="461" y="42"/>
              </a:cubicBezTo>
              <a:cubicBezTo>
                <a:pt x="461" y="42"/>
                <a:pt x="461" y="42"/>
                <a:pt x="461" y="42"/>
              </a:cubicBezTo>
              <a:cubicBezTo>
                <a:pt x="364" y="83"/>
                <a:pt x="364" y="83"/>
                <a:pt x="364" y="83"/>
              </a:cubicBezTo>
              <a:cubicBezTo>
                <a:pt x="251" y="130"/>
                <a:pt x="158" y="214"/>
                <a:pt x="94" y="325"/>
              </a:cubicBezTo>
              <a:cubicBezTo>
                <a:pt x="30" y="438"/>
                <a:pt x="0" y="572"/>
                <a:pt x="9" y="712"/>
              </a:cubicBezTo>
              <a:cubicBezTo>
                <a:pt x="21" y="894"/>
                <a:pt x="96" y="1066"/>
                <a:pt x="222" y="1198"/>
              </a:cubicBezTo>
              <a:cubicBezTo>
                <a:pt x="348" y="1331"/>
                <a:pt x="509" y="1406"/>
                <a:pt x="676" y="1411"/>
              </a:cubicBezTo>
              <a:cubicBezTo>
                <a:pt x="681" y="1411"/>
                <a:pt x="686" y="1411"/>
                <a:pt x="691" y="1411"/>
              </a:cubicBezTo>
              <a:cubicBezTo>
                <a:pt x="766" y="1411"/>
                <a:pt x="837" y="1396"/>
                <a:pt x="904" y="1368"/>
              </a:cubicBezTo>
              <a:cubicBezTo>
                <a:pt x="1001" y="1328"/>
                <a:pt x="1001" y="1328"/>
                <a:pt x="1001" y="1328"/>
              </a:cubicBezTo>
              <a:cubicBezTo>
                <a:pt x="1001" y="1328"/>
                <a:pt x="1001" y="1328"/>
                <a:pt x="1001" y="1328"/>
              </a:cubicBezTo>
              <a:cubicBezTo>
                <a:pt x="1071" y="1298"/>
                <a:pt x="1135" y="1254"/>
                <a:pt x="1189" y="1196"/>
              </a:cubicBezTo>
              <a:cubicBezTo>
                <a:pt x="1247" y="1134"/>
                <a:pt x="1291" y="1060"/>
                <a:pt x="1320" y="976"/>
              </a:cubicBezTo>
              <a:cubicBezTo>
                <a:pt x="1350" y="889"/>
                <a:pt x="1362" y="796"/>
                <a:pt x="1356" y="699"/>
              </a:cubicBezTo>
              <a:close/>
              <a:moveTo>
                <a:pt x="691" y="1383"/>
              </a:moveTo>
              <a:cubicBezTo>
                <a:pt x="687" y="1383"/>
                <a:pt x="682" y="1383"/>
                <a:pt x="677" y="1383"/>
              </a:cubicBezTo>
              <a:cubicBezTo>
                <a:pt x="347" y="1374"/>
                <a:pt x="61" y="1072"/>
                <a:pt x="37" y="710"/>
              </a:cubicBezTo>
              <a:cubicBezTo>
                <a:pt x="21" y="468"/>
                <a:pt x="126" y="261"/>
                <a:pt x="295" y="151"/>
              </a:cubicBezTo>
              <a:cubicBezTo>
                <a:pt x="287" y="158"/>
                <a:pt x="280" y="166"/>
                <a:pt x="272" y="174"/>
              </a:cubicBezTo>
              <a:cubicBezTo>
                <a:pt x="214" y="236"/>
                <a:pt x="170" y="310"/>
                <a:pt x="141" y="395"/>
              </a:cubicBezTo>
              <a:cubicBezTo>
                <a:pt x="111" y="481"/>
                <a:pt x="99" y="574"/>
                <a:pt x="106" y="671"/>
              </a:cubicBezTo>
              <a:cubicBezTo>
                <a:pt x="117" y="853"/>
                <a:pt x="193" y="1026"/>
                <a:pt x="318" y="1158"/>
              </a:cubicBezTo>
              <a:cubicBezTo>
                <a:pt x="444" y="1290"/>
                <a:pt x="606" y="1365"/>
                <a:pt x="772" y="1370"/>
              </a:cubicBezTo>
              <a:cubicBezTo>
                <a:pt x="778" y="1370"/>
                <a:pt x="783" y="1370"/>
                <a:pt x="788" y="1370"/>
              </a:cubicBezTo>
              <a:cubicBezTo>
                <a:pt x="795" y="1370"/>
                <a:pt x="802" y="1370"/>
                <a:pt x="808" y="1370"/>
              </a:cubicBezTo>
              <a:cubicBezTo>
                <a:pt x="771" y="1378"/>
                <a:pt x="732" y="1383"/>
                <a:pt x="691" y="1383"/>
              </a:cubicBezTo>
              <a:close/>
              <a:moveTo>
                <a:pt x="788" y="1342"/>
              </a:moveTo>
              <a:cubicBezTo>
                <a:pt x="783" y="1342"/>
                <a:pt x="778" y="1342"/>
                <a:pt x="773" y="1342"/>
              </a:cubicBezTo>
              <a:cubicBezTo>
                <a:pt x="443" y="1333"/>
                <a:pt x="157" y="1032"/>
                <a:pt x="134" y="669"/>
              </a:cubicBezTo>
              <a:cubicBezTo>
                <a:pt x="110" y="312"/>
                <a:pt x="351" y="28"/>
                <a:pt x="673" y="28"/>
              </a:cubicBezTo>
              <a:cubicBezTo>
                <a:pt x="678" y="28"/>
                <a:pt x="683" y="28"/>
                <a:pt x="688" y="28"/>
              </a:cubicBezTo>
              <a:cubicBezTo>
                <a:pt x="1018" y="37"/>
                <a:pt x="1304" y="338"/>
                <a:pt x="1328" y="701"/>
              </a:cubicBezTo>
              <a:cubicBezTo>
                <a:pt x="1351" y="1058"/>
                <a:pt x="1110" y="1342"/>
                <a:pt x="788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590400</xdr:colOff>
      <xdr:row>0</xdr:row>
      <xdr:rowOff>547920</xdr:rowOff>
    </xdr:from>
    <xdr:to>
      <xdr:col>2</xdr:col>
      <xdr:colOff>892440</xdr:colOff>
      <xdr:row>0</xdr:row>
      <xdr:rowOff>817560</xdr:rowOff>
    </xdr:to>
    <xdr:sp>
      <xdr:nvSpPr>
        <xdr:cNvPr id="101" name="CustomShape 1"/>
        <xdr:cNvSpPr/>
      </xdr:nvSpPr>
      <xdr:spPr>
        <a:xfrm>
          <a:off x="3885840" y="547920"/>
          <a:ext cx="302040" cy="269640"/>
        </a:xfrm>
        <a:custGeom>
          <a:avLst/>
          <a:gdLst/>
          <a:ahLst/>
          <a:rect l="l" t="t" r="r" b="b"/>
          <a:pathLst>
            <a:path w="902" h="968">
              <a:moveTo>
                <a:pt x="884" y="496"/>
              </a:moveTo>
              <a:cubicBezTo>
                <a:pt x="867" y="232"/>
                <a:pt x="659" y="13"/>
                <a:pt x="420" y="7"/>
              </a:cubicBezTo>
              <a:cubicBezTo>
                <a:pt x="180" y="0"/>
                <a:pt x="0" y="209"/>
                <a:pt x="17" y="473"/>
              </a:cubicBezTo>
              <a:cubicBezTo>
                <a:pt x="34" y="736"/>
                <a:pt x="242" y="955"/>
                <a:pt x="482" y="961"/>
              </a:cubicBezTo>
              <a:cubicBezTo>
                <a:pt x="721" y="968"/>
                <a:pt x="902" y="759"/>
                <a:pt x="884" y="496"/>
              </a:cubicBezTo>
              <a:close/>
              <a:moveTo>
                <a:pt x="479" y="918"/>
              </a:moveTo>
              <a:cubicBezTo>
                <a:pt x="261" y="912"/>
                <a:pt x="72" y="713"/>
                <a:pt x="56" y="474"/>
              </a:cubicBezTo>
              <a:cubicBezTo>
                <a:pt x="41" y="234"/>
                <a:pt x="205" y="45"/>
                <a:pt x="422" y="50"/>
              </a:cubicBezTo>
              <a:cubicBezTo>
                <a:pt x="640" y="56"/>
                <a:pt x="829" y="256"/>
                <a:pt x="845" y="495"/>
              </a:cubicBezTo>
              <a:cubicBezTo>
                <a:pt x="860" y="734"/>
                <a:pt x="696" y="923"/>
                <a:pt x="479" y="91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599040</xdr:colOff>
      <xdr:row>0</xdr:row>
      <xdr:rowOff>552600</xdr:rowOff>
    </xdr:from>
    <xdr:to>
      <xdr:col>2</xdr:col>
      <xdr:colOff>887040</xdr:colOff>
      <xdr:row>0</xdr:row>
      <xdr:rowOff>808920</xdr:rowOff>
    </xdr:to>
    <xdr:sp>
      <xdr:nvSpPr>
        <xdr:cNvPr id="102" name="CustomShape 1"/>
        <xdr:cNvSpPr/>
      </xdr:nvSpPr>
      <xdr:spPr>
        <a:xfrm>
          <a:off x="3894480" y="552600"/>
          <a:ext cx="288000" cy="256320"/>
        </a:xfrm>
        <a:custGeom>
          <a:avLst/>
          <a:gdLst/>
          <a:ahLst/>
          <a:rect l="l" t="t" r="r" b="b"/>
          <a:pathLst>
            <a:path w="819" h="878">
              <a:moveTo>
                <a:pt x="381" y="5"/>
              </a:moveTo>
              <a:cubicBezTo>
                <a:pt x="164" y="0"/>
                <a:pt x="0" y="189"/>
                <a:pt x="15" y="429"/>
              </a:cubicBezTo>
              <a:cubicBezTo>
                <a:pt x="31" y="668"/>
                <a:pt x="220" y="867"/>
                <a:pt x="438" y="873"/>
              </a:cubicBezTo>
              <a:cubicBezTo>
                <a:pt x="655" y="878"/>
                <a:pt x="819" y="689"/>
                <a:pt x="804" y="450"/>
              </a:cubicBezTo>
              <a:cubicBezTo>
                <a:pt x="788" y="211"/>
                <a:pt x="599" y="11"/>
                <a:pt x="381" y="5"/>
              </a:cubicBezTo>
              <a:close/>
              <a:moveTo>
                <a:pt x="88" y="656"/>
              </a:moveTo>
              <a:cubicBezTo>
                <a:pt x="47" y="589"/>
                <a:pt x="21" y="511"/>
                <a:pt x="16" y="429"/>
              </a:cubicBezTo>
              <a:cubicBezTo>
                <a:pt x="0" y="190"/>
                <a:pt x="164" y="0"/>
                <a:pt x="381" y="6"/>
              </a:cubicBezTo>
              <a:cubicBezTo>
                <a:pt x="457" y="8"/>
                <a:pt x="529" y="33"/>
                <a:pt x="591" y="75"/>
              </a:cubicBezTo>
              <a:lnTo>
                <a:pt x="88" y="656"/>
              </a:lnTo>
              <a:close/>
              <a:moveTo>
                <a:pt x="208" y="789"/>
              </a:moveTo>
              <a:cubicBezTo>
                <a:pt x="717" y="200"/>
                <a:pt x="717" y="200"/>
                <a:pt x="717" y="200"/>
              </a:cubicBezTo>
              <a:cubicBezTo>
                <a:pt x="730" y="219"/>
                <a:pt x="741" y="239"/>
                <a:pt x="752" y="260"/>
              </a:cubicBezTo>
              <a:cubicBezTo>
                <a:pt x="263" y="824"/>
                <a:pt x="263" y="824"/>
                <a:pt x="263" y="824"/>
              </a:cubicBezTo>
              <a:cubicBezTo>
                <a:pt x="244" y="814"/>
                <a:pt x="226" y="802"/>
                <a:pt x="208" y="789"/>
              </a:cubicBezTo>
              <a:close/>
              <a:moveTo>
                <a:pt x="438" y="872"/>
              </a:moveTo>
              <a:cubicBezTo>
                <a:pt x="411" y="872"/>
                <a:pt x="384" y="868"/>
                <a:pt x="358" y="862"/>
              </a:cubicBezTo>
              <a:cubicBezTo>
                <a:pt x="790" y="363"/>
                <a:pt x="790" y="363"/>
                <a:pt x="790" y="363"/>
              </a:cubicBezTo>
              <a:cubicBezTo>
                <a:pt x="797" y="391"/>
                <a:pt x="801" y="420"/>
                <a:pt x="803" y="450"/>
              </a:cubicBezTo>
              <a:cubicBezTo>
                <a:pt x="819" y="689"/>
                <a:pt x="655" y="878"/>
                <a:pt x="438" y="87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1518840</xdr:colOff>
      <xdr:row>0</xdr:row>
      <xdr:rowOff>180360</xdr:rowOff>
    </xdr:from>
    <xdr:to>
      <xdr:col>3</xdr:col>
      <xdr:colOff>394200</xdr:colOff>
      <xdr:row>0</xdr:row>
      <xdr:rowOff>807840</xdr:rowOff>
    </xdr:to>
    <xdr:sp>
      <xdr:nvSpPr>
        <xdr:cNvPr id="103" name="CustomShape 1"/>
        <xdr:cNvSpPr/>
      </xdr:nvSpPr>
      <xdr:spPr>
        <a:xfrm>
          <a:off x="4814280" y="180360"/>
          <a:ext cx="504720" cy="627480"/>
        </a:xfrm>
        <a:custGeom>
          <a:avLst/>
          <a:gdLst/>
          <a:ahLst/>
          <a:rect l="l" t="t" r="r" b="b"/>
          <a:pathLst>
            <a:path w="227" h="340">
              <a:moveTo>
                <a:pt x="227" y="318"/>
              </a:moveTo>
              <a:cubicBezTo>
                <a:pt x="227" y="330"/>
                <a:pt x="216" y="340"/>
                <a:pt x="204" y="340"/>
              </a:cubicBezTo>
              <a:cubicBezTo>
                <a:pt x="23" y="340"/>
                <a:pt x="23" y="340"/>
                <a:pt x="23" y="340"/>
              </a:cubicBezTo>
              <a:cubicBezTo>
                <a:pt x="10" y="340"/>
                <a:pt x="0" y="330"/>
                <a:pt x="0" y="318"/>
              </a:cubicBezTo>
              <a:cubicBezTo>
                <a:pt x="0" y="23"/>
                <a:pt x="0" y="23"/>
                <a:pt x="0" y="23"/>
              </a:cubicBezTo>
              <a:cubicBezTo>
                <a:pt x="0" y="10"/>
                <a:pt x="10" y="0"/>
                <a:pt x="23" y="0"/>
              </a:cubicBezTo>
              <a:cubicBezTo>
                <a:pt x="204" y="0"/>
                <a:pt x="204" y="0"/>
                <a:pt x="204" y="0"/>
              </a:cubicBezTo>
              <a:cubicBezTo>
                <a:pt x="216" y="0"/>
                <a:pt x="227" y="10"/>
                <a:pt x="227" y="23"/>
              </a:cubicBezTo>
              <a:lnTo>
                <a:pt x="227" y="318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1521000</xdr:colOff>
      <xdr:row>0</xdr:row>
      <xdr:rowOff>452520</xdr:rowOff>
    </xdr:from>
    <xdr:to>
      <xdr:col>2</xdr:col>
      <xdr:colOff>1600560</xdr:colOff>
      <xdr:row>0</xdr:row>
      <xdr:rowOff>516960</xdr:rowOff>
    </xdr:to>
    <xdr:sp>
      <xdr:nvSpPr>
        <xdr:cNvPr id="104" name="CustomShape 1"/>
        <xdr:cNvSpPr/>
      </xdr:nvSpPr>
      <xdr:spPr>
        <a:xfrm>
          <a:off x="4816440" y="452520"/>
          <a:ext cx="7956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5"/>
                <a:pt x="30" y="35"/>
              </a:cubicBezTo>
              <a:cubicBezTo>
                <a:pt x="5" y="35"/>
                <a:pt x="5" y="35"/>
                <a:pt x="5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1627200</xdr:colOff>
      <xdr:row>0</xdr:row>
      <xdr:rowOff>466560</xdr:rowOff>
    </xdr:from>
    <xdr:to>
      <xdr:col>3</xdr:col>
      <xdr:colOff>77400</xdr:colOff>
      <xdr:row>0</xdr:row>
      <xdr:rowOff>531000</xdr:rowOff>
    </xdr:to>
    <xdr:sp>
      <xdr:nvSpPr>
        <xdr:cNvPr id="105" name="CustomShape 1"/>
        <xdr:cNvSpPr/>
      </xdr:nvSpPr>
      <xdr:spPr>
        <a:xfrm>
          <a:off x="4922640" y="466560"/>
          <a:ext cx="7956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104040</xdr:colOff>
      <xdr:row>0</xdr:row>
      <xdr:rowOff>480240</xdr:rowOff>
    </xdr:from>
    <xdr:to>
      <xdr:col>3</xdr:col>
      <xdr:colOff>186480</xdr:colOff>
      <xdr:row>0</xdr:row>
      <xdr:rowOff>544680</xdr:rowOff>
    </xdr:to>
    <xdr:sp>
      <xdr:nvSpPr>
        <xdr:cNvPr id="106" name="CustomShape 1"/>
        <xdr:cNvSpPr/>
      </xdr:nvSpPr>
      <xdr:spPr>
        <a:xfrm>
          <a:off x="5028840" y="480240"/>
          <a:ext cx="82440" cy="64440"/>
        </a:xfrm>
        <a:custGeom>
          <a:avLst/>
          <a:gdLst/>
          <a:ahLst/>
          <a:rect l="l" t="t" r="r" b="b"/>
          <a:pathLst>
            <a:path w="37" h="35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3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213120</xdr:colOff>
      <xdr:row>0</xdr:row>
      <xdr:rowOff>494640</xdr:rowOff>
    </xdr:from>
    <xdr:to>
      <xdr:col>3</xdr:col>
      <xdr:colOff>292680</xdr:colOff>
      <xdr:row>0</xdr:row>
      <xdr:rowOff>601200</xdr:rowOff>
    </xdr:to>
    <xdr:sp>
      <xdr:nvSpPr>
        <xdr:cNvPr id="107" name="CustomShape 1"/>
        <xdr:cNvSpPr/>
      </xdr:nvSpPr>
      <xdr:spPr>
        <a:xfrm>
          <a:off x="5137920" y="494640"/>
          <a:ext cx="79560" cy="106560"/>
        </a:xfrm>
        <a:custGeom>
          <a:avLst/>
          <a:gdLst/>
          <a:ahLst/>
          <a:rect l="l" t="t" r="r" b="b"/>
          <a:pathLst>
            <a:path w="36" h="58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52"/>
                <a:pt x="36" y="52"/>
                <a:pt x="36" y="52"/>
              </a:cubicBezTo>
              <a:cubicBezTo>
                <a:pt x="36" y="55"/>
                <a:pt x="33" y="58"/>
                <a:pt x="30" y="58"/>
              </a:cubicBezTo>
              <a:cubicBezTo>
                <a:pt x="5" y="58"/>
                <a:pt x="5" y="58"/>
                <a:pt x="5" y="58"/>
              </a:cubicBezTo>
              <a:cubicBezTo>
                <a:pt x="2" y="58"/>
                <a:pt x="0" y="55"/>
                <a:pt x="0" y="52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191520</xdr:colOff>
      <xdr:row>0</xdr:row>
      <xdr:rowOff>614880</xdr:rowOff>
    </xdr:from>
    <xdr:to>
      <xdr:col>3</xdr:col>
      <xdr:colOff>271080</xdr:colOff>
      <xdr:row>0</xdr:row>
      <xdr:rowOff>722880</xdr:rowOff>
    </xdr:to>
    <xdr:sp>
      <xdr:nvSpPr>
        <xdr:cNvPr id="108" name="CustomShape 1"/>
        <xdr:cNvSpPr/>
      </xdr:nvSpPr>
      <xdr:spPr>
        <a:xfrm>
          <a:off x="5116320" y="614880"/>
          <a:ext cx="79560" cy="108000"/>
        </a:xfrm>
        <a:custGeom>
          <a:avLst/>
          <a:gdLst/>
          <a:ahLst/>
          <a:rect l="l" t="t" r="r" b="b"/>
          <a:pathLst>
            <a:path w="36" h="59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53"/>
                <a:pt x="36" y="53"/>
                <a:pt x="36" y="53"/>
              </a:cubicBezTo>
              <a:cubicBezTo>
                <a:pt x="36" y="56"/>
                <a:pt x="33" y="59"/>
                <a:pt x="30" y="59"/>
              </a:cubicBezTo>
              <a:cubicBezTo>
                <a:pt x="5" y="59"/>
                <a:pt x="5" y="59"/>
                <a:pt x="5" y="59"/>
              </a:cubicBezTo>
              <a:cubicBezTo>
                <a:pt x="2" y="59"/>
                <a:pt x="0" y="56"/>
                <a:pt x="0" y="53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1506600</xdr:colOff>
      <xdr:row>0</xdr:row>
      <xdr:rowOff>533160</xdr:rowOff>
    </xdr:from>
    <xdr:to>
      <xdr:col>2</xdr:col>
      <xdr:colOff>1586160</xdr:colOff>
      <xdr:row>0</xdr:row>
      <xdr:rowOff>598320</xdr:rowOff>
    </xdr:to>
    <xdr:sp>
      <xdr:nvSpPr>
        <xdr:cNvPr id="109" name="CustomShape 1"/>
        <xdr:cNvSpPr/>
      </xdr:nvSpPr>
      <xdr:spPr>
        <a:xfrm>
          <a:off x="4802040" y="53316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1612800</xdr:colOff>
      <xdr:row>0</xdr:row>
      <xdr:rowOff>546840</xdr:rowOff>
    </xdr:from>
    <xdr:to>
      <xdr:col>3</xdr:col>
      <xdr:colOff>63000</xdr:colOff>
      <xdr:row>0</xdr:row>
      <xdr:rowOff>612000</xdr:rowOff>
    </xdr:to>
    <xdr:sp>
      <xdr:nvSpPr>
        <xdr:cNvPr id="110" name="CustomShape 1"/>
        <xdr:cNvSpPr/>
      </xdr:nvSpPr>
      <xdr:spPr>
        <a:xfrm>
          <a:off x="4908240" y="54684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89640</xdr:colOff>
      <xdr:row>0</xdr:row>
      <xdr:rowOff>560880</xdr:rowOff>
    </xdr:from>
    <xdr:to>
      <xdr:col>3</xdr:col>
      <xdr:colOff>172080</xdr:colOff>
      <xdr:row>0</xdr:row>
      <xdr:rowOff>626040</xdr:rowOff>
    </xdr:to>
    <xdr:sp>
      <xdr:nvSpPr>
        <xdr:cNvPr id="111" name="CustomShape 1"/>
        <xdr:cNvSpPr/>
      </xdr:nvSpPr>
      <xdr:spPr>
        <a:xfrm>
          <a:off x="5014440" y="560880"/>
          <a:ext cx="82440" cy="65160"/>
        </a:xfrm>
        <a:custGeom>
          <a:avLst/>
          <a:gdLst/>
          <a:ahLst/>
          <a:rect l="l" t="t" r="r" b="b"/>
          <a:pathLst>
            <a:path w="37" h="36">
              <a:moveTo>
                <a:pt x="0" y="6"/>
              </a:moveTo>
              <a:cubicBezTo>
                <a:pt x="0" y="3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3"/>
                <a:pt x="37" y="6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1491840</xdr:colOff>
      <xdr:row>0</xdr:row>
      <xdr:rowOff>614880</xdr:rowOff>
    </xdr:from>
    <xdr:to>
      <xdr:col>2</xdr:col>
      <xdr:colOff>1571400</xdr:colOff>
      <xdr:row>0</xdr:row>
      <xdr:rowOff>680040</xdr:rowOff>
    </xdr:to>
    <xdr:sp>
      <xdr:nvSpPr>
        <xdr:cNvPr id="112" name="CustomShape 1"/>
        <xdr:cNvSpPr/>
      </xdr:nvSpPr>
      <xdr:spPr>
        <a:xfrm>
          <a:off x="4787280" y="61488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1598040</xdr:colOff>
      <xdr:row>0</xdr:row>
      <xdr:rowOff>628920</xdr:rowOff>
    </xdr:from>
    <xdr:to>
      <xdr:col>3</xdr:col>
      <xdr:colOff>48240</xdr:colOff>
      <xdr:row>0</xdr:row>
      <xdr:rowOff>694080</xdr:rowOff>
    </xdr:to>
    <xdr:sp>
      <xdr:nvSpPr>
        <xdr:cNvPr id="113" name="CustomShape 1"/>
        <xdr:cNvSpPr/>
      </xdr:nvSpPr>
      <xdr:spPr>
        <a:xfrm>
          <a:off x="4893480" y="628920"/>
          <a:ext cx="7956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74880</xdr:colOff>
      <xdr:row>0</xdr:row>
      <xdr:rowOff>642600</xdr:rowOff>
    </xdr:from>
    <xdr:to>
      <xdr:col>3</xdr:col>
      <xdr:colOff>157320</xdr:colOff>
      <xdr:row>0</xdr:row>
      <xdr:rowOff>707760</xdr:rowOff>
    </xdr:to>
    <xdr:sp>
      <xdr:nvSpPr>
        <xdr:cNvPr id="114" name="CustomShape 1"/>
        <xdr:cNvSpPr/>
      </xdr:nvSpPr>
      <xdr:spPr>
        <a:xfrm>
          <a:off x="4999680" y="642600"/>
          <a:ext cx="82440" cy="65160"/>
        </a:xfrm>
        <a:custGeom>
          <a:avLst/>
          <a:gdLst/>
          <a:ahLst/>
          <a:rect l="l" t="t" r="r" b="b"/>
          <a:pathLst>
            <a:path w="37" h="36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1561680</xdr:colOff>
      <xdr:row>0</xdr:row>
      <xdr:rowOff>228600</xdr:rowOff>
    </xdr:from>
    <xdr:to>
      <xdr:col>3</xdr:col>
      <xdr:colOff>336240</xdr:colOff>
      <xdr:row>0</xdr:row>
      <xdr:rowOff>433080</xdr:rowOff>
    </xdr:to>
    <xdr:sp>
      <xdr:nvSpPr>
        <xdr:cNvPr id="115" name="CustomShape 1"/>
        <xdr:cNvSpPr/>
      </xdr:nvSpPr>
      <xdr:spPr>
        <a:xfrm>
          <a:off x="4857120" y="228600"/>
          <a:ext cx="403920" cy="204480"/>
        </a:xfrm>
        <a:custGeom>
          <a:avLst/>
          <a:gdLst/>
          <a:ahLst/>
          <a:rect l="l" t="t" r="r" b="b"/>
          <a:pathLst>
            <a:path w="181" h="111">
              <a:moveTo>
                <a:pt x="181" y="105"/>
              </a:moveTo>
              <a:cubicBezTo>
                <a:pt x="181" y="108"/>
                <a:pt x="178" y="111"/>
                <a:pt x="175" y="111"/>
              </a:cubicBezTo>
              <a:cubicBezTo>
                <a:pt x="5" y="111"/>
                <a:pt x="5" y="111"/>
                <a:pt x="5" y="111"/>
              </a:cubicBezTo>
              <a:cubicBezTo>
                <a:pt x="2" y="111"/>
                <a:pt x="0" y="108"/>
                <a:pt x="0" y="105"/>
              </a:cubicBezTo>
              <a:cubicBezTo>
                <a:pt x="0" y="5"/>
                <a:pt x="0" y="5"/>
                <a:pt x="0" y="5"/>
              </a:cubicBezTo>
              <a:cubicBezTo>
                <a:pt x="0" y="2"/>
                <a:pt x="2" y="0"/>
                <a:pt x="5" y="0"/>
              </a:cubicBezTo>
              <a:cubicBezTo>
                <a:pt x="175" y="0"/>
                <a:pt x="175" y="0"/>
                <a:pt x="175" y="0"/>
              </a:cubicBezTo>
              <a:cubicBezTo>
                <a:pt x="178" y="0"/>
                <a:pt x="181" y="2"/>
                <a:pt x="181" y="5"/>
              </a:cubicBezTo>
              <a:lnTo>
                <a:pt x="181" y="1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770040</xdr:colOff>
      <xdr:row>0</xdr:row>
      <xdr:rowOff>412920</xdr:rowOff>
    </xdr:from>
    <xdr:to>
      <xdr:col>4</xdr:col>
      <xdr:colOff>65880</xdr:colOff>
      <xdr:row>0</xdr:row>
      <xdr:rowOff>686520</xdr:rowOff>
    </xdr:to>
    <xdr:sp>
      <xdr:nvSpPr>
        <xdr:cNvPr id="116" name="CustomShape 1"/>
        <xdr:cNvSpPr/>
      </xdr:nvSpPr>
      <xdr:spPr>
        <a:xfrm>
          <a:off x="5694840" y="412920"/>
          <a:ext cx="604800" cy="273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787320</xdr:colOff>
      <xdr:row>0</xdr:row>
      <xdr:rowOff>440280</xdr:rowOff>
    </xdr:from>
    <xdr:to>
      <xdr:col>4</xdr:col>
      <xdr:colOff>32040</xdr:colOff>
      <xdr:row>0</xdr:row>
      <xdr:rowOff>668880</xdr:rowOff>
    </xdr:to>
    <xdr:sp>
      <xdr:nvSpPr>
        <xdr:cNvPr id="117" name="CustomShape 1"/>
        <xdr:cNvSpPr/>
      </xdr:nvSpPr>
      <xdr:spPr>
        <a:xfrm>
          <a:off x="5712120" y="440280"/>
          <a:ext cx="553680" cy="22860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961920</xdr:colOff>
      <xdr:row>0</xdr:row>
      <xdr:rowOff>528480</xdr:rowOff>
    </xdr:from>
    <xdr:to>
      <xdr:col>3</xdr:col>
      <xdr:colOff>1126800</xdr:colOff>
      <xdr:row>0</xdr:row>
      <xdr:rowOff>670680</xdr:rowOff>
    </xdr:to>
    <xdr:sp>
      <xdr:nvSpPr>
        <xdr:cNvPr id="118" name="CustomShape 1"/>
        <xdr:cNvSpPr/>
      </xdr:nvSpPr>
      <xdr:spPr>
        <a:xfrm>
          <a:off x="5886720" y="528480"/>
          <a:ext cx="164880" cy="14220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1158840</xdr:colOff>
      <xdr:row>0</xdr:row>
      <xdr:rowOff>623880</xdr:rowOff>
    </xdr:from>
    <xdr:to>
      <xdr:col>3</xdr:col>
      <xdr:colOff>1217880</xdr:colOff>
      <xdr:row>0</xdr:row>
      <xdr:rowOff>676800</xdr:rowOff>
    </xdr:to>
    <xdr:sp>
      <xdr:nvSpPr>
        <xdr:cNvPr id="119" name="CustomShape 1"/>
        <xdr:cNvSpPr/>
      </xdr:nvSpPr>
      <xdr:spPr>
        <a:xfrm>
          <a:off x="6083640" y="623880"/>
          <a:ext cx="5904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0</xdr:row>
      <xdr:rowOff>543600</xdr:rowOff>
    </xdr:from>
    <xdr:to>
      <xdr:col>3</xdr:col>
      <xdr:colOff>897120</xdr:colOff>
      <xdr:row>0</xdr:row>
      <xdr:rowOff>596520</xdr:rowOff>
    </xdr:to>
    <xdr:sp>
      <xdr:nvSpPr>
        <xdr:cNvPr id="120" name="CustomShape 1"/>
        <xdr:cNvSpPr/>
      </xdr:nvSpPr>
      <xdr:spPr>
        <a:xfrm>
          <a:off x="5762880" y="543600"/>
          <a:ext cx="5904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942120</xdr:colOff>
      <xdr:row>0</xdr:row>
      <xdr:rowOff>280800</xdr:rowOff>
    </xdr:from>
    <xdr:to>
      <xdr:col>4</xdr:col>
      <xdr:colOff>214560</xdr:colOff>
      <xdr:row>0</xdr:row>
      <xdr:rowOff>565200</xdr:rowOff>
    </xdr:to>
    <xdr:sp>
      <xdr:nvSpPr>
        <xdr:cNvPr id="121" name="CustomShape 1"/>
        <xdr:cNvSpPr/>
      </xdr:nvSpPr>
      <xdr:spPr>
        <a:xfrm>
          <a:off x="5866920" y="280800"/>
          <a:ext cx="581400" cy="284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947520</xdr:colOff>
      <xdr:row>0</xdr:row>
      <xdr:rowOff>311760</xdr:rowOff>
    </xdr:from>
    <xdr:to>
      <xdr:col>4</xdr:col>
      <xdr:colOff>170640</xdr:colOff>
      <xdr:row>0</xdr:row>
      <xdr:rowOff>549720</xdr:rowOff>
    </xdr:to>
    <xdr:sp>
      <xdr:nvSpPr>
        <xdr:cNvPr id="122" name="CustomShape 1"/>
        <xdr:cNvSpPr/>
      </xdr:nvSpPr>
      <xdr:spPr>
        <a:xfrm>
          <a:off x="5872320" y="311760"/>
          <a:ext cx="532080" cy="23796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1076040</xdr:colOff>
      <xdr:row>0</xdr:row>
      <xdr:rowOff>445680</xdr:rowOff>
    </xdr:from>
    <xdr:to>
      <xdr:col>3</xdr:col>
      <xdr:colOff>1234440</xdr:colOff>
      <xdr:row>0</xdr:row>
      <xdr:rowOff>593640</xdr:rowOff>
    </xdr:to>
    <xdr:sp>
      <xdr:nvSpPr>
        <xdr:cNvPr id="123" name="CustomShape 1"/>
        <xdr:cNvSpPr/>
      </xdr:nvSpPr>
      <xdr:spPr>
        <a:xfrm>
          <a:off x="6000840" y="445680"/>
          <a:ext cx="158400" cy="1479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1222920</xdr:colOff>
      <xdr:row>0</xdr:row>
      <xdr:rowOff>592920</xdr:rowOff>
    </xdr:from>
    <xdr:to>
      <xdr:col>3</xdr:col>
      <xdr:colOff>1279440</xdr:colOff>
      <xdr:row>0</xdr:row>
      <xdr:rowOff>648000</xdr:rowOff>
    </xdr:to>
    <xdr:sp>
      <xdr:nvSpPr>
        <xdr:cNvPr id="124" name="CustomShape 1"/>
        <xdr:cNvSpPr/>
      </xdr:nvSpPr>
      <xdr:spPr>
        <a:xfrm>
          <a:off x="6147720" y="592920"/>
          <a:ext cx="56520" cy="550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953640</xdr:colOff>
      <xdr:row>0</xdr:row>
      <xdr:rowOff>423720</xdr:rowOff>
    </xdr:from>
    <xdr:to>
      <xdr:col>3</xdr:col>
      <xdr:colOff>1010160</xdr:colOff>
      <xdr:row>0</xdr:row>
      <xdr:rowOff>478800</xdr:rowOff>
    </xdr:to>
    <xdr:sp>
      <xdr:nvSpPr>
        <xdr:cNvPr id="125" name="CustomShape 1"/>
        <xdr:cNvSpPr/>
      </xdr:nvSpPr>
      <xdr:spPr>
        <a:xfrm>
          <a:off x="5878440" y="423720"/>
          <a:ext cx="56520" cy="5508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1169640</xdr:colOff>
      <xdr:row>0</xdr:row>
      <xdr:rowOff>178920</xdr:rowOff>
    </xdr:from>
    <xdr:to>
      <xdr:col>4</xdr:col>
      <xdr:colOff>409320</xdr:colOff>
      <xdr:row>0</xdr:row>
      <xdr:rowOff>480240</xdr:rowOff>
    </xdr:to>
    <xdr:sp>
      <xdr:nvSpPr>
        <xdr:cNvPr id="126" name="CustomShape 1"/>
        <xdr:cNvSpPr/>
      </xdr:nvSpPr>
      <xdr:spPr>
        <a:xfrm>
          <a:off x="6094440" y="178920"/>
          <a:ext cx="548640" cy="301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1161360</xdr:colOff>
      <xdr:row>0</xdr:row>
      <xdr:rowOff>209520</xdr:rowOff>
    </xdr:from>
    <xdr:to>
      <xdr:col>4</xdr:col>
      <xdr:colOff>354600</xdr:colOff>
      <xdr:row>0</xdr:row>
      <xdr:rowOff>461880</xdr:rowOff>
    </xdr:to>
    <xdr:sp>
      <xdr:nvSpPr>
        <xdr:cNvPr id="127" name="CustomShape 1"/>
        <xdr:cNvSpPr/>
      </xdr:nvSpPr>
      <xdr:spPr>
        <a:xfrm>
          <a:off x="6086160" y="209520"/>
          <a:ext cx="502200" cy="25236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1224000</xdr:colOff>
      <xdr:row>0</xdr:row>
      <xdr:rowOff>374040</xdr:rowOff>
    </xdr:from>
    <xdr:to>
      <xdr:col>4</xdr:col>
      <xdr:colOff>64440</xdr:colOff>
      <xdr:row>0</xdr:row>
      <xdr:rowOff>531000</xdr:rowOff>
    </xdr:to>
    <xdr:sp>
      <xdr:nvSpPr>
        <xdr:cNvPr id="128" name="CustomShape 1"/>
        <xdr:cNvSpPr/>
      </xdr:nvSpPr>
      <xdr:spPr>
        <a:xfrm>
          <a:off x="6148800" y="374040"/>
          <a:ext cx="149400" cy="1569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1297800</xdr:colOff>
      <xdr:row>0</xdr:row>
      <xdr:rowOff>556920</xdr:rowOff>
    </xdr:from>
    <xdr:to>
      <xdr:col>4</xdr:col>
      <xdr:colOff>42120</xdr:colOff>
      <xdr:row>0</xdr:row>
      <xdr:rowOff>615240</xdr:rowOff>
    </xdr:to>
    <xdr:sp>
      <xdr:nvSpPr>
        <xdr:cNvPr id="129" name="CustomShape 1"/>
        <xdr:cNvSpPr/>
      </xdr:nvSpPr>
      <xdr:spPr>
        <a:xfrm>
          <a:off x="6222600" y="556920"/>
          <a:ext cx="53280" cy="583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1119240</xdr:colOff>
      <xdr:row>0</xdr:row>
      <xdr:rowOff>315720</xdr:rowOff>
    </xdr:from>
    <xdr:to>
      <xdr:col>3</xdr:col>
      <xdr:colOff>1172520</xdr:colOff>
      <xdr:row>0</xdr:row>
      <xdr:rowOff>374040</xdr:rowOff>
    </xdr:to>
    <xdr:sp>
      <xdr:nvSpPr>
        <xdr:cNvPr id="130" name="CustomShape 1"/>
        <xdr:cNvSpPr/>
      </xdr:nvSpPr>
      <xdr:spPr>
        <a:xfrm>
          <a:off x="6044040" y="315720"/>
          <a:ext cx="53280" cy="583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78840</xdr:colOff>
      <xdr:row>0</xdr:row>
      <xdr:rowOff>412200</xdr:rowOff>
    </xdr:from>
    <xdr:to>
      <xdr:col>4</xdr:col>
      <xdr:colOff>429840</xdr:colOff>
      <xdr:row>0</xdr:row>
      <xdr:rowOff>818640</xdr:rowOff>
    </xdr:to>
    <xdr:sp>
      <xdr:nvSpPr>
        <xdr:cNvPr id="131" name="CustomShape 1"/>
        <xdr:cNvSpPr/>
      </xdr:nvSpPr>
      <xdr:spPr>
        <a:xfrm>
          <a:off x="6312600" y="412200"/>
          <a:ext cx="351000" cy="406440"/>
        </a:xfrm>
        <a:custGeom>
          <a:avLst/>
          <a:gdLst/>
          <a:ahLst/>
          <a:rect l="l" t="t" r="r" b="b"/>
          <a:pathLst>
            <a:path w="290" h="391">
              <a:moveTo>
                <a:pt x="0" y="0"/>
              </a:moveTo>
              <a:lnTo>
                <a:pt x="0" y="391"/>
              </a:lnTo>
              <a:lnTo>
                <a:pt x="34" y="365"/>
              </a:lnTo>
              <a:lnTo>
                <a:pt x="73" y="388"/>
              </a:lnTo>
              <a:lnTo>
                <a:pt x="107" y="362"/>
              </a:lnTo>
              <a:lnTo>
                <a:pt x="146" y="385"/>
              </a:lnTo>
              <a:lnTo>
                <a:pt x="179" y="359"/>
              </a:lnTo>
              <a:lnTo>
                <a:pt x="218" y="382"/>
              </a:lnTo>
              <a:lnTo>
                <a:pt x="251" y="356"/>
              </a:lnTo>
              <a:lnTo>
                <a:pt x="290" y="379"/>
              </a:lnTo>
              <a:lnTo>
                <a:pt x="290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110160</xdr:colOff>
      <xdr:row>0</xdr:row>
      <xdr:rowOff>458280</xdr:rowOff>
    </xdr:from>
    <xdr:to>
      <xdr:col>4</xdr:col>
      <xdr:colOff>385920</xdr:colOff>
      <xdr:row>0</xdr:row>
      <xdr:rowOff>487800</xdr:rowOff>
    </xdr:to>
    <xdr:sp>
      <xdr:nvSpPr>
        <xdr:cNvPr id="132" name="CustomShape 1"/>
        <xdr:cNvSpPr/>
      </xdr:nvSpPr>
      <xdr:spPr>
        <a:xfrm>
          <a:off x="6343920" y="45828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100440</xdr:colOff>
      <xdr:row>0</xdr:row>
      <xdr:rowOff>522360</xdr:rowOff>
    </xdr:from>
    <xdr:to>
      <xdr:col>4</xdr:col>
      <xdr:colOff>376200</xdr:colOff>
      <xdr:row>0</xdr:row>
      <xdr:rowOff>551880</xdr:rowOff>
    </xdr:to>
    <xdr:sp>
      <xdr:nvSpPr>
        <xdr:cNvPr id="133" name="CustomShape 1"/>
        <xdr:cNvSpPr/>
      </xdr:nvSpPr>
      <xdr:spPr>
        <a:xfrm>
          <a:off x="6334200" y="52236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91080</xdr:colOff>
      <xdr:row>0</xdr:row>
      <xdr:rowOff>586080</xdr:rowOff>
    </xdr:from>
    <xdr:to>
      <xdr:col>4</xdr:col>
      <xdr:colOff>366840</xdr:colOff>
      <xdr:row>0</xdr:row>
      <xdr:rowOff>615600</xdr:rowOff>
    </xdr:to>
    <xdr:sp>
      <xdr:nvSpPr>
        <xdr:cNvPr id="134" name="CustomShape 1"/>
        <xdr:cNvSpPr/>
      </xdr:nvSpPr>
      <xdr:spPr>
        <a:xfrm>
          <a:off x="6324840" y="58608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81360</xdr:colOff>
      <xdr:row>0</xdr:row>
      <xdr:rowOff>650160</xdr:rowOff>
    </xdr:from>
    <xdr:to>
      <xdr:col>4</xdr:col>
      <xdr:colOff>357120</xdr:colOff>
      <xdr:row>0</xdr:row>
      <xdr:rowOff>679680</xdr:rowOff>
    </xdr:to>
    <xdr:sp>
      <xdr:nvSpPr>
        <xdr:cNvPr id="135" name="CustomShape 1"/>
        <xdr:cNvSpPr/>
      </xdr:nvSpPr>
      <xdr:spPr>
        <a:xfrm>
          <a:off x="6315120" y="650160"/>
          <a:ext cx="2757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209160</xdr:colOff>
      <xdr:row>0</xdr:row>
      <xdr:rowOff>729720</xdr:rowOff>
    </xdr:from>
    <xdr:to>
      <xdr:col>4</xdr:col>
      <xdr:colOff>346680</xdr:colOff>
      <xdr:row>0</xdr:row>
      <xdr:rowOff>758160</xdr:rowOff>
    </xdr:to>
    <xdr:sp>
      <xdr:nvSpPr>
        <xdr:cNvPr id="136" name="CustomShape 1"/>
        <xdr:cNvSpPr/>
      </xdr:nvSpPr>
      <xdr:spPr>
        <a:xfrm>
          <a:off x="6442920" y="729720"/>
          <a:ext cx="137520" cy="28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321840</xdr:colOff>
      <xdr:row>0</xdr:row>
      <xdr:rowOff>575280</xdr:rowOff>
    </xdr:from>
    <xdr:to>
      <xdr:col>3</xdr:col>
      <xdr:colOff>861120</xdr:colOff>
      <xdr:row>0</xdr:row>
      <xdr:rowOff>872640</xdr:rowOff>
    </xdr:to>
    <xdr:sp>
      <xdr:nvSpPr>
        <xdr:cNvPr id="137" name="CustomShape 1"/>
        <xdr:cNvSpPr/>
      </xdr:nvSpPr>
      <xdr:spPr>
        <a:xfrm>
          <a:off x="5246640" y="575280"/>
          <a:ext cx="539280" cy="297360"/>
        </a:xfrm>
        <a:custGeom>
          <a:avLst/>
          <a:gdLst/>
          <a:ahLst/>
          <a:rect l="l" t="t" r="r" b="b"/>
          <a:pathLst>
            <a:path w="1021" h="653">
              <a:moveTo>
                <a:pt x="1021" y="605"/>
              </a:moveTo>
              <a:cubicBezTo>
                <a:pt x="1021" y="632"/>
                <a:pt x="1000" y="653"/>
                <a:pt x="973" y="653"/>
              </a:cubicBezTo>
              <a:cubicBezTo>
                <a:pt x="48" y="653"/>
                <a:pt x="48" y="653"/>
                <a:pt x="48" y="653"/>
              </a:cubicBezTo>
              <a:cubicBezTo>
                <a:pt x="21" y="653"/>
                <a:pt x="0" y="632"/>
                <a:pt x="0" y="605"/>
              </a:cubicBezTo>
              <a:cubicBezTo>
                <a:pt x="0" y="48"/>
                <a:pt x="0" y="48"/>
                <a:pt x="0" y="48"/>
              </a:cubicBezTo>
              <a:cubicBezTo>
                <a:pt x="0" y="21"/>
                <a:pt x="21" y="0"/>
                <a:pt x="48" y="0"/>
              </a:cubicBezTo>
              <a:cubicBezTo>
                <a:pt x="973" y="0"/>
                <a:pt x="973" y="0"/>
                <a:pt x="973" y="0"/>
              </a:cubicBezTo>
              <a:cubicBezTo>
                <a:pt x="1000" y="0"/>
                <a:pt x="1021" y="21"/>
                <a:pt x="1021" y="48"/>
              </a:cubicBezTo>
              <a:lnTo>
                <a:pt x="1021" y="6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335880</xdr:colOff>
      <xdr:row>0</xdr:row>
      <xdr:rowOff>653760</xdr:rowOff>
    </xdr:from>
    <xdr:to>
      <xdr:col>3</xdr:col>
      <xdr:colOff>875160</xdr:colOff>
      <xdr:row>0</xdr:row>
      <xdr:rowOff>702360</xdr:rowOff>
    </xdr:to>
    <xdr:sp>
      <xdr:nvSpPr>
        <xdr:cNvPr id="138" name="CustomShape 1"/>
        <xdr:cNvSpPr/>
      </xdr:nvSpPr>
      <xdr:spPr>
        <a:xfrm>
          <a:off x="5260680" y="653760"/>
          <a:ext cx="539280" cy="48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384840</xdr:colOff>
      <xdr:row>0</xdr:row>
      <xdr:rowOff>716400</xdr:rowOff>
    </xdr:from>
    <xdr:to>
      <xdr:col>3</xdr:col>
      <xdr:colOff>575280</xdr:colOff>
      <xdr:row>0</xdr:row>
      <xdr:rowOff>749160</xdr:rowOff>
    </xdr:to>
    <xdr:sp>
      <xdr:nvSpPr>
        <xdr:cNvPr id="139" name="CustomShape 1"/>
        <xdr:cNvSpPr/>
      </xdr:nvSpPr>
      <xdr:spPr>
        <a:xfrm>
          <a:off x="5309640" y="716400"/>
          <a:ext cx="190440" cy="32760"/>
        </a:xfrm>
        <a:custGeom>
          <a:avLst/>
          <a:gdLst/>
          <a:ahLst/>
          <a:rect l="l" t="t" r="r" b="b"/>
          <a:pathLst>
            <a:path w="363" h="72">
              <a:moveTo>
                <a:pt x="363" y="50"/>
              </a:moveTo>
              <a:cubicBezTo>
                <a:pt x="363" y="62"/>
                <a:pt x="353" y="72"/>
                <a:pt x="340" y="72"/>
              </a:cubicBezTo>
              <a:cubicBezTo>
                <a:pt x="23" y="72"/>
                <a:pt x="23" y="72"/>
                <a:pt x="23" y="72"/>
              </a:cubicBezTo>
              <a:cubicBezTo>
                <a:pt x="11" y="72"/>
                <a:pt x="0" y="62"/>
                <a:pt x="0" y="50"/>
              </a:cubicBezTo>
              <a:cubicBezTo>
                <a:pt x="0" y="23"/>
                <a:pt x="0" y="23"/>
                <a:pt x="0" y="23"/>
              </a:cubicBezTo>
              <a:cubicBezTo>
                <a:pt x="0" y="11"/>
                <a:pt x="11" y="0"/>
                <a:pt x="23" y="0"/>
              </a:cubicBezTo>
              <a:cubicBezTo>
                <a:pt x="340" y="0"/>
                <a:pt x="340" y="0"/>
                <a:pt x="340" y="0"/>
              </a:cubicBezTo>
              <a:cubicBezTo>
                <a:pt x="353" y="0"/>
                <a:pt x="363" y="11"/>
                <a:pt x="363" y="23"/>
              </a:cubicBezTo>
              <a:lnTo>
                <a:pt x="363" y="5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1</xdr:row>
      <xdr:rowOff>0</xdr:rowOff>
    </xdr:from>
    <xdr:to>
      <xdr:col>7</xdr:col>
      <xdr:colOff>758880</xdr:colOff>
      <xdr:row>1</xdr:row>
      <xdr:rowOff>952200</xdr:rowOff>
    </xdr:to>
    <xdr:sp>
      <xdr:nvSpPr>
        <xdr:cNvPr id="140" name="CustomShape 1"/>
        <xdr:cNvSpPr/>
      </xdr:nvSpPr>
      <xdr:spPr>
        <a:xfrm>
          <a:off x="11004120" y="971280"/>
          <a:ext cx="758520" cy="95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13680</xdr:colOff>
      <xdr:row>0</xdr:row>
      <xdr:rowOff>0</xdr:rowOff>
    </xdr:from>
    <xdr:to>
      <xdr:col>4</xdr:col>
      <xdr:colOff>1335960</xdr:colOff>
      <xdr:row>0</xdr:row>
      <xdr:rowOff>966960</xdr:rowOff>
    </xdr:to>
    <xdr:sp>
      <xdr:nvSpPr>
        <xdr:cNvPr id="141" name="CustomShape 1"/>
        <xdr:cNvSpPr/>
      </xdr:nvSpPr>
      <xdr:spPr>
        <a:xfrm>
          <a:off x="13680" y="0"/>
          <a:ext cx="7171560" cy="966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242280</xdr:colOff>
      <xdr:row>0</xdr:row>
      <xdr:rowOff>192600</xdr:rowOff>
    </xdr:from>
    <xdr:to>
      <xdr:col>1</xdr:col>
      <xdr:colOff>2136240</xdr:colOff>
      <xdr:row>0</xdr:row>
      <xdr:rowOff>590040</xdr:rowOff>
    </xdr:to>
    <xdr:sp>
      <xdr:nvSpPr>
        <xdr:cNvPr id="142" name="CustomShape 1"/>
        <xdr:cNvSpPr/>
      </xdr:nvSpPr>
      <xdr:spPr>
        <a:xfrm>
          <a:off x="242280" y="192600"/>
          <a:ext cx="302904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noAutofit/>
        </a:bodyPr>
        <a:p>
          <a:pPr>
            <a:lnSpc>
              <a:spcPct val="100000"/>
            </a:lnSpc>
          </a:pPr>
          <a:r>
            <a:rPr b="1" lang="fr-FR" sz="2000" spc="46" strike="noStrike">
              <a:solidFill>
                <a:srgbClr val="ffffff"/>
              </a:solidFill>
              <a:latin typeface="Calibri Light"/>
            </a:rPr>
            <a:t>Suivi fournisseurs </a:t>
          </a:r>
          <a:endParaRPr b="0" lang="fr-FR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252360</xdr:colOff>
      <xdr:row>0</xdr:row>
      <xdr:rowOff>577440</xdr:rowOff>
    </xdr:from>
    <xdr:to>
      <xdr:col>1</xdr:col>
      <xdr:colOff>1752480</xdr:colOff>
      <xdr:row>0</xdr:row>
      <xdr:rowOff>755280</xdr:rowOff>
    </xdr:to>
    <xdr:sp>
      <xdr:nvSpPr>
        <xdr:cNvPr id="143" name="CustomShape 1"/>
        <xdr:cNvSpPr/>
      </xdr:nvSpPr>
      <xdr:spPr>
        <a:xfrm>
          <a:off x="252360" y="577440"/>
          <a:ext cx="2635200" cy="17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fr-FR" sz="1400" spc="197" strike="noStrike">
              <a:solidFill>
                <a:srgbClr val="ffffff"/>
              </a:solidFill>
              <a:latin typeface="Calibri"/>
            </a:rPr>
            <a:t>LISTE DE CONTRÔLE</a:t>
          </a:r>
          <a:endParaRPr b="0" lang="fr-F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236160</xdr:colOff>
      <xdr:row>0</xdr:row>
      <xdr:rowOff>535320</xdr:rowOff>
    </xdr:from>
    <xdr:to>
      <xdr:col>1</xdr:col>
      <xdr:colOff>2133720</xdr:colOff>
      <xdr:row>0</xdr:row>
      <xdr:rowOff>535320</xdr:rowOff>
    </xdr:to>
    <xdr:sp>
      <xdr:nvSpPr>
        <xdr:cNvPr id="144" name="Line 1"/>
        <xdr:cNvSpPr/>
      </xdr:nvSpPr>
      <xdr:spPr>
        <a:xfrm>
          <a:off x="236160" y="535320"/>
          <a:ext cx="303264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2</xdr:col>
      <xdr:colOff>815760</xdr:colOff>
      <xdr:row>0</xdr:row>
      <xdr:rowOff>208800</xdr:rowOff>
    </xdr:from>
    <xdr:to>
      <xdr:col>3</xdr:col>
      <xdr:colOff>65880</xdr:colOff>
      <xdr:row>0</xdr:row>
      <xdr:rowOff>908640</xdr:rowOff>
    </xdr:to>
    <xdr:sp>
      <xdr:nvSpPr>
        <xdr:cNvPr id="145" name="CustomShape 1"/>
        <xdr:cNvSpPr/>
      </xdr:nvSpPr>
      <xdr:spPr>
        <a:xfrm>
          <a:off x="4221720" y="208800"/>
          <a:ext cx="586080" cy="699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815760</xdr:colOff>
      <xdr:row>0</xdr:row>
      <xdr:rowOff>208800</xdr:rowOff>
    </xdr:from>
    <xdr:to>
      <xdr:col>3</xdr:col>
      <xdr:colOff>65880</xdr:colOff>
      <xdr:row>0</xdr:row>
      <xdr:rowOff>908640</xdr:rowOff>
    </xdr:to>
    <xdr:sp>
      <xdr:nvSpPr>
        <xdr:cNvPr id="146" name="CustomShape 1"/>
        <xdr:cNvSpPr/>
      </xdr:nvSpPr>
      <xdr:spPr>
        <a:xfrm>
          <a:off x="4221720" y="208800"/>
          <a:ext cx="586080" cy="6998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871200</xdr:colOff>
      <xdr:row>0</xdr:row>
      <xdr:rowOff>240480</xdr:rowOff>
    </xdr:from>
    <xdr:to>
      <xdr:col>2</xdr:col>
      <xdr:colOff>1110600</xdr:colOff>
      <xdr:row>0</xdr:row>
      <xdr:rowOff>343800</xdr:rowOff>
    </xdr:to>
    <xdr:sp>
      <xdr:nvSpPr>
        <xdr:cNvPr id="147" name="CustomShape 1"/>
        <xdr:cNvSpPr/>
      </xdr:nvSpPr>
      <xdr:spPr>
        <a:xfrm>
          <a:off x="4277160" y="240480"/>
          <a:ext cx="239400" cy="103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1121400</xdr:colOff>
      <xdr:row>0</xdr:row>
      <xdr:rowOff>204120</xdr:rowOff>
    </xdr:from>
    <xdr:to>
      <xdr:col>3</xdr:col>
      <xdr:colOff>23760</xdr:colOff>
      <xdr:row>0</xdr:row>
      <xdr:rowOff>307440</xdr:rowOff>
    </xdr:to>
    <xdr:sp>
      <xdr:nvSpPr>
        <xdr:cNvPr id="148" name="CustomShape 1"/>
        <xdr:cNvSpPr/>
      </xdr:nvSpPr>
      <xdr:spPr>
        <a:xfrm>
          <a:off x="4527360" y="204120"/>
          <a:ext cx="23832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close/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1121400</xdr:colOff>
      <xdr:row>0</xdr:row>
      <xdr:rowOff>204120</xdr:rowOff>
    </xdr:from>
    <xdr:to>
      <xdr:col>3</xdr:col>
      <xdr:colOff>23760</xdr:colOff>
      <xdr:row>0</xdr:row>
      <xdr:rowOff>307440</xdr:rowOff>
    </xdr:to>
    <xdr:sp>
      <xdr:nvSpPr>
        <xdr:cNvPr id="149" name="CustomShape 1"/>
        <xdr:cNvSpPr/>
      </xdr:nvSpPr>
      <xdr:spPr>
        <a:xfrm>
          <a:off x="4527360" y="204120"/>
          <a:ext cx="238320" cy="103320"/>
        </a:xfrm>
        <a:custGeom>
          <a:avLst/>
          <a:gdLst/>
          <a:ah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895680</xdr:colOff>
      <xdr:row>0</xdr:row>
      <xdr:rowOff>353520</xdr:rowOff>
    </xdr:from>
    <xdr:to>
      <xdr:col>3</xdr:col>
      <xdr:colOff>50760</xdr:colOff>
      <xdr:row>0</xdr:row>
      <xdr:rowOff>456840</xdr:rowOff>
    </xdr:to>
    <xdr:sp>
      <xdr:nvSpPr>
        <xdr:cNvPr id="150" name="CustomShape 1"/>
        <xdr:cNvSpPr/>
      </xdr:nvSpPr>
      <xdr:spPr>
        <a:xfrm>
          <a:off x="4301640" y="35352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895680</xdr:colOff>
      <xdr:row>0</xdr:row>
      <xdr:rowOff>353520</xdr:rowOff>
    </xdr:from>
    <xdr:to>
      <xdr:col>3</xdr:col>
      <xdr:colOff>50760</xdr:colOff>
      <xdr:row>0</xdr:row>
      <xdr:rowOff>456840</xdr:rowOff>
    </xdr:to>
    <xdr:sp>
      <xdr:nvSpPr>
        <xdr:cNvPr id="151" name="CustomShape 1"/>
        <xdr:cNvSpPr/>
      </xdr:nvSpPr>
      <xdr:spPr>
        <a:xfrm>
          <a:off x="4301640" y="35352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920160</xdr:colOff>
      <xdr:row>0</xdr:row>
      <xdr:rowOff>465840</xdr:rowOff>
    </xdr:from>
    <xdr:to>
      <xdr:col>3</xdr:col>
      <xdr:colOff>75240</xdr:colOff>
      <xdr:row>0</xdr:row>
      <xdr:rowOff>569160</xdr:rowOff>
    </xdr:to>
    <xdr:sp>
      <xdr:nvSpPr>
        <xdr:cNvPr id="152" name="CustomShape 1"/>
        <xdr:cNvSpPr/>
      </xdr:nvSpPr>
      <xdr:spPr>
        <a:xfrm>
          <a:off x="4326120" y="46584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920160</xdr:colOff>
      <xdr:row>0</xdr:row>
      <xdr:rowOff>465840</xdr:rowOff>
    </xdr:from>
    <xdr:to>
      <xdr:col>3</xdr:col>
      <xdr:colOff>75240</xdr:colOff>
      <xdr:row>0</xdr:row>
      <xdr:rowOff>569160</xdr:rowOff>
    </xdr:to>
    <xdr:sp>
      <xdr:nvSpPr>
        <xdr:cNvPr id="153" name="CustomShape 1"/>
        <xdr:cNvSpPr/>
      </xdr:nvSpPr>
      <xdr:spPr>
        <a:xfrm>
          <a:off x="4326120" y="465840"/>
          <a:ext cx="491040" cy="103320"/>
        </a:xfrm>
        <a:custGeom>
          <a:avLst/>
          <a:gdLst/>
          <a:ah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946800</xdr:colOff>
      <xdr:row>0</xdr:row>
      <xdr:rowOff>590040</xdr:rowOff>
    </xdr:from>
    <xdr:to>
      <xdr:col>2</xdr:col>
      <xdr:colOff>1186200</xdr:colOff>
      <xdr:row>0</xdr:row>
      <xdr:rowOff>613080</xdr:rowOff>
    </xdr:to>
    <xdr:sp>
      <xdr:nvSpPr>
        <xdr:cNvPr id="154" name="CustomShape 1"/>
        <xdr:cNvSpPr/>
      </xdr:nvSpPr>
      <xdr:spPr>
        <a:xfrm>
          <a:off x="4352760" y="590040"/>
          <a:ext cx="23940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1197000</xdr:colOff>
      <xdr:row>0</xdr:row>
      <xdr:rowOff>553680</xdr:rowOff>
    </xdr:from>
    <xdr:to>
      <xdr:col>3</xdr:col>
      <xdr:colOff>99360</xdr:colOff>
      <xdr:row>0</xdr:row>
      <xdr:rowOff>576720</xdr:rowOff>
    </xdr:to>
    <xdr:sp>
      <xdr:nvSpPr>
        <xdr:cNvPr id="155" name="CustomShape 1"/>
        <xdr:cNvSpPr/>
      </xdr:nvSpPr>
      <xdr:spPr>
        <a:xfrm>
          <a:off x="4602960" y="553680"/>
          <a:ext cx="23832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959040</xdr:colOff>
      <xdr:row>0</xdr:row>
      <xdr:rowOff>645840</xdr:rowOff>
    </xdr:from>
    <xdr:to>
      <xdr:col>3</xdr:col>
      <xdr:colOff>114120</xdr:colOff>
      <xdr:row>0</xdr:row>
      <xdr:rowOff>668880</xdr:rowOff>
    </xdr:to>
    <xdr:sp>
      <xdr:nvSpPr>
        <xdr:cNvPr id="156" name="CustomShape 1"/>
        <xdr:cNvSpPr/>
      </xdr:nvSpPr>
      <xdr:spPr>
        <a:xfrm>
          <a:off x="4365000" y="645840"/>
          <a:ext cx="49104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971280</xdr:colOff>
      <xdr:row>0</xdr:row>
      <xdr:rowOff>703080</xdr:rowOff>
    </xdr:from>
    <xdr:to>
      <xdr:col>3</xdr:col>
      <xdr:colOff>126360</xdr:colOff>
      <xdr:row>0</xdr:row>
      <xdr:rowOff>725400</xdr:rowOff>
    </xdr:to>
    <xdr:sp>
      <xdr:nvSpPr>
        <xdr:cNvPr id="157" name="CustomShape 1"/>
        <xdr:cNvSpPr/>
      </xdr:nvSpPr>
      <xdr:spPr>
        <a:xfrm>
          <a:off x="4377240" y="703080"/>
          <a:ext cx="491040" cy="2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983520</xdr:colOff>
      <xdr:row>0</xdr:row>
      <xdr:rowOff>758880</xdr:rowOff>
    </xdr:from>
    <xdr:to>
      <xdr:col>3</xdr:col>
      <xdr:colOff>138600</xdr:colOff>
      <xdr:row>0</xdr:row>
      <xdr:rowOff>781200</xdr:rowOff>
    </xdr:to>
    <xdr:sp>
      <xdr:nvSpPr>
        <xdr:cNvPr id="158" name="CustomShape 1"/>
        <xdr:cNvSpPr/>
      </xdr:nvSpPr>
      <xdr:spPr>
        <a:xfrm>
          <a:off x="4389480" y="758880"/>
          <a:ext cx="491040" cy="2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1245960</xdr:colOff>
      <xdr:row>0</xdr:row>
      <xdr:rowOff>778680</xdr:rowOff>
    </xdr:from>
    <xdr:to>
      <xdr:col>3</xdr:col>
      <xdr:colOff>148320</xdr:colOff>
      <xdr:row>0</xdr:row>
      <xdr:rowOff>801720</xdr:rowOff>
    </xdr:to>
    <xdr:sp>
      <xdr:nvSpPr>
        <xdr:cNvPr id="159" name="CustomShape 1"/>
        <xdr:cNvSpPr/>
      </xdr:nvSpPr>
      <xdr:spPr>
        <a:xfrm>
          <a:off x="4651920" y="778680"/>
          <a:ext cx="238320" cy="230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759960</xdr:rowOff>
    </xdr:from>
    <xdr:to>
      <xdr:col>2</xdr:col>
      <xdr:colOff>689040</xdr:colOff>
      <xdr:row>0</xdr:row>
      <xdr:rowOff>880200</xdr:rowOff>
    </xdr:to>
    <xdr:sp>
      <xdr:nvSpPr>
        <xdr:cNvPr id="160" name="CustomShape 1"/>
        <xdr:cNvSpPr/>
      </xdr:nvSpPr>
      <xdr:spPr>
        <a:xfrm>
          <a:off x="3636000" y="759960"/>
          <a:ext cx="45900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693720</xdr:rowOff>
    </xdr:from>
    <xdr:to>
      <xdr:col>2</xdr:col>
      <xdr:colOff>689040</xdr:colOff>
      <xdr:row>0</xdr:row>
      <xdr:rowOff>825480</xdr:rowOff>
    </xdr:to>
    <xdr:sp>
      <xdr:nvSpPr>
        <xdr:cNvPr id="161" name="CustomShape 1"/>
        <xdr:cNvSpPr/>
      </xdr:nvSpPr>
      <xdr:spPr>
        <a:xfrm>
          <a:off x="3636000" y="693720"/>
          <a:ext cx="45900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322560</xdr:colOff>
      <xdr:row>0</xdr:row>
      <xdr:rowOff>722160</xdr:rowOff>
    </xdr:from>
    <xdr:to>
      <xdr:col>2</xdr:col>
      <xdr:colOff>590760</xdr:colOff>
      <xdr:row>0</xdr:row>
      <xdr:rowOff>795960</xdr:rowOff>
    </xdr:to>
    <xdr:sp>
      <xdr:nvSpPr>
        <xdr:cNvPr id="162" name="CustomShape 1"/>
        <xdr:cNvSpPr/>
      </xdr:nvSpPr>
      <xdr:spPr>
        <a:xfrm>
          <a:off x="3728520" y="722160"/>
          <a:ext cx="26820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389160</xdr:colOff>
      <xdr:row>0</xdr:row>
      <xdr:rowOff>740520</xdr:rowOff>
    </xdr:from>
    <xdr:to>
      <xdr:col>2</xdr:col>
      <xdr:colOff>615960</xdr:colOff>
      <xdr:row>0</xdr:row>
      <xdr:rowOff>802800</xdr:rowOff>
    </xdr:to>
    <xdr:sp>
      <xdr:nvSpPr>
        <xdr:cNvPr id="163" name="CustomShape 1"/>
        <xdr:cNvSpPr/>
      </xdr:nvSpPr>
      <xdr:spPr>
        <a:xfrm>
          <a:off x="3795120" y="740520"/>
          <a:ext cx="22680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284760</xdr:colOff>
      <xdr:row>0</xdr:row>
      <xdr:rowOff>711360</xdr:rowOff>
    </xdr:from>
    <xdr:to>
      <xdr:col>2</xdr:col>
      <xdr:colOff>634680</xdr:colOff>
      <xdr:row>0</xdr:row>
      <xdr:rowOff>807840</xdr:rowOff>
    </xdr:to>
    <xdr:sp>
      <xdr:nvSpPr>
        <xdr:cNvPr id="164" name="CustomShape 1"/>
        <xdr:cNvSpPr/>
      </xdr:nvSpPr>
      <xdr:spPr>
        <a:xfrm>
          <a:off x="3690720" y="711360"/>
          <a:ext cx="34992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675720</xdr:colOff>
      <xdr:row>0</xdr:row>
      <xdr:rowOff>775440</xdr:rowOff>
    </xdr:from>
    <xdr:to>
      <xdr:col>2</xdr:col>
      <xdr:colOff>680760</xdr:colOff>
      <xdr:row>0</xdr:row>
      <xdr:rowOff>831600</xdr:rowOff>
    </xdr:to>
    <xdr:sp>
      <xdr:nvSpPr>
        <xdr:cNvPr id="165" name="CustomShape 1"/>
        <xdr:cNvSpPr/>
      </xdr:nvSpPr>
      <xdr:spPr>
        <a:xfrm>
          <a:off x="4081680" y="775440"/>
          <a:ext cx="504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659160</xdr:colOff>
      <xdr:row>0</xdr:row>
      <xdr:rowOff>786240</xdr:rowOff>
    </xdr:from>
    <xdr:to>
      <xdr:col>2</xdr:col>
      <xdr:colOff>667800</xdr:colOff>
      <xdr:row>0</xdr:row>
      <xdr:rowOff>843120</xdr:rowOff>
    </xdr:to>
    <xdr:sp>
      <xdr:nvSpPr>
        <xdr:cNvPr id="166" name="CustomShape 1"/>
        <xdr:cNvSpPr/>
      </xdr:nvSpPr>
      <xdr:spPr>
        <a:xfrm>
          <a:off x="4065120" y="786240"/>
          <a:ext cx="864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634680</xdr:colOff>
      <xdr:row>0</xdr:row>
      <xdr:rowOff>797760</xdr:rowOff>
    </xdr:from>
    <xdr:to>
      <xdr:col>2</xdr:col>
      <xdr:colOff>646920</xdr:colOff>
      <xdr:row>0</xdr:row>
      <xdr:rowOff>853560</xdr:rowOff>
    </xdr:to>
    <xdr:sp>
      <xdr:nvSpPr>
        <xdr:cNvPr id="167" name="CustomShape 1"/>
        <xdr:cNvSpPr/>
      </xdr:nvSpPr>
      <xdr:spPr>
        <a:xfrm>
          <a:off x="4040640" y="797760"/>
          <a:ext cx="1224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603720</xdr:colOff>
      <xdr:row>0</xdr:row>
      <xdr:rowOff>809280</xdr:rowOff>
    </xdr:from>
    <xdr:to>
      <xdr:col>2</xdr:col>
      <xdr:colOff>619200</xdr:colOff>
      <xdr:row>0</xdr:row>
      <xdr:rowOff>861840</xdr:rowOff>
    </xdr:to>
    <xdr:sp>
      <xdr:nvSpPr>
        <xdr:cNvPr id="168" name="CustomShape 1"/>
        <xdr:cNvSpPr/>
      </xdr:nvSpPr>
      <xdr:spPr>
        <a:xfrm>
          <a:off x="4009680" y="809280"/>
          <a:ext cx="1548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567720</xdr:colOff>
      <xdr:row>0</xdr:row>
      <xdr:rowOff>816120</xdr:rowOff>
    </xdr:from>
    <xdr:to>
      <xdr:col>2</xdr:col>
      <xdr:colOff>585720</xdr:colOff>
      <xdr:row>0</xdr:row>
      <xdr:rowOff>872280</xdr:rowOff>
    </xdr:to>
    <xdr:sp>
      <xdr:nvSpPr>
        <xdr:cNvPr id="169" name="CustomShape 1"/>
        <xdr:cNvSpPr/>
      </xdr:nvSpPr>
      <xdr:spPr>
        <a:xfrm>
          <a:off x="3973680" y="816120"/>
          <a:ext cx="1800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526680</xdr:colOff>
      <xdr:row>0</xdr:row>
      <xdr:rowOff>820440</xdr:rowOff>
    </xdr:from>
    <xdr:to>
      <xdr:col>2</xdr:col>
      <xdr:colOff>546840</xdr:colOff>
      <xdr:row>0</xdr:row>
      <xdr:rowOff>876600</xdr:rowOff>
    </xdr:to>
    <xdr:sp>
      <xdr:nvSpPr>
        <xdr:cNvPr id="170" name="CustomShape 1"/>
        <xdr:cNvSpPr/>
      </xdr:nvSpPr>
      <xdr:spPr>
        <a:xfrm>
          <a:off x="3932640" y="820440"/>
          <a:ext cx="2016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482040</xdr:colOff>
      <xdr:row>0</xdr:row>
      <xdr:rowOff>824400</xdr:rowOff>
    </xdr:from>
    <xdr:to>
      <xdr:col>2</xdr:col>
      <xdr:colOff>504000</xdr:colOff>
      <xdr:row>0</xdr:row>
      <xdr:rowOff>880200</xdr:rowOff>
    </xdr:to>
    <xdr:sp>
      <xdr:nvSpPr>
        <xdr:cNvPr id="171" name="CustomShape 1"/>
        <xdr:cNvSpPr/>
      </xdr:nvSpPr>
      <xdr:spPr>
        <a:xfrm>
          <a:off x="3888000" y="824400"/>
          <a:ext cx="2196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435240</xdr:colOff>
      <xdr:row>0</xdr:row>
      <xdr:rowOff>825840</xdr:rowOff>
    </xdr:from>
    <xdr:to>
      <xdr:col>2</xdr:col>
      <xdr:colOff>457560</xdr:colOff>
      <xdr:row>0</xdr:row>
      <xdr:rowOff>880200</xdr:rowOff>
    </xdr:to>
    <xdr:sp>
      <xdr:nvSpPr>
        <xdr:cNvPr id="172" name="CustomShape 1"/>
        <xdr:cNvSpPr/>
      </xdr:nvSpPr>
      <xdr:spPr>
        <a:xfrm>
          <a:off x="3841200" y="825840"/>
          <a:ext cx="2232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390960</xdr:colOff>
      <xdr:row>0</xdr:row>
      <xdr:rowOff>821880</xdr:rowOff>
    </xdr:from>
    <xdr:to>
      <xdr:col>2</xdr:col>
      <xdr:colOff>412200</xdr:colOff>
      <xdr:row>0</xdr:row>
      <xdr:rowOff>878040</xdr:rowOff>
    </xdr:to>
    <xdr:sp>
      <xdr:nvSpPr>
        <xdr:cNvPr id="173" name="CustomShape 1"/>
        <xdr:cNvSpPr/>
      </xdr:nvSpPr>
      <xdr:spPr>
        <a:xfrm>
          <a:off x="3796920" y="821880"/>
          <a:ext cx="2124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350640</xdr:colOff>
      <xdr:row>0</xdr:row>
      <xdr:rowOff>819720</xdr:rowOff>
    </xdr:from>
    <xdr:to>
      <xdr:col>2</xdr:col>
      <xdr:colOff>369720</xdr:colOff>
      <xdr:row>0</xdr:row>
      <xdr:rowOff>873720</xdr:rowOff>
    </xdr:to>
    <xdr:sp>
      <xdr:nvSpPr>
        <xdr:cNvPr id="174" name="CustomShape 1"/>
        <xdr:cNvSpPr/>
      </xdr:nvSpPr>
      <xdr:spPr>
        <a:xfrm>
          <a:off x="3756600" y="819720"/>
          <a:ext cx="1908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314280</xdr:colOff>
      <xdr:row>0</xdr:row>
      <xdr:rowOff>810360</xdr:rowOff>
    </xdr:from>
    <xdr:to>
      <xdr:col>2</xdr:col>
      <xdr:colOff>330840</xdr:colOff>
      <xdr:row>0</xdr:row>
      <xdr:rowOff>865080</xdr:rowOff>
    </xdr:to>
    <xdr:sp>
      <xdr:nvSpPr>
        <xdr:cNvPr id="175" name="CustomShape 1"/>
        <xdr:cNvSpPr/>
      </xdr:nvSpPr>
      <xdr:spPr>
        <a:xfrm>
          <a:off x="3720240" y="810360"/>
          <a:ext cx="1656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283680</xdr:colOff>
      <xdr:row>0</xdr:row>
      <xdr:rowOff>802800</xdr:rowOff>
    </xdr:from>
    <xdr:to>
      <xdr:col>2</xdr:col>
      <xdr:colOff>297360</xdr:colOff>
      <xdr:row>0</xdr:row>
      <xdr:rowOff>857520</xdr:rowOff>
    </xdr:to>
    <xdr:sp>
      <xdr:nvSpPr>
        <xdr:cNvPr id="176" name="CustomShape 1"/>
        <xdr:cNvSpPr/>
      </xdr:nvSpPr>
      <xdr:spPr>
        <a:xfrm>
          <a:off x="3689640" y="802800"/>
          <a:ext cx="1368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0</xdr:row>
      <xdr:rowOff>792000</xdr:rowOff>
    </xdr:from>
    <xdr:to>
      <xdr:col>2</xdr:col>
      <xdr:colOff>270360</xdr:colOff>
      <xdr:row>0</xdr:row>
      <xdr:rowOff>848160</xdr:rowOff>
    </xdr:to>
    <xdr:sp>
      <xdr:nvSpPr>
        <xdr:cNvPr id="177" name="CustomShape 1"/>
        <xdr:cNvSpPr/>
      </xdr:nvSpPr>
      <xdr:spPr>
        <a:xfrm>
          <a:off x="3665880" y="792000"/>
          <a:ext cx="1044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0</xdr:row>
      <xdr:rowOff>780840</xdr:rowOff>
    </xdr:from>
    <xdr:to>
      <xdr:col>2</xdr:col>
      <xdr:colOff>249840</xdr:colOff>
      <xdr:row>0</xdr:row>
      <xdr:rowOff>837000</xdr:rowOff>
    </xdr:to>
    <xdr:sp>
      <xdr:nvSpPr>
        <xdr:cNvPr id="178" name="CustomShape 1"/>
        <xdr:cNvSpPr/>
      </xdr:nvSpPr>
      <xdr:spPr>
        <a:xfrm>
          <a:off x="3649320" y="780840"/>
          <a:ext cx="648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235440</xdr:colOff>
      <xdr:row>0</xdr:row>
      <xdr:rowOff>769680</xdr:rowOff>
    </xdr:from>
    <xdr:to>
      <xdr:col>2</xdr:col>
      <xdr:colOff>239040</xdr:colOff>
      <xdr:row>0</xdr:row>
      <xdr:rowOff>829800</xdr:rowOff>
    </xdr:to>
    <xdr:sp>
      <xdr:nvSpPr>
        <xdr:cNvPr id="179" name="CustomShape 1"/>
        <xdr:cNvSpPr/>
      </xdr:nvSpPr>
      <xdr:spPr>
        <a:xfrm>
          <a:off x="3641400" y="7696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225360</xdr:colOff>
      <xdr:row>0</xdr:row>
      <xdr:rowOff>689760</xdr:rowOff>
    </xdr:from>
    <xdr:to>
      <xdr:col>2</xdr:col>
      <xdr:colOff>693720</xdr:colOff>
      <xdr:row>0</xdr:row>
      <xdr:rowOff>883800</xdr:rowOff>
    </xdr:to>
    <xdr:sp>
      <xdr:nvSpPr>
        <xdr:cNvPr id="180" name="CustomShape 1"/>
        <xdr:cNvSpPr/>
      </xdr:nvSpPr>
      <xdr:spPr>
        <a:xfrm>
          <a:off x="3631320" y="689760"/>
          <a:ext cx="46836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688680</xdr:rowOff>
    </xdr:from>
    <xdr:to>
      <xdr:col>2</xdr:col>
      <xdr:colOff>689040</xdr:colOff>
      <xdr:row>0</xdr:row>
      <xdr:rowOff>808920</xdr:rowOff>
    </xdr:to>
    <xdr:sp>
      <xdr:nvSpPr>
        <xdr:cNvPr id="181" name="CustomShape 1"/>
        <xdr:cNvSpPr/>
      </xdr:nvSpPr>
      <xdr:spPr>
        <a:xfrm>
          <a:off x="3636000" y="688680"/>
          <a:ext cx="45900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622800</xdr:rowOff>
    </xdr:from>
    <xdr:to>
      <xdr:col>2</xdr:col>
      <xdr:colOff>689040</xdr:colOff>
      <xdr:row>0</xdr:row>
      <xdr:rowOff>754560</xdr:rowOff>
    </xdr:to>
    <xdr:sp>
      <xdr:nvSpPr>
        <xdr:cNvPr id="182" name="CustomShape 1"/>
        <xdr:cNvSpPr/>
      </xdr:nvSpPr>
      <xdr:spPr>
        <a:xfrm>
          <a:off x="3636000" y="622800"/>
          <a:ext cx="45900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322560</xdr:colOff>
      <xdr:row>0</xdr:row>
      <xdr:rowOff>650880</xdr:rowOff>
    </xdr:from>
    <xdr:to>
      <xdr:col>2</xdr:col>
      <xdr:colOff>590760</xdr:colOff>
      <xdr:row>0</xdr:row>
      <xdr:rowOff>724680</xdr:rowOff>
    </xdr:to>
    <xdr:sp>
      <xdr:nvSpPr>
        <xdr:cNvPr id="183" name="CustomShape 1"/>
        <xdr:cNvSpPr/>
      </xdr:nvSpPr>
      <xdr:spPr>
        <a:xfrm>
          <a:off x="3728520" y="650880"/>
          <a:ext cx="26820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389160</xdr:colOff>
      <xdr:row>0</xdr:row>
      <xdr:rowOff>669240</xdr:rowOff>
    </xdr:from>
    <xdr:to>
      <xdr:col>2</xdr:col>
      <xdr:colOff>615960</xdr:colOff>
      <xdr:row>0</xdr:row>
      <xdr:rowOff>731520</xdr:rowOff>
    </xdr:to>
    <xdr:sp>
      <xdr:nvSpPr>
        <xdr:cNvPr id="184" name="CustomShape 1"/>
        <xdr:cNvSpPr/>
      </xdr:nvSpPr>
      <xdr:spPr>
        <a:xfrm>
          <a:off x="3795120" y="669240"/>
          <a:ext cx="22680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284760</xdr:colOff>
      <xdr:row>0</xdr:row>
      <xdr:rowOff>640080</xdr:rowOff>
    </xdr:from>
    <xdr:to>
      <xdr:col>2</xdr:col>
      <xdr:colOff>634680</xdr:colOff>
      <xdr:row>0</xdr:row>
      <xdr:rowOff>736560</xdr:rowOff>
    </xdr:to>
    <xdr:sp>
      <xdr:nvSpPr>
        <xdr:cNvPr id="185" name="CustomShape 1"/>
        <xdr:cNvSpPr/>
      </xdr:nvSpPr>
      <xdr:spPr>
        <a:xfrm>
          <a:off x="3690720" y="640080"/>
          <a:ext cx="34992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675720</xdr:colOff>
      <xdr:row>0</xdr:row>
      <xdr:rowOff>704520</xdr:rowOff>
    </xdr:from>
    <xdr:to>
      <xdr:col>2</xdr:col>
      <xdr:colOff>680760</xdr:colOff>
      <xdr:row>0</xdr:row>
      <xdr:rowOff>760680</xdr:rowOff>
    </xdr:to>
    <xdr:sp>
      <xdr:nvSpPr>
        <xdr:cNvPr id="186" name="CustomShape 1"/>
        <xdr:cNvSpPr/>
      </xdr:nvSpPr>
      <xdr:spPr>
        <a:xfrm>
          <a:off x="4081680" y="704520"/>
          <a:ext cx="504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659160</xdr:colOff>
      <xdr:row>0</xdr:row>
      <xdr:rowOff>714960</xdr:rowOff>
    </xdr:from>
    <xdr:to>
      <xdr:col>2</xdr:col>
      <xdr:colOff>667800</xdr:colOff>
      <xdr:row>0</xdr:row>
      <xdr:rowOff>771840</xdr:rowOff>
    </xdr:to>
    <xdr:sp>
      <xdr:nvSpPr>
        <xdr:cNvPr id="187" name="CustomShape 1"/>
        <xdr:cNvSpPr/>
      </xdr:nvSpPr>
      <xdr:spPr>
        <a:xfrm>
          <a:off x="4065120" y="714960"/>
          <a:ext cx="864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634680</xdr:colOff>
      <xdr:row>0</xdr:row>
      <xdr:rowOff>726480</xdr:rowOff>
    </xdr:from>
    <xdr:to>
      <xdr:col>2</xdr:col>
      <xdr:colOff>646920</xdr:colOff>
      <xdr:row>0</xdr:row>
      <xdr:rowOff>782280</xdr:rowOff>
    </xdr:to>
    <xdr:sp>
      <xdr:nvSpPr>
        <xdr:cNvPr id="188" name="CustomShape 1"/>
        <xdr:cNvSpPr/>
      </xdr:nvSpPr>
      <xdr:spPr>
        <a:xfrm>
          <a:off x="4040640" y="726480"/>
          <a:ext cx="1224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603720</xdr:colOff>
      <xdr:row>0</xdr:row>
      <xdr:rowOff>738360</xdr:rowOff>
    </xdr:from>
    <xdr:to>
      <xdr:col>2</xdr:col>
      <xdr:colOff>619200</xdr:colOff>
      <xdr:row>0</xdr:row>
      <xdr:rowOff>790920</xdr:rowOff>
    </xdr:to>
    <xdr:sp>
      <xdr:nvSpPr>
        <xdr:cNvPr id="189" name="CustomShape 1"/>
        <xdr:cNvSpPr/>
      </xdr:nvSpPr>
      <xdr:spPr>
        <a:xfrm>
          <a:off x="4009680" y="738360"/>
          <a:ext cx="1548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567720</xdr:colOff>
      <xdr:row>0</xdr:row>
      <xdr:rowOff>744840</xdr:rowOff>
    </xdr:from>
    <xdr:to>
      <xdr:col>2</xdr:col>
      <xdr:colOff>585720</xdr:colOff>
      <xdr:row>0</xdr:row>
      <xdr:rowOff>801000</xdr:rowOff>
    </xdr:to>
    <xdr:sp>
      <xdr:nvSpPr>
        <xdr:cNvPr id="190" name="CustomShape 1"/>
        <xdr:cNvSpPr/>
      </xdr:nvSpPr>
      <xdr:spPr>
        <a:xfrm>
          <a:off x="3973680" y="744840"/>
          <a:ext cx="1800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526680</xdr:colOff>
      <xdr:row>0</xdr:row>
      <xdr:rowOff>749520</xdr:rowOff>
    </xdr:from>
    <xdr:to>
      <xdr:col>2</xdr:col>
      <xdr:colOff>546840</xdr:colOff>
      <xdr:row>0</xdr:row>
      <xdr:rowOff>805680</xdr:rowOff>
    </xdr:to>
    <xdr:sp>
      <xdr:nvSpPr>
        <xdr:cNvPr id="191" name="CustomShape 1"/>
        <xdr:cNvSpPr/>
      </xdr:nvSpPr>
      <xdr:spPr>
        <a:xfrm>
          <a:off x="3932640" y="749520"/>
          <a:ext cx="2016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482040</xdr:colOff>
      <xdr:row>0</xdr:row>
      <xdr:rowOff>753480</xdr:rowOff>
    </xdr:from>
    <xdr:to>
      <xdr:col>2</xdr:col>
      <xdr:colOff>504000</xdr:colOff>
      <xdr:row>0</xdr:row>
      <xdr:rowOff>809280</xdr:rowOff>
    </xdr:to>
    <xdr:sp>
      <xdr:nvSpPr>
        <xdr:cNvPr id="192" name="CustomShape 1"/>
        <xdr:cNvSpPr/>
      </xdr:nvSpPr>
      <xdr:spPr>
        <a:xfrm>
          <a:off x="3888000" y="753480"/>
          <a:ext cx="2196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435240</xdr:colOff>
      <xdr:row>0</xdr:row>
      <xdr:rowOff>754560</xdr:rowOff>
    </xdr:from>
    <xdr:to>
      <xdr:col>2</xdr:col>
      <xdr:colOff>457560</xdr:colOff>
      <xdr:row>0</xdr:row>
      <xdr:rowOff>808920</xdr:rowOff>
    </xdr:to>
    <xdr:sp>
      <xdr:nvSpPr>
        <xdr:cNvPr id="193" name="CustomShape 1"/>
        <xdr:cNvSpPr/>
      </xdr:nvSpPr>
      <xdr:spPr>
        <a:xfrm>
          <a:off x="3841200" y="754560"/>
          <a:ext cx="2232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390960</xdr:colOff>
      <xdr:row>0</xdr:row>
      <xdr:rowOff>750600</xdr:rowOff>
    </xdr:from>
    <xdr:to>
      <xdr:col>2</xdr:col>
      <xdr:colOff>412200</xdr:colOff>
      <xdr:row>0</xdr:row>
      <xdr:rowOff>806760</xdr:rowOff>
    </xdr:to>
    <xdr:sp>
      <xdr:nvSpPr>
        <xdr:cNvPr id="194" name="CustomShape 1"/>
        <xdr:cNvSpPr/>
      </xdr:nvSpPr>
      <xdr:spPr>
        <a:xfrm>
          <a:off x="3796920" y="750600"/>
          <a:ext cx="2124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350640</xdr:colOff>
      <xdr:row>0</xdr:row>
      <xdr:rowOff>748440</xdr:rowOff>
    </xdr:from>
    <xdr:to>
      <xdr:col>2</xdr:col>
      <xdr:colOff>369720</xdr:colOff>
      <xdr:row>0</xdr:row>
      <xdr:rowOff>802440</xdr:rowOff>
    </xdr:to>
    <xdr:sp>
      <xdr:nvSpPr>
        <xdr:cNvPr id="195" name="CustomShape 1"/>
        <xdr:cNvSpPr/>
      </xdr:nvSpPr>
      <xdr:spPr>
        <a:xfrm>
          <a:off x="3756600" y="748440"/>
          <a:ext cx="1908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314280</xdr:colOff>
      <xdr:row>0</xdr:row>
      <xdr:rowOff>739440</xdr:rowOff>
    </xdr:from>
    <xdr:to>
      <xdr:col>2</xdr:col>
      <xdr:colOff>330840</xdr:colOff>
      <xdr:row>0</xdr:row>
      <xdr:rowOff>794160</xdr:rowOff>
    </xdr:to>
    <xdr:sp>
      <xdr:nvSpPr>
        <xdr:cNvPr id="196" name="CustomShape 1"/>
        <xdr:cNvSpPr/>
      </xdr:nvSpPr>
      <xdr:spPr>
        <a:xfrm>
          <a:off x="3720240" y="739440"/>
          <a:ext cx="1656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283680</xdr:colOff>
      <xdr:row>0</xdr:row>
      <xdr:rowOff>731880</xdr:rowOff>
    </xdr:from>
    <xdr:to>
      <xdr:col>2</xdr:col>
      <xdr:colOff>297360</xdr:colOff>
      <xdr:row>0</xdr:row>
      <xdr:rowOff>786600</xdr:rowOff>
    </xdr:to>
    <xdr:sp>
      <xdr:nvSpPr>
        <xdr:cNvPr id="197" name="CustomShape 1"/>
        <xdr:cNvSpPr/>
      </xdr:nvSpPr>
      <xdr:spPr>
        <a:xfrm>
          <a:off x="3689640" y="731880"/>
          <a:ext cx="1368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0</xdr:row>
      <xdr:rowOff>720720</xdr:rowOff>
    </xdr:from>
    <xdr:to>
      <xdr:col>2</xdr:col>
      <xdr:colOff>270360</xdr:colOff>
      <xdr:row>0</xdr:row>
      <xdr:rowOff>776880</xdr:rowOff>
    </xdr:to>
    <xdr:sp>
      <xdr:nvSpPr>
        <xdr:cNvPr id="198" name="CustomShape 1"/>
        <xdr:cNvSpPr/>
      </xdr:nvSpPr>
      <xdr:spPr>
        <a:xfrm>
          <a:off x="3665880" y="720720"/>
          <a:ext cx="1044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0</xdr:row>
      <xdr:rowOff>709920</xdr:rowOff>
    </xdr:from>
    <xdr:to>
      <xdr:col>2</xdr:col>
      <xdr:colOff>249840</xdr:colOff>
      <xdr:row>0</xdr:row>
      <xdr:rowOff>766080</xdr:rowOff>
    </xdr:to>
    <xdr:sp>
      <xdr:nvSpPr>
        <xdr:cNvPr id="199" name="CustomShape 1"/>
        <xdr:cNvSpPr/>
      </xdr:nvSpPr>
      <xdr:spPr>
        <a:xfrm>
          <a:off x="3649320" y="709920"/>
          <a:ext cx="648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235440</xdr:colOff>
      <xdr:row>0</xdr:row>
      <xdr:rowOff>698400</xdr:rowOff>
    </xdr:from>
    <xdr:to>
      <xdr:col>2</xdr:col>
      <xdr:colOff>239040</xdr:colOff>
      <xdr:row>0</xdr:row>
      <xdr:rowOff>758520</xdr:rowOff>
    </xdr:to>
    <xdr:sp>
      <xdr:nvSpPr>
        <xdr:cNvPr id="200" name="CustomShape 1"/>
        <xdr:cNvSpPr/>
      </xdr:nvSpPr>
      <xdr:spPr>
        <a:xfrm>
          <a:off x="3641400" y="69840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225360</xdr:colOff>
      <xdr:row>0</xdr:row>
      <xdr:rowOff>618840</xdr:rowOff>
    </xdr:from>
    <xdr:to>
      <xdr:col>2</xdr:col>
      <xdr:colOff>693720</xdr:colOff>
      <xdr:row>0</xdr:row>
      <xdr:rowOff>812880</xdr:rowOff>
    </xdr:to>
    <xdr:sp>
      <xdr:nvSpPr>
        <xdr:cNvPr id="201" name="CustomShape 1"/>
        <xdr:cNvSpPr/>
      </xdr:nvSpPr>
      <xdr:spPr>
        <a:xfrm>
          <a:off x="3631320" y="618840"/>
          <a:ext cx="46836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617760</xdr:rowOff>
    </xdr:from>
    <xdr:to>
      <xdr:col>2</xdr:col>
      <xdr:colOff>689040</xdr:colOff>
      <xdr:row>0</xdr:row>
      <xdr:rowOff>738000</xdr:rowOff>
    </xdr:to>
    <xdr:sp>
      <xdr:nvSpPr>
        <xdr:cNvPr id="202" name="CustomShape 1"/>
        <xdr:cNvSpPr/>
      </xdr:nvSpPr>
      <xdr:spPr>
        <a:xfrm>
          <a:off x="3636000" y="617760"/>
          <a:ext cx="459000" cy="120240"/>
        </a:xfrm>
        <a:custGeom>
          <a:avLst/>
          <a:gdLst/>
          <a:ahLst/>
          <a:rect l="l" t="t" r="r" b="b"/>
          <a:pathLst>
            <a:path w="1365" h="448">
              <a:moveTo>
                <a:pt x="683" y="448"/>
              </a:moveTo>
              <a:cubicBezTo>
                <a:pt x="300" y="448"/>
                <a:pt x="0" y="340"/>
                <a:pt x="0" y="203"/>
              </a:cubicBezTo>
              <a:cubicBezTo>
                <a:pt x="0" y="0"/>
                <a:pt x="0" y="0"/>
                <a:pt x="0" y="0"/>
              </a:cubicBezTo>
              <a:cubicBezTo>
                <a:pt x="28" y="0"/>
                <a:pt x="28" y="0"/>
                <a:pt x="28" y="0"/>
              </a:cubicBezTo>
              <a:cubicBezTo>
                <a:pt x="28" y="118"/>
                <a:pt x="327" y="218"/>
                <a:pt x="683" y="218"/>
              </a:cubicBezTo>
              <a:cubicBezTo>
                <a:pt x="1038" y="218"/>
                <a:pt x="1337" y="118"/>
                <a:pt x="1337" y="0"/>
              </a:cubicBezTo>
              <a:cubicBezTo>
                <a:pt x="1365" y="0"/>
                <a:pt x="1365" y="0"/>
                <a:pt x="1365" y="0"/>
              </a:cubicBezTo>
              <a:cubicBezTo>
                <a:pt x="1365" y="203"/>
                <a:pt x="1365" y="203"/>
                <a:pt x="1365" y="203"/>
              </a:cubicBezTo>
              <a:cubicBezTo>
                <a:pt x="1365" y="340"/>
                <a:pt x="1065" y="448"/>
                <a:pt x="683" y="44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230040</xdr:colOff>
      <xdr:row>0</xdr:row>
      <xdr:rowOff>551520</xdr:rowOff>
    </xdr:from>
    <xdr:to>
      <xdr:col>2</xdr:col>
      <xdr:colOff>689040</xdr:colOff>
      <xdr:row>0</xdr:row>
      <xdr:rowOff>683280</xdr:rowOff>
    </xdr:to>
    <xdr:sp>
      <xdr:nvSpPr>
        <xdr:cNvPr id="203" name="CustomShape 1"/>
        <xdr:cNvSpPr/>
      </xdr:nvSpPr>
      <xdr:spPr>
        <a:xfrm>
          <a:off x="3636000" y="551520"/>
          <a:ext cx="459000" cy="131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322560</xdr:colOff>
      <xdr:row>0</xdr:row>
      <xdr:rowOff>579960</xdr:rowOff>
    </xdr:from>
    <xdr:to>
      <xdr:col>2</xdr:col>
      <xdr:colOff>590760</xdr:colOff>
      <xdr:row>0</xdr:row>
      <xdr:rowOff>653760</xdr:rowOff>
    </xdr:to>
    <xdr:sp>
      <xdr:nvSpPr>
        <xdr:cNvPr id="204" name="CustomShape 1"/>
        <xdr:cNvSpPr/>
      </xdr:nvSpPr>
      <xdr:spPr>
        <a:xfrm>
          <a:off x="3728520" y="579960"/>
          <a:ext cx="268200" cy="73800"/>
        </a:xfrm>
        <a:custGeom>
          <a:avLst/>
          <a:gdLst/>
          <a:ahLst/>
          <a:rect l="l" t="t" r="r" b="b"/>
          <a:pathLst>
            <a:path w="799" h="276">
              <a:moveTo>
                <a:pt x="656" y="0"/>
              </a:moveTo>
              <a:cubicBezTo>
                <a:pt x="0" y="226"/>
                <a:pt x="0" y="226"/>
                <a:pt x="0" y="226"/>
              </a:cubicBezTo>
              <a:cubicBezTo>
                <a:pt x="35" y="246"/>
                <a:pt x="81" y="263"/>
                <a:pt x="135" y="276"/>
              </a:cubicBezTo>
              <a:cubicBezTo>
                <a:pt x="799" y="46"/>
                <a:pt x="799" y="46"/>
                <a:pt x="799" y="46"/>
              </a:cubicBezTo>
              <a:cubicBezTo>
                <a:pt x="761" y="27"/>
                <a:pt x="713" y="11"/>
                <a:pt x="65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389160</xdr:colOff>
      <xdr:row>0</xdr:row>
      <xdr:rowOff>598320</xdr:rowOff>
    </xdr:from>
    <xdr:to>
      <xdr:col>2</xdr:col>
      <xdr:colOff>615960</xdr:colOff>
      <xdr:row>0</xdr:row>
      <xdr:rowOff>660600</xdr:rowOff>
    </xdr:to>
    <xdr:sp>
      <xdr:nvSpPr>
        <xdr:cNvPr id="205" name="CustomShape 1"/>
        <xdr:cNvSpPr/>
      </xdr:nvSpPr>
      <xdr:spPr>
        <a:xfrm>
          <a:off x="3795120" y="598320"/>
          <a:ext cx="226800" cy="62280"/>
        </a:xfrm>
        <a:custGeom>
          <a:avLst/>
          <a:gdLst/>
          <a:ahLst/>
          <a:rect l="l" t="t" r="r" b="b"/>
          <a:pathLst>
            <a:path w="676" h="233">
              <a:moveTo>
                <a:pt x="638" y="0"/>
              </a:moveTo>
              <a:cubicBezTo>
                <a:pt x="0" y="220"/>
                <a:pt x="0" y="220"/>
                <a:pt x="0" y="220"/>
              </a:cubicBezTo>
              <a:cubicBezTo>
                <a:pt x="36" y="226"/>
                <a:pt x="73" y="231"/>
                <a:pt x="113" y="233"/>
              </a:cubicBezTo>
              <a:cubicBezTo>
                <a:pt x="676" y="39"/>
                <a:pt x="676" y="39"/>
                <a:pt x="676" y="39"/>
              </a:cubicBezTo>
              <a:cubicBezTo>
                <a:pt x="668" y="25"/>
                <a:pt x="655" y="12"/>
                <a:pt x="63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284760</xdr:colOff>
      <xdr:row>0</xdr:row>
      <xdr:rowOff>569160</xdr:rowOff>
    </xdr:from>
    <xdr:to>
      <xdr:col>2</xdr:col>
      <xdr:colOff>634680</xdr:colOff>
      <xdr:row>0</xdr:row>
      <xdr:rowOff>665640</xdr:rowOff>
    </xdr:to>
    <xdr:sp>
      <xdr:nvSpPr>
        <xdr:cNvPr id="206" name="CustomShape 1"/>
        <xdr:cNvSpPr/>
      </xdr:nvSpPr>
      <xdr:spPr>
        <a:xfrm>
          <a:off x="3690720" y="569160"/>
          <a:ext cx="349920" cy="96480"/>
        </a:xfrm>
        <a:custGeom>
          <a:avLst/>
          <a:gdLst/>
          <a:ahLst/>
          <a:rect l="l" t="t" r="r" b="b"/>
          <a:pathLst>
            <a:path w="1041" h="360">
              <a:moveTo>
                <a:pt x="117" y="265"/>
              </a:moveTo>
              <a:cubicBezTo>
                <a:pt x="73" y="241"/>
                <a:pt x="48" y="211"/>
                <a:pt x="48" y="180"/>
              </a:cubicBezTo>
              <a:cubicBezTo>
                <a:pt x="48" y="90"/>
                <a:pt x="260" y="17"/>
                <a:pt x="521" y="17"/>
              </a:cubicBezTo>
              <a:cubicBezTo>
                <a:pt x="611" y="17"/>
                <a:pt x="695" y="26"/>
                <a:pt x="767" y="41"/>
              </a:cubicBezTo>
              <a:cubicBezTo>
                <a:pt x="823" y="53"/>
                <a:pt x="871" y="68"/>
                <a:pt x="908" y="87"/>
              </a:cubicBezTo>
              <a:cubicBezTo>
                <a:pt x="922" y="94"/>
                <a:pt x="935" y="101"/>
                <a:pt x="946" y="109"/>
              </a:cubicBezTo>
              <a:cubicBezTo>
                <a:pt x="963" y="121"/>
                <a:pt x="976" y="134"/>
                <a:pt x="984" y="148"/>
              </a:cubicBezTo>
              <a:cubicBezTo>
                <a:pt x="990" y="158"/>
                <a:pt x="993" y="169"/>
                <a:pt x="993" y="180"/>
              </a:cubicBezTo>
              <a:cubicBezTo>
                <a:pt x="993" y="270"/>
                <a:pt x="781" y="344"/>
                <a:pt x="521" y="344"/>
              </a:cubicBezTo>
              <a:cubicBezTo>
                <a:pt x="488" y="344"/>
                <a:pt x="456" y="342"/>
                <a:pt x="426" y="340"/>
              </a:cubicBezTo>
              <a:cubicBezTo>
                <a:pt x="387" y="338"/>
                <a:pt x="350" y="333"/>
                <a:pt x="315" y="327"/>
              </a:cubicBezTo>
              <a:cubicBezTo>
                <a:pt x="292" y="324"/>
                <a:pt x="271" y="319"/>
                <a:pt x="251" y="314"/>
              </a:cubicBezTo>
              <a:cubicBezTo>
                <a:pt x="197" y="301"/>
                <a:pt x="152" y="285"/>
                <a:pt x="117" y="265"/>
              </a:cubicBezTo>
              <a:moveTo>
                <a:pt x="521" y="0"/>
              </a:moveTo>
              <a:cubicBezTo>
                <a:pt x="233" y="0"/>
                <a:pt x="0" y="81"/>
                <a:pt x="0" y="180"/>
              </a:cubicBezTo>
              <a:cubicBezTo>
                <a:pt x="0" y="279"/>
                <a:pt x="233" y="360"/>
                <a:pt x="521" y="360"/>
              </a:cubicBezTo>
              <a:cubicBezTo>
                <a:pt x="808" y="360"/>
                <a:pt x="1041" y="279"/>
                <a:pt x="1041" y="180"/>
              </a:cubicBezTo>
              <a:cubicBezTo>
                <a:pt x="1041" y="81"/>
                <a:pt x="808" y="0"/>
                <a:pt x="52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675720</xdr:colOff>
      <xdr:row>0</xdr:row>
      <xdr:rowOff>633240</xdr:rowOff>
    </xdr:from>
    <xdr:to>
      <xdr:col>2</xdr:col>
      <xdr:colOff>680760</xdr:colOff>
      <xdr:row>0</xdr:row>
      <xdr:rowOff>689400</xdr:rowOff>
    </xdr:to>
    <xdr:sp>
      <xdr:nvSpPr>
        <xdr:cNvPr id="207" name="CustomShape 1"/>
        <xdr:cNvSpPr/>
      </xdr:nvSpPr>
      <xdr:spPr>
        <a:xfrm>
          <a:off x="4081680" y="633240"/>
          <a:ext cx="5040" cy="56160"/>
        </a:xfrm>
        <a:custGeom>
          <a:avLst/>
          <a:gdLst/>
          <a:ahLst/>
          <a:rect l="l" t="t" r="r" b="b"/>
          <a:pathLst>
            <a:path w="16" h="225">
              <a:moveTo>
                <a:pt x="0" y="22"/>
              </a:moveTo>
              <a:cubicBezTo>
                <a:pt x="6" y="15"/>
                <a:pt x="11" y="7"/>
                <a:pt x="16" y="0"/>
              </a:cubicBezTo>
              <a:cubicBezTo>
                <a:pt x="16" y="202"/>
                <a:pt x="16" y="202"/>
                <a:pt x="16" y="202"/>
              </a:cubicBezTo>
              <a:cubicBezTo>
                <a:pt x="11" y="210"/>
                <a:pt x="6" y="218"/>
                <a:pt x="0" y="225"/>
              </a:cubicBezTo>
              <a:cubicBezTo>
                <a:pt x="0" y="22"/>
                <a:pt x="0" y="22"/>
                <a:pt x="0" y="22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659160</xdr:colOff>
      <xdr:row>0</xdr:row>
      <xdr:rowOff>644040</xdr:rowOff>
    </xdr:from>
    <xdr:to>
      <xdr:col>2</xdr:col>
      <xdr:colOff>667800</xdr:colOff>
      <xdr:row>0</xdr:row>
      <xdr:rowOff>700920</xdr:rowOff>
    </xdr:to>
    <xdr:sp>
      <xdr:nvSpPr>
        <xdr:cNvPr id="208" name="CustomShape 1"/>
        <xdr:cNvSpPr/>
      </xdr:nvSpPr>
      <xdr:spPr>
        <a:xfrm>
          <a:off x="4065120" y="644040"/>
          <a:ext cx="8640" cy="56880"/>
        </a:xfrm>
        <a:custGeom>
          <a:avLst/>
          <a:gdLst/>
          <a:ahLst/>
          <a:rect l="l" t="t" r="r" b="b"/>
          <a:pathLst>
            <a:path w="28" h="223">
              <a:moveTo>
                <a:pt x="0" y="21"/>
              </a:moveTo>
              <a:cubicBezTo>
                <a:pt x="10" y="14"/>
                <a:pt x="19" y="7"/>
                <a:pt x="28" y="0"/>
              </a:cubicBezTo>
              <a:cubicBezTo>
                <a:pt x="28" y="203"/>
                <a:pt x="28" y="203"/>
                <a:pt x="28" y="203"/>
              </a:cubicBezTo>
              <a:cubicBezTo>
                <a:pt x="19" y="210"/>
                <a:pt x="10" y="217"/>
                <a:pt x="0" y="223"/>
              </a:cubicBezTo>
              <a:cubicBezTo>
                <a:pt x="0" y="21"/>
                <a:pt x="0" y="21"/>
                <a:pt x="0" y="2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634680</xdr:colOff>
      <xdr:row>0</xdr:row>
      <xdr:rowOff>655560</xdr:rowOff>
    </xdr:from>
    <xdr:to>
      <xdr:col>2</xdr:col>
      <xdr:colOff>646920</xdr:colOff>
      <xdr:row>0</xdr:row>
      <xdr:rowOff>711360</xdr:rowOff>
    </xdr:to>
    <xdr:sp>
      <xdr:nvSpPr>
        <xdr:cNvPr id="209" name="CustomShape 1"/>
        <xdr:cNvSpPr/>
      </xdr:nvSpPr>
      <xdr:spPr>
        <a:xfrm>
          <a:off x="4040640" y="655560"/>
          <a:ext cx="12240" cy="55800"/>
        </a:xfrm>
        <a:custGeom>
          <a:avLst/>
          <a:gdLst/>
          <a:ahLst/>
          <a:rect l="l" t="t" r="r" b="b"/>
          <a:pathLst>
            <a:path w="38" h="221">
              <a:moveTo>
                <a:pt x="0" y="18"/>
              </a:moveTo>
              <a:cubicBezTo>
                <a:pt x="13" y="12"/>
                <a:pt x="26" y="6"/>
                <a:pt x="38" y="0"/>
              </a:cubicBezTo>
              <a:cubicBezTo>
                <a:pt x="38" y="203"/>
                <a:pt x="38" y="203"/>
                <a:pt x="38" y="203"/>
              </a:cubicBezTo>
              <a:cubicBezTo>
                <a:pt x="26" y="209"/>
                <a:pt x="13" y="215"/>
                <a:pt x="0" y="221"/>
              </a:cubicBezTo>
              <a:cubicBezTo>
                <a:pt x="0" y="18"/>
                <a:pt x="0" y="18"/>
                <a:pt x="0" y="1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603720</xdr:colOff>
      <xdr:row>0</xdr:row>
      <xdr:rowOff>667440</xdr:rowOff>
    </xdr:from>
    <xdr:to>
      <xdr:col>2</xdr:col>
      <xdr:colOff>619200</xdr:colOff>
      <xdr:row>0</xdr:row>
      <xdr:rowOff>720000</xdr:rowOff>
    </xdr:to>
    <xdr:sp>
      <xdr:nvSpPr>
        <xdr:cNvPr id="210" name="CustomShape 1"/>
        <xdr:cNvSpPr/>
      </xdr:nvSpPr>
      <xdr:spPr>
        <a:xfrm>
          <a:off x="4009680" y="667440"/>
          <a:ext cx="15480" cy="52560"/>
        </a:xfrm>
        <a:custGeom>
          <a:avLst/>
          <a:gdLst/>
          <a:ahLst/>
          <a:rect l="l" t="t" r="r" b="b"/>
          <a:pathLst>
            <a:path w="48" h="218">
              <a:moveTo>
                <a:pt x="0" y="15"/>
              </a:moveTo>
              <a:cubicBezTo>
                <a:pt x="17" y="10"/>
                <a:pt x="33" y="5"/>
                <a:pt x="48" y="0"/>
              </a:cubicBezTo>
              <a:cubicBezTo>
                <a:pt x="48" y="203"/>
                <a:pt x="48" y="203"/>
                <a:pt x="48" y="203"/>
              </a:cubicBezTo>
              <a:cubicBezTo>
                <a:pt x="33" y="208"/>
                <a:pt x="17" y="213"/>
                <a:pt x="0" y="218"/>
              </a:cubicBezTo>
              <a:cubicBezTo>
                <a:pt x="0" y="15"/>
                <a:pt x="0" y="15"/>
                <a:pt x="0" y="15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567720</xdr:colOff>
      <xdr:row>0</xdr:row>
      <xdr:rowOff>673920</xdr:rowOff>
    </xdr:from>
    <xdr:to>
      <xdr:col>2</xdr:col>
      <xdr:colOff>585720</xdr:colOff>
      <xdr:row>0</xdr:row>
      <xdr:rowOff>730080</xdr:rowOff>
    </xdr:to>
    <xdr:sp>
      <xdr:nvSpPr>
        <xdr:cNvPr id="211" name="CustomShape 1"/>
        <xdr:cNvSpPr/>
      </xdr:nvSpPr>
      <xdr:spPr>
        <a:xfrm>
          <a:off x="3973680" y="673920"/>
          <a:ext cx="18000" cy="56160"/>
        </a:xfrm>
        <a:custGeom>
          <a:avLst/>
          <a:gdLst/>
          <a:ahLst/>
          <a:rect l="l" t="t" r="r" b="b"/>
          <a:pathLst>
            <a:path w="55" h="214">
              <a:moveTo>
                <a:pt x="0" y="11"/>
              </a:moveTo>
              <a:cubicBezTo>
                <a:pt x="19" y="8"/>
                <a:pt x="37" y="4"/>
                <a:pt x="55" y="0"/>
              </a:cubicBezTo>
              <a:cubicBezTo>
                <a:pt x="55" y="202"/>
                <a:pt x="55" y="202"/>
                <a:pt x="55" y="202"/>
              </a:cubicBezTo>
              <a:cubicBezTo>
                <a:pt x="37" y="207"/>
                <a:pt x="19" y="210"/>
                <a:pt x="0" y="214"/>
              </a:cubicBezTo>
              <a:cubicBezTo>
                <a:pt x="0" y="11"/>
                <a:pt x="0" y="11"/>
                <a:pt x="0" y="11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526680</xdr:colOff>
      <xdr:row>0</xdr:row>
      <xdr:rowOff>678600</xdr:rowOff>
    </xdr:from>
    <xdr:to>
      <xdr:col>2</xdr:col>
      <xdr:colOff>546840</xdr:colOff>
      <xdr:row>0</xdr:row>
      <xdr:rowOff>734760</xdr:rowOff>
    </xdr:to>
    <xdr:sp>
      <xdr:nvSpPr>
        <xdr:cNvPr id="212" name="CustomShape 1"/>
        <xdr:cNvSpPr/>
      </xdr:nvSpPr>
      <xdr:spPr>
        <a:xfrm>
          <a:off x="3932640" y="678600"/>
          <a:ext cx="20160" cy="56160"/>
        </a:xfrm>
        <a:custGeom>
          <a:avLst/>
          <a:gdLst/>
          <a:ahLst/>
          <a:rect l="l" t="t" r="r" b="b"/>
          <a:pathLst>
            <a:path w="62" h="211">
              <a:moveTo>
                <a:pt x="0" y="8"/>
              </a:moveTo>
              <a:cubicBezTo>
                <a:pt x="21" y="6"/>
                <a:pt x="42" y="3"/>
                <a:pt x="62" y="0"/>
              </a:cubicBezTo>
              <a:cubicBezTo>
                <a:pt x="62" y="203"/>
                <a:pt x="62" y="203"/>
                <a:pt x="62" y="203"/>
              </a:cubicBezTo>
              <a:cubicBezTo>
                <a:pt x="42" y="206"/>
                <a:pt x="21" y="209"/>
                <a:pt x="0" y="211"/>
              </a:cubicBezTo>
              <a:cubicBezTo>
                <a:pt x="0" y="8"/>
                <a:pt x="0" y="8"/>
                <a:pt x="0" y="8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482040</xdr:colOff>
      <xdr:row>0</xdr:row>
      <xdr:rowOff>682200</xdr:rowOff>
    </xdr:from>
    <xdr:to>
      <xdr:col>2</xdr:col>
      <xdr:colOff>504000</xdr:colOff>
      <xdr:row>0</xdr:row>
      <xdr:rowOff>738000</xdr:rowOff>
    </xdr:to>
    <xdr:sp>
      <xdr:nvSpPr>
        <xdr:cNvPr id="213" name="CustomShape 1"/>
        <xdr:cNvSpPr/>
      </xdr:nvSpPr>
      <xdr:spPr>
        <a:xfrm>
          <a:off x="3888000" y="682200"/>
          <a:ext cx="21960" cy="55800"/>
        </a:xfrm>
        <a:custGeom>
          <a:avLst/>
          <a:gdLst/>
          <a:ahLst/>
          <a:rect l="l" t="t" r="r" b="b"/>
          <a:pathLst>
            <a:path w="67" h="206">
              <a:moveTo>
                <a:pt x="0" y="3"/>
              </a:moveTo>
              <a:cubicBezTo>
                <a:pt x="23" y="3"/>
                <a:pt x="45" y="1"/>
                <a:pt x="67" y="0"/>
              </a:cubicBezTo>
              <a:cubicBezTo>
                <a:pt x="67" y="203"/>
                <a:pt x="67" y="203"/>
                <a:pt x="67" y="203"/>
              </a:cubicBezTo>
              <a:cubicBezTo>
                <a:pt x="45" y="204"/>
                <a:pt x="23" y="205"/>
                <a:pt x="0" y="206"/>
              </a:cubicBezTo>
              <a:cubicBezTo>
                <a:pt x="0" y="3"/>
                <a:pt x="0" y="3"/>
                <a:pt x="0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435240</xdr:colOff>
      <xdr:row>0</xdr:row>
      <xdr:rowOff>683640</xdr:rowOff>
    </xdr:from>
    <xdr:to>
      <xdr:col>2</xdr:col>
      <xdr:colOff>457560</xdr:colOff>
      <xdr:row>0</xdr:row>
      <xdr:rowOff>738000</xdr:rowOff>
    </xdr:to>
    <xdr:sp>
      <xdr:nvSpPr>
        <xdr:cNvPr id="214" name="CustomShape 1"/>
        <xdr:cNvSpPr/>
      </xdr:nvSpPr>
      <xdr:spPr>
        <a:xfrm>
          <a:off x="3841200" y="683640"/>
          <a:ext cx="22320" cy="54360"/>
        </a:xfrm>
        <a:custGeom>
          <a:avLst/>
          <a:gdLst/>
          <a:ahLst/>
          <a:rect l="l" t="t" r="r" b="b"/>
          <a:pathLst>
            <a:path w="69" h="204">
              <a:moveTo>
                <a:pt x="0" y="0"/>
              </a:moveTo>
              <a:cubicBezTo>
                <a:pt x="23" y="1"/>
                <a:pt x="46" y="1"/>
                <a:pt x="69" y="1"/>
              </a:cubicBezTo>
              <a:cubicBezTo>
                <a:pt x="69" y="204"/>
                <a:pt x="69" y="204"/>
                <a:pt x="69" y="204"/>
              </a:cubicBezTo>
              <a:cubicBezTo>
                <a:pt x="46" y="204"/>
                <a:pt x="23" y="204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390960</xdr:colOff>
      <xdr:row>0</xdr:row>
      <xdr:rowOff>679680</xdr:rowOff>
    </xdr:from>
    <xdr:to>
      <xdr:col>2</xdr:col>
      <xdr:colOff>412200</xdr:colOff>
      <xdr:row>0</xdr:row>
      <xdr:rowOff>735840</xdr:rowOff>
    </xdr:to>
    <xdr:sp>
      <xdr:nvSpPr>
        <xdr:cNvPr id="215" name="CustomShape 1"/>
        <xdr:cNvSpPr/>
      </xdr:nvSpPr>
      <xdr:spPr>
        <a:xfrm>
          <a:off x="3796920" y="679680"/>
          <a:ext cx="21240" cy="56160"/>
        </a:xfrm>
        <a:custGeom>
          <a:avLst/>
          <a:gdLst/>
          <a:ahLst/>
          <a:rect l="l" t="t" r="r" b="b"/>
          <a:pathLst>
            <a:path w="65" h="208">
              <a:moveTo>
                <a:pt x="0" y="0"/>
              </a:moveTo>
              <a:cubicBezTo>
                <a:pt x="22" y="2"/>
                <a:pt x="43" y="4"/>
                <a:pt x="65" y="5"/>
              </a:cubicBezTo>
              <a:cubicBezTo>
                <a:pt x="65" y="208"/>
                <a:pt x="65" y="208"/>
                <a:pt x="65" y="208"/>
              </a:cubicBezTo>
              <a:cubicBezTo>
                <a:pt x="43" y="207"/>
                <a:pt x="22" y="205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350640</xdr:colOff>
      <xdr:row>0</xdr:row>
      <xdr:rowOff>677520</xdr:rowOff>
    </xdr:from>
    <xdr:to>
      <xdr:col>2</xdr:col>
      <xdr:colOff>369720</xdr:colOff>
      <xdr:row>0</xdr:row>
      <xdr:rowOff>731520</xdr:rowOff>
    </xdr:to>
    <xdr:sp>
      <xdr:nvSpPr>
        <xdr:cNvPr id="216" name="CustomShape 1"/>
        <xdr:cNvSpPr/>
      </xdr:nvSpPr>
      <xdr:spPr>
        <a:xfrm>
          <a:off x="3756600" y="677520"/>
          <a:ext cx="19080" cy="54000"/>
        </a:xfrm>
        <a:custGeom>
          <a:avLst/>
          <a:gdLst/>
          <a:ahLst/>
          <a:rect l="l" t="t" r="r" b="b"/>
          <a:pathLst>
            <a:path w="59" h="213">
              <a:moveTo>
                <a:pt x="0" y="0"/>
              </a:moveTo>
              <a:cubicBezTo>
                <a:pt x="19" y="4"/>
                <a:pt x="38" y="7"/>
                <a:pt x="59" y="10"/>
              </a:cubicBezTo>
              <a:cubicBezTo>
                <a:pt x="59" y="213"/>
                <a:pt x="59" y="213"/>
                <a:pt x="59" y="213"/>
              </a:cubicBezTo>
              <a:cubicBezTo>
                <a:pt x="38" y="210"/>
                <a:pt x="19" y="207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314280</xdr:colOff>
      <xdr:row>0</xdr:row>
      <xdr:rowOff>668520</xdr:rowOff>
    </xdr:from>
    <xdr:to>
      <xdr:col>2</xdr:col>
      <xdr:colOff>330840</xdr:colOff>
      <xdr:row>0</xdr:row>
      <xdr:rowOff>723240</xdr:rowOff>
    </xdr:to>
    <xdr:sp>
      <xdr:nvSpPr>
        <xdr:cNvPr id="217" name="CustomShape 1"/>
        <xdr:cNvSpPr/>
      </xdr:nvSpPr>
      <xdr:spPr>
        <a:xfrm>
          <a:off x="3720240" y="668520"/>
          <a:ext cx="16560" cy="54720"/>
        </a:xfrm>
        <a:custGeom>
          <a:avLst/>
          <a:gdLst/>
          <a:ahLst/>
          <a:rect l="l" t="t" r="r" b="b"/>
          <a:pathLst>
            <a:path w="52" h="216">
              <a:moveTo>
                <a:pt x="0" y="0"/>
              </a:moveTo>
              <a:cubicBezTo>
                <a:pt x="17" y="5"/>
                <a:pt x="34" y="9"/>
                <a:pt x="52" y="13"/>
              </a:cubicBezTo>
              <a:cubicBezTo>
                <a:pt x="52" y="216"/>
                <a:pt x="52" y="216"/>
                <a:pt x="52" y="216"/>
              </a:cubicBezTo>
              <a:cubicBezTo>
                <a:pt x="34" y="212"/>
                <a:pt x="17" y="207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283680</xdr:colOff>
      <xdr:row>0</xdr:row>
      <xdr:rowOff>660600</xdr:rowOff>
    </xdr:from>
    <xdr:to>
      <xdr:col>2</xdr:col>
      <xdr:colOff>297360</xdr:colOff>
      <xdr:row>0</xdr:row>
      <xdr:rowOff>715320</xdr:rowOff>
    </xdr:to>
    <xdr:sp>
      <xdr:nvSpPr>
        <xdr:cNvPr id="218" name="CustomShape 1"/>
        <xdr:cNvSpPr/>
      </xdr:nvSpPr>
      <xdr:spPr>
        <a:xfrm>
          <a:off x="3689640" y="660600"/>
          <a:ext cx="13680" cy="54720"/>
        </a:xfrm>
        <a:custGeom>
          <a:avLst/>
          <a:gdLst/>
          <a:ahLst/>
          <a:rect l="l" t="t" r="r" b="b"/>
          <a:pathLst>
            <a:path w="43" h="219">
              <a:moveTo>
                <a:pt x="0" y="0"/>
              </a:moveTo>
              <a:cubicBezTo>
                <a:pt x="13" y="5"/>
                <a:pt x="28" y="11"/>
                <a:pt x="43" y="16"/>
              </a:cubicBezTo>
              <a:cubicBezTo>
                <a:pt x="43" y="219"/>
                <a:pt x="43" y="219"/>
                <a:pt x="43" y="219"/>
              </a:cubicBezTo>
              <a:cubicBezTo>
                <a:pt x="28" y="214"/>
                <a:pt x="13" y="208"/>
                <a:pt x="0" y="202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259920</xdr:colOff>
      <xdr:row>0</xdr:row>
      <xdr:rowOff>649800</xdr:rowOff>
    </xdr:from>
    <xdr:to>
      <xdr:col>2</xdr:col>
      <xdr:colOff>270360</xdr:colOff>
      <xdr:row>0</xdr:row>
      <xdr:rowOff>705960</xdr:rowOff>
    </xdr:to>
    <xdr:sp>
      <xdr:nvSpPr>
        <xdr:cNvPr id="219" name="CustomShape 1"/>
        <xdr:cNvSpPr/>
      </xdr:nvSpPr>
      <xdr:spPr>
        <a:xfrm>
          <a:off x="3665880" y="649800"/>
          <a:ext cx="10440" cy="56160"/>
        </a:xfrm>
        <a:custGeom>
          <a:avLst/>
          <a:gdLst/>
          <a:ahLst/>
          <a:rect l="l" t="t" r="r" b="b"/>
          <a:pathLst>
            <a:path w="33" h="222">
              <a:moveTo>
                <a:pt x="0" y="0"/>
              </a:moveTo>
              <a:cubicBezTo>
                <a:pt x="10" y="7"/>
                <a:pt x="21" y="13"/>
                <a:pt x="33" y="19"/>
              </a:cubicBezTo>
              <a:cubicBezTo>
                <a:pt x="33" y="222"/>
                <a:pt x="33" y="222"/>
                <a:pt x="33" y="222"/>
              </a:cubicBezTo>
              <a:cubicBezTo>
                <a:pt x="21" y="216"/>
                <a:pt x="10" y="209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0</xdr:row>
      <xdr:rowOff>638640</xdr:rowOff>
    </xdr:from>
    <xdr:to>
      <xdr:col>2</xdr:col>
      <xdr:colOff>249840</xdr:colOff>
      <xdr:row>0</xdr:row>
      <xdr:rowOff>694800</xdr:rowOff>
    </xdr:to>
    <xdr:sp>
      <xdr:nvSpPr>
        <xdr:cNvPr id="220" name="CustomShape 1"/>
        <xdr:cNvSpPr/>
      </xdr:nvSpPr>
      <xdr:spPr>
        <a:xfrm>
          <a:off x="3649320" y="638640"/>
          <a:ext cx="6480" cy="56160"/>
        </a:xfrm>
        <a:custGeom>
          <a:avLst/>
          <a:gdLst/>
          <a:ahLst/>
          <a:rect l="l" t="t" r="r" b="b"/>
          <a:pathLst>
            <a:path w="21" h="225">
              <a:moveTo>
                <a:pt x="0" y="0"/>
              </a:moveTo>
              <a:cubicBezTo>
                <a:pt x="6" y="8"/>
                <a:pt x="13" y="15"/>
                <a:pt x="21" y="22"/>
              </a:cubicBezTo>
              <a:cubicBezTo>
                <a:pt x="21" y="225"/>
                <a:pt x="21" y="225"/>
                <a:pt x="21" y="225"/>
              </a:cubicBezTo>
              <a:cubicBezTo>
                <a:pt x="13" y="218"/>
                <a:pt x="6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235440</xdr:colOff>
      <xdr:row>0</xdr:row>
      <xdr:rowOff>627480</xdr:rowOff>
    </xdr:from>
    <xdr:to>
      <xdr:col>2</xdr:col>
      <xdr:colOff>239040</xdr:colOff>
      <xdr:row>0</xdr:row>
      <xdr:rowOff>687600</xdr:rowOff>
    </xdr:to>
    <xdr:sp>
      <xdr:nvSpPr>
        <xdr:cNvPr id="221" name="CustomShape 1"/>
        <xdr:cNvSpPr/>
      </xdr:nvSpPr>
      <xdr:spPr>
        <a:xfrm>
          <a:off x="3641400" y="627480"/>
          <a:ext cx="3600" cy="60120"/>
        </a:xfrm>
        <a:custGeom>
          <a:avLst/>
          <a:gdLst/>
          <a:ahLst/>
          <a:rect l="l" t="t" r="r" b="b"/>
          <a:pathLst>
            <a:path w="8" h="227">
              <a:moveTo>
                <a:pt x="0" y="0"/>
              </a:moveTo>
              <a:cubicBezTo>
                <a:pt x="1" y="8"/>
                <a:pt x="4" y="16"/>
                <a:pt x="8" y="24"/>
              </a:cubicBezTo>
              <a:cubicBezTo>
                <a:pt x="8" y="227"/>
                <a:pt x="8" y="227"/>
                <a:pt x="8" y="227"/>
              </a:cubicBezTo>
              <a:cubicBezTo>
                <a:pt x="4" y="219"/>
                <a:pt x="1" y="211"/>
                <a:pt x="0" y="203"/>
              </a:cubicBezTo>
              <a:cubicBezTo>
                <a:pt x="0" y="0"/>
                <a:pt x="0" y="0"/>
                <a:pt x="0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225360</xdr:colOff>
      <xdr:row>0</xdr:row>
      <xdr:rowOff>547920</xdr:rowOff>
    </xdr:from>
    <xdr:to>
      <xdr:col>2</xdr:col>
      <xdr:colOff>693720</xdr:colOff>
      <xdr:row>0</xdr:row>
      <xdr:rowOff>741960</xdr:rowOff>
    </xdr:to>
    <xdr:sp>
      <xdr:nvSpPr>
        <xdr:cNvPr id="222" name="CustomShape 1"/>
        <xdr:cNvSpPr/>
      </xdr:nvSpPr>
      <xdr:spPr>
        <a:xfrm>
          <a:off x="3631320" y="547920"/>
          <a:ext cx="468360" cy="194040"/>
        </a:xfrm>
        <a:custGeom>
          <a:avLst/>
          <a:gdLst/>
          <a:ahLst/>
          <a:rect l="l" t="t" r="r" b="b"/>
          <a:pathLst>
            <a:path w="1393" h="721">
              <a:moveTo>
                <a:pt x="1393" y="259"/>
              </a:moveTo>
              <a:cubicBezTo>
                <a:pt x="1393" y="219"/>
                <a:pt x="1372" y="182"/>
                <a:pt x="1331" y="148"/>
              </a:cubicBezTo>
              <a:cubicBezTo>
                <a:pt x="1294" y="118"/>
                <a:pt x="1243" y="92"/>
                <a:pt x="1179" y="69"/>
              </a:cubicBezTo>
              <a:cubicBezTo>
                <a:pt x="1049" y="25"/>
                <a:pt x="878" y="0"/>
                <a:pt x="697" y="0"/>
              </a:cubicBezTo>
              <a:cubicBezTo>
                <a:pt x="515" y="0"/>
                <a:pt x="344" y="25"/>
                <a:pt x="214" y="69"/>
              </a:cubicBezTo>
              <a:cubicBezTo>
                <a:pt x="150" y="92"/>
                <a:pt x="99" y="118"/>
                <a:pt x="62" y="148"/>
              </a:cubicBezTo>
              <a:cubicBezTo>
                <a:pt x="21" y="182"/>
                <a:pt x="0" y="219"/>
                <a:pt x="0" y="259"/>
              </a:cubicBezTo>
              <a:cubicBezTo>
                <a:pt x="0" y="260"/>
                <a:pt x="0" y="260"/>
                <a:pt x="0" y="260"/>
              </a:cubicBezTo>
              <a:cubicBezTo>
                <a:pt x="0" y="462"/>
                <a:pt x="0" y="462"/>
                <a:pt x="0" y="462"/>
              </a:cubicBezTo>
              <a:cubicBezTo>
                <a:pt x="0" y="502"/>
                <a:pt x="21" y="540"/>
                <a:pt x="62" y="574"/>
              </a:cubicBezTo>
              <a:cubicBezTo>
                <a:pt x="99" y="603"/>
                <a:pt x="150" y="630"/>
                <a:pt x="214" y="652"/>
              </a:cubicBezTo>
              <a:cubicBezTo>
                <a:pt x="344" y="697"/>
                <a:pt x="515" y="721"/>
                <a:pt x="697" y="721"/>
              </a:cubicBezTo>
              <a:cubicBezTo>
                <a:pt x="878" y="721"/>
                <a:pt x="1049" y="697"/>
                <a:pt x="1179" y="652"/>
              </a:cubicBezTo>
              <a:cubicBezTo>
                <a:pt x="1243" y="630"/>
                <a:pt x="1294" y="603"/>
                <a:pt x="1331" y="574"/>
              </a:cubicBezTo>
              <a:cubicBezTo>
                <a:pt x="1372" y="540"/>
                <a:pt x="1393" y="502"/>
                <a:pt x="1393" y="462"/>
              </a:cubicBezTo>
              <a:cubicBezTo>
                <a:pt x="1393" y="259"/>
                <a:pt x="1393" y="259"/>
                <a:pt x="1393" y="259"/>
              </a:cubicBezTo>
              <a:cubicBezTo>
                <a:pt x="1393" y="259"/>
                <a:pt x="1393" y="259"/>
                <a:pt x="1393" y="259"/>
              </a:cubicBezTo>
              <a:close/>
              <a:moveTo>
                <a:pt x="697" y="28"/>
              </a:moveTo>
              <a:cubicBezTo>
                <a:pt x="1066" y="28"/>
                <a:pt x="1365" y="132"/>
                <a:pt x="1365" y="259"/>
              </a:cubicBezTo>
              <a:cubicBezTo>
                <a:pt x="1365" y="362"/>
                <a:pt x="1173" y="448"/>
                <a:pt x="907" y="479"/>
              </a:cubicBezTo>
              <a:cubicBezTo>
                <a:pt x="937" y="475"/>
                <a:pt x="966" y="471"/>
                <a:pt x="994" y="466"/>
              </a:cubicBezTo>
              <a:cubicBezTo>
                <a:pt x="966" y="471"/>
                <a:pt x="937" y="475"/>
                <a:pt x="907" y="479"/>
              </a:cubicBezTo>
              <a:cubicBezTo>
                <a:pt x="907" y="479"/>
                <a:pt x="906" y="479"/>
                <a:pt x="906" y="479"/>
              </a:cubicBezTo>
              <a:cubicBezTo>
                <a:pt x="901" y="480"/>
                <a:pt x="895" y="480"/>
                <a:pt x="889" y="481"/>
              </a:cubicBezTo>
              <a:cubicBezTo>
                <a:pt x="889" y="481"/>
                <a:pt x="888" y="481"/>
                <a:pt x="887" y="481"/>
              </a:cubicBezTo>
              <a:cubicBezTo>
                <a:pt x="882" y="481"/>
                <a:pt x="877" y="482"/>
                <a:pt x="872" y="482"/>
              </a:cubicBezTo>
              <a:cubicBezTo>
                <a:pt x="871" y="483"/>
                <a:pt x="870" y="483"/>
                <a:pt x="869" y="483"/>
              </a:cubicBezTo>
              <a:cubicBezTo>
                <a:pt x="864" y="483"/>
                <a:pt x="858" y="484"/>
                <a:pt x="853" y="484"/>
              </a:cubicBezTo>
              <a:cubicBezTo>
                <a:pt x="852" y="484"/>
                <a:pt x="852" y="484"/>
                <a:pt x="851" y="484"/>
              </a:cubicBezTo>
              <a:cubicBezTo>
                <a:pt x="833" y="486"/>
                <a:pt x="814" y="487"/>
                <a:pt x="796" y="488"/>
              </a:cubicBezTo>
              <a:cubicBezTo>
                <a:pt x="794" y="488"/>
                <a:pt x="793" y="488"/>
                <a:pt x="791" y="488"/>
              </a:cubicBezTo>
              <a:cubicBezTo>
                <a:pt x="787" y="488"/>
                <a:pt x="782" y="489"/>
                <a:pt x="778" y="489"/>
              </a:cubicBezTo>
              <a:cubicBezTo>
                <a:pt x="776" y="489"/>
                <a:pt x="774" y="489"/>
                <a:pt x="772" y="489"/>
              </a:cubicBezTo>
              <a:cubicBezTo>
                <a:pt x="768" y="489"/>
                <a:pt x="764" y="489"/>
                <a:pt x="759" y="489"/>
              </a:cubicBezTo>
              <a:cubicBezTo>
                <a:pt x="757" y="490"/>
                <a:pt x="755" y="490"/>
                <a:pt x="753" y="490"/>
              </a:cubicBezTo>
              <a:cubicBezTo>
                <a:pt x="749" y="490"/>
                <a:pt x="745" y="490"/>
                <a:pt x="741" y="490"/>
              </a:cubicBezTo>
              <a:cubicBezTo>
                <a:pt x="738" y="490"/>
                <a:pt x="736" y="490"/>
                <a:pt x="734" y="490"/>
              </a:cubicBezTo>
              <a:cubicBezTo>
                <a:pt x="730" y="490"/>
                <a:pt x="725" y="490"/>
                <a:pt x="721" y="490"/>
              </a:cubicBezTo>
              <a:cubicBezTo>
                <a:pt x="719" y="490"/>
                <a:pt x="717" y="490"/>
                <a:pt x="715" y="490"/>
              </a:cubicBezTo>
              <a:cubicBezTo>
                <a:pt x="709" y="490"/>
                <a:pt x="703" y="490"/>
                <a:pt x="697" y="490"/>
              </a:cubicBezTo>
              <a:cubicBezTo>
                <a:pt x="689" y="490"/>
                <a:pt x="682" y="490"/>
                <a:pt x="675" y="490"/>
              </a:cubicBezTo>
              <a:cubicBezTo>
                <a:pt x="673" y="490"/>
                <a:pt x="671" y="490"/>
                <a:pt x="669" y="490"/>
              </a:cubicBezTo>
              <a:cubicBezTo>
                <a:pt x="663" y="490"/>
                <a:pt x="657" y="490"/>
                <a:pt x="651" y="490"/>
              </a:cubicBezTo>
              <a:cubicBezTo>
                <a:pt x="650" y="490"/>
                <a:pt x="648" y="490"/>
                <a:pt x="647" y="490"/>
              </a:cubicBezTo>
              <a:cubicBezTo>
                <a:pt x="640" y="490"/>
                <a:pt x="633" y="489"/>
                <a:pt x="626" y="489"/>
              </a:cubicBezTo>
              <a:cubicBezTo>
                <a:pt x="624" y="489"/>
                <a:pt x="623" y="489"/>
                <a:pt x="621" y="489"/>
              </a:cubicBezTo>
              <a:cubicBezTo>
                <a:pt x="615" y="489"/>
                <a:pt x="609" y="489"/>
                <a:pt x="604" y="488"/>
              </a:cubicBezTo>
              <a:cubicBezTo>
                <a:pt x="602" y="488"/>
                <a:pt x="600" y="488"/>
                <a:pt x="599" y="488"/>
              </a:cubicBezTo>
              <a:cubicBezTo>
                <a:pt x="591" y="488"/>
                <a:pt x="584" y="487"/>
                <a:pt x="577" y="487"/>
              </a:cubicBezTo>
              <a:cubicBezTo>
                <a:pt x="577" y="487"/>
                <a:pt x="577" y="487"/>
                <a:pt x="577" y="487"/>
              </a:cubicBezTo>
              <a:cubicBezTo>
                <a:pt x="570" y="486"/>
                <a:pt x="563" y="486"/>
                <a:pt x="556" y="485"/>
              </a:cubicBezTo>
              <a:cubicBezTo>
                <a:pt x="555" y="485"/>
                <a:pt x="553" y="485"/>
                <a:pt x="552" y="485"/>
              </a:cubicBezTo>
              <a:cubicBezTo>
                <a:pt x="545" y="485"/>
                <a:pt x="539" y="484"/>
                <a:pt x="532" y="483"/>
              </a:cubicBezTo>
              <a:cubicBezTo>
                <a:pt x="532" y="483"/>
                <a:pt x="532" y="483"/>
                <a:pt x="531" y="483"/>
              </a:cubicBezTo>
              <a:cubicBezTo>
                <a:pt x="524" y="483"/>
                <a:pt x="517" y="482"/>
                <a:pt x="510" y="481"/>
              </a:cubicBezTo>
              <a:cubicBezTo>
                <a:pt x="509" y="481"/>
                <a:pt x="508" y="481"/>
                <a:pt x="507" y="481"/>
              </a:cubicBezTo>
              <a:cubicBezTo>
                <a:pt x="501" y="480"/>
                <a:pt x="495" y="480"/>
                <a:pt x="488" y="479"/>
              </a:cubicBezTo>
              <a:cubicBezTo>
                <a:pt x="487" y="479"/>
                <a:pt x="487" y="479"/>
                <a:pt x="486" y="479"/>
              </a:cubicBezTo>
              <a:cubicBezTo>
                <a:pt x="472" y="477"/>
                <a:pt x="458" y="475"/>
                <a:pt x="444" y="473"/>
              </a:cubicBezTo>
              <a:cubicBezTo>
                <a:pt x="444" y="473"/>
                <a:pt x="443" y="473"/>
                <a:pt x="443" y="473"/>
              </a:cubicBezTo>
              <a:cubicBezTo>
                <a:pt x="429" y="471"/>
                <a:pt x="415" y="469"/>
                <a:pt x="402" y="467"/>
              </a:cubicBezTo>
              <a:cubicBezTo>
                <a:pt x="402" y="467"/>
                <a:pt x="402" y="467"/>
                <a:pt x="402" y="467"/>
              </a:cubicBezTo>
              <a:cubicBezTo>
                <a:pt x="381" y="463"/>
                <a:pt x="361" y="460"/>
                <a:pt x="342" y="455"/>
              </a:cubicBezTo>
              <a:cubicBezTo>
                <a:pt x="361" y="460"/>
                <a:pt x="381" y="463"/>
                <a:pt x="401" y="467"/>
              </a:cubicBezTo>
              <a:cubicBezTo>
                <a:pt x="181" y="429"/>
                <a:pt x="28" y="351"/>
                <a:pt x="28" y="260"/>
              </a:cubicBezTo>
              <a:cubicBezTo>
                <a:pt x="28" y="260"/>
                <a:pt x="28" y="260"/>
                <a:pt x="28" y="260"/>
              </a:cubicBezTo>
              <a:cubicBezTo>
                <a:pt x="28" y="260"/>
                <a:pt x="28" y="259"/>
                <a:pt x="28" y="259"/>
              </a:cubicBezTo>
              <a:cubicBezTo>
                <a:pt x="28" y="132"/>
                <a:pt x="327" y="28"/>
                <a:pt x="697" y="28"/>
              </a:cubicBezTo>
              <a:close/>
              <a:moveTo>
                <a:pt x="906" y="479"/>
              </a:moveTo>
              <a:cubicBezTo>
                <a:pt x="900" y="480"/>
                <a:pt x="895" y="480"/>
                <a:pt x="890" y="481"/>
              </a:cubicBezTo>
              <a:cubicBezTo>
                <a:pt x="895" y="480"/>
                <a:pt x="900" y="480"/>
                <a:pt x="906" y="479"/>
              </a:cubicBezTo>
              <a:close/>
              <a:moveTo>
                <a:pt x="887" y="481"/>
              </a:moveTo>
              <a:cubicBezTo>
                <a:pt x="882" y="481"/>
                <a:pt x="877" y="482"/>
                <a:pt x="872" y="482"/>
              </a:cubicBezTo>
              <a:cubicBezTo>
                <a:pt x="877" y="482"/>
                <a:pt x="882" y="481"/>
                <a:pt x="887" y="481"/>
              </a:cubicBezTo>
              <a:close/>
              <a:moveTo>
                <a:pt x="868" y="483"/>
              </a:moveTo>
              <a:cubicBezTo>
                <a:pt x="864" y="483"/>
                <a:pt x="859" y="484"/>
                <a:pt x="854" y="484"/>
              </a:cubicBezTo>
              <a:cubicBezTo>
                <a:pt x="859" y="484"/>
                <a:pt x="864" y="483"/>
                <a:pt x="868" y="483"/>
              </a:cubicBezTo>
              <a:close/>
              <a:moveTo>
                <a:pt x="851" y="484"/>
              </a:moveTo>
              <a:cubicBezTo>
                <a:pt x="845" y="485"/>
                <a:pt x="840" y="485"/>
                <a:pt x="834" y="486"/>
              </a:cubicBezTo>
              <a:cubicBezTo>
                <a:pt x="840" y="485"/>
                <a:pt x="845" y="485"/>
                <a:pt x="851" y="484"/>
              </a:cubicBezTo>
              <a:close/>
              <a:moveTo>
                <a:pt x="833" y="486"/>
              </a:moveTo>
              <a:cubicBezTo>
                <a:pt x="826" y="486"/>
                <a:pt x="820" y="487"/>
                <a:pt x="814" y="487"/>
              </a:cubicBezTo>
              <a:cubicBezTo>
                <a:pt x="820" y="487"/>
                <a:pt x="826" y="486"/>
                <a:pt x="833" y="486"/>
              </a:cubicBezTo>
              <a:close/>
              <a:moveTo>
                <a:pt x="812" y="487"/>
              </a:moveTo>
              <a:cubicBezTo>
                <a:pt x="807" y="487"/>
                <a:pt x="801" y="488"/>
                <a:pt x="796" y="488"/>
              </a:cubicBezTo>
              <a:cubicBezTo>
                <a:pt x="801" y="488"/>
                <a:pt x="807" y="487"/>
                <a:pt x="812" y="487"/>
              </a:cubicBezTo>
              <a:close/>
              <a:moveTo>
                <a:pt x="790" y="488"/>
              </a:moveTo>
              <a:cubicBezTo>
                <a:pt x="786" y="488"/>
                <a:pt x="782" y="489"/>
                <a:pt x="778" y="489"/>
              </a:cubicBezTo>
              <a:cubicBezTo>
                <a:pt x="782" y="489"/>
                <a:pt x="786" y="488"/>
                <a:pt x="790" y="488"/>
              </a:cubicBezTo>
              <a:close/>
              <a:moveTo>
                <a:pt x="771" y="489"/>
              </a:moveTo>
              <a:cubicBezTo>
                <a:pt x="767" y="489"/>
                <a:pt x="764" y="489"/>
                <a:pt x="760" y="489"/>
              </a:cubicBezTo>
              <a:cubicBezTo>
                <a:pt x="764" y="489"/>
                <a:pt x="767" y="489"/>
                <a:pt x="771" y="489"/>
              </a:cubicBezTo>
              <a:close/>
              <a:moveTo>
                <a:pt x="752" y="490"/>
              </a:moveTo>
              <a:cubicBezTo>
                <a:pt x="749" y="490"/>
                <a:pt x="745" y="490"/>
                <a:pt x="742" y="490"/>
              </a:cubicBezTo>
              <a:cubicBezTo>
                <a:pt x="745" y="490"/>
                <a:pt x="749" y="490"/>
                <a:pt x="752" y="490"/>
              </a:cubicBezTo>
              <a:close/>
              <a:moveTo>
                <a:pt x="733" y="490"/>
              </a:moveTo>
              <a:cubicBezTo>
                <a:pt x="730" y="490"/>
                <a:pt x="726" y="490"/>
                <a:pt x="723" y="490"/>
              </a:cubicBezTo>
              <a:cubicBezTo>
                <a:pt x="726" y="490"/>
                <a:pt x="730" y="490"/>
                <a:pt x="733" y="490"/>
              </a:cubicBezTo>
              <a:close/>
              <a:moveTo>
                <a:pt x="715" y="490"/>
              </a:moveTo>
              <a:cubicBezTo>
                <a:pt x="711" y="490"/>
                <a:pt x="706" y="490"/>
                <a:pt x="702" y="490"/>
              </a:cubicBezTo>
              <a:cubicBezTo>
                <a:pt x="706" y="490"/>
                <a:pt x="711" y="490"/>
                <a:pt x="715" y="490"/>
              </a:cubicBezTo>
              <a:close/>
              <a:moveTo>
                <a:pt x="694" y="490"/>
              </a:moveTo>
              <a:cubicBezTo>
                <a:pt x="688" y="490"/>
                <a:pt x="682" y="490"/>
                <a:pt x="675" y="490"/>
              </a:cubicBezTo>
              <a:cubicBezTo>
                <a:pt x="682" y="490"/>
                <a:pt x="688" y="490"/>
                <a:pt x="694" y="490"/>
              </a:cubicBezTo>
              <a:close/>
              <a:moveTo>
                <a:pt x="668" y="490"/>
              </a:moveTo>
              <a:cubicBezTo>
                <a:pt x="663" y="490"/>
                <a:pt x="658" y="490"/>
                <a:pt x="652" y="490"/>
              </a:cubicBezTo>
              <a:cubicBezTo>
                <a:pt x="658" y="490"/>
                <a:pt x="663" y="490"/>
                <a:pt x="668" y="490"/>
              </a:cubicBezTo>
              <a:close/>
              <a:moveTo>
                <a:pt x="646" y="490"/>
              </a:moveTo>
              <a:cubicBezTo>
                <a:pt x="640" y="490"/>
                <a:pt x="633" y="489"/>
                <a:pt x="626" y="489"/>
              </a:cubicBezTo>
              <a:cubicBezTo>
                <a:pt x="633" y="489"/>
                <a:pt x="640" y="490"/>
                <a:pt x="646" y="490"/>
              </a:cubicBezTo>
              <a:close/>
              <a:moveTo>
                <a:pt x="620" y="489"/>
              </a:moveTo>
              <a:cubicBezTo>
                <a:pt x="615" y="489"/>
                <a:pt x="610" y="489"/>
                <a:pt x="604" y="488"/>
              </a:cubicBezTo>
              <a:cubicBezTo>
                <a:pt x="610" y="489"/>
                <a:pt x="615" y="489"/>
                <a:pt x="620" y="489"/>
              </a:cubicBezTo>
              <a:close/>
              <a:moveTo>
                <a:pt x="598" y="488"/>
              </a:moveTo>
              <a:cubicBezTo>
                <a:pt x="591" y="488"/>
                <a:pt x="584" y="487"/>
                <a:pt x="578" y="487"/>
              </a:cubicBezTo>
              <a:cubicBezTo>
                <a:pt x="584" y="487"/>
                <a:pt x="591" y="488"/>
                <a:pt x="598" y="488"/>
              </a:cubicBezTo>
              <a:close/>
              <a:moveTo>
                <a:pt x="576" y="487"/>
              </a:moveTo>
              <a:cubicBezTo>
                <a:pt x="569" y="486"/>
                <a:pt x="563" y="486"/>
                <a:pt x="557" y="485"/>
              </a:cubicBezTo>
              <a:cubicBezTo>
                <a:pt x="563" y="486"/>
                <a:pt x="569" y="486"/>
                <a:pt x="576" y="487"/>
              </a:cubicBezTo>
              <a:close/>
              <a:moveTo>
                <a:pt x="551" y="485"/>
              </a:moveTo>
              <a:cubicBezTo>
                <a:pt x="545" y="485"/>
                <a:pt x="539" y="484"/>
                <a:pt x="533" y="484"/>
              </a:cubicBezTo>
              <a:cubicBezTo>
                <a:pt x="539" y="484"/>
                <a:pt x="545" y="485"/>
                <a:pt x="551" y="485"/>
              </a:cubicBezTo>
              <a:close/>
              <a:moveTo>
                <a:pt x="531" y="483"/>
              </a:moveTo>
              <a:cubicBezTo>
                <a:pt x="524" y="483"/>
                <a:pt x="517" y="482"/>
                <a:pt x="510" y="481"/>
              </a:cubicBezTo>
              <a:cubicBezTo>
                <a:pt x="517" y="482"/>
                <a:pt x="524" y="483"/>
                <a:pt x="531" y="483"/>
              </a:cubicBezTo>
              <a:close/>
              <a:moveTo>
                <a:pt x="507" y="481"/>
              </a:moveTo>
              <a:cubicBezTo>
                <a:pt x="501" y="480"/>
                <a:pt x="495" y="480"/>
                <a:pt x="489" y="479"/>
              </a:cubicBezTo>
              <a:cubicBezTo>
                <a:pt x="495" y="480"/>
                <a:pt x="501" y="480"/>
                <a:pt x="507" y="481"/>
              </a:cubicBezTo>
              <a:close/>
              <a:moveTo>
                <a:pt x="486" y="479"/>
              </a:moveTo>
              <a:cubicBezTo>
                <a:pt x="472" y="477"/>
                <a:pt x="458" y="475"/>
                <a:pt x="445" y="474"/>
              </a:cubicBezTo>
              <a:cubicBezTo>
                <a:pt x="458" y="475"/>
                <a:pt x="472" y="477"/>
                <a:pt x="486" y="479"/>
              </a:cubicBezTo>
              <a:close/>
              <a:moveTo>
                <a:pt x="442" y="473"/>
              </a:moveTo>
              <a:cubicBezTo>
                <a:pt x="429" y="471"/>
                <a:pt x="415" y="469"/>
                <a:pt x="402" y="467"/>
              </a:cubicBezTo>
              <a:cubicBezTo>
                <a:pt x="415" y="469"/>
                <a:pt x="429" y="471"/>
                <a:pt x="442" y="473"/>
              </a:cubicBezTo>
              <a:close/>
              <a:moveTo>
                <a:pt x="1365" y="462"/>
              </a:moveTo>
              <a:cubicBezTo>
                <a:pt x="1365" y="590"/>
                <a:pt x="1066" y="693"/>
                <a:pt x="697" y="693"/>
              </a:cubicBezTo>
              <a:cubicBezTo>
                <a:pt x="327" y="693"/>
                <a:pt x="28" y="590"/>
                <a:pt x="28" y="462"/>
              </a:cubicBezTo>
              <a:cubicBezTo>
                <a:pt x="28" y="336"/>
                <a:pt x="28" y="336"/>
                <a:pt x="28" y="336"/>
              </a:cubicBezTo>
              <a:cubicBezTo>
                <a:pt x="37" y="348"/>
                <a:pt x="48" y="360"/>
                <a:pt x="62" y="371"/>
              </a:cubicBezTo>
              <a:cubicBezTo>
                <a:pt x="99" y="401"/>
                <a:pt x="150" y="427"/>
                <a:pt x="214" y="449"/>
              </a:cubicBezTo>
              <a:cubicBezTo>
                <a:pt x="344" y="494"/>
                <a:pt x="515" y="518"/>
                <a:pt x="697" y="518"/>
              </a:cubicBezTo>
              <a:cubicBezTo>
                <a:pt x="878" y="518"/>
                <a:pt x="1049" y="494"/>
                <a:pt x="1179" y="449"/>
              </a:cubicBezTo>
              <a:cubicBezTo>
                <a:pt x="1243" y="427"/>
                <a:pt x="1294" y="401"/>
                <a:pt x="1331" y="371"/>
              </a:cubicBezTo>
              <a:cubicBezTo>
                <a:pt x="1345" y="360"/>
                <a:pt x="1356" y="348"/>
                <a:pt x="1365" y="336"/>
              </a:cubicBezTo>
              <a:lnTo>
                <a:pt x="1365" y="462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536400</xdr:colOff>
      <xdr:row>0</xdr:row>
      <xdr:rowOff>507240</xdr:rowOff>
    </xdr:from>
    <xdr:to>
      <xdr:col>2</xdr:col>
      <xdr:colOff>877680</xdr:colOff>
      <xdr:row>0</xdr:row>
      <xdr:rowOff>881280</xdr:rowOff>
    </xdr:to>
    <xdr:sp>
      <xdr:nvSpPr>
        <xdr:cNvPr id="223" name="CustomShape 1"/>
        <xdr:cNvSpPr/>
      </xdr:nvSpPr>
      <xdr:spPr>
        <a:xfrm>
          <a:off x="3942360" y="507240"/>
          <a:ext cx="341280" cy="374040"/>
        </a:xfrm>
        <a:custGeom>
          <a:avLst/>
          <a:gdLst/>
          <a:ahLst/>
          <a:rect l="l" t="t" r="r" b="b"/>
          <a:pathLst>
            <a:path w="981" h="1342">
              <a:moveTo>
                <a:pt x="677" y="1342"/>
              </a:moveTo>
              <a:cubicBezTo>
                <a:pt x="672" y="1342"/>
                <a:pt x="667" y="1342"/>
                <a:pt x="662" y="1342"/>
              </a:cubicBezTo>
              <a:cubicBezTo>
                <a:pt x="326" y="1333"/>
                <a:pt x="33" y="1025"/>
                <a:pt x="9" y="656"/>
              </a:cubicBezTo>
              <a:cubicBezTo>
                <a:pt x="0" y="519"/>
                <a:pt x="29" y="388"/>
                <a:pt x="93" y="277"/>
              </a:cubicBezTo>
              <a:cubicBezTo>
                <a:pt x="155" y="169"/>
                <a:pt x="246" y="87"/>
                <a:pt x="356" y="41"/>
              </a:cubicBezTo>
              <a:cubicBezTo>
                <a:pt x="452" y="0"/>
                <a:pt x="452" y="0"/>
                <a:pt x="452" y="0"/>
              </a:cubicBezTo>
              <a:cubicBezTo>
                <a:pt x="463" y="26"/>
                <a:pt x="463" y="26"/>
                <a:pt x="463" y="26"/>
              </a:cubicBezTo>
              <a:cubicBezTo>
                <a:pt x="246" y="117"/>
                <a:pt x="116" y="348"/>
                <a:pt x="134" y="613"/>
              </a:cubicBezTo>
              <a:cubicBezTo>
                <a:pt x="157" y="968"/>
                <a:pt x="437" y="1264"/>
                <a:pt x="760" y="1273"/>
              </a:cubicBezTo>
              <a:cubicBezTo>
                <a:pt x="764" y="1273"/>
                <a:pt x="769" y="1273"/>
                <a:pt x="774" y="1273"/>
              </a:cubicBezTo>
              <a:cubicBezTo>
                <a:pt x="843" y="1273"/>
                <a:pt x="909" y="1260"/>
                <a:pt x="970" y="1234"/>
              </a:cubicBezTo>
              <a:cubicBezTo>
                <a:pt x="981" y="1260"/>
                <a:pt x="981" y="1260"/>
                <a:pt x="981" y="1260"/>
              </a:cubicBezTo>
              <a:cubicBezTo>
                <a:pt x="885" y="1300"/>
                <a:pt x="885" y="1300"/>
                <a:pt x="885" y="1300"/>
              </a:cubicBezTo>
              <a:cubicBezTo>
                <a:pt x="820" y="1328"/>
                <a:pt x="750" y="1342"/>
                <a:pt x="677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770400</xdr:colOff>
      <xdr:row>0</xdr:row>
      <xdr:rowOff>865800</xdr:rowOff>
    </xdr:from>
    <xdr:to>
      <xdr:col>2</xdr:col>
      <xdr:colOff>825840</xdr:colOff>
      <xdr:row>0</xdr:row>
      <xdr:rowOff>879120</xdr:rowOff>
    </xdr:to>
    <xdr:sp>
      <xdr:nvSpPr>
        <xdr:cNvPr id="224" name="CustomShape 1"/>
        <xdr:cNvSpPr/>
      </xdr:nvSpPr>
      <xdr:spPr>
        <a:xfrm>
          <a:off x="4176360" y="865800"/>
          <a:ext cx="55440" cy="13320"/>
        </a:xfrm>
        <a:custGeom>
          <a:avLst/>
          <a:gdLst/>
          <a:ahLst/>
          <a:rect l="l" t="t" r="r" b="b"/>
          <a:pathLst>
            <a:path w="158" h="44">
              <a:moveTo>
                <a:pt x="96" y="3"/>
              </a:moveTo>
              <a:cubicBezTo>
                <a:pt x="117" y="3"/>
                <a:pt x="137" y="2"/>
                <a:pt x="158" y="0"/>
              </a:cubicBezTo>
              <a:cubicBezTo>
                <a:pt x="61" y="41"/>
                <a:pt x="61" y="41"/>
                <a:pt x="61" y="41"/>
              </a:cubicBezTo>
              <a:cubicBezTo>
                <a:pt x="41" y="43"/>
                <a:pt x="21" y="44"/>
                <a:pt x="0" y="44"/>
              </a:cubicBezTo>
              <a:cubicBezTo>
                <a:pt x="96" y="3"/>
                <a:pt x="96" y="3"/>
                <a:pt x="96" y="3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724680</xdr:colOff>
      <xdr:row>0</xdr:row>
      <xdr:rowOff>862560</xdr:rowOff>
    </xdr:from>
    <xdr:to>
      <xdr:col>2</xdr:col>
      <xdr:colOff>782640</xdr:colOff>
      <xdr:row>0</xdr:row>
      <xdr:rowOff>875880</xdr:rowOff>
    </xdr:to>
    <xdr:sp>
      <xdr:nvSpPr>
        <xdr:cNvPr id="225" name="CustomShape 1"/>
        <xdr:cNvSpPr/>
      </xdr:nvSpPr>
      <xdr:spPr>
        <a:xfrm>
          <a:off x="4130640" y="862560"/>
          <a:ext cx="57960" cy="13320"/>
        </a:xfrm>
        <a:custGeom>
          <a:avLst/>
          <a:gdLst/>
          <a:ahLst/>
          <a:rect l="l" t="t" r="r" b="b"/>
          <a:pathLst>
            <a:path w="157" h="51">
              <a:moveTo>
                <a:pt x="96" y="0"/>
              </a:moveTo>
              <a:cubicBezTo>
                <a:pt x="116" y="4"/>
                <a:pt x="137" y="8"/>
                <a:pt x="157" y="10"/>
              </a:cubicBezTo>
              <a:cubicBezTo>
                <a:pt x="61" y="51"/>
                <a:pt x="61" y="51"/>
                <a:pt x="61" y="51"/>
              </a:cubicBezTo>
              <a:cubicBezTo>
                <a:pt x="40" y="49"/>
                <a:pt x="20" y="45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685440</xdr:colOff>
      <xdr:row>0</xdr:row>
      <xdr:rowOff>851400</xdr:rowOff>
    </xdr:from>
    <xdr:to>
      <xdr:col>2</xdr:col>
      <xdr:colOff>740880</xdr:colOff>
      <xdr:row>0</xdr:row>
      <xdr:rowOff>868320</xdr:rowOff>
    </xdr:to>
    <xdr:sp>
      <xdr:nvSpPr>
        <xdr:cNvPr id="226" name="CustomShape 1"/>
        <xdr:cNvSpPr/>
      </xdr:nvSpPr>
      <xdr:spPr>
        <a:xfrm>
          <a:off x="4091400" y="851400"/>
          <a:ext cx="55440" cy="16920"/>
        </a:xfrm>
        <a:custGeom>
          <a:avLst/>
          <a:gdLst/>
          <a:ahLst/>
          <a:rect l="l" t="t" r="r" b="b"/>
          <a:pathLst>
            <a:path w="154" h="63">
              <a:moveTo>
                <a:pt x="97" y="0"/>
              </a:moveTo>
              <a:cubicBezTo>
                <a:pt x="115" y="9"/>
                <a:pt x="134" y="16"/>
                <a:pt x="154" y="23"/>
              </a:cubicBezTo>
              <a:cubicBezTo>
                <a:pt x="57" y="63"/>
                <a:pt x="57" y="63"/>
                <a:pt x="57" y="63"/>
              </a:cubicBezTo>
              <a:cubicBezTo>
                <a:pt x="38" y="57"/>
                <a:pt x="19" y="49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648720</xdr:colOff>
      <xdr:row>0</xdr:row>
      <xdr:rowOff>833760</xdr:rowOff>
    </xdr:from>
    <xdr:to>
      <xdr:col>2</xdr:col>
      <xdr:colOff>701640</xdr:colOff>
      <xdr:row>0</xdr:row>
      <xdr:rowOff>853920</xdr:rowOff>
    </xdr:to>
    <xdr:sp>
      <xdr:nvSpPr>
        <xdr:cNvPr id="227" name="CustomShape 1"/>
        <xdr:cNvSpPr/>
      </xdr:nvSpPr>
      <xdr:spPr>
        <a:xfrm>
          <a:off x="4054680" y="833760"/>
          <a:ext cx="52920" cy="20160"/>
        </a:xfrm>
        <a:custGeom>
          <a:avLst/>
          <a:gdLst/>
          <a:ahLst/>
          <a:rect l="l" t="t" r="r" b="b"/>
          <a:pathLst>
            <a:path w="149" h="75">
              <a:moveTo>
                <a:pt x="96" y="0"/>
              </a:moveTo>
              <a:cubicBezTo>
                <a:pt x="113" y="12"/>
                <a:pt x="131" y="24"/>
                <a:pt x="149" y="34"/>
              </a:cubicBezTo>
              <a:cubicBezTo>
                <a:pt x="52" y="75"/>
                <a:pt x="52" y="75"/>
                <a:pt x="52" y="75"/>
              </a:cubicBezTo>
              <a:cubicBezTo>
                <a:pt x="34" y="64"/>
                <a:pt x="17" y="53"/>
                <a:pt x="0" y="41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613440</xdr:colOff>
      <xdr:row>0</xdr:row>
      <xdr:rowOff>811080</xdr:rowOff>
    </xdr:from>
    <xdr:to>
      <xdr:col>2</xdr:col>
      <xdr:colOff>666360</xdr:colOff>
      <xdr:row>0</xdr:row>
      <xdr:rowOff>833760</xdr:rowOff>
    </xdr:to>
    <xdr:sp>
      <xdr:nvSpPr>
        <xdr:cNvPr id="228" name="CustomShape 1"/>
        <xdr:cNvSpPr/>
      </xdr:nvSpPr>
      <xdr:spPr>
        <a:xfrm>
          <a:off x="4019400" y="811080"/>
          <a:ext cx="52920" cy="22680"/>
        </a:xfrm>
        <a:custGeom>
          <a:avLst/>
          <a:gdLst/>
          <a:ahLst/>
          <a:rect l="l" t="t" r="r" b="b"/>
          <a:pathLst>
            <a:path w="143" h="84">
              <a:moveTo>
                <a:pt x="97" y="0"/>
              </a:moveTo>
              <a:cubicBezTo>
                <a:pt x="111" y="15"/>
                <a:pt x="127" y="29"/>
                <a:pt x="143" y="43"/>
              </a:cubicBezTo>
              <a:cubicBezTo>
                <a:pt x="46" y="84"/>
                <a:pt x="46" y="84"/>
                <a:pt x="46" y="84"/>
              </a:cubicBezTo>
              <a:cubicBezTo>
                <a:pt x="30" y="70"/>
                <a:pt x="15" y="55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586080</xdr:colOff>
      <xdr:row>0</xdr:row>
      <xdr:rowOff>783000</xdr:rowOff>
    </xdr:from>
    <xdr:to>
      <xdr:col>2</xdr:col>
      <xdr:colOff>635400</xdr:colOff>
      <xdr:row>0</xdr:row>
      <xdr:rowOff>807840</xdr:rowOff>
    </xdr:to>
    <xdr:sp>
      <xdr:nvSpPr>
        <xdr:cNvPr id="229" name="CustomShape 1"/>
        <xdr:cNvSpPr/>
      </xdr:nvSpPr>
      <xdr:spPr>
        <a:xfrm>
          <a:off x="3992040" y="783000"/>
          <a:ext cx="49320" cy="24840"/>
        </a:xfrm>
        <a:custGeom>
          <a:avLst/>
          <a:gdLst/>
          <a:ahLst/>
          <a:rect l="l" t="t" r="r" b="b"/>
          <a:pathLst>
            <a:path w="135" h="92">
              <a:moveTo>
                <a:pt x="97" y="0"/>
              </a:moveTo>
              <a:cubicBezTo>
                <a:pt x="109" y="18"/>
                <a:pt x="122" y="35"/>
                <a:pt x="135" y="52"/>
              </a:cubicBezTo>
              <a:cubicBezTo>
                <a:pt x="39" y="92"/>
                <a:pt x="39" y="92"/>
                <a:pt x="39" y="92"/>
              </a:cubicBezTo>
              <a:cubicBezTo>
                <a:pt x="25" y="76"/>
                <a:pt x="13" y="58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565200</xdr:colOff>
      <xdr:row>0</xdr:row>
      <xdr:rowOff>751320</xdr:rowOff>
    </xdr:from>
    <xdr:to>
      <xdr:col>2</xdr:col>
      <xdr:colOff>610200</xdr:colOff>
      <xdr:row>0</xdr:row>
      <xdr:rowOff>778320</xdr:rowOff>
    </xdr:to>
    <xdr:sp>
      <xdr:nvSpPr>
        <xdr:cNvPr id="230" name="CustomShape 1"/>
        <xdr:cNvSpPr/>
      </xdr:nvSpPr>
      <xdr:spPr>
        <a:xfrm>
          <a:off x="3971160" y="751320"/>
          <a:ext cx="45000" cy="27000"/>
        </a:xfrm>
        <a:custGeom>
          <a:avLst/>
          <a:gdLst/>
          <a:ahLst/>
          <a:rect l="l" t="t" r="r" b="b"/>
          <a:pathLst>
            <a:path w="126" h="99">
              <a:moveTo>
                <a:pt x="96" y="0"/>
              </a:moveTo>
              <a:cubicBezTo>
                <a:pt x="105" y="20"/>
                <a:pt x="115" y="39"/>
                <a:pt x="126" y="58"/>
              </a:cubicBezTo>
              <a:cubicBezTo>
                <a:pt x="29" y="99"/>
                <a:pt x="29" y="99"/>
                <a:pt x="29" y="99"/>
              </a:cubicBezTo>
              <a:cubicBezTo>
                <a:pt x="19" y="80"/>
                <a:pt x="9" y="60"/>
                <a:pt x="0" y="40"/>
              </a:cubicBezTo>
              <a:cubicBezTo>
                <a:pt x="96" y="0"/>
                <a:pt x="96" y="0"/>
                <a:pt x="96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550800</xdr:colOff>
      <xdr:row>0</xdr:row>
      <xdr:rowOff>716040</xdr:rowOff>
    </xdr:from>
    <xdr:to>
      <xdr:col>2</xdr:col>
      <xdr:colOff>591480</xdr:colOff>
      <xdr:row>0</xdr:row>
      <xdr:rowOff>744480</xdr:rowOff>
    </xdr:to>
    <xdr:sp>
      <xdr:nvSpPr>
        <xdr:cNvPr id="231" name="CustomShape 1"/>
        <xdr:cNvSpPr/>
      </xdr:nvSpPr>
      <xdr:spPr>
        <a:xfrm>
          <a:off x="3956760" y="716040"/>
          <a:ext cx="40680" cy="28440"/>
        </a:xfrm>
        <a:custGeom>
          <a:avLst/>
          <a:gdLst/>
          <a:ahLst/>
          <a:rect l="l" t="t" r="r" b="b"/>
          <a:pathLst>
            <a:path w="116" h="105">
              <a:moveTo>
                <a:pt x="97" y="0"/>
              </a:moveTo>
              <a:cubicBezTo>
                <a:pt x="102" y="22"/>
                <a:pt x="108" y="43"/>
                <a:pt x="116" y="64"/>
              </a:cubicBezTo>
              <a:cubicBezTo>
                <a:pt x="19" y="105"/>
                <a:pt x="19" y="105"/>
                <a:pt x="19" y="105"/>
              </a:cubicBezTo>
              <a:cubicBezTo>
                <a:pt x="12" y="84"/>
                <a:pt x="6" y="62"/>
                <a:pt x="0" y="41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540000</xdr:colOff>
      <xdr:row>0</xdr:row>
      <xdr:rowOff>678600</xdr:rowOff>
    </xdr:from>
    <xdr:to>
      <xdr:col>2</xdr:col>
      <xdr:colOff>579600</xdr:colOff>
      <xdr:row>0</xdr:row>
      <xdr:rowOff>708120</xdr:rowOff>
    </xdr:to>
    <xdr:sp>
      <xdr:nvSpPr>
        <xdr:cNvPr id="232" name="CustomShape 1"/>
        <xdr:cNvSpPr/>
      </xdr:nvSpPr>
      <xdr:spPr>
        <a:xfrm>
          <a:off x="3945960" y="678600"/>
          <a:ext cx="39600" cy="29520"/>
        </a:xfrm>
        <a:custGeom>
          <a:avLst/>
          <a:gdLst/>
          <a:ahLst/>
          <a:rect l="l" t="t" r="r" b="b"/>
          <a:pathLst>
            <a:path w="104" h="108">
              <a:moveTo>
                <a:pt x="97" y="0"/>
              </a:moveTo>
              <a:cubicBezTo>
                <a:pt x="97" y="0"/>
                <a:pt x="97" y="0"/>
                <a:pt x="97" y="0"/>
              </a:cubicBezTo>
              <a:cubicBezTo>
                <a:pt x="98" y="23"/>
                <a:pt x="101" y="46"/>
                <a:pt x="104" y="68"/>
              </a:cubicBezTo>
              <a:cubicBezTo>
                <a:pt x="8" y="108"/>
                <a:pt x="8" y="108"/>
                <a:pt x="8" y="108"/>
              </a:cubicBezTo>
              <a:cubicBezTo>
                <a:pt x="4" y="86"/>
                <a:pt x="2" y="64"/>
                <a:pt x="0" y="41"/>
              </a:cubicBezTo>
              <a:cubicBezTo>
                <a:pt x="0" y="41"/>
                <a:pt x="0" y="40"/>
                <a:pt x="0" y="40"/>
              </a:cubicBezTo>
              <a:cubicBezTo>
                <a:pt x="97" y="0"/>
                <a:pt x="97" y="0"/>
                <a:pt x="97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542160</xdr:colOff>
      <xdr:row>0</xdr:row>
      <xdr:rowOff>641160</xdr:rowOff>
    </xdr:from>
    <xdr:to>
      <xdr:col>2</xdr:col>
      <xdr:colOff>578160</xdr:colOff>
      <xdr:row>0</xdr:row>
      <xdr:rowOff>669960</xdr:rowOff>
    </xdr:to>
    <xdr:sp>
      <xdr:nvSpPr>
        <xdr:cNvPr id="233" name="CustomShape 1"/>
        <xdr:cNvSpPr/>
      </xdr:nvSpPr>
      <xdr:spPr>
        <a:xfrm>
          <a:off x="3948120" y="641160"/>
          <a:ext cx="36000" cy="28800"/>
        </a:xfrm>
        <a:custGeom>
          <a:avLst/>
          <a:gdLst/>
          <a:ahLst/>
          <a:rect l="l" t="t" r="r" b="b"/>
          <a:pathLst>
            <a:path w="101" h="106">
              <a:moveTo>
                <a:pt x="101" y="0"/>
              </a:moveTo>
              <a:cubicBezTo>
                <a:pt x="99" y="22"/>
                <a:pt x="97" y="44"/>
                <a:pt x="96" y="66"/>
              </a:cubicBezTo>
              <a:cubicBezTo>
                <a:pt x="0" y="106"/>
                <a:pt x="0" y="106"/>
                <a:pt x="0" y="106"/>
              </a:cubicBezTo>
              <a:cubicBezTo>
                <a:pt x="1" y="84"/>
                <a:pt x="2" y="62"/>
                <a:pt x="5" y="41"/>
              </a:cubicBezTo>
              <a:cubicBezTo>
                <a:pt x="101" y="0"/>
                <a:pt x="101" y="0"/>
                <a:pt x="10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546120</xdr:colOff>
      <xdr:row>0</xdr:row>
      <xdr:rowOff>606600</xdr:rowOff>
    </xdr:from>
    <xdr:to>
      <xdr:col>2</xdr:col>
      <xdr:colOff>588240</xdr:colOff>
      <xdr:row>0</xdr:row>
      <xdr:rowOff>633960</xdr:rowOff>
    </xdr:to>
    <xdr:sp>
      <xdr:nvSpPr>
        <xdr:cNvPr id="234" name="CustomShape 1"/>
        <xdr:cNvSpPr/>
      </xdr:nvSpPr>
      <xdr:spPr>
        <a:xfrm>
          <a:off x="3952080" y="606600"/>
          <a:ext cx="42120" cy="27360"/>
        </a:xfrm>
        <a:custGeom>
          <a:avLst/>
          <a:gdLst/>
          <a:ahLst/>
          <a:rect l="l" t="t" r="r" b="b"/>
          <a:pathLst>
            <a:path w="113" h="101">
              <a:moveTo>
                <a:pt x="113" y="0"/>
              </a:moveTo>
              <a:cubicBezTo>
                <a:pt x="107" y="20"/>
                <a:pt x="101" y="40"/>
                <a:pt x="96" y="61"/>
              </a:cubicBezTo>
              <a:cubicBezTo>
                <a:pt x="0" y="101"/>
                <a:pt x="0" y="101"/>
                <a:pt x="0" y="101"/>
              </a:cubicBezTo>
              <a:cubicBezTo>
                <a:pt x="4" y="81"/>
                <a:pt x="10" y="61"/>
                <a:pt x="17" y="41"/>
              </a:cubicBezTo>
              <a:cubicBezTo>
                <a:pt x="113" y="0"/>
                <a:pt x="113" y="0"/>
                <a:pt x="11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561960</xdr:colOff>
      <xdr:row>0</xdr:row>
      <xdr:rowOff>575640</xdr:rowOff>
    </xdr:from>
    <xdr:to>
      <xdr:col>2</xdr:col>
      <xdr:colOff>605160</xdr:colOff>
      <xdr:row>0</xdr:row>
      <xdr:rowOff>601560</xdr:rowOff>
    </xdr:to>
    <xdr:sp>
      <xdr:nvSpPr>
        <xdr:cNvPr id="235" name="CustomShape 1"/>
        <xdr:cNvSpPr/>
      </xdr:nvSpPr>
      <xdr:spPr>
        <a:xfrm>
          <a:off x="3967920" y="575640"/>
          <a:ext cx="43200" cy="25920"/>
        </a:xfrm>
        <a:custGeom>
          <a:avLst/>
          <a:gdLst/>
          <a:ahLst/>
          <a:rect l="l" t="t" r="r" b="b"/>
          <a:pathLst>
            <a:path w="123" h="95">
              <a:moveTo>
                <a:pt x="123" y="0"/>
              </a:moveTo>
              <a:cubicBezTo>
                <a:pt x="113" y="18"/>
                <a:pt x="104" y="36"/>
                <a:pt x="96" y="54"/>
              </a:cubicBezTo>
              <a:cubicBezTo>
                <a:pt x="0" y="95"/>
                <a:pt x="0" y="95"/>
                <a:pt x="0" y="95"/>
              </a:cubicBezTo>
              <a:cubicBezTo>
                <a:pt x="8" y="76"/>
                <a:pt x="17" y="58"/>
                <a:pt x="27" y="41"/>
              </a:cubicBezTo>
              <a:cubicBezTo>
                <a:pt x="123" y="0"/>
                <a:pt x="123" y="0"/>
                <a:pt x="123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582840</xdr:colOff>
      <xdr:row>0</xdr:row>
      <xdr:rowOff>549000</xdr:rowOff>
    </xdr:from>
    <xdr:to>
      <xdr:col>2</xdr:col>
      <xdr:colOff>628920</xdr:colOff>
      <xdr:row>0</xdr:row>
      <xdr:rowOff>572400</xdr:rowOff>
    </xdr:to>
    <xdr:sp>
      <xdr:nvSpPr>
        <xdr:cNvPr id="236" name="CustomShape 1"/>
        <xdr:cNvSpPr/>
      </xdr:nvSpPr>
      <xdr:spPr>
        <a:xfrm>
          <a:off x="3988800" y="549000"/>
          <a:ext cx="46080" cy="23400"/>
        </a:xfrm>
        <a:custGeom>
          <a:avLst/>
          <a:gdLst/>
          <a:ahLst/>
          <a:rect l="l" t="t" r="r" b="b"/>
          <a:pathLst>
            <a:path w="132" h="86">
              <a:moveTo>
                <a:pt x="132" y="0"/>
              </a:moveTo>
              <a:cubicBezTo>
                <a:pt x="119" y="14"/>
                <a:pt x="107" y="29"/>
                <a:pt x="96" y="45"/>
              </a:cubicBezTo>
              <a:cubicBezTo>
                <a:pt x="0" y="86"/>
                <a:pt x="0" y="86"/>
                <a:pt x="0" y="86"/>
              </a:cubicBezTo>
              <a:cubicBezTo>
                <a:pt x="11" y="70"/>
                <a:pt x="23" y="55"/>
                <a:pt x="36" y="40"/>
              </a:cubicBezTo>
              <a:cubicBezTo>
                <a:pt x="132" y="0"/>
                <a:pt x="132" y="0"/>
                <a:pt x="132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609840</xdr:colOff>
      <xdr:row>0</xdr:row>
      <xdr:rowOff>527400</xdr:rowOff>
    </xdr:from>
    <xdr:to>
      <xdr:col>2</xdr:col>
      <xdr:colOff>659160</xdr:colOff>
      <xdr:row>0</xdr:row>
      <xdr:rowOff>548280</xdr:rowOff>
    </xdr:to>
    <xdr:sp>
      <xdr:nvSpPr>
        <xdr:cNvPr id="237" name="CustomShape 1"/>
        <xdr:cNvSpPr/>
      </xdr:nvSpPr>
      <xdr:spPr>
        <a:xfrm>
          <a:off x="4015800" y="527400"/>
          <a:ext cx="49320" cy="20880"/>
        </a:xfrm>
        <a:custGeom>
          <a:avLst/>
          <a:gdLst/>
          <a:ahLst/>
          <a:rect l="l" t="t" r="r" b="b"/>
          <a:pathLst>
            <a:path w="141" h="77">
              <a:moveTo>
                <a:pt x="141" y="0"/>
              </a:moveTo>
              <a:cubicBezTo>
                <a:pt x="125" y="11"/>
                <a:pt x="110" y="23"/>
                <a:pt x="96" y="36"/>
              </a:cubicBezTo>
              <a:cubicBezTo>
                <a:pt x="0" y="77"/>
                <a:pt x="0" y="77"/>
                <a:pt x="0" y="77"/>
              </a:cubicBezTo>
              <a:cubicBezTo>
                <a:pt x="14" y="64"/>
                <a:pt x="29" y="52"/>
                <a:pt x="44" y="41"/>
              </a:cubicBezTo>
              <a:cubicBezTo>
                <a:pt x="141" y="0"/>
                <a:pt x="141" y="0"/>
                <a:pt x="141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642600</xdr:colOff>
      <xdr:row>0</xdr:row>
      <xdr:rowOff>511200</xdr:rowOff>
    </xdr:from>
    <xdr:to>
      <xdr:col>2</xdr:col>
      <xdr:colOff>693360</xdr:colOff>
      <xdr:row>0</xdr:row>
      <xdr:rowOff>528840</xdr:rowOff>
    </xdr:to>
    <xdr:sp>
      <xdr:nvSpPr>
        <xdr:cNvPr id="238" name="CustomShape 1"/>
        <xdr:cNvSpPr/>
      </xdr:nvSpPr>
      <xdr:spPr>
        <a:xfrm>
          <a:off x="4048560" y="511200"/>
          <a:ext cx="50760" cy="17640"/>
        </a:xfrm>
        <a:custGeom>
          <a:avLst/>
          <a:gdLst/>
          <a:ahLst/>
          <a:rect l="l" t="t" r="r" b="b"/>
          <a:pathLst>
            <a:path w="148" h="66">
              <a:moveTo>
                <a:pt x="148" y="0"/>
              </a:moveTo>
              <a:cubicBezTo>
                <a:pt x="130" y="8"/>
                <a:pt x="113" y="16"/>
                <a:pt x="97" y="26"/>
              </a:cubicBezTo>
              <a:cubicBezTo>
                <a:pt x="0" y="66"/>
                <a:pt x="0" y="66"/>
                <a:pt x="0" y="66"/>
              </a:cubicBezTo>
              <a:cubicBezTo>
                <a:pt x="17" y="57"/>
                <a:pt x="34" y="48"/>
                <a:pt x="52" y="41"/>
              </a:cubicBezTo>
              <a:cubicBezTo>
                <a:pt x="148" y="0"/>
                <a:pt x="148" y="0"/>
                <a:pt x="148" y="0"/>
              </a:cubicBezTo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569160</xdr:colOff>
      <xdr:row>0</xdr:row>
      <xdr:rowOff>495720</xdr:rowOff>
    </xdr:from>
    <xdr:to>
      <xdr:col>2</xdr:col>
      <xdr:colOff>1002960</xdr:colOff>
      <xdr:row>0</xdr:row>
      <xdr:rowOff>869400</xdr:rowOff>
    </xdr:to>
    <xdr:sp>
      <xdr:nvSpPr>
        <xdr:cNvPr id="239" name="CustomShape 1"/>
        <xdr:cNvSpPr/>
      </xdr:nvSpPr>
      <xdr:spPr>
        <a:xfrm>
          <a:off x="3975120" y="495720"/>
          <a:ext cx="433800" cy="373680"/>
        </a:xfrm>
        <a:custGeom>
          <a:avLst/>
          <a:gdLst/>
          <a:ahLst/>
          <a:rect l="l" t="t" r="r" b="b"/>
          <a:pathLst>
            <a:path w="1246" h="1342">
              <a:moveTo>
                <a:pt x="680" y="1342"/>
              </a:moveTo>
              <a:cubicBezTo>
                <a:pt x="675" y="1342"/>
                <a:pt x="670" y="1342"/>
                <a:pt x="665" y="1342"/>
              </a:cubicBezTo>
              <a:cubicBezTo>
                <a:pt x="329" y="1333"/>
                <a:pt x="36" y="1025"/>
                <a:pt x="12" y="656"/>
              </a:cubicBezTo>
              <a:cubicBezTo>
                <a:pt x="0" y="470"/>
                <a:pt x="59" y="293"/>
                <a:pt x="175" y="169"/>
              </a:cubicBezTo>
              <a:cubicBezTo>
                <a:pt x="277" y="60"/>
                <a:pt x="416" y="0"/>
                <a:pt x="565" y="0"/>
              </a:cubicBezTo>
              <a:cubicBezTo>
                <a:pt x="570" y="0"/>
                <a:pt x="575" y="0"/>
                <a:pt x="580" y="0"/>
              </a:cubicBezTo>
              <a:cubicBezTo>
                <a:pt x="917" y="9"/>
                <a:pt x="1210" y="317"/>
                <a:pt x="1234" y="686"/>
              </a:cubicBezTo>
              <a:cubicBezTo>
                <a:pt x="1246" y="872"/>
                <a:pt x="1186" y="1049"/>
                <a:pt x="1070" y="1173"/>
              </a:cubicBezTo>
              <a:cubicBezTo>
                <a:pt x="968" y="1282"/>
                <a:pt x="829" y="1342"/>
                <a:pt x="680" y="1342"/>
              </a:cubicBezTo>
              <a:cubicBezTo>
                <a:pt x="680" y="1342"/>
                <a:pt x="680" y="1342"/>
                <a:pt x="680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531360</xdr:colOff>
      <xdr:row>0</xdr:row>
      <xdr:rowOff>491760</xdr:rowOff>
    </xdr:from>
    <xdr:to>
      <xdr:col>2</xdr:col>
      <xdr:colOff>1005480</xdr:colOff>
      <xdr:row>0</xdr:row>
      <xdr:rowOff>884880</xdr:rowOff>
    </xdr:to>
    <xdr:sp>
      <xdr:nvSpPr>
        <xdr:cNvPr id="240" name="CustomShape 1"/>
        <xdr:cNvSpPr/>
      </xdr:nvSpPr>
      <xdr:spPr>
        <a:xfrm>
          <a:off x="3937320" y="491760"/>
          <a:ext cx="474120" cy="393120"/>
        </a:xfrm>
        <a:custGeom>
          <a:avLst/>
          <a:gdLst/>
          <a:ahLst/>
          <a:rect l="l" t="t" r="r" b="b"/>
          <a:pathLst>
            <a:path w="1362" h="1411">
              <a:moveTo>
                <a:pt x="1356" y="699"/>
              </a:moveTo>
              <a:cubicBezTo>
                <a:pt x="1344" y="517"/>
                <a:pt x="1268" y="344"/>
                <a:pt x="1143" y="213"/>
              </a:cubicBezTo>
              <a:cubicBezTo>
                <a:pt x="1017" y="80"/>
                <a:pt x="856" y="5"/>
                <a:pt x="689" y="0"/>
              </a:cubicBezTo>
              <a:cubicBezTo>
                <a:pt x="684" y="0"/>
                <a:pt x="678" y="0"/>
                <a:pt x="673" y="0"/>
              </a:cubicBezTo>
              <a:cubicBezTo>
                <a:pt x="599" y="0"/>
                <a:pt x="527" y="15"/>
                <a:pt x="461" y="42"/>
              </a:cubicBezTo>
              <a:cubicBezTo>
                <a:pt x="461" y="42"/>
                <a:pt x="461" y="42"/>
                <a:pt x="461" y="42"/>
              </a:cubicBezTo>
              <a:cubicBezTo>
                <a:pt x="364" y="83"/>
                <a:pt x="364" y="83"/>
                <a:pt x="364" y="83"/>
              </a:cubicBezTo>
              <a:cubicBezTo>
                <a:pt x="251" y="130"/>
                <a:pt x="158" y="214"/>
                <a:pt x="94" y="325"/>
              </a:cubicBezTo>
              <a:cubicBezTo>
                <a:pt x="30" y="438"/>
                <a:pt x="0" y="572"/>
                <a:pt x="9" y="712"/>
              </a:cubicBezTo>
              <a:cubicBezTo>
                <a:pt x="21" y="894"/>
                <a:pt x="96" y="1066"/>
                <a:pt x="222" y="1198"/>
              </a:cubicBezTo>
              <a:cubicBezTo>
                <a:pt x="348" y="1331"/>
                <a:pt x="509" y="1406"/>
                <a:pt x="676" y="1411"/>
              </a:cubicBezTo>
              <a:cubicBezTo>
                <a:pt x="681" y="1411"/>
                <a:pt x="686" y="1411"/>
                <a:pt x="691" y="1411"/>
              </a:cubicBezTo>
              <a:cubicBezTo>
                <a:pt x="766" y="1411"/>
                <a:pt x="837" y="1396"/>
                <a:pt x="904" y="1368"/>
              </a:cubicBezTo>
              <a:cubicBezTo>
                <a:pt x="1001" y="1328"/>
                <a:pt x="1001" y="1328"/>
                <a:pt x="1001" y="1328"/>
              </a:cubicBezTo>
              <a:cubicBezTo>
                <a:pt x="1001" y="1328"/>
                <a:pt x="1001" y="1328"/>
                <a:pt x="1001" y="1328"/>
              </a:cubicBezTo>
              <a:cubicBezTo>
                <a:pt x="1071" y="1298"/>
                <a:pt x="1135" y="1254"/>
                <a:pt x="1189" y="1196"/>
              </a:cubicBezTo>
              <a:cubicBezTo>
                <a:pt x="1247" y="1134"/>
                <a:pt x="1291" y="1060"/>
                <a:pt x="1320" y="976"/>
              </a:cubicBezTo>
              <a:cubicBezTo>
                <a:pt x="1350" y="889"/>
                <a:pt x="1362" y="796"/>
                <a:pt x="1356" y="699"/>
              </a:cubicBezTo>
              <a:close/>
              <a:moveTo>
                <a:pt x="691" y="1383"/>
              </a:moveTo>
              <a:cubicBezTo>
                <a:pt x="687" y="1383"/>
                <a:pt x="682" y="1383"/>
                <a:pt x="677" y="1383"/>
              </a:cubicBezTo>
              <a:cubicBezTo>
                <a:pt x="347" y="1374"/>
                <a:pt x="61" y="1072"/>
                <a:pt x="37" y="710"/>
              </a:cubicBezTo>
              <a:cubicBezTo>
                <a:pt x="21" y="468"/>
                <a:pt x="126" y="261"/>
                <a:pt x="295" y="151"/>
              </a:cubicBezTo>
              <a:cubicBezTo>
                <a:pt x="287" y="158"/>
                <a:pt x="280" y="166"/>
                <a:pt x="272" y="174"/>
              </a:cubicBezTo>
              <a:cubicBezTo>
                <a:pt x="214" y="236"/>
                <a:pt x="170" y="310"/>
                <a:pt x="141" y="395"/>
              </a:cubicBezTo>
              <a:cubicBezTo>
                <a:pt x="111" y="481"/>
                <a:pt x="99" y="574"/>
                <a:pt x="106" y="671"/>
              </a:cubicBezTo>
              <a:cubicBezTo>
                <a:pt x="117" y="853"/>
                <a:pt x="193" y="1026"/>
                <a:pt x="318" y="1158"/>
              </a:cubicBezTo>
              <a:cubicBezTo>
                <a:pt x="444" y="1290"/>
                <a:pt x="606" y="1365"/>
                <a:pt x="772" y="1370"/>
              </a:cubicBezTo>
              <a:cubicBezTo>
                <a:pt x="778" y="1370"/>
                <a:pt x="783" y="1370"/>
                <a:pt x="788" y="1370"/>
              </a:cubicBezTo>
              <a:cubicBezTo>
                <a:pt x="795" y="1370"/>
                <a:pt x="802" y="1370"/>
                <a:pt x="808" y="1370"/>
              </a:cubicBezTo>
              <a:cubicBezTo>
                <a:pt x="771" y="1378"/>
                <a:pt x="732" y="1383"/>
                <a:pt x="691" y="1383"/>
              </a:cubicBezTo>
              <a:close/>
              <a:moveTo>
                <a:pt x="788" y="1342"/>
              </a:moveTo>
              <a:cubicBezTo>
                <a:pt x="783" y="1342"/>
                <a:pt x="778" y="1342"/>
                <a:pt x="773" y="1342"/>
              </a:cubicBezTo>
              <a:cubicBezTo>
                <a:pt x="443" y="1333"/>
                <a:pt x="157" y="1032"/>
                <a:pt x="134" y="669"/>
              </a:cubicBezTo>
              <a:cubicBezTo>
                <a:pt x="110" y="312"/>
                <a:pt x="351" y="28"/>
                <a:pt x="673" y="28"/>
              </a:cubicBezTo>
              <a:cubicBezTo>
                <a:pt x="678" y="28"/>
                <a:pt x="683" y="28"/>
                <a:pt x="688" y="28"/>
              </a:cubicBezTo>
              <a:cubicBezTo>
                <a:pt x="1018" y="37"/>
                <a:pt x="1304" y="338"/>
                <a:pt x="1328" y="701"/>
              </a:cubicBezTo>
              <a:cubicBezTo>
                <a:pt x="1351" y="1058"/>
                <a:pt x="1110" y="1342"/>
                <a:pt x="788" y="134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628920</xdr:colOff>
      <xdr:row>0</xdr:row>
      <xdr:rowOff>547920</xdr:rowOff>
    </xdr:from>
    <xdr:to>
      <xdr:col>2</xdr:col>
      <xdr:colOff>942840</xdr:colOff>
      <xdr:row>0</xdr:row>
      <xdr:rowOff>817560</xdr:rowOff>
    </xdr:to>
    <xdr:sp>
      <xdr:nvSpPr>
        <xdr:cNvPr id="241" name="CustomShape 1"/>
        <xdr:cNvSpPr/>
      </xdr:nvSpPr>
      <xdr:spPr>
        <a:xfrm>
          <a:off x="4034880" y="547920"/>
          <a:ext cx="313920" cy="269640"/>
        </a:xfrm>
        <a:custGeom>
          <a:avLst/>
          <a:gdLst/>
          <a:ahLst/>
          <a:rect l="l" t="t" r="r" b="b"/>
          <a:pathLst>
            <a:path w="902" h="968">
              <a:moveTo>
                <a:pt x="884" y="496"/>
              </a:moveTo>
              <a:cubicBezTo>
                <a:pt x="867" y="232"/>
                <a:pt x="659" y="13"/>
                <a:pt x="420" y="7"/>
              </a:cubicBezTo>
              <a:cubicBezTo>
                <a:pt x="180" y="0"/>
                <a:pt x="0" y="209"/>
                <a:pt x="17" y="473"/>
              </a:cubicBezTo>
              <a:cubicBezTo>
                <a:pt x="34" y="736"/>
                <a:pt x="242" y="955"/>
                <a:pt x="482" y="961"/>
              </a:cubicBezTo>
              <a:cubicBezTo>
                <a:pt x="721" y="968"/>
                <a:pt x="902" y="759"/>
                <a:pt x="884" y="496"/>
              </a:cubicBezTo>
              <a:close/>
              <a:moveTo>
                <a:pt x="479" y="918"/>
              </a:moveTo>
              <a:cubicBezTo>
                <a:pt x="261" y="912"/>
                <a:pt x="72" y="713"/>
                <a:pt x="56" y="474"/>
              </a:cubicBezTo>
              <a:cubicBezTo>
                <a:pt x="41" y="234"/>
                <a:pt x="205" y="45"/>
                <a:pt x="422" y="50"/>
              </a:cubicBezTo>
              <a:cubicBezTo>
                <a:pt x="640" y="56"/>
                <a:pt x="829" y="256"/>
                <a:pt x="845" y="495"/>
              </a:cubicBezTo>
              <a:cubicBezTo>
                <a:pt x="860" y="734"/>
                <a:pt x="696" y="923"/>
                <a:pt x="479" y="918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638280</xdr:colOff>
      <xdr:row>0</xdr:row>
      <xdr:rowOff>552600</xdr:rowOff>
    </xdr:from>
    <xdr:to>
      <xdr:col>2</xdr:col>
      <xdr:colOff>937080</xdr:colOff>
      <xdr:row>0</xdr:row>
      <xdr:rowOff>808920</xdr:rowOff>
    </xdr:to>
    <xdr:sp>
      <xdr:nvSpPr>
        <xdr:cNvPr id="242" name="CustomShape 1"/>
        <xdr:cNvSpPr/>
      </xdr:nvSpPr>
      <xdr:spPr>
        <a:xfrm>
          <a:off x="4044240" y="552600"/>
          <a:ext cx="298800" cy="256320"/>
        </a:xfrm>
        <a:custGeom>
          <a:avLst/>
          <a:gdLst/>
          <a:ahLst/>
          <a:rect l="l" t="t" r="r" b="b"/>
          <a:pathLst>
            <a:path w="819" h="878">
              <a:moveTo>
                <a:pt x="381" y="5"/>
              </a:moveTo>
              <a:cubicBezTo>
                <a:pt x="164" y="0"/>
                <a:pt x="0" y="189"/>
                <a:pt x="15" y="429"/>
              </a:cubicBezTo>
              <a:cubicBezTo>
                <a:pt x="31" y="668"/>
                <a:pt x="220" y="867"/>
                <a:pt x="438" y="873"/>
              </a:cubicBezTo>
              <a:cubicBezTo>
                <a:pt x="655" y="878"/>
                <a:pt x="819" y="689"/>
                <a:pt x="804" y="450"/>
              </a:cubicBezTo>
              <a:cubicBezTo>
                <a:pt x="788" y="211"/>
                <a:pt x="599" y="11"/>
                <a:pt x="381" y="5"/>
              </a:cubicBezTo>
              <a:close/>
              <a:moveTo>
                <a:pt x="88" y="656"/>
              </a:moveTo>
              <a:cubicBezTo>
                <a:pt x="47" y="589"/>
                <a:pt x="21" y="511"/>
                <a:pt x="16" y="429"/>
              </a:cubicBezTo>
              <a:cubicBezTo>
                <a:pt x="0" y="190"/>
                <a:pt x="164" y="0"/>
                <a:pt x="381" y="6"/>
              </a:cubicBezTo>
              <a:cubicBezTo>
                <a:pt x="457" y="8"/>
                <a:pt x="529" y="33"/>
                <a:pt x="591" y="75"/>
              </a:cubicBezTo>
              <a:lnTo>
                <a:pt x="88" y="656"/>
              </a:lnTo>
              <a:close/>
              <a:moveTo>
                <a:pt x="208" y="789"/>
              </a:moveTo>
              <a:cubicBezTo>
                <a:pt x="717" y="200"/>
                <a:pt x="717" y="200"/>
                <a:pt x="717" y="200"/>
              </a:cubicBezTo>
              <a:cubicBezTo>
                <a:pt x="730" y="219"/>
                <a:pt x="741" y="239"/>
                <a:pt x="752" y="260"/>
              </a:cubicBezTo>
              <a:cubicBezTo>
                <a:pt x="263" y="824"/>
                <a:pt x="263" y="824"/>
                <a:pt x="263" y="824"/>
              </a:cubicBezTo>
              <a:cubicBezTo>
                <a:pt x="244" y="814"/>
                <a:pt x="226" y="802"/>
                <a:pt x="208" y="789"/>
              </a:cubicBezTo>
              <a:close/>
              <a:moveTo>
                <a:pt x="438" y="872"/>
              </a:moveTo>
              <a:cubicBezTo>
                <a:pt x="411" y="872"/>
                <a:pt x="384" y="868"/>
                <a:pt x="358" y="862"/>
              </a:cubicBezTo>
              <a:cubicBezTo>
                <a:pt x="790" y="363"/>
                <a:pt x="790" y="363"/>
                <a:pt x="790" y="363"/>
              </a:cubicBezTo>
              <a:cubicBezTo>
                <a:pt x="797" y="391"/>
                <a:pt x="801" y="420"/>
                <a:pt x="803" y="450"/>
              </a:cubicBezTo>
              <a:cubicBezTo>
                <a:pt x="819" y="689"/>
                <a:pt x="655" y="878"/>
                <a:pt x="438" y="872"/>
              </a:cubicBez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257040</xdr:colOff>
      <xdr:row>0</xdr:row>
      <xdr:rowOff>180360</xdr:rowOff>
    </xdr:from>
    <xdr:to>
      <xdr:col>3</xdr:col>
      <xdr:colOff>780840</xdr:colOff>
      <xdr:row>0</xdr:row>
      <xdr:rowOff>808200</xdr:rowOff>
    </xdr:to>
    <xdr:sp>
      <xdr:nvSpPr>
        <xdr:cNvPr id="243" name="CustomShape 1"/>
        <xdr:cNvSpPr/>
      </xdr:nvSpPr>
      <xdr:spPr>
        <a:xfrm>
          <a:off x="4998960" y="180360"/>
          <a:ext cx="523800" cy="627840"/>
        </a:xfrm>
        <a:custGeom>
          <a:avLst/>
          <a:gdLst/>
          <a:ahLst/>
          <a:rect l="l" t="t" r="r" b="b"/>
          <a:pathLst>
            <a:path w="227" h="340">
              <a:moveTo>
                <a:pt x="227" y="318"/>
              </a:moveTo>
              <a:cubicBezTo>
                <a:pt x="227" y="330"/>
                <a:pt x="216" y="340"/>
                <a:pt x="204" y="340"/>
              </a:cubicBezTo>
              <a:cubicBezTo>
                <a:pt x="23" y="340"/>
                <a:pt x="23" y="340"/>
                <a:pt x="23" y="340"/>
              </a:cubicBezTo>
              <a:cubicBezTo>
                <a:pt x="10" y="340"/>
                <a:pt x="0" y="330"/>
                <a:pt x="0" y="318"/>
              </a:cubicBezTo>
              <a:cubicBezTo>
                <a:pt x="0" y="23"/>
                <a:pt x="0" y="23"/>
                <a:pt x="0" y="23"/>
              </a:cubicBezTo>
              <a:cubicBezTo>
                <a:pt x="0" y="10"/>
                <a:pt x="10" y="0"/>
                <a:pt x="23" y="0"/>
              </a:cubicBezTo>
              <a:cubicBezTo>
                <a:pt x="204" y="0"/>
                <a:pt x="204" y="0"/>
                <a:pt x="204" y="0"/>
              </a:cubicBezTo>
              <a:cubicBezTo>
                <a:pt x="216" y="0"/>
                <a:pt x="227" y="10"/>
                <a:pt x="227" y="23"/>
              </a:cubicBezTo>
              <a:lnTo>
                <a:pt x="227" y="318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259560</xdr:colOff>
      <xdr:row>0</xdr:row>
      <xdr:rowOff>452520</xdr:rowOff>
    </xdr:from>
    <xdr:to>
      <xdr:col>3</xdr:col>
      <xdr:colOff>342000</xdr:colOff>
      <xdr:row>0</xdr:row>
      <xdr:rowOff>516960</xdr:rowOff>
    </xdr:to>
    <xdr:sp>
      <xdr:nvSpPr>
        <xdr:cNvPr id="244" name="CustomShape 1"/>
        <xdr:cNvSpPr/>
      </xdr:nvSpPr>
      <xdr:spPr>
        <a:xfrm>
          <a:off x="5001480" y="452520"/>
          <a:ext cx="8244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5"/>
                <a:pt x="30" y="35"/>
              </a:cubicBezTo>
              <a:cubicBezTo>
                <a:pt x="5" y="35"/>
                <a:pt x="5" y="35"/>
                <a:pt x="5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369720</xdr:colOff>
      <xdr:row>0</xdr:row>
      <xdr:rowOff>466560</xdr:rowOff>
    </xdr:from>
    <xdr:to>
      <xdr:col>3</xdr:col>
      <xdr:colOff>452160</xdr:colOff>
      <xdr:row>0</xdr:row>
      <xdr:rowOff>531000</xdr:rowOff>
    </xdr:to>
    <xdr:sp>
      <xdr:nvSpPr>
        <xdr:cNvPr id="245" name="CustomShape 1"/>
        <xdr:cNvSpPr/>
      </xdr:nvSpPr>
      <xdr:spPr>
        <a:xfrm>
          <a:off x="5111640" y="466560"/>
          <a:ext cx="82440" cy="64440"/>
        </a:xfrm>
        <a:custGeom>
          <a:avLst/>
          <a:gdLst/>
          <a:ah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479880</xdr:colOff>
      <xdr:row>0</xdr:row>
      <xdr:rowOff>480240</xdr:rowOff>
    </xdr:from>
    <xdr:to>
      <xdr:col>3</xdr:col>
      <xdr:colOff>565560</xdr:colOff>
      <xdr:row>0</xdr:row>
      <xdr:rowOff>544680</xdr:rowOff>
    </xdr:to>
    <xdr:sp>
      <xdr:nvSpPr>
        <xdr:cNvPr id="246" name="CustomShape 1"/>
        <xdr:cNvSpPr/>
      </xdr:nvSpPr>
      <xdr:spPr>
        <a:xfrm>
          <a:off x="5221800" y="480240"/>
          <a:ext cx="85680" cy="64440"/>
        </a:xfrm>
        <a:custGeom>
          <a:avLst/>
          <a:gdLst/>
          <a:ahLst/>
          <a:rect l="l" t="t" r="r" b="b"/>
          <a:pathLst>
            <a:path w="37" h="35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3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593280</xdr:colOff>
      <xdr:row>0</xdr:row>
      <xdr:rowOff>494640</xdr:rowOff>
    </xdr:from>
    <xdr:to>
      <xdr:col>3</xdr:col>
      <xdr:colOff>675720</xdr:colOff>
      <xdr:row>0</xdr:row>
      <xdr:rowOff>601200</xdr:rowOff>
    </xdr:to>
    <xdr:sp>
      <xdr:nvSpPr>
        <xdr:cNvPr id="247" name="CustomShape 1"/>
        <xdr:cNvSpPr/>
      </xdr:nvSpPr>
      <xdr:spPr>
        <a:xfrm>
          <a:off x="5335200" y="494640"/>
          <a:ext cx="82440" cy="106560"/>
        </a:xfrm>
        <a:custGeom>
          <a:avLst/>
          <a:gdLst/>
          <a:ahLst/>
          <a:rect l="l" t="t" r="r" b="b"/>
          <a:pathLst>
            <a:path w="36" h="58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52"/>
                <a:pt x="36" y="52"/>
                <a:pt x="36" y="52"/>
              </a:cubicBezTo>
              <a:cubicBezTo>
                <a:pt x="36" y="55"/>
                <a:pt x="33" y="58"/>
                <a:pt x="30" y="58"/>
              </a:cubicBezTo>
              <a:cubicBezTo>
                <a:pt x="5" y="58"/>
                <a:pt x="5" y="58"/>
                <a:pt x="5" y="58"/>
              </a:cubicBezTo>
              <a:cubicBezTo>
                <a:pt x="2" y="58"/>
                <a:pt x="0" y="55"/>
                <a:pt x="0" y="52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570960</xdr:colOff>
      <xdr:row>0</xdr:row>
      <xdr:rowOff>614880</xdr:rowOff>
    </xdr:from>
    <xdr:to>
      <xdr:col>3</xdr:col>
      <xdr:colOff>653400</xdr:colOff>
      <xdr:row>0</xdr:row>
      <xdr:rowOff>722880</xdr:rowOff>
    </xdr:to>
    <xdr:sp>
      <xdr:nvSpPr>
        <xdr:cNvPr id="248" name="CustomShape 1"/>
        <xdr:cNvSpPr/>
      </xdr:nvSpPr>
      <xdr:spPr>
        <a:xfrm>
          <a:off x="5312880" y="614880"/>
          <a:ext cx="82440" cy="108000"/>
        </a:xfrm>
        <a:custGeom>
          <a:avLst/>
          <a:gdLst/>
          <a:ahLst/>
          <a:rect l="l" t="t" r="r" b="b"/>
          <a:pathLst>
            <a:path w="36" h="59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53"/>
                <a:pt x="36" y="53"/>
                <a:pt x="36" y="53"/>
              </a:cubicBezTo>
              <a:cubicBezTo>
                <a:pt x="36" y="56"/>
                <a:pt x="33" y="59"/>
                <a:pt x="30" y="59"/>
              </a:cubicBezTo>
              <a:cubicBezTo>
                <a:pt x="5" y="59"/>
                <a:pt x="5" y="59"/>
                <a:pt x="5" y="59"/>
              </a:cubicBezTo>
              <a:cubicBezTo>
                <a:pt x="2" y="59"/>
                <a:pt x="0" y="56"/>
                <a:pt x="0" y="53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244440</xdr:colOff>
      <xdr:row>0</xdr:row>
      <xdr:rowOff>533160</xdr:rowOff>
    </xdr:from>
    <xdr:to>
      <xdr:col>3</xdr:col>
      <xdr:colOff>326880</xdr:colOff>
      <xdr:row>0</xdr:row>
      <xdr:rowOff>598320</xdr:rowOff>
    </xdr:to>
    <xdr:sp>
      <xdr:nvSpPr>
        <xdr:cNvPr id="249" name="CustomShape 1"/>
        <xdr:cNvSpPr/>
      </xdr:nvSpPr>
      <xdr:spPr>
        <a:xfrm>
          <a:off x="4986360" y="53316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354600</xdr:colOff>
      <xdr:row>0</xdr:row>
      <xdr:rowOff>546840</xdr:rowOff>
    </xdr:from>
    <xdr:to>
      <xdr:col>3</xdr:col>
      <xdr:colOff>437040</xdr:colOff>
      <xdr:row>0</xdr:row>
      <xdr:rowOff>612000</xdr:rowOff>
    </xdr:to>
    <xdr:sp>
      <xdr:nvSpPr>
        <xdr:cNvPr id="250" name="CustomShape 1"/>
        <xdr:cNvSpPr/>
      </xdr:nvSpPr>
      <xdr:spPr>
        <a:xfrm>
          <a:off x="5096520" y="54684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465120</xdr:colOff>
      <xdr:row>0</xdr:row>
      <xdr:rowOff>560880</xdr:rowOff>
    </xdr:from>
    <xdr:to>
      <xdr:col>3</xdr:col>
      <xdr:colOff>550800</xdr:colOff>
      <xdr:row>0</xdr:row>
      <xdr:rowOff>626040</xdr:rowOff>
    </xdr:to>
    <xdr:sp>
      <xdr:nvSpPr>
        <xdr:cNvPr id="251" name="CustomShape 1"/>
        <xdr:cNvSpPr/>
      </xdr:nvSpPr>
      <xdr:spPr>
        <a:xfrm>
          <a:off x="5207040" y="560880"/>
          <a:ext cx="85680" cy="65160"/>
        </a:xfrm>
        <a:custGeom>
          <a:avLst/>
          <a:gdLst/>
          <a:ahLst/>
          <a:rect l="l" t="t" r="r" b="b"/>
          <a:pathLst>
            <a:path w="37" h="36">
              <a:moveTo>
                <a:pt x="0" y="6"/>
              </a:moveTo>
              <a:cubicBezTo>
                <a:pt x="0" y="3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3"/>
                <a:pt x="37" y="6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228960</xdr:colOff>
      <xdr:row>0</xdr:row>
      <xdr:rowOff>614880</xdr:rowOff>
    </xdr:from>
    <xdr:to>
      <xdr:col>3</xdr:col>
      <xdr:colOff>311400</xdr:colOff>
      <xdr:row>0</xdr:row>
      <xdr:rowOff>680040</xdr:rowOff>
    </xdr:to>
    <xdr:sp>
      <xdr:nvSpPr>
        <xdr:cNvPr id="252" name="CustomShape 1"/>
        <xdr:cNvSpPr/>
      </xdr:nvSpPr>
      <xdr:spPr>
        <a:xfrm>
          <a:off x="4970880" y="61488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339480</xdr:colOff>
      <xdr:row>0</xdr:row>
      <xdr:rowOff>628920</xdr:rowOff>
    </xdr:from>
    <xdr:to>
      <xdr:col>3</xdr:col>
      <xdr:colOff>421920</xdr:colOff>
      <xdr:row>0</xdr:row>
      <xdr:rowOff>694080</xdr:rowOff>
    </xdr:to>
    <xdr:sp>
      <xdr:nvSpPr>
        <xdr:cNvPr id="253" name="CustomShape 1"/>
        <xdr:cNvSpPr/>
      </xdr:nvSpPr>
      <xdr:spPr>
        <a:xfrm>
          <a:off x="5081400" y="628920"/>
          <a:ext cx="82440" cy="65160"/>
        </a:xfrm>
        <a:custGeom>
          <a:avLst/>
          <a:gdLst/>
          <a:ah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449640</xdr:colOff>
      <xdr:row>0</xdr:row>
      <xdr:rowOff>642600</xdr:rowOff>
    </xdr:from>
    <xdr:to>
      <xdr:col>3</xdr:col>
      <xdr:colOff>535320</xdr:colOff>
      <xdr:row>0</xdr:row>
      <xdr:rowOff>707760</xdr:rowOff>
    </xdr:to>
    <xdr:sp>
      <xdr:nvSpPr>
        <xdr:cNvPr id="254" name="CustomShape 1"/>
        <xdr:cNvSpPr/>
      </xdr:nvSpPr>
      <xdr:spPr>
        <a:xfrm>
          <a:off x="5191560" y="642600"/>
          <a:ext cx="85680" cy="65160"/>
        </a:xfrm>
        <a:custGeom>
          <a:avLst/>
          <a:gdLst/>
          <a:ahLst/>
          <a:rect l="l" t="t" r="r" b="b"/>
          <a:pathLst>
            <a:path w="37" h="36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301320</xdr:colOff>
      <xdr:row>0</xdr:row>
      <xdr:rowOff>228600</xdr:rowOff>
    </xdr:from>
    <xdr:to>
      <xdr:col>3</xdr:col>
      <xdr:colOff>720360</xdr:colOff>
      <xdr:row>0</xdr:row>
      <xdr:rowOff>433080</xdr:rowOff>
    </xdr:to>
    <xdr:sp>
      <xdr:nvSpPr>
        <xdr:cNvPr id="255" name="CustomShape 1"/>
        <xdr:cNvSpPr/>
      </xdr:nvSpPr>
      <xdr:spPr>
        <a:xfrm>
          <a:off x="5043240" y="228600"/>
          <a:ext cx="419040" cy="204480"/>
        </a:xfrm>
        <a:custGeom>
          <a:avLst/>
          <a:gdLst/>
          <a:ahLst/>
          <a:rect l="l" t="t" r="r" b="b"/>
          <a:pathLst>
            <a:path w="181" h="111">
              <a:moveTo>
                <a:pt x="181" y="105"/>
              </a:moveTo>
              <a:cubicBezTo>
                <a:pt x="181" y="108"/>
                <a:pt x="178" y="111"/>
                <a:pt x="175" y="111"/>
              </a:cubicBezTo>
              <a:cubicBezTo>
                <a:pt x="5" y="111"/>
                <a:pt x="5" y="111"/>
                <a:pt x="5" y="111"/>
              </a:cubicBezTo>
              <a:cubicBezTo>
                <a:pt x="2" y="111"/>
                <a:pt x="0" y="108"/>
                <a:pt x="0" y="105"/>
              </a:cubicBezTo>
              <a:cubicBezTo>
                <a:pt x="0" y="5"/>
                <a:pt x="0" y="5"/>
                <a:pt x="0" y="5"/>
              </a:cubicBezTo>
              <a:cubicBezTo>
                <a:pt x="0" y="2"/>
                <a:pt x="2" y="0"/>
                <a:pt x="5" y="0"/>
              </a:cubicBezTo>
              <a:cubicBezTo>
                <a:pt x="175" y="0"/>
                <a:pt x="175" y="0"/>
                <a:pt x="175" y="0"/>
              </a:cubicBezTo>
              <a:cubicBezTo>
                <a:pt x="178" y="0"/>
                <a:pt x="181" y="2"/>
                <a:pt x="181" y="5"/>
              </a:cubicBezTo>
              <a:lnTo>
                <a:pt x="181" y="1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63720</xdr:colOff>
      <xdr:row>0</xdr:row>
      <xdr:rowOff>412920</xdr:rowOff>
    </xdr:from>
    <xdr:to>
      <xdr:col>4</xdr:col>
      <xdr:colOff>690480</xdr:colOff>
      <xdr:row>0</xdr:row>
      <xdr:rowOff>686880</xdr:rowOff>
    </xdr:to>
    <xdr:sp>
      <xdr:nvSpPr>
        <xdr:cNvPr id="256" name="CustomShape 1"/>
        <xdr:cNvSpPr/>
      </xdr:nvSpPr>
      <xdr:spPr>
        <a:xfrm>
          <a:off x="5913000" y="412920"/>
          <a:ext cx="626760" cy="273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81720</xdr:colOff>
      <xdr:row>0</xdr:row>
      <xdr:rowOff>440280</xdr:rowOff>
    </xdr:from>
    <xdr:to>
      <xdr:col>4</xdr:col>
      <xdr:colOff>655560</xdr:colOff>
      <xdr:row>0</xdr:row>
      <xdr:rowOff>669600</xdr:rowOff>
    </xdr:to>
    <xdr:sp>
      <xdr:nvSpPr>
        <xdr:cNvPr id="257" name="CustomShape 1"/>
        <xdr:cNvSpPr/>
      </xdr:nvSpPr>
      <xdr:spPr>
        <a:xfrm>
          <a:off x="5931000" y="440280"/>
          <a:ext cx="573840" cy="22932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262800</xdr:colOff>
      <xdr:row>0</xdr:row>
      <xdr:rowOff>528480</xdr:rowOff>
    </xdr:from>
    <xdr:to>
      <xdr:col>4</xdr:col>
      <xdr:colOff>433440</xdr:colOff>
      <xdr:row>0</xdr:row>
      <xdr:rowOff>671040</xdr:rowOff>
    </xdr:to>
    <xdr:sp>
      <xdr:nvSpPr>
        <xdr:cNvPr id="258" name="CustomShape 1"/>
        <xdr:cNvSpPr/>
      </xdr:nvSpPr>
      <xdr:spPr>
        <a:xfrm>
          <a:off x="6112080" y="528480"/>
          <a:ext cx="170640" cy="1425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467640</xdr:colOff>
      <xdr:row>0</xdr:row>
      <xdr:rowOff>623880</xdr:rowOff>
    </xdr:from>
    <xdr:to>
      <xdr:col>4</xdr:col>
      <xdr:colOff>528840</xdr:colOff>
      <xdr:row>0</xdr:row>
      <xdr:rowOff>676800</xdr:rowOff>
    </xdr:to>
    <xdr:sp>
      <xdr:nvSpPr>
        <xdr:cNvPr id="259" name="CustomShape 1"/>
        <xdr:cNvSpPr/>
      </xdr:nvSpPr>
      <xdr:spPr>
        <a:xfrm>
          <a:off x="6316920" y="623880"/>
          <a:ext cx="6120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134280</xdr:colOff>
      <xdr:row>0</xdr:row>
      <xdr:rowOff>543600</xdr:rowOff>
    </xdr:from>
    <xdr:to>
      <xdr:col>4</xdr:col>
      <xdr:colOff>195480</xdr:colOff>
      <xdr:row>0</xdr:row>
      <xdr:rowOff>596520</xdr:rowOff>
    </xdr:to>
    <xdr:sp>
      <xdr:nvSpPr>
        <xdr:cNvPr id="260" name="CustomShape 1"/>
        <xdr:cNvSpPr/>
      </xdr:nvSpPr>
      <xdr:spPr>
        <a:xfrm>
          <a:off x="5983560" y="543600"/>
          <a:ext cx="61200" cy="52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242280</xdr:colOff>
      <xdr:row>0</xdr:row>
      <xdr:rowOff>280800</xdr:rowOff>
    </xdr:from>
    <xdr:to>
      <xdr:col>4</xdr:col>
      <xdr:colOff>839520</xdr:colOff>
      <xdr:row>0</xdr:row>
      <xdr:rowOff>568440</xdr:rowOff>
    </xdr:to>
    <xdr:sp>
      <xdr:nvSpPr>
        <xdr:cNvPr id="261" name="CustomShape 1"/>
        <xdr:cNvSpPr/>
      </xdr:nvSpPr>
      <xdr:spPr>
        <a:xfrm>
          <a:off x="6091560" y="280800"/>
          <a:ext cx="597240" cy="2876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248040</xdr:colOff>
      <xdr:row>0</xdr:row>
      <xdr:rowOff>311760</xdr:rowOff>
    </xdr:from>
    <xdr:to>
      <xdr:col>4</xdr:col>
      <xdr:colOff>794880</xdr:colOff>
      <xdr:row>0</xdr:row>
      <xdr:rowOff>552240</xdr:rowOff>
    </xdr:to>
    <xdr:sp>
      <xdr:nvSpPr>
        <xdr:cNvPr id="262" name="CustomShape 1"/>
        <xdr:cNvSpPr/>
      </xdr:nvSpPr>
      <xdr:spPr>
        <a:xfrm>
          <a:off x="6097320" y="311760"/>
          <a:ext cx="546840" cy="24048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381600</xdr:colOff>
      <xdr:row>0</xdr:row>
      <xdr:rowOff>445680</xdr:rowOff>
    </xdr:from>
    <xdr:to>
      <xdr:col>4</xdr:col>
      <xdr:colOff>544320</xdr:colOff>
      <xdr:row>0</xdr:row>
      <xdr:rowOff>595440</xdr:rowOff>
    </xdr:to>
    <xdr:sp>
      <xdr:nvSpPr>
        <xdr:cNvPr id="263" name="CustomShape 1"/>
        <xdr:cNvSpPr/>
      </xdr:nvSpPr>
      <xdr:spPr>
        <a:xfrm>
          <a:off x="6230880" y="445680"/>
          <a:ext cx="162720" cy="149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533880</xdr:colOff>
      <xdr:row>0</xdr:row>
      <xdr:rowOff>592920</xdr:rowOff>
    </xdr:from>
    <xdr:to>
      <xdr:col>4</xdr:col>
      <xdr:colOff>592200</xdr:colOff>
      <xdr:row>0</xdr:row>
      <xdr:rowOff>648720</xdr:rowOff>
    </xdr:to>
    <xdr:sp>
      <xdr:nvSpPr>
        <xdr:cNvPr id="264" name="CustomShape 1"/>
        <xdr:cNvSpPr/>
      </xdr:nvSpPr>
      <xdr:spPr>
        <a:xfrm>
          <a:off x="6383160" y="592920"/>
          <a:ext cx="58320" cy="5580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254520</xdr:colOff>
      <xdr:row>0</xdr:row>
      <xdr:rowOff>423720</xdr:rowOff>
    </xdr:from>
    <xdr:to>
      <xdr:col>4</xdr:col>
      <xdr:colOff>312840</xdr:colOff>
      <xdr:row>0</xdr:row>
      <xdr:rowOff>479520</xdr:rowOff>
    </xdr:to>
    <xdr:sp>
      <xdr:nvSpPr>
        <xdr:cNvPr id="265" name="CustomShape 1"/>
        <xdr:cNvSpPr/>
      </xdr:nvSpPr>
      <xdr:spPr>
        <a:xfrm>
          <a:off x="6103800" y="423720"/>
          <a:ext cx="58320" cy="5580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478440</xdr:colOff>
      <xdr:row>0</xdr:row>
      <xdr:rowOff>178920</xdr:rowOff>
    </xdr:from>
    <xdr:to>
      <xdr:col>4</xdr:col>
      <xdr:colOff>1034640</xdr:colOff>
      <xdr:row>0</xdr:row>
      <xdr:rowOff>487800</xdr:rowOff>
    </xdr:to>
    <xdr:sp>
      <xdr:nvSpPr>
        <xdr:cNvPr id="266" name="CustomShape 1"/>
        <xdr:cNvSpPr/>
      </xdr:nvSpPr>
      <xdr:spPr>
        <a:xfrm>
          <a:off x="6327720" y="178920"/>
          <a:ext cx="556200" cy="30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470160</xdr:colOff>
      <xdr:row>0</xdr:row>
      <xdr:rowOff>209520</xdr:rowOff>
    </xdr:from>
    <xdr:to>
      <xdr:col>4</xdr:col>
      <xdr:colOff>979200</xdr:colOff>
      <xdr:row>0</xdr:row>
      <xdr:rowOff>468000</xdr:rowOff>
    </xdr:to>
    <xdr:sp>
      <xdr:nvSpPr>
        <xdr:cNvPr id="267" name="CustomShape 1"/>
        <xdr:cNvSpPr/>
      </xdr:nvSpPr>
      <xdr:spPr>
        <a:xfrm>
          <a:off x="6319440" y="209520"/>
          <a:ext cx="509040" cy="258480"/>
        </a:xfrm>
        <a:custGeom>
          <a:avLst/>
          <a:gdLst/>
          <a:ahLst/>
          <a:rect l="l" t="t" r="r" b="b"/>
          <a:pathLst>
            <a:path w="3805" h="1806">
              <a:moveTo>
                <a:pt x="3308" y="0"/>
              </a:moveTo>
              <a:cubicBezTo>
                <a:pt x="3239" y="0"/>
                <a:pt x="3239" y="0"/>
                <a:pt x="3239" y="0"/>
              </a:cubicBezTo>
              <a:cubicBezTo>
                <a:pt x="565" y="0"/>
                <a:pt x="565" y="0"/>
                <a:pt x="565" y="0"/>
              </a:cubicBezTo>
              <a:cubicBezTo>
                <a:pt x="451" y="0"/>
                <a:pt x="451" y="0"/>
                <a:pt x="451" y="0"/>
              </a:cubicBezTo>
              <a:cubicBezTo>
                <a:pt x="0" y="0"/>
                <a:pt x="0" y="0"/>
                <a:pt x="0" y="0"/>
              </a:cubicBezTo>
              <a:cubicBezTo>
                <a:pt x="0" y="451"/>
                <a:pt x="0" y="451"/>
                <a:pt x="0" y="451"/>
              </a:cubicBezTo>
              <a:cubicBezTo>
                <a:pt x="0" y="566"/>
                <a:pt x="0" y="566"/>
                <a:pt x="0" y="566"/>
              </a:cubicBezTo>
              <a:cubicBezTo>
                <a:pt x="0" y="1240"/>
                <a:pt x="0" y="1240"/>
                <a:pt x="0" y="1240"/>
              </a:cubicBezTo>
              <a:cubicBezTo>
                <a:pt x="0" y="1354"/>
                <a:pt x="0" y="1354"/>
                <a:pt x="0" y="1354"/>
              </a:cubicBezTo>
              <a:cubicBezTo>
                <a:pt x="0" y="1806"/>
                <a:pt x="0" y="1806"/>
                <a:pt x="0" y="1806"/>
              </a:cubicBezTo>
              <a:cubicBezTo>
                <a:pt x="451" y="1806"/>
                <a:pt x="451" y="1806"/>
                <a:pt x="451" y="1806"/>
              </a:cubicBezTo>
              <a:cubicBezTo>
                <a:pt x="565" y="1806"/>
                <a:pt x="565" y="1806"/>
                <a:pt x="565" y="1806"/>
              </a:cubicBezTo>
              <a:cubicBezTo>
                <a:pt x="3239" y="1806"/>
                <a:pt x="3239" y="1806"/>
                <a:pt x="3239" y="1806"/>
              </a:cubicBezTo>
              <a:cubicBezTo>
                <a:pt x="3354" y="1806"/>
                <a:pt x="3354" y="1806"/>
                <a:pt x="3354" y="1806"/>
              </a:cubicBezTo>
              <a:cubicBezTo>
                <a:pt x="3805" y="1806"/>
                <a:pt x="3805" y="1806"/>
                <a:pt x="3805" y="1806"/>
              </a:cubicBezTo>
              <a:cubicBezTo>
                <a:pt x="3805" y="1354"/>
                <a:pt x="3805" y="1354"/>
                <a:pt x="3805" y="1354"/>
              </a:cubicBezTo>
              <a:cubicBezTo>
                <a:pt x="3805" y="1240"/>
                <a:pt x="3805" y="1240"/>
                <a:pt x="3805" y="1240"/>
              </a:cubicBezTo>
              <a:cubicBezTo>
                <a:pt x="3805" y="566"/>
                <a:pt x="3805" y="566"/>
                <a:pt x="3805" y="566"/>
              </a:cubicBezTo>
              <a:cubicBezTo>
                <a:pt x="3805" y="497"/>
                <a:pt x="3805" y="497"/>
                <a:pt x="3805" y="497"/>
              </a:cubicBezTo>
              <a:cubicBezTo>
                <a:pt x="3805" y="0"/>
                <a:pt x="3805" y="0"/>
                <a:pt x="3805" y="0"/>
              </a:cubicBezTo>
              <a:lnTo>
                <a:pt x="3308" y="0"/>
              </a:lnTo>
              <a:close/>
              <a:moveTo>
                <a:pt x="540" y="1694"/>
              </a:moveTo>
              <a:cubicBezTo>
                <a:pt x="538" y="1687"/>
                <a:pt x="536" y="1680"/>
                <a:pt x="534" y="1673"/>
              </a:cubicBezTo>
              <a:cubicBezTo>
                <a:pt x="534" y="1671"/>
                <a:pt x="533" y="1670"/>
                <a:pt x="532" y="1668"/>
              </a:cubicBezTo>
              <a:cubicBezTo>
                <a:pt x="531" y="1663"/>
                <a:pt x="529" y="1658"/>
                <a:pt x="527" y="1653"/>
              </a:cubicBezTo>
              <a:cubicBezTo>
                <a:pt x="526" y="1651"/>
                <a:pt x="525" y="1648"/>
                <a:pt x="525" y="1646"/>
              </a:cubicBezTo>
              <a:cubicBezTo>
                <a:pt x="523" y="1642"/>
                <a:pt x="521" y="1637"/>
                <a:pt x="520" y="1633"/>
              </a:cubicBezTo>
              <a:cubicBezTo>
                <a:pt x="519" y="1631"/>
                <a:pt x="518" y="1628"/>
                <a:pt x="517" y="1625"/>
              </a:cubicBezTo>
              <a:cubicBezTo>
                <a:pt x="515" y="1621"/>
                <a:pt x="513" y="1617"/>
                <a:pt x="511" y="1613"/>
              </a:cubicBezTo>
              <a:cubicBezTo>
                <a:pt x="510" y="1611"/>
                <a:pt x="509" y="1608"/>
                <a:pt x="508" y="1606"/>
              </a:cubicBezTo>
              <a:cubicBezTo>
                <a:pt x="506" y="1602"/>
                <a:pt x="504" y="1598"/>
                <a:pt x="502" y="1594"/>
              </a:cubicBezTo>
              <a:cubicBezTo>
                <a:pt x="501" y="1591"/>
                <a:pt x="500" y="1589"/>
                <a:pt x="499" y="1586"/>
              </a:cubicBezTo>
              <a:cubicBezTo>
                <a:pt x="497" y="1582"/>
                <a:pt x="494" y="1578"/>
                <a:pt x="492" y="1574"/>
              </a:cubicBezTo>
              <a:cubicBezTo>
                <a:pt x="491" y="1572"/>
                <a:pt x="490" y="1570"/>
                <a:pt x="489" y="1568"/>
              </a:cubicBezTo>
              <a:cubicBezTo>
                <a:pt x="486" y="1562"/>
                <a:pt x="482" y="1556"/>
                <a:pt x="479" y="1550"/>
              </a:cubicBezTo>
              <a:cubicBezTo>
                <a:pt x="479" y="1550"/>
                <a:pt x="479" y="1549"/>
                <a:pt x="479" y="1549"/>
              </a:cubicBezTo>
              <a:cubicBezTo>
                <a:pt x="475" y="1543"/>
                <a:pt x="471" y="1537"/>
                <a:pt x="467" y="1531"/>
              </a:cubicBezTo>
              <a:cubicBezTo>
                <a:pt x="466" y="1529"/>
                <a:pt x="465" y="1527"/>
                <a:pt x="464" y="1525"/>
              </a:cubicBezTo>
              <a:cubicBezTo>
                <a:pt x="461" y="1521"/>
                <a:pt x="458" y="1517"/>
                <a:pt x="456" y="1513"/>
              </a:cubicBezTo>
              <a:cubicBezTo>
                <a:pt x="454" y="1511"/>
                <a:pt x="453" y="1509"/>
                <a:pt x="451" y="1506"/>
              </a:cubicBezTo>
              <a:cubicBezTo>
                <a:pt x="448" y="1503"/>
                <a:pt x="446" y="1499"/>
                <a:pt x="443" y="1496"/>
              </a:cubicBezTo>
              <a:cubicBezTo>
                <a:pt x="442" y="1493"/>
                <a:pt x="440" y="1491"/>
                <a:pt x="438" y="1489"/>
              </a:cubicBezTo>
              <a:cubicBezTo>
                <a:pt x="435" y="1485"/>
                <a:pt x="433" y="1482"/>
                <a:pt x="430" y="1478"/>
              </a:cubicBezTo>
              <a:cubicBezTo>
                <a:pt x="428" y="1476"/>
                <a:pt x="427" y="1474"/>
                <a:pt x="425" y="1472"/>
              </a:cubicBezTo>
              <a:cubicBezTo>
                <a:pt x="422" y="1468"/>
                <a:pt x="419" y="1465"/>
                <a:pt x="416" y="1461"/>
              </a:cubicBezTo>
              <a:cubicBezTo>
                <a:pt x="414" y="1459"/>
                <a:pt x="413" y="1457"/>
                <a:pt x="411" y="1455"/>
              </a:cubicBezTo>
              <a:cubicBezTo>
                <a:pt x="408" y="1451"/>
                <a:pt x="404" y="1448"/>
                <a:pt x="401" y="1444"/>
              </a:cubicBezTo>
              <a:cubicBezTo>
                <a:pt x="400" y="1443"/>
                <a:pt x="398" y="1441"/>
                <a:pt x="396" y="1439"/>
              </a:cubicBezTo>
              <a:cubicBezTo>
                <a:pt x="392" y="1434"/>
                <a:pt x="387" y="1429"/>
                <a:pt x="381" y="1424"/>
              </a:cubicBezTo>
              <a:cubicBezTo>
                <a:pt x="376" y="1418"/>
                <a:pt x="371" y="1414"/>
                <a:pt x="366" y="1409"/>
              </a:cubicBezTo>
              <a:cubicBezTo>
                <a:pt x="364" y="1407"/>
                <a:pt x="362" y="1405"/>
                <a:pt x="361" y="1404"/>
              </a:cubicBezTo>
              <a:cubicBezTo>
                <a:pt x="357" y="1401"/>
                <a:pt x="354" y="1397"/>
                <a:pt x="350" y="1394"/>
              </a:cubicBezTo>
              <a:cubicBezTo>
                <a:pt x="348" y="1392"/>
                <a:pt x="346" y="1391"/>
                <a:pt x="344" y="1389"/>
              </a:cubicBezTo>
              <a:cubicBezTo>
                <a:pt x="340" y="1386"/>
                <a:pt x="337" y="1383"/>
                <a:pt x="333" y="1380"/>
              </a:cubicBezTo>
              <a:cubicBezTo>
                <a:pt x="331" y="1378"/>
                <a:pt x="329" y="1377"/>
                <a:pt x="327" y="1375"/>
              </a:cubicBezTo>
              <a:cubicBezTo>
                <a:pt x="323" y="1372"/>
                <a:pt x="320" y="1370"/>
                <a:pt x="316" y="1367"/>
              </a:cubicBezTo>
              <a:cubicBezTo>
                <a:pt x="314" y="1365"/>
                <a:pt x="312" y="1363"/>
                <a:pt x="310" y="1362"/>
              </a:cubicBezTo>
              <a:cubicBezTo>
                <a:pt x="306" y="1359"/>
                <a:pt x="302" y="1357"/>
                <a:pt x="299" y="1354"/>
              </a:cubicBezTo>
              <a:cubicBezTo>
                <a:pt x="296" y="1352"/>
                <a:pt x="294" y="1351"/>
                <a:pt x="292" y="1349"/>
              </a:cubicBezTo>
              <a:cubicBezTo>
                <a:pt x="288" y="1347"/>
                <a:pt x="284" y="1344"/>
                <a:pt x="280" y="1341"/>
              </a:cubicBezTo>
              <a:cubicBezTo>
                <a:pt x="278" y="1340"/>
                <a:pt x="276" y="1339"/>
                <a:pt x="274" y="1338"/>
              </a:cubicBezTo>
              <a:cubicBezTo>
                <a:pt x="268" y="1334"/>
                <a:pt x="262" y="1330"/>
                <a:pt x="256" y="1326"/>
              </a:cubicBezTo>
              <a:cubicBezTo>
                <a:pt x="256" y="1326"/>
                <a:pt x="255" y="1326"/>
                <a:pt x="255" y="1326"/>
              </a:cubicBezTo>
              <a:cubicBezTo>
                <a:pt x="249" y="1323"/>
                <a:pt x="243" y="1319"/>
                <a:pt x="238" y="1316"/>
              </a:cubicBezTo>
              <a:cubicBezTo>
                <a:pt x="236" y="1315"/>
                <a:pt x="234" y="1314"/>
                <a:pt x="232" y="1313"/>
              </a:cubicBezTo>
              <a:cubicBezTo>
                <a:pt x="227" y="1311"/>
                <a:pt x="223" y="1308"/>
                <a:pt x="219" y="1306"/>
              </a:cubicBezTo>
              <a:cubicBezTo>
                <a:pt x="216" y="1305"/>
                <a:pt x="214" y="1304"/>
                <a:pt x="211" y="1303"/>
              </a:cubicBezTo>
              <a:cubicBezTo>
                <a:pt x="207" y="1301"/>
                <a:pt x="203" y="1299"/>
                <a:pt x="199" y="1297"/>
              </a:cubicBezTo>
              <a:cubicBezTo>
                <a:pt x="197" y="1296"/>
                <a:pt x="194" y="1295"/>
                <a:pt x="192" y="1294"/>
              </a:cubicBezTo>
              <a:cubicBezTo>
                <a:pt x="188" y="1292"/>
                <a:pt x="184" y="1290"/>
                <a:pt x="180" y="1288"/>
              </a:cubicBezTo>
              <a:cubicBezTo>
                <a:pt x="177" y="1287"/>
                <a:pt x="174" y="1286"/>
                <a:pt x="172" y="1285"/>
              </a:cubicBezTo>
              <a:cubicBezTo>
                <a:pt x="168" y="1284"/>
                <a:pt x="163" y="1282"/>
                <a:pt x="159" y="1280"/>
              </a:cubicBezTo>
              <a:cubicBezTo>
                <a:pt x="157" y="1280"/>
                <a:pt x="154" y="1279"/>
                <a:pt x="152" y="1278"/>
              </a:cubicBezTo>
              <a:cubicBezTo>
                <a:pt x="147" y="1276"/>
                <a:pt x="142" y="1274"/>
                <a:pt x="137" y="1273"/>
              </a:cubicBezTo>
              <a:cubicBezTo>
                <a:pt x="135" y="1272"/>
                <a:pt x="134" y="1272"/>
                <a:pt x="132" y="1271"/>
              </a:cubicBezTo>
              <a:cubicBezTo>
                <a:pt x="125" y="1269"/>
                <a:pt x="118" y="1267"/>
                <a:pt x="112" y="1265"/>
              </a:cubicBezTo>
              <a:cubicBezTo>
                <a:pt x="112" y="541"/>
                <a:pt x="112" y="541"/>
                <a:pt x="112" y="541"/>
              </a:cubicBezTo>
              <a:cubicBezTo>
                <a:pt x="118" y="539"/>
                <a:pt x="125" y="537"/>
                <a:pt x="132" y="535"/>
              </a:cubicBezTo>
              <a:cubicBezTo>
                <a:pt x="134" y="534"/>
                <a:pt x="135" y="534"/>
                <a:pt x="137" y="533"/>
              </a:cubicBezTo>
              <a:cubicBezTo>
                <a:pt x="142" y="531"/>
                <a:pt x="147" y="530"/>
                <a:pt x="152" y="528"/>
              </a:cubicBezTo>
              <a:cubicBezTo>
                <a:pt x="154" y="527"/>
                <a:pt x="157" y="526"/>
                <a:pt x="159" y="525"/>
              </a:cubicBezTo>
              <a:cubicBezTo>
                <a:pt x="163" y="524"/>
                <a:pt x="168" y="522"/>
                <a:pt x="172" y="520"/>
              </a:cubicBezTo>
              <a:cubicBezTo>
                <a:pt x="174" y="519"/>
                <a:pt x="177" y="518"/>
                <a:pt x="180" y="517"/>
              </a:cubicBezTo>
              <a:cubicBezTo>
                <a:pt x="184" y="516"/>
                <a:pt x="188" y="514"/>
                <a:pt x="192" y="512"/>
              </a:cubicBezTo>
              <a:cubicBezTo>
                <a:pt x="194" y="511"/>
                <a:pt x="197" y="510"/>
                <a:pt x="199" y="509"/>
              </a:cubicBezTo>
              <a:cubicBezTo>
                <a:pt x="203" y="507"/>
                <a:pt x="207" y="505"/>
                <a:pt x="211" y="503"/>
              </a:cubicBezTo>
              <a:cubicBezTo>
                <a:pt x="214" y="502"/>
                <a:pt x="216" y="501"/>
                <a:pt x="219" y="500"/>
              </a:cubicBezTo>
              <a:cubicBezTo>
                <a:pt x="223" y="497"/>
                <a:pt x="227" y="495"/>
                <a:pt x="232" y="493"/>
              </a:cubicBezTo>
              <a:cubicBezTo>
                <a:pt x="234" y="492"/>
                <a:pt x="236" y="491"/>
                <a:pt x="238" y="490"/>
              </a:cubicBezTo>
              <a:cubicBezTo>
                <a:pt x="243" y="487"/>
                <a:pt x="249" y="483"/>
                <a:pt x="255" y="480"/>
              </a:cubicBezTo>
              <a:cubicBezTo>
                <a:pt x="255" y="480"/>
                <a:pt x="256" y="479"/>
                <a:pt x="256" y="479"/>
              </a:cubicBezTo>
              <a:cubicBezTo>
                <a:pt x="262" y="476"/>
                <a:pt x="268" y="472"/>
                <a:pt x="274" y="468"/>
              </a:cubicBezTo>
              <a:cubicBezTo>
                <a:pt x="276" y="467"/>
                <a:pt x="278" y="466"/>
                <a:pt x="280" y="465"/>
              </a:cubicBezTo>
              <a:cubicBezTo>
                <a:pt x="284" y="462"/>
                <a:pt x="288" y="459"/>
                <a:pt x="292" y="456"/>
              </a:cubicBezTo>
              <a:cubicBezTo>
                <a:pt x="294" y="455"/>
                <a:pt x="296" y="453"/>
                <a:pt x="299" y="452"/>
              </a:cubicBezTo>
              <a:cubicBezTo>
                <a:pt x="302" y="449"/>
                <a:pt x="306" y="447"/>
                <a:pt x="310" y="444"/>
              </a:cubicBezTo>
              <a:cubicBezTo>
                <a:pt x="312" y="442"/>
                <a:pt x="314" y="441"/>
                <a:pt x="316" y="439"/>
              </a:cubicBezTo>
              <a:cubicBezTo>
                <a:pt x="320" y="436"/>
                <a:pt x="323" y="434"/>
                <a:pt x="327" y="431"/>
              </a:cubicBezTo>
              <a:cubicBezTo>
                <a:pt x="329" y="429"/>
                <a:pt x="331" y="427"/>
                <a:pt x="333" y="426"/>
              </a:cubicBezTo>
              <a:cubicBezTo>
                <a:pt x="337" y="423"/>
                <a:pt x="340" y="420"/>
                <a:pt x="344" y="417"/>
              </a:cubicBezTo>
              <a:cubicBezTo>
                <a:pt x="346" y="415"/>
                <a:pt x="348" y="413"/>
                <a:pt x="350" y="412"/>
              </a:cubicBezTo>
              <a:cubicBezTo>
                <a:pt x="354" y="408"/>
                <a:pt x="357" y="405"/>
                <a:pt x="361" y="402"/>
              </a:cubicBezTo>
              <a:cubicBezTo>
                <a:pt x="362" y="400"/>
                <a:pt x="364" y="399"/>
                <a:pt x="366" y="397"/>
              </a:cubicBezTo>
              <a:cubicBezTo>
                <a:pt x="371" y="392"/>
                <a:pt x="376" y="387"/>
                <a:pt x="381" y="382"/>
              </a:cubicBezTo>
              <a:cubicBezTo>
                <a:pt x="387" y="377"/>
                <a:pt x="392" y="372"/>
                <a:pt x="396" y="367"/>
              </a:cubicBezTo>
              <a:cubicBezTo>
                <a:pt x="398" y="365"/>
                <a:pt x="400" y="363"/>
                <a:pt x="401" y="361"/>
              </a:cubicBezTo>
              <a:cubicBezTo>
                <a:pt x="404" y="358"/>
                <a:pt x="408" y="354"/>
                <a:pt x="411" y="351"/>
              </a:cubicBezTo>
              <a:cubicBezTo>
                <a:pt x="413" y="349"/>
                <a:pt x="414" y="346"/>
                <a:pt x="416" y="344"/>
              </a:cubicBezTo>
              <a:cubicBezTo>
                <a:pt x="419" y="341"/>
                <a:pt x="422" y="338"/>
                <a:pt x="425" y="334"/>
              </a:cubicBezTo>
              <a:cubicBezTo>
                <a:pt x="427" y="332"/>
                <a:pt x="428" y="330"/>
                <a:pt x="430" y="327"/>
              </a:cubicBezTo>
              <a:cubicBezTo>
                <a:pt x="433" y="324"/>
                <a:pt x="435" y="321"/>
                <a:pt x="438" y="317"/>
              </a:cubicBezTo>
              <a:cubicBezTo>
                <a:pt x="440" y="315"/>
                <a:pt x="442" y="313"/>
                <a:pt x="443" y="310"/>
              </a:cubicBezTo>
              <a:cubicBezTo>
                <a:pt x="446" y="307"/>
                <a:pt x="448" y="303"/>
                <a:pt x="451" y="299"/>
              </a:cubicBezTo>
              <a:cubicBezTo>
                <a:pt x="453" y="297"/>
                <a:pt x="454" y="295"/>
                <a:pt x="456" y="293"/>
              </a:cubicBezTo>
              <a:cubicBezTo>
                <a:pt x="458" y="289"/>
                <a:pt x="461" y="285"/>
                <a:pt x="464" y="280"/>
              </a:cubicBezTo>
              <a:cubicBezTo>
                <a:pt x="465" y="279"/>
                <a:pt x="466" y="277"/>
                <a:pt x="467" y="275"/>
              </a:cubicBezTo>
              <a:cubicBezTo>
                <a:pt x="471" y="269"/>
                <a:pt x="475" y="263"/>
                <a:pt x="479" y="257"/>
              </a:cubicBezTo>
              <a:cubicBezTo>
                <a:pt x="479" y="256"/>
                <a:pt x="479" y="256"/>
                <a:pt x="479" y="256"/>
              </a:cubicBezTo>
              <a:cubicBezTo>
                <a:pt x="482" y="250"/>
                <a:pt x="486" y="244"/>
                <a:pt x="489" y="238"/>
              </a:cubicBezTo>
              <a:cubicBezTo>
                <a:pt x="490" y="236"/>
                <a:pt x="491" y="234"/>
                <a:pt x="492" y="232"/>
              </a:cubicBezTo>
              <a:cubicBezTo>
                <a:pt x="494" y="228"/>
                <a:pt x="497" y="224"/>
                <a:pt x="499" y="219"/>
              </a:cubicBezTo>
              <a:cubicBezTo>
                <a:pt x="500" y="217"/>
                <a:pt x="501" y="215"/>
                <a:pt x="502" y="212"/>
              </a:cubicBezTo>
              <a:cubicBezTo>
                <a:pt x="504" y="208"/>
                <a:pt x="506" y="204"/>
                <a:pt x="508" y="200"/>
              </a:cubicBezTo>
              <a:cubicBezTo>
                <a:pt x="509" y="198"/>
                <a:pt x="510" y="195"/>
                <a:pt x="511" y="192"/>
              </a:cubicBezTo>
              <a:cubicBezTo>
                <a:pt x="513" y="188"/>
                <a:pt x="515" y="184"/>
                <a:pt x="517" y="180"/>
              </a:cubicBezTo>
              <a:cubicBezTo>
                <a:pt x="518" y="178"/>
                <a:pt x="519" y="175"/>
                <a:pt x="520" y="173"/>
              </a:cubicBezTo>
              <a:cubicBezTo>
                <a:pt x="521" y="168"/>
                <a:pt x="523" y="164"/>
                <a:pt x="525" y="160"/>
              </a:cubicBezTo>
              <a:cubicBezTo>
                <a:pt x="525" y="157"/>
                <a:pt x="526" y="155"/>
                <a:pt x="527" y="153"/>
              </a:cubicBezTo>
              <a:cubicBezTo>
                <a:pt x="529" y="148"/>
                <a:pt x="531" y="143"/>
                <a:pt x="532" y="138"/>
              </a:cubicBezTo>
              <a:cubicBezTo>
                <a:pt x="533" y="136"/>
                <a:pt x="534" y="134"/>
                <a:pt x="534" y="132"/>
              </a:cubicBezTo>
              <a:cubicBezTo>
                <a:pt x="536" y="126"/>
                <a:pt x="538" y="119"/>
                <a:pt x="540" y="112"/>
              </a:cubicBezTo>
              <a:cubicBezTo>
                <a:pt x="3264" y="112"/>
                <a:pt x="3264" y="112"/>
                <a:pt x="3264" y="112"/>
              </a:cubicBezTo>
              <a:cubicBezTo>
                <a:pt x="3293" y="214"/>
                <a:pt x="3347" y="307"/>
                <a:pt x="3423" y="382"/>
              </a:cubicBezTo>
              <a:cubicBezTo>
                <a:pt x="3499" y="458"/>
                <a:pt x="3591" y="512"/>
                <a:pt x="3693" y="541"/>
              </a:cubicBezTo>
              <a:cubicBezTo>
                <a:pt x="3693" y="1265"/>
                <a:pt x="3693" y="1265"/>
                <a:pt x="3693" y="1265"/>
              </a:cubicBezTo>
              <a:cubicBezTo>
                <a:pt x="3686" y="1267"/>
                <a:pt x="3679" y="1269"/>
                <a:pt x="3673" y="1271"/>
              </a:cubicBezTo>
              <a:cubicBezTo>
                <a:pt x="3671" y="1272"/>
                <a:pt x="3669" y="1272"/>
                <a:pt x="3667" y="1273"/>
              </a:cubicBezTo>
              <a:cubicBezTo>
                <a:pt x="3662" y="1274"/>
                <a:pt x="3657" y="1276"/>
                <a:pt x="3652" y="1278"/>
              </a:cubicBezTo>
              <a:cubicBezTo>
                <a:pt x="3650" y="1279"/>
                <a:pt x="3648" y="1280"/>
                <a:pt x="3645" y="1280"/>
              </a:cubicBezTo>
              <a:cubicBezTo>
                <a:pt x="3641" y="1282"/>
                <a:pt x="3637" y="1284"/>
                <a:pt x="3632" y="1285"/>
              </a:cubicBezTo>
              <a:cubicBezTo>
                <a:pt x="3630" y="1286"/>
                <a:pt x="3627" y="1287"/>
                <a:pt x="3625" y="1288"/>
              </a:cubicBezTo>
              <a:cubicBezTo>
                <a:pt x="3621" y="1290"/>
                <a:pt x="3617" y="1292"/>
                <a:pt x="3613" y="1294"/>
              </a:cubicBezTo>
              <a:cubicBezTo>
                <a:pt x="3610" y="1295"/>
                <a:pt x="3608" y="1296"/>
                <a:pt x="3605" y="1297"/>
              </a:cubicBezTo>
              <a:cubicBezTo>
                <a:pt x="3601" y="1299"/>
                <a:pt x="3597" y="1301"/>
                <a:pt x="3593" y="1303"/>
              </a:cubicBezTo>
              <a:cubicBezTo>
                <a:pt x="3590" y="1304"/>
                <a:pt x="3588" y="1305"/>
                <a:pt x="3586" y="1306"/>
              </a:cubicBezTo>
              <a:cubicBezTo>
                <a:pt x="3581" y="1308"/>
                <a:pt x="3577" y="1311"/>
                <a:pt x="3573" y="1313"/>
              </a:cubicBezTo>
              <a:cubicBezTo>
                <a:pt x="3571" y="1314"/>
                <a:pt x="3569" y="1315"/>
                <a:pt x="3567" y="1316"/>
              </a:cubicBezTo>
              <a:cubicBezTo>
                <a:pt x="3561" y="1319"/>
                <a:pt x="3555" y="1323"/>
                <a:pt x="3549" y="1326"/>
              </a:cubicBezTo>
              <a:cubicBezTo>
                <a:pt x="3549" y="1326"/>
                <a:pt x="3549" y="1326"/>
                <a:pt x="3548" y="1326"/>
              </a:cubicBezTo>
              <a:cubicBezTo>
                <a:pt x="3542" y="1330"/>
                <a:pt x="3536" y="1334"/>
                <a:pt x="3530" y="1338"/>
              </a:cubicBezTo>
              <a:cubicBezTo>
                <a:pt x="3528" y="1339"/>
                <a:pt x="3526" y="1340"/>
                <a:pt x="3525" y="1341"/>
              </a:cubicBezTo>
              <a:cubicBezTo>
                <a:pt x="3521" y="1344"/>
                <a:pt x="3516" y="1347"/>
                <a:pt x="3512" y="1349"/>
              </a:cubicBezTo>
              <a:cubicBezTo>
                <a:pt x="3510" y="1351"/>
                <a:pt x="3508" y="1352"/>
                <a:pt x="3506" y="1354"/>
              </a:cubicBezTo>
              <a:cubicBezTo>
                <a:pt x="3502" y="1357"/>
                <a:pt x="3498" y="1359"/>
                <a:pt x="3495" y="1362"/>
              </a:cubicBezTo>
              <a:cubicBezTo>
                <a:pt x="3492" y="1363"/>
                <a:pt x="3490" y="1365"/>
                <a:pt x="3488" y="1367"/>
              </a:cubicBezTo>
              <a:cubicBezTo>
                <a:pt x="3484" y="1370"/>
                <a:pt x="3481" y="1372"/>
                <a:pt x="3478" y="1375"/>
              </a:cubicBezTo>
              <a:cubicBezTo>
                <a:pt x="3475" y="1377"/>
                <a:pt x="3473" y="1378"/>
                <a:pt x="3471" y="1380"/>
              </a:cubicBezTo>
              <a:cubicBezTo>
                <a:pt x="3467" y="1383"/>
                <a:pt x="3464" y="1386"/>
                <a:pt x="3461" y="1389"/>
              </a:cubicBezTo>
              <a:cubicBezTo>
                <a:pt x="3459" y="1391"/>
                <a:pt x="3456" y="1392"/>
                <a:pt x="3454" y="1394"/>
              </a:cubicBezTo>
              <a:cubicBezTo>
                <a:pt x="3451" y="1397"/>
                <a:pt x="3447" y="1401"/>
                <a:pt x="3444" y="1404"/>
              </a:cubicBezTo>
              <a:cubicBezTo>
                <a:pt x="3442" y="1405"/>
                <a:pt x="3440" y="1407"/>
                <a:pt x="3438" y="1409"/>
              </a:cubicBezTo>
              <a:cubicBezTo>
                <a:pt x="3433" y="1414"/>
                <a:pt x="3428" y="1418"/>
                <a:pt x="3423" y="1424"/>
              </a:cubicBezTo>
              <a:cubicBezTo>
                <a:pt x="3418" y="1429"/>
                <a:pt x="3413" y="1434"/>
                <a:pt x="3408" y="1439"/>
              </a:cubicBezTo>
              <a:cubicBezTo>
                <a:pt x="3406" y="1441"/>
                <a:pt x="3405" y="1443"/>
                <a:pt x="3403" y="1444"/>
              </a:cubicBezTo>
              <a:cubicBezTo>
                <a:pt x="3400" y="1448"/>
                <a:pt x="3397" y="1451"/>
                <a:pt x="3393" y="1455"/>
              </a:cubicBezTo>
              <a:cubicBezTo>
                <a:pt x="3392" y="1457"/>
                <a:pt x="3390" y="1459"/>
                <a:pt x="3388" y="1461"/>
              </a:cubicBezTo>
              <a:cubicBezTo>
                <a:pt x="3385" y="1465"/>
                <a:pt x="3382" y="1468"/>
                <a:pt x="3380" y="1472"/>
              </a:cubicBezTo>
              <a:cubicBezTo>
                <a:pt x="3378" y="1474"/>
                <a:pt x="3376" y="1476"/>
                <a:pt x="3374" y="1478"/>
              </a:cubicBezTo>
              <a:cubicBezTo>
                <a:pt x="3371" y="1482"/>
                <a:pt x="3369" y="1485"/>
                <a:pt x="3366" y="1489"/>
              </a:cubicBezTo>
              <a:cubicBezTo>
                <a:pt x="3364" y="1491"/>
                <a:pt x="3363" y="1493"/>
                <a:pt x="3361" y="1496"/>
              </a:cubicBezTo>
              <a:cubicBezTo>
                <a:pt x="3358" y="1499"/>
                <a:pt x="3356" y="1503"/>
                <a:pt x="3353" y="1506"/>
              </a:cubicBezTo>
              <a:cubicBezTo>
                <a:pt x="3352" y="1509"/>
                <a:pt x="3350" y="1511"/>
                <a:pt x="3349" y="1513"/>
              </a:cubicBezTo>
              <a:cubicBezTo>
                <a:pt x="3346" y="1517"/>
                <a:pt x="3343" y="1521"/>
                <a:pt x="3340" y="1525"/>
              </a:cubicBezTo>
              <a:cubicBezTo>
                <a:pt x="3339" y="1527"/>
                <a:pt x="3338" y="1529"/>
                <a:pt x="3337" y="1531"/>
              </a:cubicBezTo>
              <a:cubicBezTo>
                <a:pt x="3333" y="1537"/>
                <a:pt x="3329" y="1543"/>
                <a:pt x="3326" y="1549"/>
              </a:cubicBezTo>
              <a:cubicBezTo>
                <a:pt x="3326" y="1549"/>
                <a:pt x="3325" y="1550"/>
                <a:pt x="3325" y="1550"/>
              </a:cubicBezTo>
              <a:cubicBezTo>
                <a:pt x="3322" y="1556"/>
                <a:pt x="3319" y="1562"/>
                <a:pt x="3315" y="1568"/>
              </a:cubicBezTo>
              <a:cubicBezTo>
                <a:pt x="3314" y="1570"/>
                <a:pt x="3313" y="1572"/>
                <a:pt x="3312" y="1574"/>
              </a:cubicBezTo>
              <a:cubicBezTo>
                <a:pt x="3310" y="1578"/>
                <a:pt x="3308" y="1582"/>
                <a:pt x="3306" y="1586"/>
              </a:cubicBezTo>
              <a:cubicBezTo>
                <a:pt x="3304" y="1589"/>
                <a:pt x="3303" y="1591"/>
                <a:pt x="3302" y="1594"/>
              </a:cubicBezTo>
              <a:cubicBezTo>
                <a:pt x="3300" y="1598"/>
                <a:pt x="3298" y="1602"/>
                <a:pt x="3296" y="1606"/>
              </a:cubicBezTo>
              <a:cubicBezTo>
                <a:pt x="3295" y="1608"/>
                <a:pt x="3294" y="1611"/>
                <a:pt x="3293" y="1613"/>
              </a:cubicBezTo>
              <a:cubicBezTo>
                <a:pt x="3291" y="1617"/>
                <a:pt x="3289" y="1621"/>
                <a:pt x="3288" y="1625"/>
              </a:cubicBezTo>
              <a:cubicBezTo>
                <a:pt x="3287" y="1628"/>
                <a:pt x="3286" y="1631"/>
                <a:pt x="3285" y="1633"/>
              </a:cubicBezTo>
              <a:cubicBezTo>
                <a:pt x="3283" y="1637"/>
                <a:pt x="3281" y="1642"/>
                <a:pt x="3280" y="1646"/>
              </a:cubicBezTo>
              <a:cubicBezTo>
                <a:pt x="3279" y="1648"/>
                <a:pt x="3278" y="1651"/>
                <a:pt x="3277" y="1653"/>
              </a:cubicBezTo>
              <a:cubicBezTo>
                <a:pt x="3275" y="1658"/>
                <a:pt x="3274" y="1663"/>
                <a:pt x="3272" y="1668"/>
              </a:cubicBezTo>
              <a:cubicBezTo>
                <a:pt x="3271" y="1670"/>
                <a:pt x="3271" y="1671"/>
                <a:pt x="3270" y="1673"/>
              </a:cubicBezTo>
              <a:cubicBezTo>
                <a:pt x="3268" y="1680"/>
                <a:pt x="3266" y="1687"/>
                <a:pt x="3264" y="1694"/>
              </a:cubicBezTo>
              <a:lnTo>
                <a:pt x="540" y="1694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534960</xdr:colOff>
      <xdr:row>0</xdr:row>
      <xdr:rowOff>374040</xdr:rowOff>
    </xdr:from>
    <xdr:to>
      <xdr:col>4</xdr:col>
      <xdr:colOff>686520</xdr:colOff>
      <xdr:row>0</xdr:row>
      <xdr:rowOff>534960</xdr:rowOff>
    </xdr:to>
    <xdr:sp>
      <xdr:nvSpPr>
        <xdr:cNvPr id="268" name="CustomShape 1"/>
        <xdr:cNvSpPr/>
      </xdr:nvSpPr>
      <xdr:spPr>
        <a:xfrm>
          <a:off x="6384240" y="374040"/>
          <a:ext cx="151560" cy="16092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611640</xdr:colOff>
      <xdr:row>0</xdr:row>
      <xdr:rowOff>556920</xdr:rowOff>
    </xdr:from>
    <xdr:to>
      <xdr:col>4</xdr:col>
      <xdr:colOff>666000</xdr:colOff>
      <xdr:row>0</xdr:row>
      <xdr:rowOff>616680</xdr:rowOff>
    </xdr:to>
    <xdr:sp>
      <xdr:nvSpPr>
        <xdr:cNvPr id="269" name="CustomShape 1"/>
        <xdr:cNvSpPr/>
      </xdr:nvSpPr>
      <xdr:spPr>
        <a:xfrm>
          <a:off x="6460920" y="556920"/>
          <a:ext cx="54360" cy="59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426600</xdr:colOff>
      <xdr:row>0</xdr:row>
      <xdr:rowOff>315720</xdr:rowOff>
    </xdr:from>
    <xdr:to>
      <xdr:col>4</xdr:col>
      <xdr:colOff>480960</xdr:colOff>
      <xdr:row>0</xdr:row>
      <xdr:rowOff>375480</xdr:rowOff>
    </xdr:to>
    <xdr:sp>
      <xdr:nvSpPr>
        <xdr:cNvPr id="270" name="CustomShape 1"/>
        <xdr:cNvSpPr/>
      </xdr:nvSpPr>
      <xdr:spPr>
        <a:xfrm>
          <a:off x="6275880" y="315720"/>
          <a:ext cx="54360" cy="59760"/>
        </a:xfrm>
        <a:prstGeom prst="ellipse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705240</xdr:colOff>
      <xdr:row>0</xdr:row>
      <xdr:rowOff>412200</xdr:rowOff>
    </xdr:from>
    <xdr:to>
      <xdr:col>4</xdr:col>
      <xdr:colOff>1069560</xdr:colOff>
      <xdr:row>0</xdr:row>
      <xdr:rowOff>818640</xdr:rowOff>
    </xdr:to>
    <xdr:sp>
      <xdr:nvSpPr>
        <xdr:cNvPr id="271" name="CustomShape 1"/>
        <xdr:cNvSpPr/>
      </xdr:nvSpPr>
      <xdr:spPr>
        <a:xfrm>
          <a:off x="6554520" y="412200"/>
          <a:ext cx="364320" cy="406440"/>
        </a:xfrm>
        <a:custGeom>
          <a:avLst/>
          <a:gdLst/>
          <a:ahLst/>
          <a:rect l="l" t="t" r="r" b="b"/>
          <a:pathLst>
            <a:path w="290" h="391">
              <a:moveTo>
                <a:pt x="0" y="0"/>
              </a:moveTo>
              <a:lnTo>
                <a:pt x="0" y="391"/>
              </a:lnTo>
              <a:lnTo>
                <a:pt x="34" y="365"/>
              </a:lnTo>
              <a:lnTo>
                <a:pt x="73" y="388"/>
              </a:lnTo>
              <a:lnTo>
                <a:pt x="107" y="362"/>
              </a:lnTo>
              <a:lnTo>
                <a:pt x="146" y="385"/>
              </a:lnTo>
              <a:lnTo>
                <a:pt x="179" y="359"/>
              </a:lnTo>
              <a:lnTo>
                <a:pt x="218" y="382"/>
              </a:lnTo>
              <a:lnTo>
                <a:pt x="251" y="356"/>
              </a:lnTo>
              <a:lnTo>
                <a:pt x="290" y="379"/>
              </a:lnTo>
              <a:lnTo>
                <a:pt x="290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737640</xdr:colOff>
      <xdr:row>0</xdr:row>
      <xdr:rowOff>458280</xdr:rowOff>
    </xdr:from>
    <xdr:to>
      <xdr:col>4</xdr:col>
      <xdr:colOff>1024200</xdr:colOff>
      <xdr:row>0</xdr:row>
      <xdr:rowOff>487800</xdr:rowOff>
    </xdr:to>
    <xdr:sp>
      <xdr:nvSpPr>
        <xdr:cNvPr id="272" name="CustomShape 1"/>
        <xdr:cNvSpPr/>
      </xdr:nvSpPr>
      <xdr:spPr>
        <a:xfrm>
          <a:off x="6586920" y="45828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727560</xdr:colOff>
      <xdr:row>0</xdr:row>
      <xdr:rowOff>522360</xdr:rowOff>
    </xdr:from>
    <xdr:to>
      <xdr:col>4</xdr:col>
      <xdr:colOff>1014120</xdr:colOff>
      <xdr:row>0</xdr:row>
      <xdr:rowOff>551880</xdr:rowOff>
    </xdr:to>
    <xdr:sp>
      <xdr:nvSpPr>
        <xdr:cNvPr id="273" name="CustomShape 1"/>
        <xdr:cNvSpPr/>
      </xdr:nvSpPr>
      <xdr:spPr>
        <a:xfrm>
          <a:off x="6576840" y="52236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717840</xdr:colOff>
      <xdr:row>0</xdr:row>
      <xdr:rowOff>586080</xdr:rowOff>
    </xdr:from>
    <xdr:to>
      <xdr:col>4</xdr:col>
      <xdr:colOff>1004400</xdr:colOff>
      <xdr:row>0</xdr:row>
      <xdr:rowOff>615600</xdr:rowOff>
    </xdr:to>
    <xdr:sp>
      <xdr:nvSpPr>
        <xdr:cNvPr id="274" name="CustomShape 1"/>
        <xdr:cNvSpPr/>
      </xdr:nvSpPr>
      <xdr:spPr>
        <a:xfrm>
          <a:off x="6567120" y="58608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707760</xdr:colOff>
      <xdr:row>0</xdr:row>
      <xdr:rowOff>650160</xdr:rowOff>
    </xdr:from>
    <xdr:to>
      <xdr:col>4</xdr:col>
      <xdr:colOff>994320</xdr:colOff>
      <xdr:row>0</xdr:row>
      <xdr:rowOff>679680</xdr:rowOff>
    </xdr:to>
    <xdr:sp>
      <xdr:nvSpPr>
        <xdr:cNvPr id="275" name="CustomShape 1"/>
        <xdr:cNvSpPr/>
      </xdr:nvSpPr>
      <xdr:spPr>
        <a:xfrm>
          <a:off x="6557040" y="650160"/>
          <a:ext cx="286560" cy="2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840600</xdr:colOff>
      <xdr:row>0</xdr:row>
      <xdr:rowOff>729720</xdr:rowOff>
    </xdr:from>
    <xdr:to>
      <xdr:col>4</xdr:col>
      <xdr:colOff>983520</xdr:colOff>
      <xdr:row>0</xdr:row>
      <xdr:rowOff>758160</xdr:rowOff>
    </xdr:to>
    <xdr:sp>
      <xdr:nvSpPr>
        <xdr:cNvPr id="276" name="CustomShape 1"/>
        <xdr:cNvSpPr/>
      </xdr:nvSpPr>
      <xdr:spPr>
        <a:xfrm>
          <a:off x="6689880" y="729720"/>
          <a:ext cx="142920" cy="28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705960</xdr:colOff>
      <xdr:row>0</xdr:row>
      <xdr:rowOff>575280</xdr:rowOff>
    </xdr:from>
    <xdr:to>
      <xdr:col>4</xdr:col>
      <xdr:colOff>157680</xdr:colOff>
      <xdr:row>0</xdr:row>
      <xdr:rowOff>873000</xdr:rowOff>
    </xdr:to>
    <xdr:sp>
      <xdr:nvSpPr>
        <xdr:cNvPr id="277" name="CustomShape 1"/>
        <xdr:cNvSpPr/>
      </xdr:nvSpPr>
      <xdr:spPr>
        <a:xfrm>
          <a:off x="5447880" y="575280"/>
          <a:ext cx="559080" cy="297720"/>
        </a:xfrm>
        <a:custGeom>
          <a:avLst/>
          <a:gdLst/>
          <a:ahLst/>
          <a:rect l="l" t="t" r="r" b="b"/>
          <a:pathLst>
            <a:path w="1021" h="653">
              <a:moveTo>
                <a:pt x="1021" y="605"/>
              </a:moveTo>
              <a:cubicBezTo>
                <a:pt x="1021" y="632"/>
                <a:pt x="1000" y="653"/>
                <a:pt x="973" y="653"/>
              </a:cubicBezTo>
              <a:cubicBezTo>
                <a:pt x="48" y="653"/>
                <a:pt x="48" y="653"/>
                <a:pt x="48" y="653"/>
              </a:cubicBezTo>
              <a:cubicBezTo>
                <a:pt x="21" y="653"/>
                <a:pt x="0" y="632"/>
                <a:pt x="0" y="605"/>
              </a:cubicBezTo>
              <a:cubicBezTo>
                <a:pt x="0" y="48"/>
                <a:pt x="0" y="48"/>
                <a:pt x="0" y="48"/>
              </a:cubicBezTo>
              <a:cubicBezTo>
                <a:pt x="0" y="21"/>
                <a:pt x="21" y="0"/>
                <a:pt x="48" y="0"/>
              </a:cubicBezTo>
              <a:cubicBezTo>
                <a:pt x="973" y="0"/>
                <a:pt x="973" y="0"/>
                <a:pt x="973" y="0"/>
              </a:cubicBezTo>
              <a:cubicBezTo>
                <a:pt x="1000" y="0"/>
                <a:pt x="1021" y="21"/>
                <a:pt x="1021" y="48"/>
              </a:cubicBezTo>
              <a:lnTo>
                <a:pt x="1021" y="605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720720</xdr:colOff>
      <xdr:row>0</xdr:row>
      <xdr:rowOff>653760</xdr:rowOff>
    </xdr:from>
    <xdr:to>
      <xdr:col>4</xdr:col>
      <xdr:colOff>172440</xdr:colOff>
      <xdr:row>0</xdr:row>
      <xdr:rowOff>702360</xdr:rowOff>
    </xdr:to>
    <xdr:sp>
      <xdr:nvSpPr>
        <xdr:cNvPr id="278" name="CustomShape 1"/>
        <xdr:cNvSpPr/>
      </xdr:nvSpPr>
      <xdr:spPr>
        <a:xfrm>
          <a:off x="5462640" y="653760"/>
          <a:ext cx="559080" cy="486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771480</xdr:colOff>
      <xdr:row>0</xdr:row>
      <xdr:rowOff>716400</xdr:rowOff>
    </xdr:from>
    <xdr:to>
      <xdr:col>3</xdr:col>
      <xdr:colOff>969120</xdr:colOff>
      <xdr:row>0</xdr:row>
      <xdr:rowOff>749160</xdr:rowOff>
    </xdr:to>
    <xdr:sp>
      <xdr:nvSpPr>
        <xdr:cNvPr id="279" name="CustomShape 1"/>
        <xdr:cNvSpPr/>
      </xdr:nvSpPr>
      <xdr:spPr>
        <a:xfrm>
          <a:off x="5513400" y="716400"/>
          <a:ext cx="197640" cy="32760"/>
        </a:xfrm>
        <a:custGeom>
          <a:avLst/>
          <a:gdLst/>
          <a:ahLst/>
          <a:rect l="l" t="t" r="r" b="b"/>
          <a:pathLst>
            <a:path w="363" h="72">
              <a:moveTo>
                <a:pt x="363" y="50"/>
              </a:moveTo>
              <a:cubicBezTo>
                <a:pt x="363" y="62"/>
                <a:pt x="353" y="72"/>
                <a:pt x="340" y="72"/>
              </a:cubicBezTo>
              <a:cubicBezTo>
                <a:pt x="23" y="72"/>
                <a:pt x="23" y="72"/>
                <a:pt x="23" y="72"/>
              </a:cubicBezTo>
              <a:cubicBezTo>
                <a:pt x="11" y="72"/>
                <a:pt x="0" y="62"/>
                <a:pt x="0" y="50"/>
              </a:cubicBezTo>
              <a:cubicBezTo>
                <a:pt x="0" y="23"/>
                <a:pt x="0" y="23"/>
                <a:pt x="0" y="23"/>
              </a:cubicBezTo>
              <a:cubicBezTo>
                <a:pt x="0" y="11"/>
                <a:pt x="11" y="0"/>
                <a:pt x="23" y="0"/>
              </a:cubicBezTo>
              <a:cubicBezTo>
                <a:pt x="340" y="0"/>
                <a:pt x="340" y="0"/>
                <a:pt x="340" y="0"/>
              </a:cubicBezTo>
              <a:cubicBezTo>
                <a:pt x="353" y="0"/>
                <a:pt x="363" y="11"/>
                <a:pt x="363" y="23"/>
              </a:cubicBezTo>
              <a:lnTo>
                <a:pt x="363" y="50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0" name="CustomShape 1"/>
        <xdr:cNvSpPr/>
      </xdr:nvSpPr>
      <xdr:spPr>
        <a:xfrm>
          <a:off x="1178208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758520</xdr:colOff>
      <xdr:row>0</xdr:row>
      <xdr:rowOff>360</xdr:rowOff>
    </xdr:to>
    <xdr:sp>
      <xdr:nvSpPr>
        <xdr:cNvPr id="281" name="CustomShape 1"/>
        <xdr:cNvSpPr/>
      </xdr:nvSpPr>
      <xdr:spPr>
        <a:xfrm>
          <a:off x="11489760" y="0"/>
          <a:ext cx="75816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2" name="CustomShape 1"/>
        <xdr:cNvSpPr/>
      </xdr:nvSpPr>
      <xdr:spPr>
        <a:xfrm>
          <a:off x="1165500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3" name="CustomShape 1"/>
        <xdr:cNvSpPr/>
      </xdr:nvSpPr>
      <xdr:spPr>
        <a:xfrm>
          <a:off x="1217772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4" name="CustomShape 1"/>
        <xdr:cNvSpPr/>
      </xdr:nvSpPr>
      <xdr:spPr>
        <a:xfrm>
          <a:off x="1165500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5" name="CustomShape 1"/>
        <xdr:cNvSpPr/>
      </xdr:nvSpPr>
      <xdr:spPr>
        <a:xfrm>
          <a:off x="1165500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758880</xdr:colOff>
      <xdr:row>0</xdr:row>
      <xdr:rowOff>360</xdr:rowOff>
    </xdr:to>
    <xdr:sp>
      <xdr:nvSpPr>
        <xdr:cNvPr id="286" name="CustomShape 1"/>
        <xdr:cNvSpPr/>
      </xdr:nvSpPr>
      <xdr:spPr>
        <a:xfrm>
          <a:off x="12177720" y="0"/>
          <a:ext cx="758520" cy="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MJ53"/>
  <sheetViews>
    <sheetView tabSelected="1" workbookViewId="0" zoomScale="97" zoomScaleNormal="97" showGridLines="true" showRowColHeaders="1">
      <pane xSplit="2" topLeftCell="C1" activePane="topRight" state="frozen"/>
      <selection pane="topRigh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3.71" customWidth="true" style="2"/>
    <col min="3" max="3" width="25.43" customWidth="true" style="2"/>
    <col min="4" max="4" width="20.42" customWidth="true" style="3"/>
    <col min="5" max="5" width="21" customWidth="true" style="2"/>
    <col min="6" max="6" width="11.85" customWidth="true" style="2"/>
    <col min="7" max="7" width="9.13" customWidth="true" style="2"/>
    <col min="8" max="8" width="9.13" customWidth="true" style="2"/>
    <col min="9" max="9" width="9.13" customWidth="true" style="2"/>
    <col min="10" max="10" width="9.13" customWidth="true" style="2"/>
    <col min="11" max="11" width="9.13" customWidth="true" style="2"/>
    <col min="12" max="12" width="9.13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76.5">
      <c r="B1" s="4"/>
    </row>
    <row r="2" spans="1:1024" customHeight="1" ht="75" s="7" customFormat="1">
      <c r="A2" s="5" t="s">
        <v>0</v>
      </c>
      <c r="B2" s="5"/>
      <c r="C2" s="6" t="s">
        <v>1</v>
      </c>
      <c r="D2" s="6"/>
      <c r="E2" s="6"/>
      <c r="F2" s="6"/>
    </row>
    <row r="3" spans="1:1024" customHeight="1" ht="24" s="7" customFormat="1">
      <c r="A3" s="8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10" t="s">
        <v>7</v>
      </c>
    </row>
    <row r="4" spans="1:1024" customHeight="1" ht="18.6">
      <c r="A4" s="11" t="s">
        <v>8</v>
      </c>
      <c r="B4" s="12" t="s">
        <v>9</v>
      </c>
      <c r="C4" s="13">
        <v>286.74</v>
      </c>
      <c r="D4" s="14"/>
      <c r="E4" s="15"/>
      <c r="F4" s="16" t="s">
        <v>10</v>
      </c>
    </row>
    <row r="5" spans="1:1024" customHeight="1" ht="18.6">
      <c r="A5" s="11"/>
      <c r="B5" s="17" t="s">
        <v>11</v>
      </c>
      <c r="C5" s="18">
        <v>7059.68</v>
      </c>
      <c r="D5" s="19">
        <v>44316</v>
      </c>
      <c r="E5" s="20"/>
      <c r="F5" s="21" t="s">
        <v>10</v>
      </c>
    </row>
    <row r="6" spans="1:1024" customHeight="1" ht="18.6">
      <c r="A6" s="11"/>
      <c r="B6" s="17" t="s">
        <v>12</v>
      </c>
      <c r="C6" s="18">
        <v>24031.82</v>
      </c>
      <c r="D6" s="19">
        <v>44316</v>
      </c>
      <c r="E6" s="22"/>
      <c r="F6" s="21" t="s">
        <v>10</v>
      </c>
    </row>
    <row r="7" spans="1:1024" customHeight="1" ht="18.6">
      <c r="A7" s="11"/>
      <c r="B7" s="17" t="s">
        <v>13</v>
      </c>
      <c r="C7" s="18">
        <v>47.04</v>
      </c>
      <c r="D7" s="19">
        <v>44316</v>
      </c>
      <c r="E7" s="20"/>
      <c r="F7" s="21" t="s">
        <v>10</v>
      </c>
    </row>
    <row r="8" spans="1:1024" customHeight="1" ht="18.6">
      <c r="A8" s="11"/>
      <c r="B8" s="17" t="s">
        <v>14</v>
      </c>
      <c r="C8" s="18">
        <v>13.68</v>
      </c>
      <c r="D8" s="19">
        <v>44316</v>
      </c>
      <c r="E8" s="20"/>
      <c r="F8" s="16" t="s">
        <v>10</v>
      </c>
    </row>
    <row r="9" spans="1:1024" customHeight="1" ht="18.6">
      <c r="A9" s="11"/>
      <c r="B9" s="17" t="s">
        <v>15</v>
      </c>
      <c r="C9" s="18">
        <v>123.39</v>
      </c>
      <c r="D9" s="19">
        <v>44316</v>
      </c>
      <c r="E9" s="20"/>
      <c r="F9" s="21" t="s">
        <v>10</v>
      </c>
    </row>
    <row r="10" spans="1:1024" customHeight="1" ht="18.6">
      <c r="A10" s="11"/>
      <c r="B10" s="17" t="s">
        <v>16</v>
      </c>
      <c r="C10" s="18">
        <v>324.91</v>
      </c>
      <c r="D10" s="19">
        <v>44316</v>
      </c>
      <c r="E10" s="20"/>
      <c r="F10" s="21" t="s">
        <v>10</v>
      </c>
    </row>
    <row r="11" spans="1:1024" customHeight="1" ht="18.6">
      <c r="A11" s="11"/>
      <c r="B11" s="17" t="s">
        <v>17</v>
      </c>
      <c r="C11" s="18">
        <v>82.98</v>
      </c>
      <c r="D11" s="19">
        <v>44316</v>
      </c>
      <c r="E11" s="20"/>
      <c r="F11" s="21" t="s">
        <v>10</v>
      </c>
    </row>
    <row r="12" spans="1:1024" customHeight="1" ht="18.6">
      <c r="A12" s="11"/>
      <c r="B12" s="17" t="s">
        <v>18</v>
      </c>
      <c r="C12" s="18">
        <v>184.27</v>
      </c>
      <c r="D12" s="19">
        <v>44316</v>
      </c>
      <c r="E12" s="20"/>
      <c r="F12" s="16" t="s">
        <v>10</v>
      </c>
    </row>
    <row r="13" spans="1:1024" customHeight="1" ht="18.6">
      <c r="A13" s="11"/>
      <c r="B13" s="17" t="s">
        <v>19</v>
      </c>
      <c r="C13" s="18">
        <v>48.36</v>
      </c>
      <c r="D13" s="19">
        <v>44316</v>
      </c>
      <c r="E13" s="20"/>
      <c r="F13" s="21" t="s">
        <v>10</v>
      </c>
    </row>
    <row r="14" spans="1:1024" customHeight="1" ht="18.6">
      <c r="A14" s="11"/>
      <c r="B14" s="17" t="s">
        <v>20</v>
      </c>
      <c r="C14" s="18">
        <v>577.16</v>
      </c>
      <c r="D14" s="19">
        <v>44316</v>
      </c>
      <c r="E14" s="20"/>
      <c r="F14" s="21" t="s">
        <v>10</v>
      </c>
    </row>
    <row r="15" spans="1:1024" customHeight="1" ht="18.6">
      <c r="A15" s="11"/>
      <c r="B15" s="17" t="s">
        <v>21</v>
      </c>
      <c r="C15" s="18">
        <v>4157.85</v>
      </c>
      <c r="D15" s="19">
        <v>44316</v>
      </c>
      <c r="E15" s="20"/>
      <c r="F15" s="21" t="s">
        <v>10</v>
      </c>
    </row>
    <row r="16" spans="1:1024" customHeight="1" ht="18.6">
      <c r="A16" s="11"/>
      <c r="B16" s="17" t="s">
        <v>22</v>
      </c>
      <c r="C16" s="18">
        <v>120.41</v>
      </c>
      <c r="D16" s="19">
        <v>44316</v>
      </c>
      <c r="E16" s="20"/>
      <c r="F16" s="21" t="s">
        <v>10</v>
      </c>
    </row>
    <row r="17" spans="1:1024" customHeight="1" ht="18.6">
      <c r="A17" s="11"/>
      <c r="B17" s="17" t="s">
        <v>23</v>
      </c>
      <c r="C17" s="18">
        <v>4042.08</v>
      </c>
      <c r="D17" s="19">
        <v>44316</v>
      </c>
      <c r="E17" s="20"/>
      <c r="F17" s="21" t="s">
        <v>10</v>
      </c>
    </row>
    <row r="18" spans="1:1024" customHeight="1" ht="18.6">
      <c r="A18" s="11"/>
      <c r="B18" s="17" t="s">
        <v>24</v>
      </c>
      <c r="C18" s="18">
        <v>2998.2</v>
      </c>
      <c r="D18" s="19">
        <v>44316</v>
      </c>
      <c r="E18" s="20"/>
      <c r="F18" s="21" t="s">
        <v>10</v>
      </c>
    </row>
    <row r="19" spans="1:1024" customHeight="1" ht="18.6">
      <c r="A19" s="11"/>
      <c r="B19" s="17" t="s">
        <v>25</v>
      </c>
      <c r="C19" s="18">
        <v>8278.5</v>
      </c>
      <c r="D19" s="19">
        <v>44316</v>
      </c>
      <c r="E19" s="22"/>
      <c r="F19" s="21" t="s">
        <v>10</v>
      </c>
    </row>
    <row r="20" spans="1:1024" customHeight="1" ht="18.6">
      <c r="A20" s="11"/>
      <c r="B20" s="17" t="s">
        <v>26</v>
      </c>
      <c r="C20" s="18">
        <v>8445.24</v>
      </c>
      <c r="D20" s="19">
        <v>44316</v>
      </c>
      <c r="E20" s="20"/>
      <c r="F20" s="21" t="s">
        <v>10</v>
      </c>
    </row>
    <row r="21" spans="1:1024" customHeight="1" ht="18.6">
      <c r="A21" s="11"/>
      <c r="B21" s="17" t="s">
        <v>27</v>
      </c>
      <c r="C21" s="18">
        <v>16916.4</v>
      </c>
      <c r="D21" s="19">
        <v>44316</v>
      </c>
      <c r="E21" s="20"/>
      <c r="F21" s="21" t="s">
        <v>10</v>
      </c>
    </row>
    <row r="22" spans="1:1024" customHeight="1" ht="18.6">
      <c r="A22" s="11"/>
      <c r="B22" s="17" t="s">
        <v>28</v>
      </c>
      <c r="C22" s="18">
        <v>1500.05</v>
      </c>
      <c r="D22" s="19">
        <v>44316</v>
      </c>
      <c r="E22" s="20"/>
      <c r="F22" s="21"/>
    </row>
    <row r="23" spans="1:1024" customHeight="1" ht="18.6">
      <c r="A23" s="11"/>
      <c r="B23" s="17" t="s">
        <v>29</v>
      </c>
      <c r="C23" s="18">
        <v>3270.67</v>
      </c>
      <c r="D23" s="19">
        <v>44316</v>
      </c>
      <c r="E23" s="20"/>
      <c r="F23" s="16" t="s">
        <v>10</v>
      </c>
    </row>
    <row r="24" spans="1:1024" customHeight="1" ht="18.6">
      <c r="A24" s="11"/>
      <c r="B24" s="17" t="s">
        <v>30</v>
      </c>
      <c r="C24" s="18">
        <v>7886.75</v>
      </c>
      <c r="D24" s="19">
        <v>44316</v>
      </c>
      <c r="E24" s="20"/>
      <c r="F24" s="21" t="s">
        <v>10</v>
      </c>
    </row>
    <row r="25" spans="1:1024" customHeight="1" ht="18.6">
      <c r="A25" s="11"/>
      <c r="B25" s="17" t="s">
        <v>31</v>
      </c>
      <c r="C25" s="18">
        <v>2481.18</v>
      </c>
      <c r="D25" s="19">
        <v>44316</v>
      </c>
      <c r="E25" s="20"/>
      <c r="F25" s="21" t="s">
        <v>10</v>
      </c>
    </row>
    <row r="26" spans="1:1024" customHeight="1" ht="18.6">
      <c r="A26" s="11"/>
      <c r="B26" s="17" t="s">
        <v>32</v>
      </c>
      <c r="C26" s="18">
        <v>2565.84</v>
      </c>
      <c r="D26" s="19">
        <v>44316</v>
      </c>
      <c r="E26" s="20"/>
      <c r="F26" s="21" t="s">
        <v>10</v>
      </c>
    </row>
    <row r="27" spans="1:1024" customHeight="1" ht="18.6">
      <c r="A27" s="11"/>
      <c r="B27" s="17" t="s">
        <v>33</v>
      </c>
      <c r="C27" s="18">
        <f>811.12+150.96</f>
        <v>962.08</v>
      </c>
      <c r="D27" s="19">
        <v>44316</v>
      </c>
      <c r="E27" s="22"/>
      <c r="F27" s="21"/>
    </row>
    <row r="28" spans="1:1024" customHeight="1" ht="18.6">
      <c r="A28" s="11"/>
      <c r="B28" s="23" t="s">
        <v>34</v>
      </c>
      <c r="C28" s="24">
        <v>206.4</v>
      </c>
      <c r="D28" s="25">
        <v>44316</v>
      </c>
      <c r="E28" s="26"/>
      <c r="F28" s="27" t="s">
        <v>10</v>
      </c>
    </row>
    <row r="29" spans="1:1024" customHeight="1" ht="18.6">
      <c r="A29" s="28" t="s">
        <v>35</v>
      </c>
      <c r="B29" s="29" t="s">
        <v>36</v>
      </c>
      <c r="C29" s="30">
        <v>627.2</v>
      </c>
      <c r="D29" s="19">
        <v>44306</v>
      </c>
      <c r="E29" s="31"/>
      <c r="F29" s="21" t="s">
        <v>10</v>
      </c>
    </row>
    <row r="30" spans="1:1024" customHeight="1" ht="18.6">
      <c r="A30" s="28"/>
      <c r="B30" s="17" t="s">
        <v>36</v>
      </c>
      <c r="C30" s="18">
        <v>199.2</v>
      </c>
      <c r="D30" s="19">
        <v>44309</v>
      </c>
      <c r="E30" s="20"/>
      <c r="F30" s="21" t="s">
        <v>10</v>
      </c>
    </row>
    <row r="31" spans="1:1024" customHeight="1" ht="18.6">
      <c r="A31" s="28"/>
      <c r="B31" s="17" t="s">
        <v>37</v>
      </c>
      <c r="C31" s="18">
        <v>2519.09</v>
      </c>
      <c r="D31" s="19">
        <v>44316</v>
      </c>
      <c r="E31" s="22"/>
      <c r="F31" s="21" t="s">
        <v>10</v>
      </c>
    </row>
    <row r="32" spans="1:1024" customHeight="1" ht="18.6">
      <c r="A32" s="28"/>
      <c r="B32" s="17" t="s">
        <v>38</v>
      </c>
      <c r="C32" s="18">
        <v>2125.82</v>
      </c>
      <c r="D32" s="19">
        <v>44316</v>
      </c>
      <c r="E32" s="22"/>
      <c r="F32" s="21" t="s">
        <v>10</v>
      </c>
    </row>
    <row r="33" spans="1:1024" customHeight="1" ht="18.6">
      <c r="A33" s="28"/>
      <c r="B33" s="17" t="s">
        <v>39</v>
      </c>
      <c r="C33" s="18">
        <v>126</v>
      </c>
      <c r="D33" s="19"/>
      <c r="E33" s="22"/>
      <c r="F33" s="21" t="s">
        <v>10</v>
      </c>
    </row>
    <row r="34" spans="1:1024" customHeight="1" ht="18.6">
      <c r="A34" s="28"/>
      <c r="B34" s="17" t="s">
        <v>40</v>
      </c>
      <c r="C34" s="18">
        <v>1128</v>
      </c>
      <c r="D34" s="19">
        <v>44311</v>
      </c>
      <c r="E34" s="22"/>
      <c r="F34" s="21" t="s">
        <v>10</v>
      </c>
    </row>
    <row r="35" spans="1:1024" customHeight="1" ht="18.6">
      <c r="A35" s="28"/>
      <c r="B35" s="17" t="s">
        <v>41</v>
      </c>
      <c r="C35" s="18">
        <v>1427.41</v>
      </c>
      <c r="D35" s="19">
        <v>44316</v>
      </c>
      <c r="E35" s="22"/>
      <c r="F35" s="21"/>
    </row>
    <row r="36" spans="1:1024" customHeight="1" ht="18.6">
      <c r="A36" s="28"/>
      <c r="B36" s="17" t="s">
        <v>34</v>
      </c>
      <c r="C36" s="18">
        <v>2633.4</v>
      </c>
      <c r="D36" s="19">
        <v>44316</v>
      </c>
      <c r="E36" s="22"/>
      <c r="F36" s="21"/>
    </row>
    <row r="37" spans="1:1024" customHeight="1" ht="18.6">
      <c r="A37" s="28"/>
      <c r="B37" s="17"/>
      <c r="C37" s="18"/>
      <c r="D37" s="19"/>
      <c r="E37" s="22"/>
      <c r="F37" s="21"/>
    </row>
    <row r="38" spans="1:1024" customHeight="1" ht="18.6">
      <c r="A38" s="28"/>
      <c r="B38" s="17"/>
      <c r="C38" s="18"/>
      <c r="D38" s="19"/>
      <c r="E38" s="20"/>
      <c r="F38" s="21"/>
    </row>
    <row r="39" spans="1:1024" customHeight="1" ht="18.6">
      <c r="A39" s="28"/>
      <c r="B39" s="23"/>
      <c r="C39" s="24"/>
      <c r="D39" s="25"/>
      <c r="E39" s="32"/>
      <c r="F39" s="27"/>
    </row>
    <row r="40" spans="1:1024" customHeight="1" ht="18.6">
      <c r="A40" s="33" t="s">
        <v>42</v>
      </c>
      <c r="B40" s="29" t="s">
        <v>43</v>
      </c>
      <c r="C40" s="30">
        <v>36602.98</v>
      </c>
      <c r="D40" s="34">
        <v>44316</v>
      </c>
      <c r="E40" s="35"/>
      <c r="F40" s="36"/>
    </row>
    <row r="41" spans="1:1024" customHeight="1" ht="18.6">
      <c r="A41" s="33"/>
      <c r="B41" s="17" t="s">
        <v>44</v>
      </c>
      <c r="C41" s="18">
        <v>918</v>
      </c>
      <c r="D41" s="19"/>
      <c r="E41" s="22">
        <v>44306</v>
      </c>
      <c r="F41" s="37" t="s">
        <v>10</v>
      </c>
    </row>
    <row r="42" spans="1:1024" customHeight="1" ht="18.6">
      <c r="A42" s="33"/>
      <c r="B42" s="17" t="s">
        <v>45</v>
      </c>
      <c r="C42" s="18">
        <v>340.8</v>
      </c>
      <c r="D42" s="19">
        <v>44316</v>
      </c>
      <c r="E42" s="20"/>
      <c r="F42" s="21"/>
    </row>
    <row r="43" spans="1:1024" customHeight="1" ht="18.6">
      <c r="A43" s="33"/>
      <c r="B43" s="17" t="s">
        <v>46</v>
      </c>
      <c r="C43" s="18">
        <v>210.6</v>
      </c>
      <c r="D43" s="19">
        <v>44311</v>
      </c>
      <c r="E43" s="22"/>
      <c r="F43" s="21"/>
    </row>
    <row r="44" spans="1:1024" customHeight="1" ht="18.6">
      <c r="A44" s="33"/>
      <c r="B44" s="23"/>
      <c r="C44" s="24"/>
      <c r="D44" s="25"/>
      <c r="E44" s="26"/>
      <c r="F44" s="27"/>
    </row>
    <row r="45" spans="1:1024" customHeight="1" ht="18.6">
      <c r="A45" s="38"/>
      <c r="B45" s="29"/>
      <c r="C45" s="30"/>
      <c r="D45" s="34"/>
      <c r="E45" s="31"/>
      <c r="F45" s="36"/>
    </row>
    <row r="46" spans="1:1024" customHeight="1" ht="18.6">
      <c r="A46" s="38"/>
      <c r="B46" s="17"/>
      <c r="C46" s="18"/>
      <c r="D46" s="19"/>
      <c r="E46" s="20"/>
      <c r="F46" s="21"/>
    </row>
    <row r="47" spans="1:1024" customHeight="1" ht="18.6">
      <c r="A47" s="38"/>
      <c r="B47" s="17"/>
      <c r="C47" s="18"/>
      <c r="D47" s="19"/>
      <c r="E47" s="22"/>
      <c r="F47" s="21"/>
    </row>
    <row r="48" spans="1:1024" customHeight="1" ht="18.6">
      <c r="A48" s="38"/>
      <c r="B48" s="23"/>
      <c r="C48" s="24"/>
      <c r="D48" s="25"/>
      <c r="E48" s="26"/>
      <c r="F48" s="27"/>
    </row>
    <row r="49" spans="1:1024" customHeight="1" ht="18.6">
      <c r="A49" s="33" t="s">
        <v>47</v>
      </c>
      <c r="B49" s="29"/>
      <c r="C49" s="30"/>
      <c r="D49" s="34"/>
      <c r="E49" s="31"/>
      <c r="F49" s="36"/>
    </row>
    <row r="50" spans="1:1024" customHeight="1" ht="18.6">
      <c r="A50" s="33"/>
      <c r="B50" s="17"/>
      <c r="C50" s="18"/>
      <c r="D50" s="19"/>
      <c r="E50" s="20"/>
      <c r="F50" s="21"/>
    </row>
    <row r="51" spans="1:1024" customHeight="1" ht="18.6">
      <c r="A51" s="33"/>
      <c r="B51" s="17"/>
      <c r="C51" s="18"/>
      <c r="D51" s="19"/>
      <c r="E51" s="22"/>
      <c r="F51" s="21"/>
    </row>
    <row r="52" spans="1:1024" customHeight="1" ht="18.6">
      <c r="A52" s="33"/>
      <c r="B52" s="23"/>
      <c r="C52" s="24"/>
      <c r="D52" s="25"/>
      <c r="E52" s="26"/>
      <c r="F52" s="27"/>
    </row>
    <row r="53" spans="1:1024" customHeight="1" ht="21">
      <c r="A53" s="39" t="s">
        <v>48</v>
      </c>
      <c r="B53" s="40"/>
      <c r="C53" s="41">
        <f>+SUM(C4:C52)</f>
        <v>145470.18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F2"/>
    <mergeCell ref="A4:A28"/>
    <mergeCell ref="A29:A39"/>
    <mergeCell ref="A40:A44"/>
    <mergeCell ref="A45:A48"/>
    <mergeCell ref="A49:A52"/>
  </mergeCells>
  <conditionalFormatting sqref="B4:F52">
    <cfRule type="expression" dxfId="0" priority="1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1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54"/>
  <sheetViews>
    <sheetView tabSelected="0" workbookViewId="0" showGridLines="true" showRowColHeaders="1">
      <pane xSplit="2" topLeftCell="C8" activePane="topRight" state="frozen"/>
      <selection pane="topRight" activeCell="A7" sqref="A7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2"/>
    <col min="3" max="3" width="20.85" customWidth="true" style="2"/>
    <col min="4" max="4" width="17.28" customWidth="true" style="2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9.13" customWidth="true" style="2"/>
    <col min="11" max="11" width="9.13" customWidth="true" style="2"/>
    <col min="12" max="12" width="9.13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76.5">
      <c r="B1" s="4"/>
      <c r="C1" s="4"/>
      <c r="AMJ1" s="2"/>
    </row>
    <row r="2" spans="1:1024" customHeight="1" ht="75" s="7" customFormat="1">
      <c r="A2" s="5" t="s">
        <v>0</v>
      </c>
      <c r="B2" s="5"/>
      <c r="C2" s="44"/>
      <c r="D2" s="6" t="s">
        <v>49</v>
      </c>
      <c r="E2" s="6"/>
      <c r="F2" s="6"/>
      <c r="G2" s="6"/>
      <c r="H2" s="6"/>
      <c r="AMJ2" s="7"/>
    </row>
    <row r="3" spans="1:1024" customHeight="1" ht="24" s="7" customFormat="1">
      <c r="A3" s="8" t="s">
        <v>2</v>
      </c>
      <c r="B3" s="8" t="s">
        <v>50</v>
      </c>
      <c r="C3" s="8" t="s">
        <v>51</v>
      </c>
      <c r="D3" s="8" t="s">
        <v>4</v>
      </c>
      <c r="E3" s="45" t="s">
        <v>52</v>
      </c>
      <c r="F3" s="9" t="s">
        <v>5</v>
      </c>
      <c r="G3" s="45" t="s">
        <v>6</v>
      </c>
      <c r="H3" s="46" t="s">
        <v>7</v>
      </c>
      <c r="AMJ3" s="7"/>
    </row>
    <row r="4" spans="1:1024" customHeight="1" ht="18.6">
      <c r="A4" s="47" t="s">
        <v>8</v>
      </c>
      <c r="B4" s="12" t="s">
        <v>53</v>
      </c>
      <c r="C4" s="12"/>
      <c r="D4" s="13">
        <v>190.61</v>
      </c>
      <c r="E4" s="48" t="s">
        <v>54</v>
      </c>
      <c r="F4" s="14">
        <v>44336</v>
      </c>
      <c r="G4" s="15"/>
      <c r="H4" s="49"/>
      <c r="AMJ4" s="2"/>
    </row>
    <row r="5" spans="1:1024" customHeight="1" ht="18.6">
      <c r="A5" s="47"/>
      <c r="B5" s="12" t="s">
        <v>115</v>
      </c>
      <c r="C5" s="12" t="s">
        <v>116</v>
      </c>
      <c r="D5" s="13">
        <v>2000.8</v>
      </c>
      <c r="E5" s="48" t="s">
        <v>117</v>
      </c>
      <c r="F5" s="14" t="s">
        <v>118</v>
      </c>
      <c r="G5" s="15"/>
      <c r="H5" s="49"/>
      <c r="AMJ5" s="2"/>
    </row>
    <row r="6" spans="1:1024" customHeight="1" ht="18.6">
      <c r="A6" s="47"/>
      <c r="B6" s="17" t="s">
        <v>33</v>
      </c>
      <c r="C6" s="17"/>
      <c r="D6" s="18">
        <v>996.74</v>
      </c>
      <c r="E6" s="50" t="s">
        <v>114</v>
      </c>
      <c r="F6" s="19">
        <v>44336</v>
      </c>
      <c r="G6" s="22"/>
      <c r="H6" s="49"/>
      <c r="AMJ6" s="2"/>
    </row>
    <row r="7" spans="1:1024" customHeight="1" ht="18.6">
      <c r="A7" s="47"/>
      <c r="B7" s="17" t="s">
        <v>110</v>
      </c>
      <c r="C7" s="17"/>
      <c r="D7" s="18">
        <v>779.09</v>
      </c>
      <c r="E7" s="50" t="s">
        <v>67</v>
      </c>
      <c r="F7" s="19">
        <v>44347</v>
      </c>
      <c r="G7" s="22"/>
      <c r="H7" s="49"/>
      <c r="AMJ7" s="2"/>
    </row>
    <row r="8" spans="1:1024" customHeight="1" ht="18.6">
      <c r="A8" s="47"/>
      <c r="B8" s="17" t="s">
        <v>110</v>
      </c>
      <c r="C8" s="17"/>
      <c r="D8" s="18">
        <v>4420.86</v>
      </c>
      <c r="E8" s="50" t="s">
        <v>113</v>
      </c>
      <c r="F8" s="19">
        <v>44347</v>
      </c>
      <c r="G8" s="22"/>
      <c r="H8" s="49"/>
      <c r="AMJ8" s="2"/>
    </row>
    <row r="9" spans="1:1024" customHeight="1" ht="18.6">
      <c r="A9" s="47"/>
      <c r="B9" s="17" t="s">
        <v>110</v>
      </c>
      <c r="C9" s="17"/>
      <c r="D9" s="18">
        <v>112.68</v>
      </c>
      <c r="E9" s="50" t="s">
        <v>112</v>
      </c>
      <c r="F9" s="19">
        <v>44347</v>
      </c>
      <c r="G9" s="22"/>
      <c r="H9" s="49"/>
      <c r="AMJ9" s="2"/>
    </row>
    <row r="10" spans="1:1024" customHeight="1" ht="18.6">
      <c r="A10" s="47"/>
      <c r="B10" s="17" t="s">
        <v>110</v>
      </c>
      <c r="C10" s="17"/>
      <c r="D10" s="18">
        <v>3277.56</v>
      </c>
      <c r="E10" s="50" t="s">
        <v>111</v>
      </c>
      <c r="F10" s="19">
        <v>44347</v>
      </c>
      <c r="G10" s="22"/>
      <c r="H10" s="49"/>
      <c r="AMJ10" s="2"/>
    </row>
    <row r="11" spans="1:1024" customHeight="1" ht="18.6">
      <c r="A11" s="47"/>
      <c r="B11" s="17" t="s">
        <v>110</v>
      </c>
      <c r="C11" s="17"/>
      <c r="D11" s="18">
        <v>889.5</v>
      </c>
      <c r="E11" s="50" t="s">
        <v>109</v>
      </c>
      <c r="F11" s="19">
        <v>44347</v>
      </c>
      <c r="G11" s="22"/>
      <c r="H11" s="49"/>
      <c r="AMJ11" s="2"/>
    </row>
    <row r="12" spans="1:1024" customHeight="1" ht="18.6">
      <c r="A12" s="47"/>
      <c r="B12" s="17" t="s">
        <v>108</v>
      </c>
      <c r="C12" s="17" t="s">
        <v>107</v>
      </c>
      <c r="D12" s="18">
        <v>158.49</v>
      </c>
      <c r="E12" s="50" t="s">
        <v>106</v>
      </c>
      <c r="F12" s="19">
        <v>44347</v>
      </c>
      <c r="G12" s="22"/>
      <c r="H12" s="49"/>
      <c r="AMJ12" s="2"/>
    </row>
    <row r="13" spans="1:1024" customHeight="1" ht="18.6">
      <c r="A13" s="47"/>
      <c r="B13" s="17" t="s">
        <v>105</v>
      </c>
      <c r="C13" s="17" t="s">
        <v>104</v>
      </c>
      <c r="D13" s="18">
        <v>74.91</v>
      </c>
      <c r="E13" s="50" t="s">
        <v>103</v>
      </c>
      <c r="F13" s="19">
        <v>44347</v>
      </c>
      <c r="G13" s="22"/>
      <c r="H13" s="49"/>
      <c r="AMJ13" s="2"/>
    </row>
    <row r="14" spans="1:1024" customHeight="1" ht="18.6">
      <c r="A14" s="47"/>
      <c r="B14" s="17" t="s">
        <v>102</v>
      </c>
      <c r="C14" s="17"/>
      <c r="D14" s="18">
        <v>386.94</v>
      </c>
      <c r="E14" s="50"/>
      <c r="F14" s="19">
        <v>44347</v>
      </c>
      <c r="G14" s="22"/>
      <c r="H14" s="49"/>
      <c r="AMJ14" s="2"/>
    </row>
    <row r="15" spans="1:1024" customHeight="1" ht="18.6">
      <c r="A15" s="47"/>
      <c r="B15" s="17" t="s">
        <v>102</v>
      </c>
      <c r="C15" s="17"/>
      <c r="D15" s="18">
        <v>8929.32</v>
      </c>
      <c r="E15" s="50"/>
      <c r="F15" s="19">
        <v>44347</v>
      </c>
      <c r="G15" s="22"/>
      <c r="H15" s="49"/>
      <c r="AMJ15" s="2"/>
    </row>
    <row r="16" spans="1:1024" customHeight="1" ht="18.6">
      <c r="A16" s="47"/>
      <c r="B16" s="17" t="s">
        <v>101</v>
      </c>
      <c r="C16" s="17"/>
      <c r="D16" s="18">
        <v>1772.53</v>
      </c>
      <c r="E16" s="50"/>
      <c r="F16" s="19">
        <v>44347</v>
      </c>
      <c r="G16" s="22"/>
      <c r="H16" s="49"/>
      <c r="AMJ16" s="2"/>
    </row>
    <row r="17" spans="1:1024" customHeight="1" ht="18.6">
      <c r="A17" s="47"/>
      <c r="B17" s="17" t="s">
        <v>100</v>
      </c>
      <c r="C17" s="17"/>
      <c r="D17" s="18">
        <v>338.11</v>
      </c>
      <c r="E17" s="50" t="s">
        <v>99</v>
      </c>
      <c r="F17" s="19">
        <v>44347</v>
      </c>
      <c r="G17" s="22"/>
      <c r="H17" s="49"/>
      <c r="AMJ17" s="2"/>
    </row>
    <row r="18" spans="1:1024" customHeight="1" ht="18.6">
      <c r="A18" s="47"/>
      <c r="B18" s="17" t="s">
        <v>98</v>
      </c>
      <c r="C18" s="17"/>
      <c r="D18" s="18">
        <v>1217.7</v>
      </c>
      <c r="E18" s="50"/>
      <c r="F18" s="19">
        <v>44347</v>
      </c>
      <c r="G18" s="22"/>
      <c r="H18" s="49"/>
      <c r="AMJ18" s="2"/>
    </row>
    <row r="19" spans="1:1024" customHeight="1" ht="18.6">
      <c r="A19" s="47"/>
      <c r="B19" s="17" t="s">
        <v>97</v>
      </c>
      <c r="C19" s="17"/>
      <c r="D19" s="18">
        <v>3924.05</v>
      </c>
      <c r="E19" s="50" t="s">
        <v>96</v>
      </c>
      <c r="F19" s="19">
        <v>44347</v>
      </c>
      <c r="G19" s="22"/>
      <c r="H19" s="49"/>
      <c r="AMJ19" s="2"/>
    </row>
    <row r="20" spans="1:1024" customHeight="1" ht="18.6">
      <c r="A20" s="47"/>
      <c r="B20" s="17" t="s">
        <v>93</v>
      </c>
      <c r="C20" s="17"/>
      <c r="D20" s="18">
        <v>2011.2</v>
      </c>
      <c r="E20" s="50" t="s">
        <v>95</v>
      </c>
      <c r="F20" s="19">
        <v>44347</v>
      </c>
      <c r="G20" s="22"/>
      <c r="H20" s="49"/>
      <c r="AMJ20" s="2"/>
    </row>
    <row r="21" spans="1:1024" customHeight="1" ht="18.6">
      <c r="A21" s="47"/>
      <c r="B21" s="17" t="s">
        <v>94</v>
      </c>
      <c r="C21" s="17"/>
      <c r="D21" s="18">
        <f>2011.2+344.28+240</f>
        <v>2595.48</v>
      </c>
      <c r="E21" s="50"/>
      <c r="F21" s="19">
        <v>44346</v>
      </c>
      <c r="G21" s="51"/>
      <c r="H21" s="52"/>
      <c r="AMJ21" s="2"/>
    </row>
    <row r="22" spans="1:1024" customHeight="1" ht="18.6">
      <c r="A22" s="47"/>
      <c r="B22" s="23" t="s">
        <v>93</v>
      </c>
      <c r="C22" s="23"/>
      <c r="D22" s="24">
        <v>344.28</v>
      </c>
      <c r="E22" s="53" t="s">
        <v>92</v>
      </c>
      <c r="F22" s="25">
        <v>44347</v>
      </c>
      <c r="G22" s="32"/>
      <c r="H22" s="54"/>
      <c r="AMJ22" s="2"/>
    </row>
    <row r="23" spans="1:1024" customHeight="1" ht="18.6">
      <c r="A23" s="55"/>
      <c r="B23" s="56"/>
      <c r="C23" s="57"/>
      <c r="D23" s="58"/>
      <c r="E23" s="59"/>
      <c r="F23" s="60"/>
      <c r="G23" s="61"/>
      <c r="H23" s="62"/>
      <c r="AMJ23" s="2"/>
    </row>
    <row r="24" spans="1:1024" customHeight="1" ht="18.6">
      <c r="A24" s="63" t="s">
        <v>35</v>
      </c>
      <c r="B24" s="29" t="s">
        <v>36</v>
      </c>
      <c r="C24" s="29"/>
      <c r="D24" s="30">
        <v>627.2</v>
      </c>
      <c r="E24" s="64"/>
      <c r="F24" s="34">
        <v>44336</v>
      </c>
      <c r="G24" s="31"/>
      <c r="H24" s="65"/>
      <c r="AMJ24" s="2"/>
    </row>
    <row r="25" spans="1:1024" customHeight="1" ht="18.6">
      <c r="A25" s="63"/>
      <c r="B25" s="17" t="s">
        <v>91</v>
      </c>
      <c r="C25" s="17"/>
      <c r="D25" s="66">
        <v>435.81</v>
      </c>
      <c r="E25" s="50"/>
      <c r="F25" s="19">
        <v>44322</v>
      </c>
      <c r="G25" s="22"/>
      <c r="H25" s="49" t="s">
        <v>10</v>
      </c>
      <c r="AMJ25" s="2"/>
    </row>
    <row r="26" spans="1:1024" customHeight="1" ht="18.6">
      <c r="A26" s="63"/>
      <c r="B26" s="17" t="s">
        <v>91</v>
      </c>
      <c r="C26" s="17"/>
      <c r="D26" s="18">
        <v>181.53</v>
      </c>
      <c r="E26" s="50" t="s">
        <v>89</v>
      </c>
      <c r="F26" s="19">
        <v>44341</v>
      </c>
      <c r="G26" s="22"/>
      <c r="H26" s="49"/>
      <c r="AMJ26" s="2"/>
    </row>
    <row r="27" spans="1:1024" customHeight="1" ht="18.6">
      <c r="A27" s="63"/>
      <c r="B27" s="17" t="s">
        <v>90</v>
      </c>
      <c r="C27" s="17"/>
      <c r="D27" s="18">
        <v>22.07</v>
      </c>
      <c r="E27" s="50" t="s">
        <v>89</v>
      </c>
      <c r="F27" s="19"/>
      <c r="G27" s="22"/>
      <c r="H27" s="49"/>
      <c r="AMJ27" s="2"/>
    </row>
    <row r="28" spans="1:1024" customHeight="1" ht="18.6">
      <c r="A28" s="63"/>
      <c r="B28" s="17" t="s">
        <v>36</v>
      </c>
      <c r="C28" s="17" t="s">
        <v>88</v>
      </c>
      <c r="D28" s="18">
        <v>99.6</v>
      </c>
      <c r="E28" s="50" t="s">
        <v>87</v>
      </c>
      <c r="F28" s="19">
        <v>44347</v>
      </c>
      <c r="G28" s="22"/>
      <c r="H28" s="49"/>
      <c r="AMJ28" s="2"/>
    </row>
    <row r="29" spans="1:1024" customHeight="1" ht="18.6">
      <c r="A29" s="63"/>
      <c r="B29" s="17" t="s">
        <v>36</v>
      </c>
      <c r="C29" s="17" t="s">
        <v>86</v>
      </c>
      <c r="D29" s="18">
        <v>627.2</v>
      </c>
      <c r="E29" s="50" t="s">
        <v>85</v>
      </c>
      <c r="F29" s="19">
        <v>44336</v>
      </c>
      <c r="G29" s="22"/>
      <c r="H29" s="49"/>
      <c r="AMJ29" s="2"/>
    </row>
    <row r="30" spans="1:1024" customHeight="1" ht="18.6">
      <c r="A30" s="63"/>
      <c r="B30" s="17" t="s">
        <v>84</v>
      </c>
      <c r="C30" s="17"/>
      <c r="D30" s="18">
        <v>320.88</v>
      </c>
      <c r="E30" s="50"/>
      <c r="F30" s="19">
        <v>44337</v>
      </c>
      <c r="G30" s="22"/>
      <c r="H30" s="49"/>
      <c r="AMJ30" s="2"/>
    </row>
    <row r="31" spans="1:1024" customHeight="1" ht="18.6">
      <c r="A31" s="63"/>
      <c r="B31" s="17" t="s">
        <v>83</v>
      </c>
      <c r="C31" s="17"/>
      <c r="D31" s="66">
        <v>1485.6</v>
      </c>
      <c r="E31" s="50"/>
      <c r="F31" s="19">
        <v>44326</v>
      </c>
      <c r="G31" s="22"/>
      <c r="H31" s="49" t="s">
        <v>10</v>
      </c>
      <c r="AMJ31" s="2"/>
    </row>
    <row r="32" spans="1:1024" customHeight="1" ht="18.6">
      <c r="A32" s="63"/>
      <c r="B32" s="17" t="s">
        <v>82</v>
      </c>
      <c r="C32" s="17"/>
      <c r="D32" s="18">
        <v>1205.18</v>
      </c>
      <c r="E32" s="50"/>
      <c r="F32" s="19">
        <v>44341</v>
      </c>
      <c r="G32" s="22"/>
      <c r="H32" s="49"/>
      <c r="AMJ32" s="2"/>
    </row>
    <row r="33" spans="1:1024" customHeight="1" ht="18.6">
      <c r="A33" s="63"/>
      <c r="B33" s="23"/>
      <c r="C33" s="23"/>
      <c r="D33" s="24"/>
      <c r="E33" s="53"/>
      <c r="F33" s="25"/>
      <c r="G33" s="32"/>
      <c r="H33" s="54"/>
      <c r="AMJ33" s="2"/>
    </row>
    <row r="34" spans="1:1024" customHeight="1" ht="18.6">
      <c r="A34" s="67" t="s">
        <v>42</v>
      </c>
      <c r="B34" s="29" t="s">
        <v>43</v>
      </c>
      <c r="C34" s="29"/>
      <c r="D34" s="30">
        <v>45229.47</v>
      </c>
      <c r="E34" s="64"/>
      <c r="F34" s="34"/>
      <c r="G34" s="31"/>
      <c r="H34" s="49"/>
      <c r="AMJ34" s="2"/>
    </row>
    <row r="35" spans="1:1024" customHeight="1" ht="18.6">
      <c r="A35" s="67"/>
      <c r="B35" s="17" t="s">
        <v>81</v>
      </c>
      <c r="C35" s="17"/>
      <c r="D35" s="66">
        <v>1680</v>
      </c>
      <c r="E35" s="50" t="s">
        <v>67</v>
      </c>
      <c r="F35" s="19">
        <v>44320</v>
      </c>
      <c r="G35" s="22">
        <v>44334</v>
      </c>
      <c r="H35" s="49" t="s">
        <v>10</v>
      </c>
      <c r="AMJ35" s="2"/>
    </row>
    <row r="36" spans="1:1024" customHeight="1" ht="18.6">
      <c r="A36" s="67"/>
      <c r="B36" s="17" t="s">
        <v>80</v>
      </c>
      <c r="C36" s="17" t="s">
        <v>79</v>
      </c>
      <c r="D36" s="68">
        <v>46676.22</v>
      </c>
      <c r="E36" s="69" t="s">
        <v>67</v>
      </c>
      <c r="F36" s="19">
        <v>44316</v>
      </c>
      <c r="G36" s="22">
        <v>44334</v>
      </c>
      <c r="H36" s="49" t="s">
        <v>10</v>
      </c>
      <c r="AMJ36" s="2"/>
    </row>
    <row r="37" spans="1:1024" customHeight="1" ht="18.6">
      <c r="A37" s="67"/>
      <c r="B37" s="17" t="s">
        <v>77</v>
      </c>
      <c r="C37" s="17" t="s">
        <v>78</v>
      </c>
      <c r="D37" s="66">
        <v>4800</v>
      </c>
      <c r="E37" s="50" t="s">
        <v>67</v>
      </c>
      <c r="F37" s="19">
        <v>44347</v>
      </c>
      <c r="G37" s="22">
        <v>44334</v>
      </c>
      <c r="H37" s="49" t="s">
        <v>10</v>
      </c>
      <c r="AMJ37" s="2"/>
    </row>
    <row r="38" spans="1:1024" customHeight="1" ht="18.6">
      <c r="A38" s="67"/>
      <c r="B38" s="70" t="s">
        <v>77</v>
      </c>
      <c r="C38" s="70" t="s">
        <v>76</v>
      </c>
      <c r="D38" s="71">
        <v>4000</v>
      </c>
      <c r="E38" s="72" t="s">
        <v>67</v>
      </c>
      <c r="F38" s="73" t="s">
        <v>75</v>
      </c>
      <c r="G38" s="51">
        <v>44328</v>
      </c>
      <c r="H38" s="52" t="s">
        <v>10</v>
      </c>
      <c r="AMJ38" s="2"/>
    </row>
    <row r="39" spans="1:1024" customHeight="1" ht="18.6">
      <c r="A39" s="67"/>
      <c r="B39" s="70" t="s">
        <v>74</v>
      </c>
      <c r="C39" s="70" t="s">
        <v>73</v>
      </c>
      <c r="D39" s="71">
        <v>4879.8</v>
      </c>
      <c r="E39" s="72" t="s">
        <v>67</v>
      </c>
      <c r="F39" s="73">
        <v>44323</v>
      </c>
      <c r="G39" s="51">
        <v>44334</v>
      </c>
      <c r="H39" s="52" t="s">
        <v>10</v>
      </c>
      <c r="AMJ39" s="2"/>
    </row>
    <row r="40" spans="1:1024" customHeight="1" ht="18.6">
      <c r="A40" s="67"/>
      <c r="B40" s="23" t="s">
        <v>72</v>
      </c>
      <c r="C40" s="23"/>
      <c r="D40" s="74">
        <f>90+1092.86</f>
        <v>1182.86</v>
      </c>
      <c r="E40" s="53" t="s">
        <v>71</v>
      </c>
      <c r="F40" s="25"/>
      <c r="G40" s="51">
        <v>44334</v>
      </c>
      <c r="H40" s="52" t="s">
        <v>10</v>
      </c>
      <c r="AMJ40" s="2"/>
    </row>
    <row r="41" spans="1:1024" customHeight="1" ht="18.6">
      <c r="A41" s="67"/>
      <c r="B41" s="29" t="s">
        <v>69</v>
      </c>
      <c r="C41" s="29" t="s">
        <v>70</v>
      </c>
      <c r="D41" s="30">
        <v>2880</v>
      </c>
      <c r="E41" s="64" t="s">
        <v>67</v>
      </c>
      <c r="F41" s="34">
        <v>44346</v>
      </c>
      <c r="G41" s="31"/>
      <c r="H41" s="52"/>
      <c r="AMJ41" s="2"/>
    </row>
    <row r="42" spans="1:1024" customHeight="1" ht="18.6">
      <c r="A42" s="67"/>
      <c r="B42" s="12" t="s">
        <v>69</v>
      </c>
      <c r="C42" s="12" t="s">
        <v>68</v>
      </c>
      <c r="D42" s="75">
        <v>7410</v>
      </c>
      <c r="E42" s="48" t="s">
        <v>67</v>
      </c>
      <c r="F42" s="14">
        <v>44316</v>
      </c>
      <c r="G42" s="15"/>
      <c r="H42" s="52" t="s">
        <v>10</v>
      </c>
      <c r="AMJ42" s="2"/>
    </row>
    <row r="43" spans="1:1024" customHeight="1" ht="18.6">
      <c r="A43" s="67"/>
      <c r="B43" s="17" t="s">
        <v>66</v>
      </c>
      <c r="C43" s="17"/>
      <c r="D43" s="66">
        <v>10000</v>
      </c>
      <c r="E43" s="50"/>
      <c r="F43" s="19">
        <v>44323</v>
      </c>
      <c r="G43" s="22">
        <v>44323</v>
      </c>
      <c r="H43" s="49" t="s">
        <v>10</v>
      </c>
      <c r="AMJ43" s="2"/>
    </row>
    <row r="44" spans="1:1024" customHeight="1" ht="18.6">
      <c r="A44" s="67"/>
      <c r="B44" s="17" t="s">
        <v>66</v>
      </c>
      <c r="C44" s="17"/>
      <c r="D44" s="18">
        <v>10000</v>
      </c>
      <c r="E44" s="50"/>
      <c r="F44" s="19">
        <v>44347</v>
      </c>
      <c r="G44" s="22"/>
      <c r="H44" s="49"/>
      <c r="AMJ44" s="2"/>
    </row>
    <row r="45" spans="1:1024" customHeight="1" ht="18.6">
      <c r="A45" s="67"/>
      <c r="B45" s="70" t="s">
        <v>33</v>
      </c>
      <c r="C45" s="70"/>
      <c r="D45" s="76">
        <v>190.61</v>
      </c>
      <c r="E45" s="72"/>
      <c r="F45" s="73">
        <v>44336</v>
      </c>
      <c r="G45" s="51"/>
      <c r="H45" s="52"/>
      <c r="AMJ45" s="2"/>
    </row>
    <row r="46" spans="1:1024" customHeight="1" ht="18.6">
      <c r="A46" s="67"/>
      <c r="B46" s="70" t="s">
        <v>65</v>
      </c>
      <c r="C46" s="70"/>
      <c r="D46" s="71">
        <v>3802.05</v>
      </c>
      <c r="E46" s="72"/>
      <c r="F46" s="73">
        <v>44347</v>
      </c>
      <c r="G46" s="51"/>
      <c r="H46" s="52" t="s">
        <v>10</v>
      </c>
      <c r="AMJ46" s="2"/>
    </row>
    <row r="47" spans="1:1024" customHeight="1" ht="18.6">
      <c r="A47" s="67"/>
      <c r="B47" s="70" t="s">
        <v>64</v>
      </c>
      <c r="C47" s="70" t="s">
        <v>63</v>
      </c>
      <c r="D47" s="76">
        <v>139.2</v>
      </c>
      <c r="E47" s="72"/>
      <c r="F47" s="73">
        <v>44350</v>
      </c>
      <c r="G47" s="51"/>
      <c r="H47" s="52"/>
      <c r="AMJ47" s="2"/>
    </row>
    <row r="48" spans="1:1024" customHeight="1" ht="18.6">
      <c r="A48" s="67"/>
      <c r="B48" s="70" t="s">
        <v>62</v>
      </c>
      <c r="C48" s="70" t="s">
        <v>61</v>
      </c>
      <c r="D48" s="71">
        <v>2057.71</v>
      </c>
      <c r="E48" s="72" t="s">
        <v>60</v>
      </c>
      <c r="F48" s="73">
        <v>44328</v>
      </c>
      <c r="G48" s="51"/>
      <c r="H48" s="52" t="s">
        <v>10</v>
      </c>
      <c r="AMJ48" s="2"/>
    </row>
    <row r="49" spans="1:1024" customHeight="1" ht="18.6">
      <c r="A49" s="67"/>
      <c r="B49" s="70" t="s">
        <v>59</v>
      </c>
      <c r="C49" s="70" t="s">
        <v>58</v>
      </c>
      <c r="D49" s="71">
        <v>940</v>
      </c>
      <c r="E49" s="72" t="s">
        <v>57</v>
      </c>
      <c r="F49" s="73">
        <v>44328</v>
      </c>
      <c r="G49" s="51"/>
      <c r="H49" s="52" t="s">
        <v>10</v>
      </c>
      <c r="AMJ49" s="2"/>
    </row>
    <row r="50" spans="1:1024" customHeight="1" ht="18.6">
      <c r="A50" s="77" t="s">
        <v>47</v>
      </c>
      <c r="B50" s="29" t="s">
        <v>56</v>
      </c>
      <c r="C50" s="29"/>
      <c r="D50" s="30">
        <v>249.11</v>
      </c>
      <c r="E50" s="64" t="s">
        <v>55</v>
      </c>
      <c r="F50" s="34">
        <v>44335</v>
      </c>
      <c r="G50" s="31">
        <v>44335</v>
      </c>
      <c r="H50" s="49" t="s">
        <v>10</v>
      </c>
      <c r="AMJ50" s="2"/>
    </row>
    <row r="51" spans="1:1024" customHeight="1" ht="18.6">
      <c r="A51" s="77"/>
      <c r="B51" s="17"/>
      <c r="C51" s="17"/>
      <c r="D51" s="18"/>
      <c r="E51" s="50"/>
      <c r="F51" s="19"/>
      <c r="G51" s="22"/>
      <c r="H51" s="49"/>
      <c r="AMJ51" s="2"/>
    </row>
    <row r="52" spans="1:1024" customHeight="1" ht="18.6">
      <c r="A52" s="77"/>
      <c r="B52" s="17"/>
      <c r="C52" s="17"/>
      <c r="D52" s="18"/>
      <c r="E52" s="50"/>
      <c r="F52" s="19"/>
      <c r="G52" s="22"/>
      <c r="H52" s="49"/>
      <c r="AMJ52" s="2"/>
    </row>
    <row r="53" spans="1:1024" customHeight="1" ht="18.6">
      <c r="A53" s="77"/>
      <c r="B53" s="23"/>
      <c r="C53" s="23"/>
      <c r="D53" s="24"/>
      <c r="E53" s="53"/>
      <c r="F53" s="25"/>
      <c r="G53" s="32"/>
      <c r="H53" s="54"/>
      <c r="AMJ53" s="2"/>
    </row>
    <row r="54" spans="1:1024" customHeight="1" ht="21">
      <c r="A54" s="39" t="s">
        <v>48</v>
      </c>
      <c r="B54" s="40"/>
      <c r="C54" s="40"/>
      <c r="D54" s="78">
        <f>SUM(D4:D53)</f>
        <v>185542.95</v>
      </c>
      <c r="E54" s="79"/>
      <c r="AMJ5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D2:H2"/>
    <mergeCell ref="A4:A22"/>
    <mergeCell ref="A24:A33"/>
    <mergeCell ref="A34:A49"/>
    <mergeCell ref="A50:A53"/>
  </mergeCells>
  <conditionalFormatting sqref="B24:H53">
    <cfRule type="expression" dxfId="0" priority="1">
      <formula>MOD(ROW(),2)=1</formula>
    </cfRule>
  </conditionalFormatting>
  <conditionalFormatting sqref="C23:H23">
    <cfRule type="expression" dxfId="0" priority="2">
      <formula>MOD(ROW(),2)=1</formula>
    </cfRule>
  </conditionalFormatting>
  <conditionalFormatting sqref="F4">
    <cfRule type="timePeriod" dxfId="1" priority="3" timePeriod="yesterday">
      <formula/>
    </cfRule>
    <cfRule type="timePeriod" dxfId="1" priority="4" timePeriod="today">
      <formula/>
    </cfRule>
    <cfRule type="cellIs" dxfId="2" priority="5" operator="lessThan">
      <formula>_xludf.today()</formula>
    </cfRule>
  </conditionalFormatting>
  <conditionalFormatting sqref="F4:F53">
    <cfRule type="cellIs" dxfId="3" priority="6" operator="lessThan">
      <formula>TODAY()</formula>
    </cfRule>
    <cfRule type="timePeriod" dxfId="1" priority="7" timePeriod="last7Days">
      <formula/>
    </cfRule>
    <cfRule type="timePeriod" dxfId="1" priority="8" timePeriod="yesterday">
      <formula/>
    </cfRule>
    <cfRule type="timePeriod" dxfId="1" priority="9" timePeriod="lastMonth">
      <formula/>
    </cfRule>
    <cfRule type="timePeriod" dxfId="1" priority="10" timePeriod="yesterday">
      <formula/>
    </cfRule>
    <cfRule type="timePeriod" dxfId="1" priority="11" timePeriod="today">
      <formula/>
    </cfRule>
  </conditionalFormatting>
  <conditionalFormatting sqref="B4:H22">
    <cfRule type="expression" dxfId="0" priority="12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75"/>
  <sheetViews>
    <sheetView tabSelected="0" workbookViewId="0" zoomScale="85" zoomScaleNormal="85" showGridLines="true" showRowColHeaders="1">
      <pane ySplit="1" topLeftCell="A2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80"/>
    <col min="2" max="2" width="35.44" customWidth="true" style="81"/>
    <col min="3" max="3" width="24.57" customWidth="true" style="82"/>
    <col min="4" max="4" width="17.28" customWidth="true" style="81"/>
    <col min="5" max="5" width="47.44" customWidth="true" style="42"/>
    <col min="6" max="6" width="20.42" customWidth="true" style="83"/>
    <col min="7" max="7" width="21" customWidth="true" style="42"/>
    <col min="8" max="8" width="11.85" customWidth="true" style="84"/>
    <col min="9" max="9" width="9.13" customWidth="true" style="2"/>
    <col min="10" max="10" width="9.13" customWidth="true" style="2"/>
    <col min="11" max="11" width="9.13" customWidth="true" style="2"/>
    <col min="12" max="12" width="9.13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5" t="s">
        <v>2</v>
      </c>
      <c r="B1" s="85" t="s">
        <v>50</v>
      </c>
      <c r="C1" s="86" t="s">
        <v>51</v>
      </c>
      <c r="D1" s="85" t="s">
        <v>119</v>
      </c>
      <c r="E1" s="45" t="s">
        <v>52</v>
      </c>
      <c r="F1" s="87" t="s">
        <v>5</v>
      </c>
      <c r="G1" s="45" t="s">
        <v>6</v>
      </c>
      <c r="H1" s="88" t="s">
        <v>7</v>
      </c>
      <c r="AMJ1" s="7"/>
    </row>
    <row r="2" spans="1:1024" customHeight="1" ht="18.6">
      <c r="A2" s="89" t="s">
        <v>8</v>
      </c>
      <c r="B2" s="90" t="s">
        <v>110</v>
      </c>
      <c r="C2" s="91"/>
      <c r="D2" s="92">
        <v>4420.86</v>
      </c>
      <c r="E2" s="48" t="s">
        <v>113</v>
      </c>
      <c r="F2" s="93">
        <v>44348</v>
      </c>
      <c r="G2" s="94">
        <v>44348</v>
      </c>
      <c r="H2" s="95" t="s">
        <v>10</v>
      </c>
      <c r="AMJ2" s="2"/>
    </row>
    <row r="3" spans="1:1024" customHeight="1" ht="18.6">
      <c r="A3" s="89"/>
      <c r="B3" s="90" t="s">
        <v>115</v>
      </c>
      <c r="C3" s="91" t="s">
        <v>116</v>
      </c>
      <c r="D3" s="92">
        <v>2000.8</v>
      </c>
      <c r="E3" s="48" t="s">
        <v>117</v>
      </c>
      <c r="F3" s="93" t="s">
        <v>118</v>
      </c>
      <c r="G3" s="94"/>
      <c r="H3" s="95"/>
      <c r="AMJ3" s="2"/>
    </row>
    <row r="4" spans="1:1024" customHeight="1" ht="18.6">
      <c r="A4" s="89"/>
      <c r="B4" s="96" t="s">
        <v>110</v>
      </c>
      <c r="C4" s="91"/>
      <c r="D4" s="97">
        <v>112.68</v>
      </c>
      <c r="E4" s="50" t="s">
        <v>112</v>
      </c>
      <c r="F4" s="93">
        <v>44348</v>
      </c>
      <c r="G4" s="98">
        <v>44348</v>
      </c>
      <c r="H4" s="95" t="s">
        <v>10</v>
      </c>
      <c r="AMJ4" s="2"/>
    </row>
    <row r="5" spans="1:1024" customHeight="1" ht="18.6">
      <c r="A5" s="89"/>
      <c r="B5" s="96" t="s">
        <v>110</v>
      </c>
      <c r="C5" s="91"/>
      <c r="D5" s="97">
        <v>3277.56</v>
      </c>
      <c r="E5" s="50" t="s">
        <v>111</v>
      </c>
      <c r="F5" s="93">
        <v>44348</v>
      </c>
      <c r="G5" s="98">
        <v>44348</v>
      </c>
      <c r="H5" s="95" t="s">
        <v>10</v>
      </c>
      <c r="AMJ5" s="2"/>
    </row>
    <row r="6" spans="1:1024" customHeight="1" ht="18.6">
      <c r="A6" s="89"/>
      <c r="B6" s="96" t="s">
        <v>110</v>
      </c>
      <c r="C6" s="91"/>
      <c r="D6" s="97">
        <v>889.5</v>
      </c>
      <c r="E6" s="50" t="s">
        <v>109</v>
      </c>
      <c r="F6" s="93">
        <v>44348</v>
      </c>
      <c r="G6" s="98">
        <v>44348</v>
      </c>
      <c r="H6" s="95" t="s">
        <v>10</v>
      </c>
      <c r="AMJ6" s="2"/>
    </row>
    <row r="7" spans="1:1024" customHeight="1" ht="18.6">
      <c r="A7" s="89"/>
      <c r="B7" s="96" t="s">
        <v>90</v>
      </c>
      <c r="C7" s="91" t="s">
        <v>227</v>
      </c>
      <c r="D7" s="97">
        <v>916.48</v>
      </c>
      <c r="E7" s="50" t="s">
        <v>155</v>
      </c>
      <c r="F7" s="93">
        <v>44360</v>
      </c>
      <c r="G7" s="98"/>
      <c r="H7" s="95" t="s">
        <v>10</v>
      </c>
      <c r="AMJ7" s="2"/>
    </row>
    <row r="8" spans="1:1024" customHeight="1" ht="18.6">
      <c r="A8" s="89"/>
      <c r="B8" s="96" t="s">
        <v>33</v>
      </c>
      <c r="C8" s="91" t="s">
        <v>226</v>
      </c>
      <c r="D8" s="97">
        <v>4882.92</v>
      </c>
      <c r="E8" s="50" t="s">
        <v>67</v>
      </c>
      <c r="F8" s="93">
        <v>44367</v>
      </c>
      <c r="G8" s="98"/>
      <c r="H8" s="95" t="s">
        <v>10</v>
      </c>
      <c r="AMJ8" s="2"/>
    </row>
    <row r="9" spans="1:1024" customHeight="1" ht="18.6">
      <c r="A9" s="89"/>
      <c r="B9" s="96" t="s">
        <v>33</v>
      </c>
      <c r="C9" s="91" t="s">
        <v>225</v>
      </c>
      <c r="D9" s="97">
        <v>445.81</v>
      </c>
      <c r="E9" s="50" t="s">
        <v>224</v>
      </c>
      <c r="F9" s="93">
        <v>44367</v>
      </c>
      <c r="G9" s="98"/>
      <c r="H9" s="95" t="s">
        <v>10</v>
      </c>
      <c r="AMJ9" s="2"/>
    </row>
    <row r="10" spans="1:1024" customHeight="1" ht="18.6">
      <c r="A10" s="89"/>
      <c r="B10" s="96" t="s">
        <v>33</v>
      </c>
      <c r="C10" s="91" t="s">
        <v>223</v>
      </c>
      <c r="D10" s="97">
        <v>405.89</v>
      </c>
      <c r="E10" s="50" t="s">
        <v>67</v>
      </c>
      <c r="F10" s="93">
        <v>44367</v>
      </c>
      <c r="G10" s="98"/>
      <c r="H10" s="95" t="s">
        <v>10</v>
      </c>
      <c r="AMJ10" s="2"/>
    </row>
    <row r="11" spans="1:1024" customHeight="1" ht="18.6">
      <c r="A11" s="89"/>
      <c r="B11" s="96" t="s">
        <v>33</v>
      </c>
      <c r="C11" s="91" t="s">
        <v>222</v>
      </c>
      <c r="D11" s="97">
        <v>131.16</v>
      </c>
      <c r="E11" s="50" t="s">
        <v>221</v>
      </c>
      <c r="F11" s="93">
        <v>44367</v>
      </c>
      <c r="G11" s="98"/>
      <c r="H11" s="95" t="s">
        <v>10</v>
      </c>
      <c r="AMJ11" s="2"/>
    </row>
    <row r="12" spans="1:1024" customHeight="1" ht="18.6">
      <c r="A12" s="89"/>
      <c r="B12" s="96" t="s">
        <v>33</v>
      </c>
      <c r="C12" s="91" t="s">
        <v>220</v>
      </c>
      <c r="D12" s="97">
        <v>67.64</v>
      </c>
      <c r="E12" s="50" t="s">
        <v>213</v>
      </c>
      <c r="F12" s="93">
        <v>44367</v>
      </c>
      <c r="G12" s="98"/>
      <c r="H12" s="95" t="s">
        <v>10</v>
      </c>
      <c r="AMJ12" s="2"/>
    </row>
    <row r="13" spans="1:1024" customHeight="1" ht="18.6">
      <c r="A13" s="89"/>
      <c r="B13" s="96" t="s">
        <v>33</v>
      </c>
      <c r="C13" s="91" t="s">
        <v>219</v>
      </c>
      <c r="D13" s="97">
        <v>263.9</v>
      </c>
      <c r="E13" s="50" t="s">
        <v>217</v>
      </c>
      <c r="F13" s="93">
        <v>44367</v>
      </c>
      <c r="G13" s="98"/>
      <c r="H13" s="95" t="s">
        <v>10</v>
      </c>
      <c r="AMJ13" s="2"/>
    </row>
    <row r="14" spans="1:1024" customHeight="1" ht="18.6">
      <c r="A14" s="89"/>
      <c r="B14" s="96" t="s">
        <v>33</v>
      </c>
      <c r="C14" s="91" t="s">
        <v>218</v>
      </c>
      <c r="D14" s="97">
        <v>0.78</v>
      </c>
      <c r="E14" s="50" t="s">
        <v>217</v>
      </c>
      <c r="F14" s="93">
        <v>44367</v>
      </c>
      <c r="G14" s="98"/>
      <c r="H14" s="95" t="s">
        <v>10</v>
      </c>
      <c r="AMJ14" s="2"/>
    </row>
    <row r="15" spans="1:1024" customHeight="1" ht="18.6">
      <c r="A15" s="89"/>
      <c r="B15" s="96" t="s">
        <v>33</v>
      </c>
      <c r="C15" s="91" t="s">
        <v>216</v>
      </c>
      <c r="D15" s="97">
        <v>74.23</v>
      </c>
      <c r="E15" s="50" t="s">
        <v>67</v>
      </c>
      <c r="F15" s="93">
        <v>44367</v>
      </c>
      <c r="G15" s="98"/>
      <c r="H15" s="95" t="s">
        <v>10</v>
      </c>
      <c r="AMJ15" s="2"/>
    </row>
    <row r="16" spans="1:1024" customHeight="1" ht="18.6">
      <c r="A16" s="89"/>
      <c r="B16" s="96" t="s">
        <v>33</v>
      </c>
      <c r="C16" s="91" t="s">
        <v>215</v>
      </c>
      <c r="D16" s="97">
        <v>669.79</v>
      </c>
      <c r="E16" s="50" t="s">
        <v>155</v>
      </c>
      <c r="F16" s="99">
        <v>44367</v>
      </c>
      <c r="G16" s="98"/>
      <c r="H16" s="95" t="s">
        <v>10</v>
      </c>
      <c r="AMJ16" s="2"/>
    </row>
    <row r="17" spans="1:1024" customHeight="1" ht="18.6">
      <c r="A17" s="89"/>
      <c r="B17" s="96" t="s">
        <v>102</v>
      </c>
      <c r="C17" s="91"/>
      <c r="D17" s="97">
        <v>1231.98</v>
      </c>
      <c r="E17" s="50"/>
      <c r="F17" s="99">
        <v>44377</v>
      </c>
      <c r="G17" s="98"/>
      <c r="H17" s="95" t="s">
        <v>10</v>
      </c>
      <c r="AMJ17" s="2"/>
    </row>
    <row r="18" spans="1:1024" customHeight="1" ht="18.6">
      <c r="A18" s="89"/>
      <c r="B18" s="96" t="s">
        <v>108</v>
      </c>
      <c r="C18" s="91" t="s">
        <v>214</v>
      </c>
      <c r="D18" s="97">
        <v>138.64</v>
      </c>
      <c r="E18" s="50" t="s">
        <v>213</v>
      </c>
      <c r="F18" s="99">
        <v>44377</v>
      </c>
      <c r="G18" s="98"/>
      <c r="H18" s="95" t="s">
        <v>10</v>
      </c>
      <c r="AMJ18" s="2"/>
    </row>
    <row r="19" spans="1:1024" customHeight="1" ht="18.6">
      <c r="A19" s="89"/>
      <c r="B19" s="96" t="s">
        <v>108</v>
      </c>
      <c r="C19" s="91" t="s">
        <v>212</v>
      </c>
      <c r="D19" s="97">
        <v>1524.21</v>
      </c>
      <c r="E19" s="50" t="s">
        <v>211</v>
      </c>
      <c r="F19" s="99">
        <v>44377</v>
      </c>
      <c r="G19" s="98"/>
      <c r="H19" s="95" t="s">
        <v>10</v>
      </c>
      <c r="AMJ19" s="2"/>
    </row>
    <row r="20" spans="1:1024" customHeight="1" ht="18.6">
      <c r="A20" s="89"/>
      <c r="B20" s="96" t="s">
        <v>108</v>
      </c>
      <c r="C20" s="91" t="s">
        <v>210</v>
      </c>
      <c r="D20" s="97">
        <v>145.58</v>
      </c>
      <c r="E20" s="50" t="s">
        <v>209</v>
      </c>
      <c r="F20" s="99">
        <v>44377</v>
      </c>
      <c r="G20" s="98"/>
      <c r="H20" s="95" t="s">
        <v>10</v>
      </c>
      <c r="AMJ20" s="2"/>
    </row>
    <row r="21" spans="1:1024" customHeight="1" ht="18.6">
      <c r="A21" s="89"/>
      <c r="B21" s="96" t="s">
        <v>108</v>
      </c>
      <c r="C21" s="91" t="s">
        <v>208</v>
      </c>
      <c r="D21" s="97">
        <v>961.65</v>
      </c>
      <c r="E21" s="50" t="s">
        <v>207</v>
      </c>
      <c r="F21" s="99">
        <v>44377</v>
      </c>
      <c r="G21" s="98"/>
      <c r="H21" s="95" t="s">
        <v>10</v>
      </c>
      <c r="AMJ21" s="2"/>
    </row>
    <row r="22" spans="1:1024" customHeight="1" ht="18.6">
      <c r="A22" s="89"/>
      <c r="B22" s="96" t="s">
        <v>108</v>
      </c>
      <c r="C22" s="91" t="s">
        <v>206</v>
      </c>
      <c r="D22" s="97">
        <v>9496.38</v>
      </c>
      <c r="E22" s="50" t="s">
        <v>205</v>
      </c>
      <c r="F22" s="99">
        <v>44377</v>
      </c>
      <c r="G22" s="98"/>
      <c r="H22" s="95" t="s">
        <v>10</v>
      </c>
      <c r="AMJ22" s="2"/>
    </row>
    <row r="23" spans="1:1024" customHeight="1" ht="18.6">
      <c r="A23" s="89"/>
      <c r="B23" s="96" t="s">
        <v>108</v>
      </c>
      <c r="C23" s="91" t="s">
        <v>204</v>
      </c>
      <c r="D23" s="97">
        <v>628.32</v>
      </c>
      <c r="E23" s="50" t="s">
        <v>198</v>
      </c>
      <c r="F23" s="99">
        <v>44377</v>
      </c>
      <c r="G23" s="98"/>
      <c r="H23" s="95" t="s">
        <v>10</v>
      </c>
      <c r="AMJ23" s="2"/>
    </row>
    <row r="24" spans="1:1024" customHeight="1" ht="18.6">
      <c r="A24" s="89"/>
      <c r="B24" s="96" t="s">
        <v>108</v>
      </c>
      <c r="C24" s="91" t="s">
        <v>203</v>
      </c>
      <c r="D24" s="97">
        <v>130.98</v>
      </c>
      <c r="E24" s="50" t="s">
        <v>202</v>
      </c>
      <c r="F24" s="99">
        <v>44377</v>
      </c>
      <c r="G24" s="98"/>
      <c r="H24" s="95" t="s">
        <v>10</v>
      </c>
      <c r="AMJ24" s="2"/>
    </row>
    <row r="25" spans="1:1024" customHeight="1" ht="18.6">
      <c r="A25" s="89"/>
      <c r="B25" s="96" t="s">
        <v>108</v>
      </c>
      <c r="C25" s="91" t="s">
        <v>201</v>
      </c>
      <c r="D25" s="97">
        <v>52.96</v>
      </c>
      <c r="E25" s="50" t="s">
        <v>106</v>
      </c>
      <c r="F25" s="99">
        <v>44377</v>
      </c>
      <c r="G25" s="98"/>
      <c r="H25" s="95" t="s">
        <v>10</v>
      </c>
      <c r="AMJ25" s="2"/>
    </row>
    <row r="26" spans="1:1024" customHeight="1" ht="18.6">
      <c r="A26" s="89"/>
      <c r="B26" s="96" t="s">
        <v>200</v>
      </c>
      <c r="C26" s="91" t="s">
        <v>199</v>
      </c>
      <c r="D26" s="97">
        <v>616.21</v>
      </c>
      <c r="E26" s="50" t="s">
        <v>198</v>
      </c>
      <c r="F26" s="99">
        <v>44377</v>
      </c>
      <c r="G26" s="100"/>
      <c r="H26" s="95" t="s">
        <v>10</v>
      </c>
      <c r="AMJ26" s="2"/>
    </row>
    <row r="27" spans="1:1024" customHeight="1" ht="18.6">
      <c r="A27" s="89"/>
      <c r="B27" s="96" t="s">
        <v>197</v>
      </c>
      <c r="C27" s="91" t="s">
        <v>196</v>
      </c>
      <c r="D27" s="97">
        <v>1231.98</v>
      </c>
      <c r="E27" s="50" t="s">
        <v>67</v>
      </c>
      <c r="F27" s="99">
        <v>44377</v>
      </c>
      <c r="G27" s="100"/>
      <c r="H27" s="95" t="s">
        <v>10</v>
      </c>
      <c r="AMJ27" s="2"/>
    </row>
    <row r="28" spans="1:1024" customHeight="1" ht="18.6">
      <c r="A28" s="89"/>
      <c r="B28" s="96" t="s">
        <v>195</v>
      </c>
      <c r="C28" s="91" t="s">
        <v>194</v>
      </c>
      <c r="D28" s="97">
        <v>356.2</v>
      </c>
      <c r="E28" s="50" t="s">
        <v>193</v>
      </c>
      <c r="F28" s="99">
        <v>44377</v>
      </c>
      <c r="G28" s="100"/>
      <c r="H28" s="95" t="s">
        <v>10</v>
      </c>
      <c r="AMJ28" s="2"/>
    </row>
    <row r="29" spans="1:1024" customHeight="1" ht="18.6">
      <c r="A29" s="89"/>
      <c r="B29" s="101" t="s">
        <v>192</v>
      </c>
      <c r="C29" s="102" t="s">
        <v>191</v>
      </c>
      <c r="D29" s="103">
        <v>2728.19</v>
      </c>
      <c r="E29" s="59"/>
      <c r="F29" s="104">
        <v>44377</v>
      </c>
      <c r="G29" s="105"/>
      <c r="H29" s="95" t="s">
        <v>10</v>
      </c>
      <c r="AMJ29" s="2"/>
    </row>
    <row r="30" spans="1:1024" customHeight="1" ht="18.6">
      <c r="A30" s="89"/>
      <c r="B30" s="101" t="s">
        <v>190</v>
      </c>
      <c r="C30" s="102" t="s">
        <v>189</v>
      </c>
      <c r="D30" s="103">
        <v>378.51</v>
      </c>
      <c r="E30" s="59"/>
      <c r="F30" s="104">
        <v>44377</v>
      </c>
      <c r="G30" s="105"/>
      <c r="H30" s="95" t="s">
        <v>10</v>
      </c>
      <c r="AMJ30" s="2"/>
    </row>
    <row r="31" spans="1:1024" customHeight="1" ht="18.6">
      <c r="A31" s="89"/>
      <c r="B31" s="101" t="s">
        <v>110</v>
      </c>
      <c r="C31" s="102" t="s">
        <v>188</v>
      </c>
      <c r="D31" s="103">
        <v>6156.84</v>
      </c>
      <c r="E31" s="59" t="s">
        <v>187</v>
      </c>
      <c r="F31" s="104">
        <v>44377</v>
      </c>
      <c r="G31" s="105"/>
      <c r="H31" s="95" t="s">
        <v>10</v>
      </c>
      <c r="AMJ31" s="2"/>
    </row>
    <row r="32" spans="1:1024" customHeight="1" ht="18.6">
      <c r="A32" s="89"/>
      <c r="B32" s="101" t="s">
        <v>184</v>
      </c>
      <c r="C32" s="102" t="s">
        <v>186</v>
      </c>
      <c r="D32" s="103">
        <v>1656.42</v>
      </c>
      <c r="E32" s="59" t="s">
        <v>185</v>
      </c>
      <c r="F32" s="104">
        <v>44377</v>
      </c>
      <c r="G32" s="105"/>
      <c r="H32" s="95" t="s">
        <v>10</v>
      </c>
      <c r="AMJ32" s="2"/>
    </row>
    <row r="33" spans="1:1024" customHeight="1" ht="18.6">
      <c r="A33" s="89"/>
      <c r="B33" s="101" t="s">
        <v>184</v>
      </c>
      <c r="C33" s="102" t="s">
        <v>183</v>
      </c>
      <c r="D33" s="103">
        <v>787.82</v>
      </c>
      <c r="E33" s="59" t="s">
        <v>155</v>
      </c>
      <c r="F33" s="104">
        <v>44377</v>
      </c>
      <c r="G33" s="105"/>
      <c r="H33" s="95" t="s">
        <v>10</v>
      </c>
      <c r="AMJ33" s="2"/>
    </row>
    <row r="34" spans="1:1024" customHeight="1" ht="18.6">
      <c r="A34" s="89"/>
      <c r="B34" s="101" t="s">
        <v>97</v>
      </c>
      <c r="C34" s="102" t="s">
        <v>182</v>
      </c>
      <c r="D34" s="103">
        <v>819.31</v>
      </c>
      <c r="E34" s="59" t="s">
        <v>155</v>
      </c>
      <c r="F34" s="104">
        <v>44377</v>
      </c>
      <c r="G34" s="105"/>
      <c r="H34" s="95" t="s">
        <v>10</v>
      </c>
      <c r="AMJ34" s="2"/>
    </row>
    <row r="35" spans="1:1024" customHeight="1" ht="18.6">
      <c r="A35" s="106"/>
      <c r="B35" s="101"/>
      <c r="C35" s="102"/>
      <c r="D35" s="103"/>
      <c r="E35" s="59"/>
      <c r="F35" s="104"/>
      <c r="G35" s="105"/>
      <c r="H35" s="107"/>
      <c r="AMJ35" s="2"/>
    </row>
    <row r="36" spans="1:1024" customHeight="1" ht="18.6">
      <c r="A36" s="108" t="s">
        <v>35</v>
      </c>
      <c r="B36" s="109" t="s">
        <v>91</v>
      </c>
      <c r="C36" s="110" t="s">
        <v>181</v>
      </c>
      <c r="D36" s="111">
        <v>293.71</v>
      </c>
      <c r="E36" s="64" t="s">
        <v>180</v>
      </c>
      <c r="F36" s="112">
        <v>44356</v>
      </c>
      <c r="G36" s="113">
        <v>44356</v>
      </c>
      <c r="H36" s="114" t="s">
        <v>10</v>
      </c>
      <c r="AMJ36" s="2"/>
    </row>
    <row r="37" spans="1:1024" customHeight="1" ht="18.6">
      <c r="A37" s="108"/>
      <c r="B37" s="96" t="s">
        <v>48</v>
      </c>
      <c r="C37" s="91" t="s">
        <v>179</v>
      </c>
      <c r="D37" s="97">
        <v>1655.49</v>
      </c>
      <c r="E37" s="50" t="s">
        <v>130</v>
      </c>
      <c r="F37" s="99">
        <v>44357</v>
      </c>
      <c r="G37" s="98">
        <v>44357</v>
      </c>
      <c r="H37" s="95" t="s">
        <v>10</v>
      </c>
      <c r="AMJ37" s="2"/>
    </row>
    <row r="38" spans="1:1024" customHeight="1" ht="18.6">
      <c r="A38" s="108"/>
      <c r="B38" s="96" t="s">
        <v>48</v>
      </c>
      <c r="C38" s="91" t="s">
        <v>178</v>
      </c>
      <c r="D38" s="97">
        <v>2662.96</v>
      </c>
      <c r="E38" s="50" t="s">
        <v>130</v>
      </c>
      <c r="F38" s="99">
        <v>44372</v>
      </c>
      <c r="G38" s="98"/>
      <c r="H38" s="95" t="s">
        <v>10</v>
      </c>
      <c r="AMJ38" s="2"/>
    </row>
    <row r="39" spans="1:1024" customHeight="1" ht="18.6">
      <c r="A39" s="108"/>
      <c r="B39" s="96" t="s">
        <v>177</v>
      </c>
      <c r="C39" s="91"/>
      <c r="D39" s="97">
        <v>12239</v>
      </c>
      <c r="E39" s="50" t="s">
        <v>176</v>
      </c>
      <c r="F39" s="99">
        <v>44362</v>
      </c>
      <c r="G39" s="98">
        <v>44363</v>
      </c>
      <c r="H39" s="95" t="s">
        <v>10</v>
      </c>
      <c r="AMJ39" s="2"/>
    </row>
    <row r="40" spans="1:1024" customHeight="1" ht="18.6">
      <c r="A40" s="108"/>
      <c r="B40" s="96" t="s">
        <v>175</v>
      </c>
      <c r="C40" s="91" t="s">
        <v>174</v>
      </c>
      <c r="D40" s="97">
        <v>94.93</v>
      </c>
      <c r="E40" s="50" t="s">
        <v>173</v>
      </c>
      <c r="F40" s="99">
        <v>44367</v>
      </c>
      <c r="G40" s="98"/>
      <c r="H40" s="95"/>
      <c r="AMJ40" s="2"/>
    </row>
    <row r="41" spans="1:1024" customHeight="1" ht="18.6">
      <c r="A41" s="108"/>
      <c r="B41" s="96" t="s">
        <v>36</v>
      </c>
      <c r="C41" s="91" t="s">
        <v>172</v>
      </c>
      <c r="D41" s="97">
        <v>99.6</v>
      </c>
      <c r="E41" s="50" t="s">
        <v>171</v>
      </c>
      <c r="F41" s="99">
        <v>44367</v>
      </c>
      <c r="G41" s="98"/>
      <c r="H41" s="95"/>
      <c r="AMJ41" s="2"/>
    </row>
    <row r="42" spans="1:1024" customHeight="1" ht="18.6">
      <c r="A42" s="108"/>
      <c r="B42" s="96" t="s">
        <v>170</v>
      </c>
      <c r="C42" s="91"/>
      <c r="D42" s="97">
        <v>126</v>
      </c>
      <c r="E42" s="50" t="s">
        <v>169</v>
      </c>
      <c r="F42" s="99">
        <v>44372</v>
      </c>
      <c r="G42" s="98"/>
      <c r="H42" s="95"/>
      <c r="AMJ42" s="2"/>
    </row>
    <row r="43" spans="1:1024" customHeight="1" ht="18.6">
      <c r="A43" s="108"/>
      <c r="B43" s="96" t="s">
        <v>168</v>
      </c>
      <c r="C43" s="91"/>
      <c r="D43" s="97">
        <v>2536</v>
      </c>
      <c r="E43" s="50" t="s">
        <v>167</v>
      </c>
      <c r="F43" s="99">
        <v>44373</v>
      </c>
      <c r="G43" s="98"/>
      <c r="H43" s="95"/>
      <c r="AMJ43" s="2"/>
    </row>
    <row r="44" spans="1:1024" customHeight="1" ht="18.6">
      <c r="A44" s="108"/>
      <c r="B44" s="96" t="s">
        <v>166</v>
      </c>
      <c r="C44" s="91"/>
      <c r="D44" s="97">
        <v>2195.64</v>
      </c>
      <c r="E44" s="50" t="s">
        <v>165</v>
      </c>
      <c r="F44" s="99">
        <v>44373</v>
      </c>
      <c r="G44" s="98"/>
      <c r="H44" s="95"/>
      <c r="AMJ44" s="2"/>
    </row>
    <row r="45" spans="1:1024" customHeight="1" ht="18.6">
      <c r="A45" s="108"/>
      <c r="B45" s="96" t="s">
        <v>164</v>
      </c>
      <c r="C45" s="91" t="s">
        <v>163</v>
      </c>
      <c r="D45" s="97">
        <v>1759.16</v>
      </c>
      <c r="E45" s="50"/>
      <c r="F45" s="99">
        <v>44377</v>
      </c>
      <c r="G45" s="98"/>
      <c r="H45" s="95"/>
      <c r="AMJ45" s="2"/>
    </row>
    <row r="46" spans="1:1024" customHeight="1" ht="18.6">
      <c r="A46" s="108"/>
      <c r="B46" s="115"/>
      <c r="C46" s="116"/>
      <c r="D46" s="97"/>
      <c r="E46" s="53"/>
      <c r="F46" s="117"/>
      <c r="G46" s="118"/>
      <c r="H46" s="119"/>
      <c r="AMJ46" s="2"/>
    </row>
    <row r="47" spans="1:1024" customHeight="1" ht="18.6">
      <c r="A47" s="120" t="s">
        <v>42</v>
      </c>
      <c r="B47" s="121" t="s">
        <v>160</v>
      </c>
      <c r="C47" s="122" t="s">
        <v>162</v>
      </c>
      <c r="D47" s="97">
        <v>484.97</v>
      </c>
      <c r="E47" s="72" t="s">
        <v>158</v>
      </c>
      <c r="F47" s="123">
        <v>44347</v>
      </c>
      <c r="G47" s="100" t="s">
        <v>161</v>
      </c>
      <c r="H47" s="124" t="s">
        <v>10</v>
      </c>
      <c r="AMJ47" s="2"/>
    </row>
    <row r="48" spans="1:1024" customHeight="1" ht="18.6">
      <c r="A48" s="120"/>
      <c r="B48" s="96" t="s">
        <v>160</v>
      </c>
      <c r="C48" s="91" t="s">
        <v>159</v>
      </c>
      <c r="D48" s="97">
        <v>2021.18</v>
      </c>
      <c r="E48" s="50" t="s">
        <v>158</v>
      </c>
      <c r="F48" s="99">
        <v>44347</v>
      </c>
      <c r="G48" s="98">
        <v>44356</v>
      </c>
      <c r="H48" s="95" t="s">
        <v>10</v>
      </c>
      <c r="AMJ48" s="2"/>
    </row>
    <row r="49" spans="1:1024" customHeight="1" ht="18.6">
      <c r="A49" s="120"/>
      <c r="B49" s="96" t="s">
        <v>80</v>
      </c>
      <c r="C49" s="91" t="s">
        <v>157</v>
      </c>
      <c r="D49" s="97">
        <v>58686.78</v>
      </c>
      <c r="E49" s="50" t="s">
        <v>155</v>
      </c>
      <c r="F49" s="99">
        <v>44347</v>
      </c>
      <c r="G49" s="98">
        <v>44358</v>
      </c>
      <c r="H49" s="95" t="s">
        <v>10</v>
      </c>
      <c r="AMJ49" s="2"/>
    </row>
    <row r="50" spans="1:1024" customHeight="1" ht="18.6">
      <c r="A50" s="120"/>
      <c r="B50" s="96" t="s">
        <v>62</v>
      </c>
      <c r="C50" s="91" t="s">
        <v>156</v>
      </c>
      <c r="D50" s="97">
        <v>140.54</v>
      </c>
      <c r="E50" s="50" t="s">
        <v>155</v>
      </c>
      <c r="F50" s="99">
        <v>44347</v>
      </c>
      <c r="G50" s="98">
        <v>44357</v>
      </c>
      <c r="H50" s="95" t="s">
        <v>10</v>
      </c>
      <c r="AMJ50" s="2"/>
    </row>
    <row r="51" spans="1:1024" customHeight="1" ht="18.6">
      <c r="A51" s="120"/>
      <c r="B51" s="115" t="s">
        <v>134</v>
      </c>
      <c r="C51" s="116" t="s">
        <v>154</v>
      </c>
      <c r="D51" s="97">
        <v>5268</v>
      </c>
      <c r="E51" s="53" t="s">
        <v>153</v>
      </c>
      <c r="F51" s="117">
        <v>44348</v>
      </c>
      <c r="G51" s="113">
        <v>44348</v>
      </c>
      <c r="H51" s="124" t="s">
        <v>10</v>
      </c>
      <c r="AMJ51" s="2"/>
    </row>
    <row r="52" spans="1:1024" customHeight="1" ht="18.6">
      <c r="A52" s="120"/>
      <c r="B52" s="96" t="s">
        <v>66</v>
      </c>
      <c r="C52" s="91" t="s">
        <v>152</v>
      </c>
      <c r="D52" s="97">
        <v>10000</v>
      </c>
      <c r="E52" s="50" t="s">
        <v>130</v>
      </c>
      <c r="F52" s="99">
        <v>44348</v>
      </c>
      <c r="G52" s="94">
        <v>44348</v>
      </c>
      <c r="H52" s="124" t="s">
        <v>10</v>
      </c>
      <c r="AMJ52" s="2"/>
    </row>
    <row r="53" spans="1:1024" customHeight="1" ht="18.6">
      <c r="A53" s="120"/>
      <c r="B53" s="96" t="s">
        <v>122</v>
      </c>
      <c r="C53" s="91" t="s">
        <v>151</v>
      </c>
      <c r="D53" s="97">
        <v>180</v>
      </c>
      <c r="E53" s="50" t="s">
        <v>150</v>
      </c>
      <c r="F53" s="99">
        <v>44357</v>
      </c>
      <c r="G53" s="94">
        <v>44357</v>
      </c>
      <c r="H53" s="124" t="s">
        <v>10</v>
      </c>
      <c r="AMJ53" s="2"/>
    </row>
    <row r="54" spans="1:1024" customHeight="1" ht="18.6">
      <c r="A54" s="120"/>
      <c r="B54" s="96" t="s">
        <v>122</v>
      </c>
      <c r="C54" s="91" t="s">
        <v>149</v>
      </c>
      <c r="D54" s="97">
        <v>1440</v>
      </c>
      <c r="E54" s="50" t="s">
        <v>147</v>
      </c>
      <c r="F54" s="99">
        <v>44357</v>
      </c>
      <c r="G54" s="98">
        <v>44357</v>
      </c>
      <c r="H54" s="95" t="s">
        <v>10</v>
      </c>
      <c r="AMJ54" s="2"/>
    </row>
    <row r="55" spans="1:1024" customHeight="1" ht="18.6">
      <c r="A55" s="120"/>
      <c r="B55" s="96" t="s">
        <v>122</v>
      </c>
      <c r="C55" s="91" t="s">
        <v>148</v>
      </c>
      <c r="D55" s="97">
        <v>720</v>
      </c>
      <c r="E55" s="50" t="s">
        <v>147</v>
      </c>
      <c r="F55" s="99">
        <v>44357</v>
      </c>
      <c r="G55" s="98">
        <v>44357</v>
      </c>
      <c r="H55" s="95" t="s">
        <v>10</v>
      </c>
      <c r="AMJ55" s="2"/>
    </row>
    <row r="56" spans="1:1024" customHeight="1" ht="18.6">
      <c r="A56" s="120"/>
      <c r="B56" s="121" t="s">
        <v>122</v>
      </c>
      <c r="C56" s="122" t="s">
        <v>121</v>
      </c>
      <c r="D56" s="97">
        <v>720</v>
      </c>
      <c r="E56" s="72" t="s">
        <v>120</v>
      </c>
      <c r="F56" s="123">
        <v>44363</v>
      </c>
      <c r="G56" s="100">
        <v>44363</v>
      </c>
      <c r="H56" s="124" t="s">
        <v>10</v>
      </c>
      <c r="AMJ56" s="2"/>
    </row>
    <row r="57" spans="1:1024" customHeight="1" ht="18.6">
      <c r="A57" s="120"/>
      <c r="B57" s="121" t="s">
        <v>146</v>
      </c>
      <c r="C57" s="122" t="s">
        <v>145</v>
      </c>
      <c r="D57" s="97">
        <v>940</v>
      </c>
      <c r="E57" s="72" t="s">
        <v>144</v>
      </c>
      <c r="F57" s="123">
        <v>44357</v>
      </c>
      <c r="G57" s="100">
        <v>44357</v>
      </c>
      <c r="H57" s="124" t="s">
        <v>10</v>
      </c>
      <c r="AMJ57" s="2"/>
    </row>
    <row r="58" spans="1:1024" customHeight="1" ht="18.6">
      <c r="A58" s="120"/>
      <c r="B58" s="121" t="s">
        <v>143</v>
      </c>
      <c r="C58" s="122" t="s">
        <v>139</v>
      </c>
      <c r="D58" s="97">
        <v>590</v>
      </c>
      <c r="E58" s="72" t="s">
        <v>142</v>
      </c>
      <c r="F58" s="123">
        <v>44357</v>
      </c>
      <c r="G58" s="100">
        <v>44357</v>
      </c>
      <c r="H58" s="124" t="s">
        <v>10</v>
      </c>
      <c r="AMJ58" s="2"/>
    </row>
    <row r="59" spans="1:1024" customHeight="1" ht="18.6">
      <c r="A59" s="120"/>
      <c r="B59" s="121" t="s">
        <v>141</v>
      </c>
      <c r="C59" s="122" t="s">
        <v>139</v>
      </c>
      <c r="D59" s="97">
        <v>500</v>
      </c>
      <c r="E59" s="72" t="s">
        <v>138</v>
      </c>
      <c r="F59" s="123">
        <v>44357</v>
      </c>
      <c r="G59" s="100">
        <v>44357</v>
      </c>
      <c r="H59" s="124" t="s">
        <v>10</v>
      </c>
      <c r="AMJ59" s="2"/>
    </row>
    <row r="60" spans="1:1024" customHeight="1" ht="18.6">
      <c r="A60" s="120"/>
      <c r="B60" s="121" t="s">
        <v>140</v>
      </c>
      <c r="C60" s="122" t="s">
        <v>139</v>
      </c>
      <c r="D60" s="97">
        <v>600</v>
      </c>
      <c r="E60" s="72" t="s">
        <v>138</v>
      </c>
      <c r="F60" s="123">
        <v>44357</v>
      </c>
      <c r="G60" s="100">
        <v>44357</v>
      </c>
      <c r="H60" s="124" t="s">
        <v>10</v>
      </c>
      <c r="AMJ60" s="2"/>
    </row>
    <row r="61" spans="1:1024" customHeight="1" ht="18.6">
      <c r="A61" s="120"/>
      <c r="B61" s="121" t="s">
        <v>43</v>
      </c>
      <c r="C61" s="122" t="s">
        <v>137</v>
      </c>
      <c r="D61" s="97">
        <v>21056.39</v>
      </c>
      <c r="E61" s="72" t="s">
        <v>136</v>
      </c>
      <c r="F61" s="123">
        <v>44362</v>
      </c>
      <c r="G61" s="100"/>
      <c r="H61" s="124"/>
      <c r="AMJ61" s="2"/>
    </row>
    <row r="62" spans="1:1024" customHeight="1" ht="18.6">
      <c r="A62" s="120"/>
      <c r="B62" s="121" t="s">
        <v>69</v>
      </c>
      <c r="C62" s="122" t="s">
        <v>135</v>
      </c>
      <c r="D62" s="97">
        <v>9576</v>
      </c>
      <c r="E62" s="72"/>
      <c r="F62" s="123">
        <v>44377</v>
      </c>
      <c r="G62" s="100"/>
      <c r="H62" s="124"/>
      <c r="AMJ62" s="2"/>
    </row>
    <row r="63" spans="1:1024" customHeight="1" ht="18.6">
      <c r="A63" s="120"/>
      <c r="B63" s="121" t="s">
        <v>134</v>
      </c>
      <c r="C63" s="122" t="s">
        <v>133</v>
      </c>
      <c r="D63" s="97">
        <v>454.92</v>
      </c>
      <c r="E63" s="72" t="s">
        <v>130</v>
      </c>
      <c r="F63" s="123">
        <v>44377</v>
      </c>
      <c r="G63" s="100"/>
      <c r="H63" s="124"/>
      <c r="AMJ63" s="2"/>
    </row>
    <row r="64" spans="1:1024" customHeight="1" ht="18.6">
      <c r="A64" s="120"/>
      <c r="B64" s="121" t="s">
        <v>132</v>
      </c>
      <c r="C64" s="122" t="s">
        <v>131</v>
      </c>
      <c r="D64" s="125">
        <v>67.56</v>
      </c>
      <c r="E64" s="72" t="s">
        <v>130</v>
      </c>
      <c r="F64" s="123">
        <v>44377</v>
      </c>
      <c r="G64" s="100"/>
      <c r="H64" s="124"/>
      <c r="AMJ64" s="2"/>
    </row>
    <row r="65" spans="1:1024" customHeight="1" ht="18.6">
      <c r="A65" s="120"/>
      <c r="B65" s="121" t="s">
        <v>129</v>
      </c>
      <c r="C65" s="122" t="s">
        <v>128</v>
      </c>
      <c r="D65" s="97">
        <v>6000</v>
      </c>
      <c r="E65" s="72" t="s">
        <v>127</v>
      </c>
      <c r="F65" s="123">
        <v>44377</v>
      </c>
      <c r="G65" s="100"/>
      <c r="H65" s="124"/>
      <c r="AMJ65" s="2"/>
    </row>
    <row r="66" spans="1:1024" customHeight="1" ht="18.6">
      <c r="A66" s="120"/>
      <c r="B66" s="121" t="s">
        <v>122</v>
      </c>
      <c r="C66" s="122" t="s">
        <v>126</v>
      </c>
      <c r="D66" s="97">
        <v>1200</v>
      </c>
      <c r="E66" s="72" t="s">
        <v>125</v>
      </c>
      <c r="F66" s="123">
        <v>44363</v>
      </c>
      <c r="G66" s="100">
        <v>44377</v>
      </c>
      <c r="H66" s="124" t="s">
        <v>10</v>
      </c>
      <c r="AMJ66" s="2"/>
    </row>
    <row r="67" spans="1:1024" customHeight="1" ht="28.5">
      <c r="A67" s="120"/>
      <c r="B67" s="121" t="s">
        <v>62</v>
      </c>
      <c r="C67" s="122" t="s">
        <v>124</v>
      </c>
      <c r="D67" s="97">
        <v>986.42</v>
      </c>
      <c r="E67" s="126" t="s">
        <v>123</v>
      </c>
      <c r="F67" s="123">
        <v>44363</v>
      </c>
      <c r="G67" s="100">
        <v>44363</v>
      </c>
      <c r="H67" s="124" t="s">
        <v>10</v>
      </c>
      <c r="AMJ67" s="2"/>
    </row>
    <row r="68" spans="1:1024" customHeight="1" ht="18.6">
      <c r="A68" s="120"/>
      <c r="B68" s="121" t="s">
        <v>122</v>
      </c>
      <c r="C68" s="122" t="s">
        <v>121</v>
      </c>
      <c r="D68" s="97">
        <v>720</v>
      </c>
      <c r="E68" s="72" t="s">
        <v>120</v>
      </c>
      <c r="F68" s="123">
        <v>44363</v>
      </c>
      <c r="G68" s="100">
        <v>44363</v>
      </c>
      <c r="H68" s="124" t="s">
        <v>10</v>
      </c>
      <c r="AMJ68" s="2"/>
    </row>
    <row r="69" spans="1:1024" customHeight="1" ht="18.6">
      <c r="A69" s="120"/>
      <c r="B69" s="96" t="s">
        <v>64</v>
      </c>
      <c r="C69" s="91" t="s">
        <v>63</v>
      </c>
      <c r="D69" s="97">
        <v>139.2</v>
      </c>
      <c r="E69" s="50"/>
      <c r="F69" s="99">
        <v>44350</v>
      </c>
      <c r="G69" s="98"/>
      <c r="H69" s="124"/>
      <c r="AMJ69" s="2"/>
    </row>
    <row r="70" spans="1:1024" customHeight="1" ht="18.6">
      <c r="A70" s="120"/>
      <c r="B70" s="121"/>
      <c r="C70" s="122"/>
      <c r="D70" s="97"/>
      <c r="E70" s="72"/>
      <c r="F70" s="123"/>
      <c r="G70" s="100"/>
      <c r="H70" s="124"/>
      <c r="AMJ70" s="2"/>
    </row>
    <row r="71" spans="1:1024" customHeight="1" ht="18.6">
      <c r="A71" s="127" t="s">
        <v>47</v>
      </c>
      <c r="B71" s="109"/>
      <c r="C71" s="110"/>
      <c r="D71" s="111"/>
      <c r="E71" s="64"/>
      <c r="F71" s="112"/>
      <c r="G71" s="113"/>
      <c r="H71" s="95"/>
      <c r="AMJ71" s="2"/>
    </row>
    <row r="72" spans="1:1024" customHeight="1" ht="18.6">
      <c r="A72" s="127"/>
      <c r="B72" s="96"/>
      <c r="C72" s="91"/>
      <c r="D72" s="97"/>
      <c r="E72" s="50"/>
      <c r="F72" s="99"/>
      <c r="G72" s="98"/>
      <c r="H72" s="95"/>
      <c r="AMJ72" s="2"/>
    </row>
    <row r="73" spans="1:1024" customHeight="1" ht="18.6">
      <c r="A73" s="127"/>
      <c r="B73" s="96"/>
      <c r="C73" s="91"/>
      <c r="D73" s="97"/>
      <c r="E73" s="50"/>
      <c r="F73" s="99"/>
      <c r="G73" s="98"/>
      <c r="H73" s="95"/>
      <c r="AMJ73" s="2"/>
    </row>
    <row r="74" spans="1:1024" customHeight="1" ht="18.6">
      <c r="A74" s="127"/>
      <c r="B74" s="115"/>
      <c r="C74" s="116"/>
      <c r="D74" s="128"/>
      <c r="E74" s="53"/>
      <c r="F74" s="117"/>
      <c r="G74" s="118"/>
      <c r="H74" s="119"/>
      <c r="AMJ74" s="2"/>
    </row>
    <row r="75" spans="1:1024" customHeight="1" ht="21">
      <c r="A75" s="129" t="s">
        <v>48</v>
      </c>
      <c r="B75" s="130"/>
      <c r="C75" s="131"/>
      <c r="D75" s="132">
        <f>SUM(D2:D74)</f>
        <v>193756.63</v>
      </c>
      <c r="E75" s="79"/>
      <c r="AMJ7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8"/>
    <mergeCell ref="A36:A46"/>
    <mergeCell ref="A47:A70"/>
    <mergeCell ref="A71:A74"/>
  </mergeCells>
  <conditionalFormatting sqref="F69">
    <cfRule type="cellIs" dxfId="3" priority="1" operator="lessThan">
      <formula>TODAY()</formula>
    </cfRule>
    <cfRule type="timePeriod" dxfId="1" priority="2" timePeriod="last7Days">
      <formula/>
    </cfRule>
    <cfRule type="timePeriod" dxfId="1" priority="3" timePeriod="yesterday">
      <formula/>
    </cfRule>
    <cfRule type="timePeriod" dxfId="1" priority="4" timePeriod="lastMonth">
      <formula/>
    </cfRule>
    <cfRule type="timePeriod" dxfId="1" priority="5" timePeriod="yesterday">
      <formula/>
    </cfRule>
    <cfRule type="timePeriod" dxfId="1" priority="6" timePeriod="today">
      <formula/>
    </cfRule>
  </conditionalFormatting>
  <conditionalFormatting sqref="F48:F74">
    <cfRule type="cellIs" dxfId="3" priority="7" operator="lessThan">
      <formula>TODAY()</formula>
    </cfRule>
    <cfRule type="timePeriod" dxfId="1" priority="8" timePeriod="last7Days">
      <formula/>
    </cfRule>
    <cfRule type="timePeriod" dxfId="1" priority="9" timePeriod="yesterday">
      <formula/>
    </cfRule>
    <cfRule type="timePeriod" dxfId="1" priority="10" timePeriod="lastMonth">
      <formula/>
    </cfRule>
    <cfRule type="timePeriod" dxfId="1" priority="11" timePeriod="yesterday">
      <formula/>
    </cfRule>
    <cfRule type="timePeriod" dxfId="1" priority="12" timePeriod="today">
      <formula/>
    </cfRule>
  </conditionalFormatting>
  <conditionalFormatting sqref="B48:H74">
    <cfRule type="expression" dxfId="0" priority="13">
      <formula>MOD(ROW(),2)=1</formula>
    </cfRule>
  </conditionalFormatting>
  <conditionalFormatting sqref="F47">
    <cfRule type="cellIs" dxfId="3" priority="14" operator="lessThan">
      <formula>TODAY()</formula>
    </cfRule>
    <cfRule type="timePeriod" dxfId="1" priority="15" timePeriod="last7Days">
      <formula/>
    </cfRule>
    <cfRule type="timePeriod" dxfId="1" priority="16" timePeriod="yesterday">
      <formula/>
    </cfRule>
    <cfRule type="timePeriod" dxfId="1" priority="17" timePeriod="lastMonth">
      <formula/>
    </cfRule>
    <cfRule type="timePeriod" dxfId="1" priority="18" timePeriod="yesterday">
      <formula/>
    </cfRule>
    <cfRule type="timePeriod" dxfId="1" priority="19" timePeriod="today">
      <formula/>
    </cfRule>
  </conditionalFormatting>
  <conditionalFormatting sqref="D47">
    <cfRule type="expression" dxfId="0" priority="20">
      <formula>MOD(ROW(),2)=1</formula>
    </cfRule>
  </conditionalFormatting>
  <conditionalFormatting sqref="B47:H47">
    <cfRule type="expression" dxfId="0" priority="21">
      <formula>MOD(ROW(),2)=1</formula>
    </cfRule>
  </conditionalFormatting>
  <conditionalFormatting sqref="B39:H46">
    <cfRule type="expression" dxfId="0" priority="22">
      <formula>MOD(ROW(),2)=1</formula>
    </cfRule>
  </conditionalFormatting>
  <conditionalFormatting sqref="H38">
    <cfRule type="expression" dxfId="0" priority="23">
      <formula>MOD(ROW(),2)=1</formula>
    </cfRule>
  </conditionalFormatting>
  <conditionalFormatting sqref="B38:G38">
    <cfRule type="expression" dxfId="0" priority="24">
      <formula>MOD(ROW(),2)=1</formula>
    </cfRule>
  </conditionalFormatting>
  <conditionalFormatting sqref="B36:H37">
    <cfRule type="expression" dxfId="0" priority="25">
      <formula>MOD(ROW(),2)=1</formula>
    </cfRule>
  </conditionalFormatting>
  <conditionalFormatting sqref="F35:F46">
    <cfRule type="cellIs" dxfId="3" priority="26" operator="lessThan">
      <formula>TODAY()</formula>
    </cfRule>
    <cfRule type="timePeriod" dxfId="1" priority="27" timePeriod="last7Days">
      <formula/>
    </cfRule>
    <cfRule type="timePeriod" dxfId="1" priority="28" timePeriod="yesterday">
      <formula/>
    </cfRule>
    <cfRule type="timePeriod" dxfId="1" priority="29" timePeriod="lastMonth">
      <formula/>
    </cfRule>
    <cfRule type="timePeriod" dxfId="1" priority="30" timePeriod="yesterday">
      <formula/>
    </cfRule>
    <cfRule type="timePeriod" dxfId="1" priority="31" timePeriod="today">
      <formula/>
    </cfRule>
  </conditionalFormatting>
  <conditionalFormatting sqref="C35:H35">
    <cfRule type="expression" dxfId="0" priority="32">
      <formula>MOD(ROW(),2)=1</formula>
    </cfRule>
  </conditionalFormatting>
  <conditionalFormatting sqref="B35">
    <cfRule type="expression" dxfId="0" priority="33">
      <formula>MOD(ROW(),2)=1</formula>
    </cfRule>
  </conditionalFormatting>
  <conditionalFormatting sqref="H34">
    <cfRule type="expression" dxfId="0" priority="34">
      <formula>MOD(ROW(),2)=1</formula>
    </cfRule>
  </conditionalFormatting>
  <conditionalFormatting sqref="F34">
    <cfRule type="cellIs" dxfId="3" priority="35" operator="lessThan">
      <formula>TODAY()</formula>
    </cfRule>
    <cfRule type="timePeriod" dxfId="1" priority="36" timePeriod="last7Days">
      <formula/>
    </cfRule>
    <cfRule type="timePeriod" dxfId="1" priority="37" timePeriod="yesterday">
      <formula/>
    </cfRule>
    <cfRule type="timePeriod" dxfId="1" priority="38" timePeriod="lastMonth">
      <formula/>
    </cfRule>
    <cfRule type="timePeriod" dxfId="1" priority="39" timePeriod="yesterday">
      <formula/>
    </cfRule>
    <cfRule type="timePeriod" dxfId="1" priority="40" timePeriod="today">
      <formula/>
    </cfRule>
  </conditionalFormatting>
  <conditionalFormatting sqref="C34:G34">
    <cfRule type="expression" dxfId="0" priority="41">
      <formula>MOD(ROW(),2)=1</formula>
    </cfRule>
  </conditionalFormatting>
  <conditionalFormatting sqref="B34">
    <cfRule type="expression" dxfId="0" priority="42">
      <formula>MOD(ROW(),2)=1</formula>
    </cfRule>
  </conditionalFormatting>
  <conditionalFormatting sqref="F28:F33">
    <cfRule type="cellIs" dxfId="3" priority="43" operator="lessThan">
      <formula>TODAY()</formula>
    </cfRule>
    <cfRule type="timePeriod" dxfId="1" priority="44" timePeriod="last7Days">
      <formula/>
    </cfRule>
    <cfRule type="timePeriod" dxfId="1" priority="45" timePeriod="yesterday">
      <formula/>
    </cfRule>
    <cfRule type="timePeriod" dxfId="1" priority="46" timePeriod="lastMonth">
      <formula/>
    </cfRule>
    <cfRule type="timePeriod" dxfId="1" priority="47" timePeriod="yesterday">
      <formula/>
    </cfRule>
    <cfRule type="timePeriod" dxfId="1" priority="48" timePeriod="today">
      <formula/>
    </cfRule>
  </conditionalFormatting>
  <conditionalFormatting sqref="B28:G33">
    <cfRule type="expression" dxfId="0" priority="49">
      <formula>MOD(ROW(),2)=1</formula>
    </cfRule>
  </conditionalFormatting>
  <conditionalFormatting sqref="H25:H33">
    <cfRule type="expression" dxfId="0" priority="50">
      <formula>MOD(ROW(),2)=1</formula>
    </cfRule>
  </conditionalFormatting>
  <conditionalFormatting sqref="F25:F27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B25:G27">
    <cfRule type="expression" dxfId="0" priority="57">
      <formula>MOD(ROW(),2)=1</formula>
    </cfRule>
  </conditionalFormatting>
  <conditionalFormatting sqref="F22:F24">
    <cfRule type="cellIs" dxfId="3" priority="58" operator="lessThan">
      <formula>TODAY()</formula>
    </cfRule>
    <cfRule type="timePeriod" dxfId="1" priority="59" timePeriod="last7Days">
      <formula/>
    </cfRule>
    <cfRule type="timePeriod" dxfId="1" priority="60" timePeriod="yesterday">
      <formula/>
    </cfRule>
    <cfRule type="timePeriod" dxfId="1" priority="61" timePeriod="lastMonth">
      <formula/>
    </cfRule>
    <cfRule type="timePeriod" dxfId="1" priority="62" timePeriod="yesterday">
      <formula/>
    </cfRule>
    <cfRule type="timePeriod" dxfId="1" priority="63" timePeriod="today">
      <formula/>
    </cfRule>
  </conditionalFormatting>
  <conditionalFormatting sqref="B22:G24">
    <cfRule type="expression" dxfId="0" priority="64">
      <formula>MOD(ROW(),2)=1</formula>
    </cfRule>
  </conditionalFormatting>
  <conditionalFormatting sqref="H16:H24">
    <cfRule type="expression" dxfId="0" priority="65">
      <formula>MOD(ROW(),2)=1</formula>
    </cfRule>
  </conditionalFormatting>
  <conditionalFormatting sqref="B16:G21">
    <cfRule type="expression" dxfId="0" priority="66">
      <formula>MOD(ROW(),2)=1</formula>
    </cfRule>
  </conditionalFormatting>
  <conditionalFormatting sqref="F15">
    <cfRule type="timePeriod" dxfId="1" priority="67" timePeriod="yesterday">
      <formula/>
    </cfRule>
    <cfRule type="timePeriod" dxfId="1" priority="68" timePeriod="today">
      <formula/>
    </cfRule>
    <cfRule type="cellIs" dxfId="2" priority="69" operator="lessThan">
      <formula>_xludf.today()</formula>
    </cfRule>
  </conditionalFormatting>
  <conditionalFormatting sqref="F14">
    <cfRule type="timePeriod" dxfId="1" priority="70" timePeriod="yesterday">
      <formula/>
    </cfRule>
    <cfRule type="timePeriod" dxfId="1" priority="71" timePeriod="today">
      <formula/>
    </cfRule>
    <cfRule type="cellIs" dxfId="2" priority="72" operator="lessThan">
      <formula>_xludf.today()</formula>
    </cfRule>
  </conditionalFormatting>
  <conditionalFormatting sqref="F2:F13">
    <cfRule type="timePeriod" dxfId="1" priority="73" timePeriod="yesterday">
      <formula/>
    </cfRule>
    <cfRule type="timePeriod" dxfId="1" priority="74" timePeriod="today">
      <formula/>
    </cfRule>
    <cfRule type="cellIs" dxfId="2" priority="75" operator="lessThan">
      <formula>_xludf.today()</formula>
    </cfRule>
  </conditionalFormatting>
  <conditionalFormatting sqref="F2:F21">
    <cfRule type="cellIs" dxfId="3" priority="76" operator="lessThan">
      <formula>TODAY()</formula>
    </cfRule>
    <cfRule type="timePeriod" dxfId="1" priority="77" timePeriod="last7Days">
      <formula/>
    </cfRule>
    <cfRule type="timePeriod" dxfId="1" priority="78" timePeriod="yesterday">
      <formula/>
    </cfRule>
    <cfRule type="timePeriod" dxfId="1" priority="79" timePeriod="lastMonth">
      <formula/>
    </cfRule>
    <cfRule type="timePeriod" dxfId="1" priority="80" timePeriod="yesterday">
      <formula/>
    </cfRule>
    <cfRule type="timePeriod" dxfId="1" priority="81" timePeriod="today">
      <formula/>
    </cfRule>
  </conditionalFormatting>
  <conditionalFormatting sqref="B2:H15">
    <cfRule type="expression" dxfId="0" priority="82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4472C4"/>
    <outlinePr summaryBelow="1" summaryRight="1"/>
    <pageSetUpPr fitToPage="1"/>
  </sheetPr>
  <dimension ref="A1:AMJ75"/>
  <sheetViews>
    <sheetView tabSelected="0" workbookViewId="0" showGridLines="true" showRowColHeaders="1">
      <pane ySplit="1" topLeftCell="A12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133"/>
    <col min="3" max="3" width="28.43" customWidth="true" style="2"/>
    <col min="4" max="4" width="17.28" customWidth="true" style="2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9.13" customWidth="true" style="2"/>
    <col min="11" max="11" width="9.13" customWidth="true" style="2"/>
    <col min="12" max="12" width="9.13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AMJ1" s="7"/>
    </row>
    <row r="2" spans="1:1024" customHeight="1" ht="11.25" s="7" customFormat="1">
      <c r="A2" s="8"/>
      <c r="B2" s="8"/>
      <c r="C2" s="8"/>
      <c r="D2" s="8"/>
      <c r="E2" s="45"/>
      <c r="F2" s="9"/>
      <c r="G2" s="45"/>
      <c r="H2" s="134"/>
      <c r="AMJ2" s="7"/>
    </row>
    <row r="3" spans="1:1024" customHeight="1" ht="18.6">
      <c r="A3" s="47" t="s">
        <v>8</v>
      </c>
      <c r="B3" s="135" t="s">
        <v>33</v>
      </c>
      <c r="C3" s="12" t="s">
        <v>228</v>
      </c>
      <c r="D3" s="13">
        <v>90</v>
      </c>
      <c r="E3" s="48" t="s">
        <v>139</v>
      </c>
      <c r="F3" s="14">
        <v>44397</v>
      </c>
      <c r="G3" s="15">
        <v>44397</v>
      </c>
      <c r="H3" s="49" t="s">
        <v>10</v>
      </c>
      <c r="AMJ3" s="2"/>
    </row>
    <row r="4" spans="1:1024" customHeight="1" ht="18.6">
      <c r="A4" s="47"/>
      <c r="B4" s="135" t="s">
        <v>115</v>
      </c>
      <c r="C4" s="12" t="s">
        <v>116</v>
      </c>
      <c r="D4" s="13">
        <v>2000.8</v>
      </c>
      <c r="E4" s="48" t="s">
        <v>117</v>
      </c>
      <c r="F4" s="14" t="s">
        <v>118</v>
      </c>
      <c r="G4" s="15"/>
      <c r="H4" s="49"/>
      <c r="AMJ4" s="2"/>
    </row>
    <row r="5" spans="1:1024" customHeight="1" ht="18.6">
      <c r="A5" s="47"/>
      <c r="B5" s="135" t="s">
        <v>33</v>
      </c>
      <c r="C5" s="17" t="s">
        <v>305</v>
      </c>
      <c r="D5" s="18">
        <v>32.76</v>
      </c>
      <c r="E5" s="50" t="s">
        <v>155</v>
      </c>
      <c r="F5" s="14">
        <v>44397</v>
      </c>
      <c r="G5" s="22">
        <v>44397</v>
      </c>
      <c r="H5" s="49" t="s">
        <v>10</v>
      </c>
      <c r="AMJ5" s="2"/>
    </row>
    <row r="6" spans="1:1024" customHeight="1" ht="18.6">
      <c r="A6" s="47"/>
      <c r="B6" s="135" t="s">
        <v>33</v>
      </c>
      <c r="C6" s="17" t="s">
        <v>304</v>
      </c>
      <c r="D6" s="18">
        <v>46.76</v>
      </c>
      <c r="E6" s="50" t="s">
        <v>139</v>
      </c>
      <c r="F6" s="19">
        <v>44397</v>
      </c>
      <c r="G6" s="22">
        <v>44397</v>
      </c>
      <c r="H6" s="49" t="s">
        <v>10</v>
      </c>
      <c r="AMJ6" s="2"/>
    </row>
    <row r="7" spans="1:1024" customHeight="1" ht="18.6">
      <c r="A7" s="47"/>
      <c r="B7" s="135" t="s">
        <v>33</v>
      </c>
      <c r="C7" s="17" t="s">
        <v>303</v>
      </c>
      <c r="D7" s="18">
        <v>292.1</v>
      </c>
      <c r="E7" s="50" t="s">
        <v>299</v>
      </c>
      <c r="F7" s="19">
        <v>44397</v>
      </c>
      <c r="G7" s="22">
        <v>44397</v>
      </c>
      <c r="H7" s="49" t="s">
        <v>10</v>
      </c>
      <c r="AMJ7" s="2"/>
    </row>
    <row r="8" spans="1:1024" customHeight="1" ht="18.6">
      <c r="A8" s="47"/>
      <c r="B8" s="136" t="s">
        <v>33</v>
      </c>
      <c r="C8" s="17" t="s">
        <v>302</v>
      </c>
      <c r="D8" s="137">
        <v>-1532.4</v>
      </c>
      <c r="E8" s="50" t="s">
        <v>301</v>
      </c>
      <c r="F8" s="19">
        <v>44397</v>
      </c>
      <c r="G8" s="22">
        <v>44397</v>
      </c>
      <c r="H8" s="49" t="s">
        <v>10</v>
      </c>
      <c r="AMJ8" s="2"/>
    </row>
    <row r="9" spans="1:1024" customHeight="1" ht="18.6">
      <c r="A9" s="47"/>
      <c r="B9" s="136" t="s">
        <v>33</v>
      </c>
      <c r="C9" s="17" t="s">
        <v>300</v>
      </c>
      <c r="D9" s="18">
        <v>525.2</v>
      </c>
      <c r="E9" s="50" t="s">
        <v>299</v>
      </c>
      <c r="F9" s="19">
        <v>44397</v>
      </c>
      <c r="G9" s="22">
        <v>44397</v>
      </c>
      <c r="H9" s="49" t="s">
        <v>10</v>
      </c>
      <c r="AMJ9" s="2"/>
    </row>
    <row r="10" spans="1:1024" customHeight="1" ht="18.6">
      <c r="A10" s="47"/>
      <c r="B10" s="136" t="s">
        <v>33</v>
      </c>
      <c r="C10" s="17" t="s">
        <v>298</v>
      </c>
      <c r="D10" s="18">
        <v>330.32</v>
      </c>
      <c r="E10" s="50" t="s">
        <v>139</v>
      </c>
      <c r="F10" s="19">
        <v>44397</v>
      </c>
      <c r="G10" s="22">
        <v>44397</v>
      </c>
      <c r="H10" s="49" t="s">
        <v>10</v>
      </c>
      <c r="AMJ10" s="2"/>
    </row>
    <row r="11" spans="1:1024" customHeight="1" ht="18.6">
      <c r="A11" s="47"/>
      <c r="B11" s="136" t="s">
        <v>297</v>
      </c>
      <c r="C11" s="17" t="s">
        <v>296</v>
      </c>
      <c r="D11" s="18">
        <v>5442.29</v>
      </c>
      <c r="E11" s="50" t="s">
        <v>229</v>
      </c>
      <c r="F11" s="19">
        <v>44408</v>
      </c>
      <c r="G11" s="22">
        <v>44408</v>
      </c>
      <c r="H11" s="49" t="s">
        <v>10</v>
      </c>
      <c r="AMJ11" s="2"/>
    </row>
    <row r="12" spans="1:1024" customHeight="1" ht="18.6">
      <c r="A12" s="47"/>
      <c r="B12" s="136" t="s">
        <v>295</v>
      </c>
      <c r="C12" s="17" t="s">
        <v>294</v>
      </c>
      <c r="D12" s="18">
        <v>3535.55</v>
      </c>
      <c r="E12" s="50"/>
      <c r="F12" s="19">
        <v>44408</v>
      </c>
      <c r="G12" s="22">
        <v>44408</v>
      </c>
      <c r="H12" s="49" t="s">
        <v>10</v>
      </c>
      <c r="AMJ12" s="2"/>
    </row>
    <row r="13" spans="1:1024" customHeight="1" ht="18.6">
      <c r="A13" s="47"/>
      <c r="B13" s="136" t="s">
        <v>108</v>
      </c>
      <c r="C13" s="17" t="s">
        <v>293</v>
      </c>
      <c r="D13" s="18">
        <v>135.1</v>
      </c>
      <c r="E13" s="50" t="s">
        <v>202</v>
      </c>
      <c r="F13" s="19">
        <v>44408</v>
      </c>
      <c r="G13" s="22">
        <v>44408</v>
      </c>
      <c r="H13" s="49" t="s">
        <v>10</v>
      </c>
      <c r="AMJ13" s="2"/>
    </row>
    <row r="14" spans="1:1024" customHeight="1" ht="18.6">
      <c r="A14" s="47"/>
      <c r="B14" s="136" t="s">
        <v>108</v>
      </c>
      <c r="C14" s="17" t="s">
        <v>292</v>
      </c>
      <c r="D14" s="18">
        <v>246.62</v>
      </c>
      <c r="E14" s="50" t="s">
        <v>155</v>
      </c>
      <c r="F14" s="19">
        <v>44408</v>
      </c>
      <c r="G14" s="22">
        <v>44408</v>
      </c>
      <c r="H14" s="49" t="s">
        <v>10</v>
      </c>
      <c r="AMJ14" s="2"/>
    </row>
    <row r="15" spans="1:1024" customHeight="1" ht="18.6">
      <c r="A15" s="47"/>
      <c r="B15" s="136" t="s">
        <v>108</v>
      </c>
      <c r="C15" s="17" t="s">
        <v>291</v>
      </c>
      <c r="D15" s="18">
        <v>684.97</v>
      </c>
      <c r="E15" s="50" t="s">
        <v>198</v>
      </c>
      <c r="F15" s="19">
        <v>44408</v>
      </c>
      <c r="G15" s="22">
        <v>44408</v>
      </c>
      <c r="H15" s="49" t="s">
        <v>10</v>
      </c>
      <c r="AMJ15" s="2"/>
    </row>
    <row r="16" spans="1:1024" customHeight="1" ht="18.6">
      <c r="A16" s="47"/>
      <c r="B16" s="136" t="s">
        <v>108</v>
      </c>
      <c r="C16" s="17" t="s">
        <v>290</v>
      </c>
      <c r="D16" s="18">
        <v>3446.54</v>
      </c>
      <c r="E16" s="50" t="s">
        <v>198</v>
      </c>
      <c r="F16" s="19">
        <v>44408</v>
      </c>
      <c r="G16" s="22">
        <v>44408</v>
      </c>
      <c r="H16" s="49" t="s">
        <v>10</v>
      </c>
      <c r="AMJ16" s="2"/>
    </row>
    <row r="17" spans="1:1024" customHeight="1" ht="18.6">
      <c r="A17" s="47"/>
      <c r="B17" s="136" t="s">
        <v>108</v>
      </c>
      <c r="C17" s="17" t="s">
        <v>289</v>
      </c>
      <c r="D17" s="18">
        <v>3133</v>
      </c>
      <c r="E17" s="50" t="s">
        <v>288</v>
      </c>
      <c r="F17" s="19">
        <v>44408</v>
      </c>
      <c r="G17" s="22">
        <v>44408</v>
      </c>
      <c r="H17" s="49" t="s">
        <v>10</v>
      </c>
      <c r="AMJ17" s="2"/>
    </row>
    <row r="18" spans="1:1024" customHeight="1" ht="18.6">
      <c r="A18" s="47"/>
      <c r="B18" s="136" t="s">
        <v>108</v>
      </c>
      <c r="C18" s="17" t="s">
        <v>287</v>
      </c>
      <c r="D18" s="18">
        <v>2890.86</v>
      </c>
      <c r="E18" s="50" t="s">
        <v>286</v>
      </c>
      <c r="F18" s="19">
        <v>44408</v>
      </c>
      <c r="G18" s="22">
        <v>44408</v>
      </c>
      <c r="H18" s="49" t="s">
        <v>10</v>
      </c>
      <c r="AMJ18" s="2"/>
    </row>
    <row r="19" spans="1:1024" customHeight="1" ht="18.6">
      <c r="A19" s="47"/>
      <c r="B19" s="136" t="s">
        <v>108</v>
      </c>
      <c r="C19" s="17" t="s">
        <v>285</v>
      </c>
      <c r="D19" s="18">
        <v>4284.84</v>
      </c>
      <c r="E19" s="50" t="s">
        <v>284</v>
      </c>
      <c r="F19" s="19">
        <v>44408</v>
      </c>
      <c r="G19" s="22">
        <v>44408</v>
      </c>
      <c r="H19" s="49" t="s">
        <v>10</v>
      </c>
      <c r="AMJ19" s="2"/>
    </row>
    <row r="20" spans="1:1024" customHeight="1" ht="18.6">
      <c r="A20" s="47"/>
      <c r="B20" s="136" t="s">
        <v>108</v>
      </c>
      <c r="C20" s="17" t="s">
        <v>283</v>
      </c>
      <c r="D20" s="18">
        <v>1185.58</v>
      </c>
      <c r="E20" s="50"/>
      <c r="F20" s="19">
        <v>44408</v>
      </c>
      <c r="G20" s="22">
        <v>44408</v>
      </c>
      <c r="H20" s="49" t="s">
        <v>10</v>
      </c>
      <c r="AMJ20" s="2"/>
    </row>
    <row r="21" spans="1:1024" customHeight="1" ht="18">
      <c r="A21" s="47"/>
      <c r="B21" s="136" t="s">
        <v>108</v>
      </c>
      <c r="C21" s="17" t="s">
        <v>282</v>
      </c>
      <c r="D21" s="18">
        <v>866.52</v>
      </c>
      <c r="E21" s="50" t="s">
        <v>276</v>
      </c>
      <c r="F21" s="19">
        <v>44408</v>
      </c>
      <c r="G21" s="22">
        <v>44408</v>
      </c>
      <c r="H21" s="49" t="s">
        <v>10</v>
      </c>
      <c r="AMJ21" s="2"/>
    </row>
    <row r="22" spans="1:1024" customHeight="1" ht="18">
      <c r="A22" s="47"/>
      <c r="B22" s="136" t="s">
        <v>108</v>
      </c>
      <c r="C22" s="17" t="s">
        <v>281</v>
      </c>
      <c r="D22" s="18">
        <v>270.48</v>
      </c>
      <c r="E22" s="50"/>
      <c r="F22" s="19">
        <v>44408</v>
      </c>
      <c r="G22" s="22">
        <v>44408</v>
      </c>
      <c r="H22" s="49" t="s">
        <v>10</v>
      </c>
      <c r="AMJ22" s="2"/>
    </row>
    <row r="23" spans="1:1024" customHeight="1" ht="18">
      <c r="A23" s="47"/>
      <c r="B23" s="136" t="s">
        <v>108</v>
      </c>
      <c r="C23" s="17" t="s">
        <v>280</v>
      </c>
      <c r="D23" s="18">
        <v>1514.04</v>
      </c>
      <c r="E23" s="50" t="s">
        <v>155</v>
      </c>
      <c r="F23" s="19">
        <v>44408</v>
      </c>
      <c r="G23" s="22">
        <v>44408</v>
      </c>
      <c r="H23" s="49" t="s">
        <v>10</v>
      </c>
      <c r="AMJ23" s="2"/>
    </row>
    <row r="24" spans="1:1024" customHeight="1" ht="18">
      <c r="A24" s="47"/>
      <c r="B24" s="136" t="s">
        <v>102</v>
      </c>
      <c r="C24" s="17" t="s">
        <v>279</v>
      </c>
      <c r="D24" s="18">
        <v>1699.24</v>
      </c>
      <c r="E24" s="50" t="s">
        <v>278</v>
      </c>
      <c r="F24" s="19">
        <v>44408</v>
      </c>
      <c r="G24" s="22">
        <v>44408</v>
      </c>
      <c r="H24" s="49" t="s">
        <v>10</v>
      </c>
      <c r="AMJ24" s="2"/>
    </row>
    <row r="25" spans="1:1024" customHeight="1" ht="18">
      <c r="A25" s="47"/>
      <c r="B25" s="136" t="s">
        <v>94</v>
      </c>
      <c r="C25" s="17" t="s">
        <v>277</v>
      </c>
      <c r="D25" s="18">
        <v>1987.2</v>
      </c>
      <c r="E25" s="50" t="s">
        <v>276</v>
      </c>
      <c r="F25" s="19">
        <v>44408</v>
      </c>
      <c r="G25" s="22">
        <v>44408</v>
      </c>
      <c r="H25" s="49" t="s">
        <v>10</v>
      </c>
      <c r="AMJ25" s="2"/>
    </row>
    <row r="26" spans="1:1024" customHeight="1" ht="18">
      <c r="A26" s="47"/>
      <c r="B26" s="136" t="s">
        <v>98</v>
      </c>
      <c r="C26" s="17" t="s">
        <v>275</v>
      </c>
      <c r="D26" s="18">
        <v>734.9</v>
      </c>
      <c r="E26" s="50"/>
      <c r="F26" s="19">
        <v>44408</v>
      </c>
      <c r="G26" s="22">
        <v>44408</v>
      </c>
      <c r="H26" s="49" t="s">
        <v>10</v>
      </c>
      <c r="AMJ26" s="2"/>
    </row>
    <row r="27" spans="1:1024" customHeight="1" ht="18">
      <c r="A27" s="47"/>
      <c r="B27" s="136" t="s">
        <v>274</v>
      </c>
      <c r="C27" s="17" t="s">
        <v>273</v>
      </c>
      <c r="D27" s="18">
        <v>2982.82</v>
      </c>
      <c r="E27" s="50" t="s">
        <v>130</v>
      </c>
      <c r="F27" s="19">
        <v>44408</v>
      </c>
      <c r="G27" s="22">
        <v>44408</v>
      </c>
      <c r="H27" s="49" t="s">
        <v>10</v>
      </c>
      <c r="AMJ27" s="2"/>
    </row>
    <row r="28" spans="1:1024" customHeight="1" ht="18">
      <c r="A28" s="47"/>
      <c r="B28" s="136" t="s">
        <v>102</v>
      </c>
      <c r="C28" s="17" t="s">
        <v>272</v>
      </c>
      <c r="D28" s="18">
        <v>4413.04</v>
      </c>
      <c r="E28" s="50" t="s">
        <v>271</v>
      </c>
      <c r="F28" s="19">
        <v>44408</v>
      </c>
      <c r="G28" s="22">
        <v>44408</v>
      </c>
      <c r="H28" s="49" t="s">
        <v>10</v>
      </c>
      <c r="AMJ28" s="2"/>
    </row>
    <row r="29" spans="1:1024" customHeight="1" ht="18.6">
      <c r="A29" s="47"/>
      <c r="B29" s="136" t="s">
        <v>33</v>
      </c>
      <c r="C29" s="17" t="s">
        <v>270</v>
      </c>
      <c r="D29" s="18">
        <v>-90</v>
      </c>
      <c r="E29" s="50"/>
      <c r="F29" s="19">
        <v>44397</v>
      </c>
      <c r="G29" s="22">
        <v>44382</v>
      </c>
      <c r="H29" s="49" t="s">
        <v>10</v>
      </c>
      <c r="AMJ29" s="2"/>
    </row>
    <row r="30" spans="1:1024" customHeight="1" ht="18.6">
      <c r="A30" s="47"/>
      <c r="B30" s="136" t="s">
        <v>65</v>
      </c>
      <c r="C30" s="17" t="s">
        <v>269</v>
      </c>
      <c r="D30" s="18">
        <v>8727.22</v>
      </c>
      <c r="E30" s="50" t="s">
        <v>67</v>
      </c>
      <c r="F30" s="19">
        <v>44407</v>
      </c>
      <c r="G30" s="22">
        <v>44382</v>
      </c>
      <c r="H30" s="49" t="s">
        <v>10</v>
      </c>
      <c r="AMJ30" s="2"/>
    </row>
    <row r="31" spans="1:1024" customHeight="1" ht="18.6">
      <c r="A31" s="47"/>
      <c r="B31" s="136" t="s">
        <v>65</v>
      </c>
      <c r="C31" s="17" t="s">
        <v>268</v>
      </c>
      <c r="D31" s="18">
        <v>-36</v>
      </c>
      <c r="E31" s="50" t="s">
        <v>155</v>
      </c>
      <c r="F31" s="19">
        <v>44407</v>
      </c>
      <c r="G31" s="22">
        <v>44382</v>
      </c>
      <c r="H31" s="49" t="s">
        <v>10</v>
      </c>
      <c r="AMJ31" s="2"/>
    </row>
    <row r="32" spans="1:1024" customHeight="1" ht="18.6">
      <c r="A32" s="47"/>
      <c r="B32" s="136" t="s">
        <v>65</v>
      </c>
      <c r="C32" s="17" t="s">
        <v>267</v>
      </c>
      <c r="D32" s="18">
        <v>85.08</v>
      </c>
      <c r="E32" s="50" t="s">
        <v>67</v>
      </c>
      <c r="F32" s="19">
        <v>44407</v>
      </c>
      <c r="G32" s="22">
        <v>44382</v>
      </c>
      <c r="H32" s="49" t="s">
        <v>10</v>
      </c>
      <c r="AMJ32" s="2"/>
    </row>
    <row r="33" spans="1:1024" customHeight="1" ht="18.6">
      <c r="A33" s="47"/>
      <c r="B33" s="136" t="s">
        <v>65</v>
      </c>
      <c r="C33" s="17" t="s">
        <v>266</v>
      </c>
      <c r="D33" s="18">
        <v>420</v>
      </c>
      <c r="E33" s="50" t="s">
        <v>67</v>
      </c>
      <c r="F33" s="19">
        <v>44407</v>
      </c>
      <c r="G33" s="51">
        <v>44382</v>
      </c>
      <c r="H33" s="52" t="s">
        <v>10</v>
      </c>
      <c r="AMJ33" s="2"/>
    </row>
    <row r="34" spans="1:1024" customHeight="1" ht="18.6">
      <c r="A34" s="47"/>
      <c r="B34" s="136"/>
      <c r="C34" s="17"/>
      <c r="D34" s="18"/>
      <c r="E34" s="50"/>
      <c r="F34" s="19"/>
      <c r="G34" s="51"/>
      <c r="H34" s="52"/>
      <c r="AMJ34" s="2"/>
    </row>
    <row r="35" spans="1:1024" customHeight="1" ht="18.6">
      <c r="A35" s="47"/>
      <c r="B35" s="136"/>
      <c r="C35" s="17"/>
      <c r="D35" s="18"/>
      <c r="E35" s="50"/>
      <c r="F35" s="19"/>
      <c r="G35" s="51"/>
      <c r="H35" s="52"/>
      <c r="AMJ35" s="2"/>
    </row>
    <row r="36" spans="1:1024" customHeight="1" ht="18.6">
      <c r="A36" s="47"/>
      <c r="B36" s="138"/>
      <c r="C36" s="23"/>
      <c r="D36" s="24"/>
      <c r="E36" s="53"/>
      <c r="F36" s="25"/>
      <c r="G36" s="32"/>
      <c r="H36" s="54"/>
      <c r="AMJ36" s="2"/>
    </row>
    <row r="37" spans="1:1024" customHeight="1" ht="18.6">
      <c r="A37" s="55"/>
      <c r="B37" s="56"/>
      <c r="C37" s="57"/>
      <c r="D37" s="58"/>
      <c r="E37" s="59"/>
      <c r="F37" s="60"/>
      <c r="G37" s="61"/>
      <c r="H37" s="62"/>
      <c r="AMJ37" s="2"/>
    </row>
    <row r="38" spans="1:1024" customHeight="1" ht="18.6">
      <c r="A38" s="63" t="s">
        <v>35</v>
      </c>
      <c r="B38" s="139" t="s">
        <v>265</v>
      </c>
      <c r="C38" s="29" t="s">
        <v>264</v>
      </c>
      <c r="D38" s="30">
        <v>1545.71</v>
      </c>
      <c r="E38" s="64" t="s">
        <v>67</v>
      </c>
      <c r="F38" s="34">
        <v>44388</v>
      </c>
      <c r="G38" s="31">
        <v>44420</v>
      </c>
      <c r="H38" s="52" t="s">
        <v>10</v>
      </c>
      <c r="AMJ38" s="2"/>
    </row>
    <row r="39" spans="1:1024" customHeight="1" ht="18.6">
      <c r="A39" s="63"/>
      <c r="B39" s="136" t="s">
        <v>83</v>
      </c>
      <c r="C39" s="17" t="s">
        <v>263</v>
      </c>
      <c r="D39" s="30">
        <v>1362.14</v>
      </c>
      <c r="E39" s="50" t="s">
        <v>136</v>
      </c>
      <c r="F39" s="19">
        <v>44387</v>
      </c>
      <c r="G39" s="22">
        <v>44389</v>
      </c>
      <c r="H39" s="52" t="s">
        <v>10</v>
      </c>
      <c r="AMJ39" s="2"/>
    </row>
    <row r="40" spans="1:1024" customHeight="1" ht="18.6">
      <c r="A40" s="63"/>
      <c r="B40" s="136" t="s">
        <v>262</v>
      </c>
      <c r="C40" s="17" t="s">
        <v>261</v>
      </c>
      <c r="D40" s="18">
        <v>1963.16</v>
      </c>
      <c r="E40" s="50" t="s">
        <v>136</v>
      </c>
      <c r="F40" s="19">
        <v>44402</v>
      </c>
      <c r="G40" s="22">
        <v>44403</v>
      </c>
      <c r="H40" s="52" t="s">
        <v>10</v>
      </c>
      <c r="AMJ40" s="2"/>
    </row>
    <row r="41" spans="1:1024" customHeight="1" ht="18.6">
      <c r="A41" s="63"/>
      <c r="B41" s="136" t="s">
        <v>84</v>
      </c>
      <c r="C41" s="17" t="s">
        <v>260</v>
      </c>
      <c r="D41" s="18">
        <v>206.94</v>
      </c>
      <c r="E41" s="50" t="s">
        <v>136</v>
      </c>
      <c r="F41" s="19">
        <v>44404</v>
      </c>
      <c r="G41" s="22">
        <v>44404</v>
      </c>
      <c r="H41" s="52" t="s">
        <v>10</v>
      </c>
      <c r="AMJ41" s="2"/>
    </row>
    <row r="42" spans="1:1024" customHeight="1" ht="18.6">
      <c r="A42" s="63"/>
      <c r="B42" s="136" t="s">
        <v>40</v>
      </c>
      <c r="C42" s="17" t="s">
        <v>259</v>
      </c>
      <c r="D42" s="18">
        <v>1436.05</v>
      </c>
      <c r="E42" s="50"/>
      <c r="F42" s="19">
        <v>44402</v>
      </c>
      <c r="G42" s="22">
        <v>44403</v>
      </c>
      <c r="H42" s="52" t="s">
        <v>10</v>
      </c>
      <c r="AMJ42" s="2"/>
    </row>
    <row r="43" spans="1:1024" customHeight="1" ht="18.6">
      <c r="A43" s="63"/>
      <c r="B43" s="136" t="s">
        <v>258</v>
      </c>
      <c r="C43" s="17" t="s">
        <v>257</v>
      </c>
      <c r="D43" s="18">
        <v>109.68</v>
      </c>
      <c r="E43" s="50" t="s">
        <v>256</v>
      </c>
      <c r="F43" s="19">
        <v>44377</v>
      </c>
      <c r="G43" s="22"/>
      <c r="H43" s="52" t="s">
        <v>10</v>
      </c>
      <c r="AMJ43" s="2"/>
    </row>
    <row r="44" spans="1:1024" customHeight="1" ht="18.6">
      <c r="A44" s="63"/>
      <c r="B44" s="140" t="s">
        <v>255</v>
      </c>
      <c r="C44" s="70" t="s">
        <v>254</v>
      </c>
      <c r="D44" s="76">
        <v>95.48</v>
      </c>
      <c r="E44" s="72" t="s">
        <v>253</v>
      </c>
      <c r="F44" s="73">
        <v>44403</v>
      </c>
      <c r="G44" s="22"/>
      <c r="H44" s="52" t="s">
        <v>10</v>
      </c>
      <c r="AMJ44" s="2"/>
    </row>
    <row r="45" spans="1:1024" customHeight="1" ht="18.6">
      <c r="A45" s="63"/>
      <c r="B45" s="136" t="s">
        <v>168</v>
      </c>
      <c r="C45" s="17"/>
      <c r="D45" s="76">
        <v>2492.36</v>
      </c>
      <c r="E45" s="50"/>
      <c r="F45" s="19"/>
      <c r="G45" s="22"/>
      <c r="H45" s="52" t="s">
        <v>10</v>
      </c>
      <c r="AMJ45" s="2"/>
    </row>
    <row r="46" spans="1:1024" customHeight="1" ht="18.6">
      <c r="A46" s="63"/>
      <c r="B46" s="136" t="s">
        <v>252</v>
      </c>
      <c r="C46" s="17"/>
      <c r="D46" s="18">
        <v>2049.53</v>
      </c>
      <c r="E46" s="50"/>
      <c r="F46" s="19"/>
      <c r="G46" s="22"/>
      <c r="H46" s="52" t="s">
        <v>10</v>
      </c>
      <c r="AMJ46" s="2"/>
    </row>
    <row r="47" spans="1:1024" customHeight="1" ht="18.6">
      <c r="A47" s="63"/>
      <c r="B47" s="140" t="s">
        <v>177</v>
      </c>
      <c r="C47" s="70"/>
      <c r="D47" s="76">
        <v>11909</v>
      </c>
      <c r="E47" s="72"/>
      <c r="F47" s="73"/>
      <c r="G47" s="51"/>
      <c r="H47" s="52" t="s">
        <v>10</v>
      </c>
      <c r="AMJ47" s="2"/>
    </row>
    <row r="48" spans="1:1024" customHeight="1" ht="18.6">
      <c r="A48" s="63"/>
      <c r="B48" s="140" t="s">
        <v>170</v>
      </c>
      <c r="C48" s="70"/>
      <c r="D48" s="76">
        <v>126</v>
      </c>
      <c r="E48" s="72"/>
      <c r="F48" s="73"/>
      <c r="G48" s="51"/>
      <c r="H48" s="52" t="s">
        <v>10</v>
      </c>
      <c r="AMJ48" s="2"/>
    </row>
    <row r="49" spans="1:1024" customHeight="1" ht="18.6">
      <c r="A49" s="63"/>
      <c r="B49" s="140" t="s">
        <v>251</v>
      </c>
      <c r="C49" s="70" t="s">
        <v>250</v>
      </c>
      <c r="D49" s="76">
        <v>267.72</v>
      </c>
      <c r="E49" s="72"/>
      <c r="F49" s="73"/>
      <c r="G49" s="51"/>
      <c r="H49" s="52" t="s">
        <v>10</v>
      </c>
      <c r="AMJ49" s="2"/>
    </row>
    <row r="50" spans="1:1024" customHeight="1" ht="18.6">
      <c r="A50" s="63"/>
      <c r="B50" s="138" t="s">
        <v>249</v>
      </c>
      <c r="C50" s="23" t="s">
        <v>248</v>
      </c>
      <c r="D50" s="24">
        <v>3008.43</v>
      </c>
      <c r="E50" s="53" t="s">
        <v>229</v>
      </c>
      <c r="F50" s="25">
        <v>44408</v>
      </c>
      <c r="G50" s="32"/>
      <c r="H50" s="52" t="s">
        <v>10</v>
      </c>
      <c r="AMJ50" s="2"/>
    </row>
    <row r="51" spans="1:1024" customHeight="1" ht="18.6">
      <c r="A51" s="67" t="s">
        <v>42</v>
      </c>
      <c r="B51" s="138" t="s">
        <v>43</v>
      </c>
      <c r="C51" s="23"/>
      <c r="D51" s="24">
        <v>32090.38</v>
      </c>
      <c r="E51" s="53" t="s">
        <v>136</v>
      </c>
      <c r="F51" s="25">
        <v>44392</v>
      </c>
      <c r="G51" s="32">
        <v>44398</v>
      </c>
      <c r="H51" s="52" t="s">
        <v>10</v>
      </c>
      <c r="AMJ51" s="2"/>
    </row>
    <row r="52" spans="1:1024" customHeight="1" ht="18.6">
      <c r="A52" s="67"/>
      <c r="B52" s="141" t="s">
        <v>80</v>
      </c>
      <c r="C52" s="141" t="s">
        <v>247</v>
      </c>
      <c r="D52" s="142">
        <v>30174.19</v>
      </c>
      <c r="E52" s="143" t="s">
        <v>67</v>
      </c>
      <c r="F52" s="144">
        <v>44377</v>
      </c>
      <c r="G52" s="145"/>
      <c r="H52" s="146"/>
      <c r="AMJ52" s="2"/>
    </row>
    <row r="53" spans="1:1024" customHeight="1" ht="18.6">
      <c r="A53" s="67"/>
      <c r="B53" s="140" t="s">
        <v>134</v>
      </c>
      <c r="C53" s="70" t="s">
        <v>154</v>
      </c>
      <c r="D53" s="18">
        <v>5268</v>
      </c>
      <c r="E53" s="72" t="s">
        <v>153</v>
      </c>
      <c r="F53" s="73">
        <v>44378</v>
      </c>
      <c r="G53" s="51">
        <v>44378</v>
      </c>
      <c r="H53" s="52" t="s">
        <v>10</v>
      </c>
      <c r="AMJ53" s="2"/>
    </row>
    <row r="54" spans="1:1024" customHeight="1" ht="18.6">
      <c r="A54" s="67"/>
      <c r="B54" s="138" t="s">
        <v>66</v>
      </c>
      <c r="C54" s="23" t="s">
        <v>246</v>
      </c>
      <c r="D54" s="24">
        <v>9600</v>
      </c>
      <c r="E54" s="53" t="s">
        <v>245</v>
      </c>
      <c r="F54" s="25">
        <v>44377</v>
      </c>
      <c r="G54" s="32">
        <v>44377</v>
      </c>
      <c r="H54" s="52" t="s">
        <v>10</v>
      </c>
      <c r="AMJ54" s="2"/>
    </row>
    <row r="55" spans="1:1024" customHeight="1" ht="18.6">
      <c r="A55" s="67"/>
      <c r="B55" s="141" t="s">
        <v>244</v>
      </c>
      <c r="C55" s="141" t="s">
        <v>243</v>
      </c>
      <c r="D55" s="142">
        <v>16866.9</v>
      </c>
      <c r="E55" s="143" t="s">
        <v>242</v>
      </c>
      <c r="F55" s="144"/>
      <c r="G55" s="145"/>
      <c r="H55" s="147"/>
      <c r="AMJ55" s="2"/>
    </row>
    <row r="56" spans="1:1024" customHeight="1" ht="18.6">
      <c r="A56" s="67"/>
      <c r="B56" s="136" t="s">
        <v>241</v>
      </c>
      <c r="C56" s="17" t="s">
        <v>240</v>
      </c>
      <c r="D56" s="18">
        <v>579.6</v>
      </c>
      <c r="E56" s="50"/>
      <c r="F56" s="19">
        <v>44408</v>
      </c>
      <c r="G56" s="22"/>
      <c r="H56" s="52"/>
      <c r="AMJ56" s="2"/>
    </row>
    <row r="57" spans="1:1024" customHeight="1" ht="18">
      <c r="A57" s="67"/>
      <c r="B57" s="140" t="s">
        <v>233</v>
      </c>
      <c r="C57" s="70" t="s">
        <v>239</v>
      </c>
      <c r="D57" s="76">
        <v>655.52</v>
      </c>
      <c r="E57" s="72"/>
      <c r="F57" s="73"/>
      <c r="G57" s="51"/>
      <c r="H57" s="52" t="s">
        <v>10</v>
      </c>
      <c r="AMJ57" s="2"/>
    </row>
    <row r="58" spans="1:1024" customHeight="1" ht="18.6">
      <c r="A58" s="67"/>
      <c r="B58" s="140" t="s">
        <v>238</v>
      </c>
      <c r="C58" s="70"/>
      <c r="D58" s="76">
        <v>590</v>
      </c>
      <c r="E58" s="72" t="s">
        <v>237</v>
      </c>
      <c r="F58" s="73"/>
      <c r="G58" s="51"/>
      <c r="H58" s="52"/>
      <c r="AMJ58" s="2"/>
    </row>
    <row r="59" spans="1:1024" customHeight="1" ht="18.6">
      <c r="A59" s="67"/>
      <c r="B59" s="140" t="s">
        <v>80</v>
      </c>
      <c r="C59" s="70" t="s">
        <v>236</v>
      </c>
      <c r="D59" s="76">
        <v>410.04</v>
      </c>
      <c r="E59" s="72" t="s">
        <v>67</v>
      </c>
      <c r="F59" s="73">
        <v>44408</v>
      </c>
      <c r="G59" s="51">
        <v>44448</v>
      </c>
      <c r="H59" s="52" t="s">
        <v>10</v>
      </c>
      <c r="AMJ59" s="2"/>
    </row>
    <row r="60" spans="1:1024" customHeight="1" ht="18.6">
      <c r="A60" s="67"/>
      <c r="B60" s="140" t="s">
        <v>235</v>
      </c>
      <c r="C60" s="70" t="s">
        <v>234</v>
      </c>
      <c r="D60" s="76">
        <v>12032.28</v>
      </c>
      <c r="E60" s="72" t="s">
        <v>229</v>
      </c>
      <c r="F60" s="73">
        <v>44408</v>
      </c>
      <c r="G60" s="51">
        <v>44448</v>
      </c>
      <c r="H60" s="52" t="s">
        <v>10</v>
      </c>
      <c r="AMJ60" s="2"/>
    </row>
    <row r="61" spans="1:1024" customHeight="1" ht="18.6">
      <c r="A61" s="67"/>
      <c r="B61" s="140" t="s">
        <v>233</v>
      </c>
      <c r="C61" s="70" t="s">
        <v>232</v>
      </c>
      <c r="D61" s="76">
        <v>2114.16</v>
      </c>
      <c r="E61" s="72"/>
      <c r="F61" s="73"/>
      <c r="G61" s="51"/>
      <c r="H61" s="52" t="s">
        <v>10</v>
      </c>
      <c r="AMJ61" s="2"/>
    </row>
    <row r="62" spans="1:1024" customHeight="1" ht="18.6">
      <c r="A62" s="67"/>
      <c r="B62" s="140" t="s">
        <v>231</v>
      </c>
      <c r="C62" s="70" t="s">
        <v>230</v>
      </c>
      <c r="D62" s="76">
        <v>720</v>
      </c>
      <c r="E62" s="72" t="s">
        <v>229</v>
      </c>
      <c r="F62" s="73"/>
      <c r="G62" s="51"/>
      <c r="H62" s="52"/>
      <c r="AMJ62" s="2"/>
    </row>
    <row r="63" spans="1:1024" customHeight="1" ht="18.6">
      <c r="A63" s="67"/>
      <c r="B63" s="140"/>
      <c r="C63" s="70"/>
      <c r="D63" s="76"/>
      <c r="E63" s="72"/>
      <c r="F63" s="73"/>
      <c r="G63" s="51"/>
      <c r="H63" s="52"/>
      <c r="AMJ63" s="2"/>
    </row>
    <row r="64" spans="1:1024" customHeight="1" ht="18.6">
      <c r="A64" s="67"/>
      <c r="B64" s="140"/>
      <c r="C64" s="70"/>
      <c r="D64" s="76"/>
      <c r="E64" s="72"/>
      <c r="F64" s="73"/>
      <c r="G64" s="51"/>
      <c r="H64" s="52"/>
      <c r="AMJ64" s="2"/>
    </row>
    <row r="65" spans="1:1024" customHeight="1" ht="18.6">
      <c r="A65" s="67"/>
      <c r="B65" s="140"/>
      <c r="C65" s="70"/>
      <c r="D65" s="76"/>
      <c r="E65" s="72"/>
      <c r="F65" s="73"/>
      <c r="G65" s="51"/>
      <c r="H65" s="52"/>
      <c r="AMJ65" s="2"/>
    </row>
    <row r="66" spans="1:1024" customHeight="1" ht="18.6">
      <c r="A66" s="67"/>
      <c r="B66" s="140"/>
      <c r="C66" s="70"/>
      <c r="D66" s="76"/>
      <c r="E66" s="72"/>
      <c r="F66" s="73"/>
      <c r="G66" s="51"/>
      <c r="H66" s="52"/>
      <c r="AMJ66" s="2"/>
    </row>
    <row r="67" spans="1:1024" customHeight="1" ht="18.6">
      <c r="A67" s="67"/>
      <c r="B67" s="140"/>
      <c r="C67" s="70"/>
      <c r="D67" s="76"/>
      <c r="E67" s="72"/>
      <c r="F67" s="73"/>
      <c r="G67" s="51"/>
      <c r="H67" s="52"/>
      <c r="AMJ67" s="2"/>
    </row>
    <row r="68" spans="1:1024" customHeight="1" ht="18.6">
      <c r="A68" s="67"/>
      <c r="B68" s="140"/>
      <c r="C68" s="70"/>
      <c r="D68" s="76"/>
      <c r="E68" s="72"/>
      <c r="F68" s="73"/>
      <c r="G68" s="51"/>
      <c r="H68" s="52"/>
      <c r="AMJ68" s="2"/>
    </row>
    <row r="69" spans="1:1024" customHeight="1" ht="18.6">
      <c r="A69" s="67"/>
      <c r="B69" s="140"/>
      <c r="C69" s="70"/>
      <c r="D69" s="76"/>
      <c r="E69" s="72"/>
      <c r="F69" s="73"/>
      <c r="G69" s="51"/>
      <c r="H69" s="52"/>
      <c r="AMJ69" s="2"/>
    </row>
    <row r="70" spans="1:1024" customHeight="1" ht="18.6">
      <c r="A70" s="67"/>
      <c r="B70" s="140"/>
      <c r="C70" s="70"/>
      <c r="D70" s="76"/>
      <c r="E70" s="72"/>
      <c r="F70" s="73"/>
      <c r="G70" s="51"/>
      <c r="H70" s="52"/>
      <c r="AMJ70" s="2"/>
    </row>
    <row r="71" spans="1:1024" customHeight="1" ht="18.6">
      <c r="A71" s="77" t="s">
        <v>47</v>
      </c>
      <c r="B71" s="139"/>
      <c r="C71" s="29"/>
      <c r="D71" s="30"/>
      <c r="E71" s="64"/>
      <c r="F71" s="34"/>
      <c r="G71" s="31"/>
      <c r="H71" s="52"/>
      <c r="AMJ71" s="2"/>
    </row>
    <row r="72" spans="1:1024" customHeight="1" ht="18.6">
      <c r="A72" s="77"/>
      <c r="B72" s="136"/>
      <c r="C72" s="17"/>
      <c r="D72" s="18"/>
      <c r="E72" s="50"/>
      <c r="F72" s="19"/>
      <c r="G72" s="22"/>
      <c r="H72" s="52"/>
      <c r="AMJ72" s="2"/>
    </row>
    <row r="73" spans="1:1024" customHeight="1" ht="18.6">
      <c r="A73" s="77"/>
      <c r="B73" s="136"/>
      <c r="C73" s="17"/>
      <c r="D73" s="18"/>
      <c r="E73" s="50"/>
      <c r="F73" s="19"/>
      <c r="G73" s="22"/>
      <c r="H73" s="52"/>
      <c r="AMJ73" s="2"/>
    </row>
    <row r="74" spans="1:1024" customHeight="1" ht="18.6">
      <c r="A74" s="77"/>
      <c r="B74" s="138"/>
      <c r="C74" s="23"/>
      <c r="D74" s="24"/>
      <c r="E74" s="53"/>
      <c r="F74" s="25"/>
      <c r="G74" s="32"/>
      <c r="H74" s="52"/>
      <c r="AMJ74" s="2"/>
    </row>
    <row r="75" spans="1:1024" customHeight="1" ht="21">
      <c r="A75" s="39" t="s">
        <v>48</v>
      </c>
      <c r="B75" s="40"/>
      <c r="C75" s="40"/>
      <c r="D75" s="78">
        <f>SUM(D3:D74)</f>
        <v>188018.7</v>
      </c>
      <c r="E75" s="79"/>
      <c r="AMJ7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36"/>
    <mergeCell ref="A38:A50"/>
    <mergeCell ref="A51:A70"/>
    <mergeCell ref="A71:A74"/>
  </mergeCells>
  <conditionalFormatting sqref="F65:F74">
    <cfRule type="cellIs" dxfId="3" priority="1" operator="lessThan">
      <formula>TODAY()</formula>
    </cfRule>
    <cfRule type="timePeriod" dxfId="1" priority="2" timePeriod="last7Days">
      <formula/>
    </cfRule>
    <cfRule type="timePeriod" dxfId="1" priority="3" timePeriod="yesterday">
      <formula/>
    </cfRule>
    <cfRule type="timePeriod" dxfId="1" priority="4" timePeriod="lastMonth">
      <formula/>
    </cfRule>
    <cfRule type="timePeriod" dxfId="1" priority="5" timePeriod="yesterday">
      <formula/>
    </cfRule>
    <cfRule type="timePeriod" dxfId="1" priority="6" timePeriod="today">
      <formula/>
    </cfRule>
  </conditionalFormatting>
  <conditionalFormatting sqref="B65:H74">
    <cfRule type="expression" dxfId="0" priority="7">
      <formula>MOD(ROW(),2)=1</formula>
    </cfRule>
  </conditionalFormatting>
  <conditionalFormatting sqref="F61:F64">
    <cfRule type="cellIs" dxfId="3" priority="8" operator="lessThan">
      <formula>TODAY()</formula>
    </cfRule>
    <cfRule type="timePeriod" dxfId="1" priority="9" timePeriod="last7Days">
      <formula/>
    </cfRule>
    <cfRule type="timePeriod" dxfId="1" priority="10" timePeriod="yesterday">
      <formula/>
    </cfRule>
    <cfRule type="timePeriod" dxfId="1" priority="11" timePeriod="lastMonth">
      <formula/>
    </cfRule>
    <cfRule type="timePeriod" dxfId="1" priority="12" timePeriod="yesterday">
      <formula/>
    </cfRule>
    <cfRule type="timePeriod" dxfId="1" priority="13" timePeriod="today">
      <formula/>
    </cfRule>
  </conditionalFormatting>
  <conditionalFormatting sqref="B61:H64">
    <cfRule type="expression" dxfId="0" priority="14">
      <formula>MOD(ROW(),2)=1</formula>
    </cfRule>
  </conditionalFormatting>
  <conditionalFormatting sqref="F54:F60">
    <cfRule type="cellIs" dxfId="3" priority="15" operator="lessThan">
      <formula>TODAY()</formula>
    </cfRule>
    <cfRule type="timePeriod" dxfId="1" priority="16" timePeriod="last7Days">
      <formula/>
    </cfRule>
    <cfRule type="timePeriod" dxfId="1" priority="17" timePeriod="yesterday">
      <formula/>
    </cfRule>
    <cfRule type="timePeriod" dxfId="1" priority="18" timePeriod="lastMonth">
      <formula/>
    </cfRule>
    <cfRule type="timePeriod" dxfId="1" priority="19" timePeriod="yesterday">
      <formula/>
    </cfRule>
    <cfRule type="timePeriod" dxfId="1" priority="20" timePeriod="today">
      <formula/>
    </cfRule>
  </conditionalFormatting>
  <conditionalFormatting sqref="B54:H60">
    <cfRule type="expression" dxfId="0" priority="21">
      <formula>MOD(ROW(),2)=1</formula>
    </cfRule>
  </conditionalFormatting>
  <conditionalFormatting sqref="F53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B53:H53">
    <cfRule type="expression" dxfId="0" priority="28">
      <formula>MOD(ROW(),2)=1</formula>
    </cfRule>
  </conditionalFormatting>
  <conditionalFormatting sqref="B38:H52">
    <cfRule type="expression" dxfId="0" priority="29">
      <formula>MOD(ROW(),2)=1</formula>
    </cfRule>
  </conditionalFormatting>
  <conditionalFormatting sqref="C37:H37">
    <cfRule type="expression" dxfId="0" priority="30">
      <formula>MOD(ROW(),2)=1</formula>
    </cfRule>
  </conditionalFormatting>
  <conditionalFormatting sqref="F3:F5">
    <cfRule type="timePeriod" dxfId="1" priority="31" timePeriod="yesterday">
      <formula/>
    </cfRule>
    <cfRule type="timePeriod" dxfId="1" priority="32" timePeriod="today">
      <formula/>
    </cfRule>
    <cfRule type="cellIs" dxfId="2" priority="33" operator="lessThan">
      <formula>_xludf.today()</formula>
    </cfRule>
  </conditionalFormatting>
  <conditionalFormatting sqref="F3:F52"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B3:H36">
    <cfRule type="expression" dxfId="0" priority="40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&amp;C&amp;"+,Normal"&amp;12SUIVI FOURNISSEUR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8"/>
  <sheetViews>
    <sheetView tabSelected="0" workbookViewId="0" zoomScale="115" zoomScaleNormal="115" showGridLines="true" showRowColHeaders="1">
      <pane ySplit="1" topLeftCell="A66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133"/>
    <col min="3" max="3" width="28.43" customWidth="true" style="2"/>
    <col min="4" max="4" width="19.86" customWidth="true" style="148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9.13" customWidth="true" style="2"/>
    <col min="11" max="11" width="9.13" customWidth="true" style="2"/>
    <col min="12" max="12" width="9.13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" t="s">
        <v>2</v>
      </c>
      <c r="B1" s="8" t="s">
        <v>50</v>
      </c>
      <c r="C1" s="8" t="s">
        <v>51</v>
      </c>
      <c r="D1" s="149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AMJ1" s="7"/>
    </row>
    <row r="2" spans="1:1024" customHeight="1" ht="11.25" s="7" customFormat="1">
      <c r="A2" s="8"/>
      <c r="B2" s="8"/>
      <c r="C2" s="8"/>
      <c r="D2" s="149"/>
      <c r="E2" s="45"/>
      <c r="F2" s="9"/>
      <c r="G2" s="45"/>
      <c r="H2" s="134"/>
      <c r="AMJ2" s="7"/>
    </row>
    <row r="3" spans="1:1024" customHeight="1" ht="18.6">
      <c r="A3" s="150" t="s">
        <v>8</v>
      </c>
      <c r="B3" s="135" t="s">
        <v>33</v>
      </c>
      <c r="C3" s="12" t="s">
        <v>306</v>
      </c>
      <c r="D3" s="151">
        <v>159.25</v>
      </c>
      <c r="E3" s="48"/>
      <c r="F3" s="14">
        <v>44428</v>
      </c>
      <c r="G3" s="22">
        <v>44439</v>
      </c>
      <c r="H3" s="49" t="s">
        <v>10</v>
      </c>
      <c r="I3" s="152" t="s">
        <v>307</v>
      </c>
      <c r="AMJ3" s="2"/>
    </row>
    <row r="4" spans="1:1024" customHeight="1" ht="18.6">
      <c r="A4" s="150"/>
      <c r="B4" s="135" t="s">
        <v>115</v>
      </c>
      <c r="C4" s="12" t="s">
        <v>116</v>
      </c>
      <c r="D4" s="151">
        <v>2000.8</v>
      </c>
      <c r="E4" s="48" t="s">
        <v>117</v>
      </c>
      <c r="F4" s="14" t="s">
        <v>118</v>
      </c>
      <c r="G4" s="22"/>
      <c r="H4" s="49"/>
      <c r="I4" s="152"/>
      <c r="AMJ4" s="2"/>
    </row>
    <row r="5" spans="1:1024" customHeight="1" ht="18.6">
      <c r="A5" s="150"/>
      <c r="B5" s="135" t="s">
        <v>33</v>
      </c>
      <c r="C5" s="17" t="s">
        <v>429</v>
      </c>
      <c r="D5" s="153">
        <v>1687.1</v>
      </c>
      <c r="E5" s="50" t="s">
        <v>229</v>
      </c>
      <c r="F5" s="14">
        <v>44428</v>
      </c>
      <c r="G5" s="22">
        <v>44439</v>
      </c>
      <c r="H5" s="49" t="s">
        <v>10</v>
      </c>
      <c r="AMJ5" s="2"/>
    </row>
    <row r="6" spans="1:1024" customHeight="1" ht="18.6">
      <c r="A6" s="150"/>
      <c r="B6" s="135" t="s">
        <v>65</v>
      </c>
      <c r="C6" s="17" t="s">
        <v>428</v>
      </c>
      <c r="D6" s="154">
        <v>540.3</v>
      </c>
      <c r="E6" s="50" t="s">
        <v>155</v>
      </c>
      <c r="F6" s="19">
        <v>44438</v>
      </c>
      <c r="G6" s="22">
        <v>44439</v>
      </c>
      <c r="H6" s="49" t="s">
        <v>10</v>
      </c>
      <c r="AMJ6" s="2"/>
    </row>
    <row r="7" spans="1:1024" customHeight="1" ht="18.6">
      <c r="A7" s="150"/>
      <c r="B7" s="155" t="s">
        <v>65</v>
      </c>
      <c r="C7" s="156" t="s">
        <v>427</v>
      </c>
      <c r="D7" s="157">
        <v>17.06</v>
      </c>
      <c r="E7" s="158" t="s">
        <v>155</v>
      </c>
      <c r="F7" s="159">
        <v>44438</v>
      </c>
      <c r="G7" s="22">
        <v>44439</v>
      </c>
      <c r="H7" s="49" t="s">
        <v>10</v>
      </c>
      <c r="AMJ7" s="2"/>
    </row>
    <row r="8" spans="1:1024" customHeight="1" ht="18.6">
      <c r="A8" s="150"/>
      <c r="B8" s="160" t="s">
        <v>426</v>
      </c>
      <c r="C8" s="156" t="s">
        <v>425</v>
      </c>
      <c r="D8" s="157">
        <v>92.69</v>
      </c>
      <c r="E8" s="158" t="s">
        <v>155</v>
      </c>
      <c r="F8" s="159">
        <v>44438</v>
      </c>
      <c r="G8" s="22">
        <v>44439</v>
      </c>
      <c r="H8" s="49" t="s">
        <v>10</v>
      </c>
      <c r="AMJ8" s="2"/>
    </row>
    <row r="9" spans="1:1024" customHeight="1" ht="18.6">
      <c r="A9" s="150"/>
      <c r="B9" s="136" t="s">
        <v>424</v>
      </c>
      <c r="C9" s="17" t="s">
        <v>423</v>
      </c>
      <c r="D9" s="154">
        <v>438</v>
      </c>
      <c r="E9" s="50" t="s">
        <v>422</v>
      </c>
      <c r="F9" s="19">
        <v>44438</v>
      </c>
      <c r="G9" s="22">
        <v>44438</v>
      </c>
      <c r="H9" s="49" t="s">
        <v>10</v>
      </c>
      <c r="AMJ9" s="2"/>
    </row>
    <row r="10" spans="1:1024" customHeight="1" ht="18.6">
      <c r="A10" s="150"/>
      <c r="B10" s="136" t="s">
        <v>274</v>
      </c>
      <c r="C10" s="17" t="s">
        <v>421</v>
      </c>
      <c r="D10" s="154">
        <v>1337.54</v>
      </c>
      <c r="E10" s="50" t="s">
        <v>198</v>
      </c>
      <c r="F10" s="19">
        <v>44439</v>
      </c>
      <c r="G10" s="22">
        <v>44438</v>
      </c>
      <c r="H10" s="49" t="s">
        <v>10</v>
      </c>
      <c r="AMJ10" s="2"/>
    </row>
    <row r="11" spans="1:1024" customHeight="1" ht="18.6">
      <c r="A11" s="150"/>
      <c r="B11" s="136" t="s">
        <v>102</v>
      </c>
      <c r="C11" s="17" t="s">
        <v>420</v>
      </c>
      <c r="D11" s="154">
        <v>4127.88</v>
      </c>
      <c r="E11" s="50" t="s">
        <v>155</v>
      </c>
      <c r="F11" s="19">
        <v>44439</v>
      </c>
      <c r="G11" s="22">
        <v>44439</v>
      </c>
      <c r="H11" s="49" t="s">
        <v>10</v>
      </c>
      <c r="AMJ11" s="2"/>
    </row>
    <row r="12" spans="1:1024" customHeight="1" ht="18.6">
      <c r="A12" s="150"/>
      <c r="B12" s="136" t="s">
        <v>101</v>
      </c>
      <c r="C12" s="17" t="s">
        <v>419</v>
      </c>
      <c r="D12" s="154">
        <v>-3096</v>
      </c>
      <c r="E12" s="50" t="s">
        <v>198</v>
      </c>
      <c r="F12" s="19">
        <v>44439</v>
      </c>
      <c r="G12" s="22">
        <v>44439</v>
      </c>
      <c r="H12" s="49" t="s">
        <v>10</v>
      </c>
      <c r="AMJ12" s="2"/>
    </row>
    <row r="13" spans="1:1024" customHeight="1" ht="18.6">
      <c r="A13" s="150"/>
      <c r="B13" s="136" t="s">
        <v>101</v>
      </c>
      <c r="C13" s="17" t="s">
        <v>418</v>
      </c>
      <c r="D13" s="161">
        <v>127.44</v>
      </c>
      <c r="E13" s="162" t="s">
        <v>155</v>
      </c>
      <c r="F13" s="19">
        <v>44439</v>
      </c>
      <c r="G13" s="22">
        <v>44439</v>
      </c>
      <c r="H13" s="163" t="s">
        <v>10</v>
      </c>
      <c r="AMJ13" s="2"/>
    </row>
    <row r="14" spans="1:1024" customHeight="1" ht="18.6">
      <c r="A14" s="150"/>
      <c r="B14" s="136" t="s">
        <v>101</v>
      </c>
      <c r="C14" s="17">
        <v>10710538</v>
      </c>
      <c r="D14" s="164">
        <v>773.46</v>
      </c>
      <c r="E14" s="165" t="s">
        <v>198</v>
      </c>
      <c r="F14" s="19">
        <v>44439</v>
      </c>
      <c r="G14" s="22">
        <v>44439</v>
      </c>
      <c r="H14" s="163" t="s">
        <v>10</v>
      </c>
      <c r="AMJ14" s="2"/>
    </row>
    <row r="15" spans="1:1024" customHeight="1" ht="18.6">
      <c r="A15" s="150"/>
      <c r="B15" s="136" t="s">
        <v>101</v>
      </c>
      <c r="C15" s="17" t="s">
        <v>417</v>
      </c>
      <c r="D15" s="154">
        <v>5851.7</v>
      </c>
      <c r="E15" s="50" t="s">
        <v>229</v>
      </c>
      <c r="F15" s="19">
        <v>44439</v>
      </c>
      <c r="G15" s="22">
        <v>44439</v>
      </c>
      <c r="H15" s="49" t="s">
        <v>10</v>
      </c>
      <c r="AMJ15" s="2"/>
    </row>
    <row r="16" spans="1:1024" customHeight="1" ht="18.6">
      <c r="A16" s="150"/>
      <c r="B16" s="136" t="s">
        <v>407</v>
      </c>
      <c r="C16" s="17" t="s">
        <v>416</v>
      </c>
      <c r="D16" s="154">
        <v>77.01</v>
      </c>
      <c r="E16" s="50"/>
      <c r="F16" s="19">
        <v>44439</v>
      </c>
      <c r="G16" s="22">
        <v>44439</v>
      </c>
      <c r="H16" s="49" t="s">
        <v>10</v>
      </c>
      <c r="AMJ16" s="2"/>
    </row>
    <row r="17" spans="1:1024" customHeight="1" ht="18.6">
      <c r="A17" s="150"/>
      <c r="B17" s="141" t="s">
        <v>407</v>
      </c>
      <c r="C17" s="166" t="s">
        <v>415</v>
      </c>
      <c r="D17" s="167">
        <v>2690.31</v>
      </c>
      <c r="E17" s="168" t="s">
        <v>286</v>
      </c>
      <c r="F17" s="169">
        <v>44439</v>
      </c>
      <c r="G17" s="170"/>
      <c r="H17" s="146"/>
      <c r="AMJ17" s="2"/>
    </row>
    <row r="18" spans="1:1024" customHeight="1" ht="18.6">
      <c r="A18" s="150"/>
      <c r="B18" s="136" t="s">
        <v>407</v>
      </c>
      <c r="C18" s="17" t="s">
        <v>414</v>
      </c>
      <c r="D18" s="154">
        <v>430.22</v>
      </c>
      <c r="E18" s="50" t="s">
        <v>198</v>
      </c>
      <c r="F18" s="19">
        <v>44439</v>
      </c>
      <c r="G18" s="22">
        <v>44439</v>
      </c>
      <c r="H18" s="49" t="s">
        <v>10</v>
      </c>
      <c r="AMJ18" s="2"/>
    </row>
    <row r="19" spans="1:1024" customHeight="1" ht="18.6">
      <c r="A19" s="150"/>
      <c r="B19" s="141" t="s">
        <v>407</v>
      </c>
      <c r="C19" s="166" t="s">
        <v>413</v>
      </c>
      <c r="D19" s="167">
        <v>3360.87</v>
      </c>
      <c r="E19" s="168" t="s">
        <v>324</v>
      </c>
      <c r="F19" s="169">
        <v>44439</v>
      </c>
      <c r="G19" s="170"/>
      <c r="H19" s="146"/>
      <c r="AMJ19" s="2"/>
    </row>
    <row r="20" spans="1:1024" customHeight="1" ht="18.6">
      <c r="A20" s="150"/>
      <c r="B20" s="136" t="s">
        <v>407</v>
      </c>
      <c r="C20" s="17" t="s">
        <v>412</v>
      </c>
      <c r="D20" s="154">
        <v>544.78</v>
      </c>
      <c r="E20" s="50" t="s">
        <v>198</v>
      </c>
      <c r="F20" s="19">
        <v>44439</v>
      </c>
      <c r="G20" s="22">
        <v>44439</v>
      </c>
      <c r="H20" s="49" t="s">
        <v>10</v>
      </c>
      <c r="AMJ20" s="2"/>
    </row>
    <row r="21" spans="1:1024" customHeight="1" ht="18">
      <c r="A21" s="150"/>
      <c r="B21" s="136" t="s">
        <v>407</v>
      </c>
      <c r="C21" s="17" t="s">
        <v>411</v>
      </c>
      <c r="D21" s="154">
        <v>96.13</v>
      </c>
      <c r="E21" s="50" t="s">
        <v>410</v>
      </c>
      <c r="F21" s="19">
        <v>44439</v>
      </c>
      <c r="G21" s="22">
        <v>44439</v>
      </c>
      <c r="H21" s="49" t="s">
        <v>10</v>
      </c>
      <c r="AMJ21" s="2"/>
    </row>
    <row r="22" spans="1:1024" customHeight="1" ht="18">
      <c r="A22" s="150"/>
      <c r="B22" s="136" t="s">
        <v>407</v>
      </c>
      <c r="C22" s="17" t="s">
        <v>409</v>
      </c>
      <c r="D22" s="154">
        <v>1066.56</v>
      </c>
      <c r="E22" s="50" t="s">
        <v>324</v>
      </c>
      <c r="F22" s="19">
        <v>44439</v>
      </c>
      <c r="G22" s="22">
        <v>44439</v>
      </c>
      <c r="H22" s="49" t="s">
        <v>10</v>
      </c>
      <c r="AMJ22" s="2"/>
    </row>
    <row r="23" spans="1:1024" customHeight="1" ht="18">
      <c r="A23" s="150"/>
      <c r="B23" s="136" t="s">
        <v>407</v>
      </c>
      <c r="C23" s="17" t="s">
        <v>408</v>
      </c>
      <c r="D23" s="154">
        <v>3954.07</v>
      </c>
      <c r="E23" s="50"/>
      <c r="F23" s="19">
        <v>44439</v>
      </c>
      <c r="G23" s="22">
        <v>44439</v>
      </c>
      <c r="H23" s="49" t="s">
        <v>10</v>
      </c>
      <c r="AMJ23" s="2"/>
    </row>
    <row r="24" spans="1:1024" customHeight="1" ht="18">
      <c r="A24" s="150"/>
      <c r="B24" s="136" t="s">
        <v>407</v>
      </c>
      <c r="C24" s="17" t="s">
        <v>406</v>
      </c>
      <c r="D24" s="154">
        <v>1892.37</v>
      </c>
      <c r="E24" s="50" t="s">
        <v>405</v>
      </c>
      <c r="F24" s="19">
        <v>44439</v>
      </c>
      <c r="G24" s="22">
        <v>44439</v>
      </c>
      <c r="H24" s="49" t="s">
        <v>10</v>
      </c>
      <c r="AMJ24" s="2"/>
    </row>
    <row r="25" spans="1:1024" customHeight="1" ht="18">
      <c r="A25" s="150"/>
      <c r="B25" s="136" t="s">
        <v>105</v>
      </c>
      <c r="C25" s="17" t="s">
        <v>404</v>
      </c>
      <c r="D25" s="154">
        <v>321.17</v>
      </c>
      <c r="E25" s="50" t="s">
        <v>403</v>
      </c>
      <c r="F25" s="19">
        <v>44439</v>
      </c>
      <c r="G25" s="22">
        <v>44439</v>
      </c>
      <c r="H25" s="49" t="s">
        <v>10</v>
      </c>
      <c r="AMJ25" s="2"/>
    </row>
    <row r="26" spans="1:1024" customHeight="1" ht="18">
      <c r="A26" s="150"/>
      <c r="B26" s="136" t="s">
        <v>100</v>
      </c>
      <c r="C26" s="17" t="s">
        <v>402</v>
      </c>
      <c r="D26" s="154">
        <v>50.64</v>
      </c>
      <c r="E26" s="50" t="s">
        <v>229</v>
      </c>
      <c r="F26" s="19">
        <v>44439</v>
      </c>
      <c r="G26" s="22">
        <v>44439</v>
      </c>
      <c r="H26" s="49" t="s">
        <v>10</v>
      </c>
      <c r="AMJ26" s="2"/>
    </row>
    <row r="27" spans="1:1024" customHeight="1" ht="18">
      <c r="A27" s="150"/>
      <c r="B27" s="136" t="s">
        <v>401</v>
      </c>
      <c r="C27" s="17" t="s">
        <v>400</v>
      </c>
      <c r="D27" s="154">
        <v>621.96</v>
      </c>
      <c r="E27" s="50" t="s">
        <v>276</v>
      </c>
      <c r="F27" s="19">
        <v>44439</v>
      </c>
      <c r="G27" s="22">
        <v>44441</v>
      </c>
      <c r="H27" s="49" t="s">
        <v>10</v>
      </c>
      <c r="AMJ27" s="2"/>
    </row>
    <row r="28" spans="1:1024" customHeight="1" ht="18">
      <c r="A28" s="150"/>
      <c r="B28" s="136" t="s">
        <v>396</v>
      </c>
      <c r="C28" s="17" t="s">
        <v>399</v>
      </c>
      <c r="D28" s="154">
        <v>11227.26</v>
      </c>
      <c r="E28" s="50" t="s">
        <v>229</v>
      </c>
      <c r="F28" s="19">
        <v>44439</v>
      </c>
      <c r="G28" s="22">
        <v>44439</v>
      </c>
      <c r="H28" s="49" t="s">
        <v>10</v>
      </c>
      <c r="AMJ28" s="2"/>
    </row>
    <row r="29" spans="1:1024" customHeight="1" ht="18">
      <c r="A29" s="150"/>
      <c r="B29" s="136" t="s">
        <v>396</v>
      </c>
      <c r="C29" s="17" t="s">
        <v>398</v>
      </c>
      <c r="D29" s="154">
        <v>8167.8</v>
      </c>
      <c r="E29" s="50" t="s">
        <v>324</v>
      </c>
      <c r="F29" s="19">
        <v>44439</v>
      </c>
      <c r="G29" s="22">
        <v>44439</v>
      </c>
      <c r="H29" s="49" t="s">
        <v>10</v>
      </c>
      <c r="AMJ29" s="2"/>
    </row>
    <row r="30" spans="1:1024" customHeight="1" ht="18.6">
      <c r="A30" s="150"/>
      <c r="B30" s="136" t="s">
        <v>396</v>
      </c>
      <c r="C30" s="17" t="s">
        <v>397</v>
      </c>
      <c r="D30" s="154">
        <v>13577.22</v>
      </c>
      <c r="E30" s="50" t="s">
        <v>328</v>
      </c>
      <c r="F30" s="19">
        <v>44439</v>
      </c>
      <c r="G30" s="22">
        <v>44439</v>
      </c>
      <c r="H30" s="49" t="s">
        <v>10</v>
      </c>
      <c r="AMJ30" s="2"/>
    </row>
    <row r="31" spans="1:1024" customHeight="1" ht="18.6">
      <c r="A31" s="150"/>
      <c r="B31" s="136" t="s">
        <v>396</v>
      </c>
      <c r="C31" s="17" t="s">
        <v>395</v>
      </c>
      <c r="D31" s="154">
        <v>231.36</v>
      </c>
      <c r="E31" s="50" t="s">
        <v>276</v>
      </c>
      <c r="F31" s="19">
        <v>44439</v>
      </c>
      <c r="G31" s="22">
        <v>44439</v>
      </c>
      <c r="H31" s="49" t="s">
        <v>10</v>
      </c>
      <c r="AMJ31" s="2"/>
    </row>
    <row r="32" spans="1:1024" customHeight="1" ht="18.6">
      <c r="A32" s="150"/>
      <c r="B32" s="136" t="s">
        <v>394</v>
      </c>
      <c r="C32" s="17" t="s">
        <v>393</v>
      </c>
      <c r="D32" s="154">
        <v>74.48</v>
      </c>
      <c r="E32" s="50" t="s">
        <v>155</v>
      </c>
      <c r="F32" s="19">
        <v>44439</v>
      </c>
      <c r="G32" s="22">
        <v>44439</v>
      </c>
      <c r="H32" s="49" t="s">
        <v>10</v>
      </c>
      <c r="AMJ32" s="2"/>
    </row>
    <row r="33" spans="1:1024" customHeight="1" ht="18.6">
      <c r="A33" s="150"/>
      <c r="B33" s="136"/>
      <c r="C33" s="17"/>
      <c r="D33" s="154"/>
      <c r="E33" s="50"/>
      <c r="F33" s="19"/>
      <c r="G33" s="22"/>
      <c r="H33" s="49"/>
      <c r="AMJ33" s="2"/>
    </row>
    <row r="34" spans="1:1024" customHeight="1" ht="18.6">
      <c r="A34" s="150"/>
      <c r="B34" s="136"/>
      <c r="C34" s="17"/>
      <c r="D34" s="154"/>
      <c r="E34" s="50"/>
      <c r="F34" s="19"/>
      <c r="G34" s="51"/>
      <c r="H34" s="52"/>
      <c r="AMJ34" s="2"/>
    </row>
    <row r="35" spans="1:1024" customHeight="1" ht="18.6">
      <c r="A35" s="150"/>
      <c r="B35" s="171" t="s">
        <v>392</v>
      </c>
      <c r="C35" s="171"/>
      <c r="D35" s="172">
        <f>SUM(D3:D34)</f>
        <v>62441.43</v>
      </c>
      <c r="E35" s="173"/>
      <c r="F35" s="174"/>
      <c r="G35" s="175"/>
      <c r="H35" s="54"/>
      <c r="AMJ35" s="2"/>
    </row>
    <row r="36" spans="1:1024" customHeight="1" ht="8.25">
      <c r="A36" s="176"/>
      <c r="B36" s="177"/>
      <c r="C36" s="177"/>
      <c r="D36" s="178"/>
      <c r="E36" s="179"/>
      <c r="F36" s="180"/>
      <c r="G36" s="181"/>
      <c r="H36" s="62"/>
      <c r="AMJ36" s="2"/>
    </row>
    <row r="37" spans="1:1024" customHeight="1" ht="18.6">
      <c r="A37" s="182" t="s">
        <v>35</v>
      </c>
      <c r="B37" s="139" t="s">
        <v>391</v>
      </c>
      <c r="C37" s="29"/>
      <c r="D37" s="183">
        <f>402.57+348.44</f>
        <v>751.01</v>
      </c>
      <c r="E37" s="64"/>
      <c r="F37" s="34">
        <v>44409</v>
      </c>
      <c r="G37" s="31"/>
      <c r="H37" s="65" t="s">
        <v>10</v>
      </c>
      <c r="AMJ37" s="2"/>
    </row>
    <row r="38" spans="1:1024" customHeight="1" ht="18.6">
      <c r="A38" s="182"/>
      <c r="B38" s="136" t="s">
        <v>83</v>
      </c>
      <c r="C38" s="17" t="s">
        <v>390</v>
      </c>
      <c r="D38" s="183">
        <v>1024.68</v>
      </c>
      <c r="E38" s="50" t="s">
        <v>136</v>
      </c>
      <c r="F38" s="19">
        <v>44418</v>
      </c>
      <c r="G38" s="22">
        <v>44418</v>
      </c>
      <c r="H38" s="65" t="s">
        <v>10</v>
      </c>
      <c r="AMJ38" s="2"/>
    </row>
    <row r="39" spans="1:1024" customHeight="1" ht="18.6">
      <c r="A39" s="182"/>
      <c r="B39" s="136" t="s">
        <v>265</v>
      </c>
      <c r="C39" s="17" t="s">
        <v>389</v>
      </c>
      <c r="D39" s="154">
        <v>1063.2</v>
      </c>
      <c r="E39" s="50" t="s">
        <v>388</v>
      </c>
      <c r="F39" s="19">
        <v>44419</v>
      </c>
      <c r="G39" s="22"/>
      <c r="H39" s="65" t="s">
        <v>10</v>
      </c>
      <c r="AMJ39" s="2"/>
    </row>
    <row r="40" spans="1:1024" customHeight="1" ht="18.6">
      <c r="A40" s="182"/>
      <c r="B40" s="136" t="s">
        <v>387</v>
      </c>
      <c r="C40" s="17" t="s">
        <v>386</v>
      </c>
      <c r="D40" s="154">
        <v>60</v>
      </c>
      <c r="E40" s="50"/>
      <c r="F40" s="19">
        <v>44421</v>
      </c>
      <c r="G40" s="22">
        <v>44421</v>
      </c>
      <c r="H40" s="65" t="s">
        <v>10</v>
      </c>
      <c r="AMJ40" s="2"/>
    </row>
    <row r="41" spans="1:1024" customHeight="1" ht="18.6">
      <c r="A41" s="182"/>
      <c r="B41" s="136" t="s">
        <v>83</v>
      </c>
      <c r="C41" s="17" t="s">
        <v>385</v>
      </c>
      <c r="D41" s="154">
        <v>833.97</v>
      </c>
      <c r="E41" s="50" t="s">
        <v>136</v>
      </c>
      <c r="F41" s="19">
        <v>44433</v>
      </c>
      <c r="G41" s="22">
        <v>44433</v>
      </c>
      <c r="H41" s="65" t="s">
        <v>10</v>
      </c>
      <c r="AMJ41" s="2"/>
    </row>
    <row r="42" spans="1:1024" customHeight="1" ht="18.6">
      <c r="A42" s="182"/>
      <c r="B42" s="136" t="s">
        <v>384</v>
      </c>
      <c r="C42" s="17" t="s">
        <v>383</v>
      </c>
      <c r="D42" s="154">
        <v>19132</v>
      </c>
      <c r="E42" s="50" t="s">
        <v>382</v>
      </c>
      <c r="F42" s="19">
        <v>44423</v>
      </c>
      <c r="G42" s="22">
        <v>44425</v>
      </c>
      <c r="H42" s="65" t="s">
        <v>10</v>
      </c>
      <c r="AMJ42" s="2"/>
    </row>
    <row r="43" spans="1:1024" customHeight="1" ht="18.6">
      <c r="A43" s="182"/>
      <c r="B43" s="136" t="s">
        <v>381</v>
      </c>
      <c r="C43" s="17"/>
      <c r="D43" s="154">
        <v>8612</v>
      </c>
      <c r="E43" s="50" t="s">
        <v>380</v>
      </c>
      <c r="F43" s="19">
        <v>44423</v>
      </c>
      <c r="G43" s="22">
        <v>44425</v>
      </c>
      <c r="H43" s="65" t="s">
        <v>10</v>
      </c>
      <c r="AMJ43" s="2"/>
    </row>
    <row r="44" spans="1:1024" customHeight="1" ht="18.6">
      <c r="A44" s="182"/>
      <c r="B44" s="136" t="s">
        <v>379</v>
      </c>
      <c r="C44" s="17" t="s">
        <v>378</v>
      </c>
      <c r="D44" s="154">
        <v>49.2</v>
      </c>
      <c r="E44" s="50" t="s">
        <v>377</v>
      </c>
      <c r="F44" s="19">
        <v>44428</v>
      </c>
      <c r="G44" s="22">
        <v>44428</v>
      </c>
      <c r="H44" s="65" t="s">
        <v>10</v>
      </c>
      <c r="AMJ44" s="2"/>
    </row>
    <row r="45" spans="1:1024" customHeight="1" ht="18.6">
      <c r="A45" s="182"/>
      <c r="B45" s="136" t="s">
        <v>168</v>
      </c>
      <c r="C45" s="17"/>
      <c r="D45" s="154">
        <v>1911.68</v>
      </c>
      <c r="E45" s="50" t="s">
        <v>372</v>
      </c>
      <c r="F45" s="19">
        <v>44428</v>
      </c>
      <c r="G45" s="22">
        <v>44435</v>
      </c>
      <c r="H45" s="65" t="s">
        <v>10</v>
      </c>
      <c r="AMJ45" s="2"/>
    </row>
    <row r="46" spans="1:1024" customHeight="1" ht="18.6">
      <c r="A46" s="182"/>
      <c r="B46" s="140"/>
      <c r="C46" s="70"/>
      <c r="D46" s="154"/>
      <c r="E46" s="72"/>
      <c r="F46" s="73"/>
      <c r="G46" s="51"/>
      <c r="H46" s="65"/>
      <c r="AMJ46" s="2"/>
    </row>
    <row r="47" spans="1:1024" customHeight="1" ht="18.6">
      <c r="A47" s="182"/>
      <c r="B47" s="140" t="s">
        <v>40</v>
      </c>
      <c r="C47" s="70" t="s">
        <v>376</v>
      </c>
      <c r="D47" s="154">
        <v>1164</v>
      </c>
      <c r="E47" s="72" t="s">
        <v>375</v>
      </c>
      <c r="F47" s="73">
        <v>44433</v>
      </c>
      <c r="G47" s="51">
        <v>44435</v>
      </c>
      <c r="H47" s="65" t="s">
        <v>10</v>
      </c>
      <c r="AMJ47" s="2"/>
    </row>
    <row r="48" spans="1:1024" customHeight="1" ht="18.6">
      <c r="A48" s="182"/>
      <c r="B48" s="140" t="s">
        <v>255</v>
      </c>
      <c r="C48" s="70" t="s">
        <v>374</v>
      </c>
      <c r="D48" s="154">
        <v>10.16</v>
      </c>
      <c r="E48" s="72" t="s">
        <v>373</v>
      </c>
      <c r="F48" s="73">
        <v>44433</v>
      </c>
      <c r="G48" s="51">
        <v>44433</v>
      </c>
      <c r="H48" s="65" t="s">
        <v>10</v>
      </c>
      <c r="AMJ48" s="2"/>
    </row>
    <row r="49" spans="1:1024" customHeight="1" ht="18.6">
      <c r="A49" s="182"/>
      <c r="B49" s="140" t="s">
        <v>166</v>
      </c>
      <c r="C49" s="70"/>
      <c r="D49" s="154">
        <v>1297.66</v>
      </c>
      <c r="E49" s="72" t="s">
        <v>372</v>
      </c>
      <c r="F49" s="73">
        <v>44435</v>
      </c>
      <c r="G49" s="51">
        <v>44428</v>
      </c>
      <c r="H49" s="65" t="s">
        <v>10</v>
      </c>
      <c r="AMJ49" s="2"/>
    </row>
    <row r="50" spans="1:1024" customHeight="1" ht="18.6">
      <c r="A50" s="182"/>
      <c r="B50" s="140" t="s">
        <v>164</v>
      </c>
      <c r="C50" s="70" t="s">
        <v>371</v>
      </c>
      <c r="D50" s="154">
        <v>1156.3</v>
      </c>
      <c r="E50" s="72" t="s">
        <v>136</v>
      </c>
      <c r="F50" s="73">
        <v>44439</v>
      </c>
      <c r="G50" s="51">
        <v>44439</v>
      </c>
      <c r="H50" s="65" t="s">
        <v>10</v>
      </c>
      <c r="AMJ50" s="2"/>
    </row>
    <row r="51" spans="1:1024" customHeight="1" ht="18.6">
      <c r="A51" s="182"/>
      <c r="B51" s="140" t="s">
        <v>249</v>
      </c>
      <c r="C51" s="70" t="s">
        <v>370</v>
      </c>
      <c r="D51" s="154">
        <v>796.49</v>
      </c>
      <c r="E51" s="184" t="s">
        <v>229</v>
      </c>
      <c r="F51" s="73">
        <v>44439</v>
      </c>
      <c r="G51" s="51"/>
      <c r="H51" s="185" t="s">
        <v>10</v>
      </c>
      <c r="AMJ51" s="2"/>
    </row>
    <row r="52" spans="1:1024" customHeight="1" ht="18.6">
      <c r="A52" s="182"/>
      <c r="B52" s="136" t="s">
        <v>369</v>
      </c>
      <c r="C52" s="70" t="s">
        <v>368</v>
      </c>
      <c r="D52" s="186">
        <v>258.72</v>
      </c>
      <c r="E52" s="72"/>
      <c r="F52" s="19">
        <v>44438</v>
      </c>
      <c r="G52" s="51">
        <v>44439</v>
      </c>
      <c r="H52" s="65" t="s">
        <v>10</v>
      </c>
      <c r="AMJ52" s="2"/>
    </row>
    <row r="53" spans="1:1024" customHeight="1" ht="18.6">
      <c r="A53" s="182"/>
      <c r="B53" s="136" t="s">
        <v>367</v>
      </c>
      <c r="C53" s="70" t="s">
        <v>366</v>
      </c>
      <c r="D53" s="186">
        <v>678.22</v>
      </c>
      <c r="E53" s="72"/>
      <c r="F53" s="19">
        <v>44426</v>
      </c>
      <c r="G53" s="51">
        <v>44426</v>
      </c>
      <c r="H53" s="65" t="s">
        <v>10</v>
      </c>
      <c r="AMJ53" s="2"/>
    </row>
    <row r="54" spans="1:1024" customHeight="1" ht="18.6">
      <c r="A54" s="182"/>
      <c r="B54" s="140" t="s">
        <v>258</v>
      </c>
      <c r="C54" s="70" t="s">
        <v>365</v>
      </c>
      <c r="D54" s="186">
        <v>993.9</v>
      </c>
      <c r="E54" s="72" t="s">
        <v>364</v>
      </c>
      <c r="F54" s="73">
        <v>44418</v>
      </c>
      <c r="G54" s="51">
        <v>44438</v>
      </c>
      <c r="H54" s="187" t="s">
        <v>10</v>
      </c>
      <c r="AMJ54" s="2"/>
    </row>
    <row r="55" spans="1:1024" customHeight="1" ht="18.6">
      <c r="A55" s="182"/>
      <c r="B55" s="140"/>
      <c r="C55" s="70"/>
      <c r="D55" s="186"/>
      <c r="E55" s="72"/>
      <c r="F55" s="73"/>
      <c r="G55" s="51"/>
      <c r="H55" s="187"/>
      <c r="AMJ55" s="2"/>
    </row>
    <row r="56" spans="1:1024" customHeight="1" ht="18.6">
      <c r="A56" s="182"/>
      <c r="B56" s="171" t="s">
        <v>363</v>
      </c>
      <c r="C56" s="171"/>
      <c r="D56" s="172">
        <f>SUM(D37:D52)</f>
        <v>38121.07</v>
      </c>
      <c r="E56" s="173"/>
      <c r="F56" s="174"/>
      <c r="G56" s="175"/>
      <c r="H56" s="54"/>
      <c r="AMJ56" s="2"/>
    </row>
    <row r="57" spans="1:1024" customHeight="1" ht="10.5">
      <c r="A57" s="188"/>
      <c r="B57" s="177"/>
      <c r="C57" s="177"/>
      <c r="D57" s="178"/>
      <c r="E57" s="179"/>
      <c r="F57" s="180"/>
      <c r="G57" s="181"/>
      <c r="H57" s="62"/>
      <c r="AMJ57" s="2"/>
    </row>
    <row r="58" spans="1:1024" customHeight="1" ht="18.6">
      <c r="A58" s="120" t="s">
        <v>42</v>
      </c>
      <c r="B58" s="189" t="s">
        <v>362</v>
      </c>
      <c r="C58" s="190"/>
      <c r="D58" s="191">
        <v>600</v>
      </c>
      <c r="E58" s="192"/>
      <c r="F58" s="193">
        <v>44413</v>
      </c>
      <c r="G58" s="194">
        <v>44420</v>
      </c>
      <c r="H58" s="195" t="s">
        <v>10</v>
      </c>
      <c r="AMJ58" s="2"/>
    </row>
    <row r="59" spans="1:1024" customHeight="1" ht="18.6">
      <c r="A59" s="120"/>
      <c r="B59" s="136" t="s">
        <v>361</v>
      </c>
      <c r="C59" s="29"/>
      <c r="D59" s="183">
        <v>940</v>
      </c>
      <c r="E59" s="64" t="s">
        <v>360</v>
      </c>
      <c r="F59" s="19">
        <v>44413</v>
      </c>
      <c r="G59" s="22">
        <v>44411</v>
      </c>
      <c r="H59" s="65" t="s">
        <v>10</v>
      </c>
      <c r="AMJ59" s="2"/>
    </row>
    <row r="60" spans="1:1024" customHeight="1" ht="18.6">
      <c r="A60" s="120"/>
      <c r="B60" s="136" t="s">
        <v>359</v>
      </c>
      <c r="C60" s="12"/>
      <c r="D60" s="151">
        <v>590</v>
      </c>
      <c r="E60" s="48" t="s">
        <v>358</v>
      </c>
      <c r="F60" s="19">
        <v>44413</v>
      </c>
      <c r="G60" s="51">
        <v>44420</v>
      </c>
      <c r="H60" s="65" t="s">
        <v>10</v>
      </c>
      <c r="AMJ60" s="2"/>
    </row>
    <row r="61" spans="1:1024" customHeight="1" ht="18.6">
      <c r="A61" s="120"/>
      <c r="B61" s="136" t="s">
        <v>357</v>
      </c>
      <c r="C61" s="17" t="s">
        <v>356</v>
      </c>
      <c r="D61" s="154">
        <v>479.74</v>
      </c>
      <c r="E61" s="50" t="s">
        <v>349</v>
      </c>
      <c r="F61" s="19">
        <v>44418</v>
      </c>
      <c r="G61" s="51"/>
      <c r="H61" s="65"/>
      <c r="AMJ61" s="2"/>
    </row>
    <row r="62" spans="1:1024" customHeight="1" ht="18.6">
      <c r="A62" s="120"/>
      <c r="B62" s="136" t="s">
        <v>322</v>
      </c>
      <c r="C62" s="17" t="s">
        <v>355</v>
      </c>
      <c r="D62" s="154">
        <v>6000</v>
      </c>
      <c r="E62" s="50" t="s">
        <v>229</v>
      </c>
      <c r="F62" s="19">
        <v>44418</v>
      </c>
      <c r="G62" s="51">
        <v>44418</v>
      </c>
      <c r="H62" s="65" t="s">
        <v>10</v>
      </c>
      <c r="AMJ62" s="2"/>
    </row>
    <row r="63" spans="1:1024" customHeight="1" ht="18.6">
      <c r="A63" s="120"/>
      <c r="B63" s="136" t="s">
        <v>354</v>
      </c>
      <c r="C63" s="70" t="s">
        <v>353</v>
      </c>
      <c r="D63" s="186">
        <v>5000</v>
      </c>
      <c r="E63" s="72" t="s">
        <v>185</v>
      </c>
      <c r="F63" s="19">
        <v>44420</v>
      </c>
      <c r="G63" s="51">
        <v>44420</v>
      </c>
      <c r="H63" s="65" t="s">
        <v>10</v>
      </c>
      <c r="AMJ63" s="2"/>
    </row>
    <row r="64" spans="1:1024" customHeight="1" ht="18.6">
      <c r="A64" s="120"/>
      <c r="B64" s="136" t="s">
        <v>43</v>
      </c>
      <c r="C64" s="70" t="s">
        <v>352</v>
      </c>
      <c r="D64" s="186">
        <v>2863.5</v>
      </c>
      <c r="E64" s="72" t="s">
        <v>136</v>
      </c>
      <c r="F64" s="19">
        <v>44423</v>
      </c>
      <c r="G64" s="51" t="s">
        <v>323</v>
      </c>
      <c r="H64" s="65" t="s">
        <v>10</v>
      </c>
      <c r="AMJ64" s="2"/>
    </row>
    <row r="65" spans="1:1024" customHeight="1" ht="18.6">
      <c r="A65" s="120"/>
      <c r="B65" s="136" t="s">
        <v>43</v>
      </c>
      <c r="C65" s="70" t="s">
        <v>351</v>
      </c>
      <c r="D65" s="186">
        <v>2598.16</v>
      </c>
      <c r="E65" s="72" t="s">
        <v>136</v>
      </c>
      <c r="F65" s="19">
        <v>44423</v>
      </c>
      <c r="G65" s="51" t="s">
        <v>323</v>
      </c>
      <c r="H65" s="65" t="s">
        <v>10</v>
      </c>
      <c r="AMJ65" s="2"/>
    </row>
    <row r="66" spans="1:1024" customHeight="1" ht="18.6">
      <c r="A66" s="120"/>
      <c r="B66" s="136" t="s">
        <v>43</v>
      </c>
      <c r="C66" s="70" t="s">
        <v>350</v>
      </c>
      <c r="D66" s="186">
        <v>3011.21</v>
      </c>
      <c r="E66" s="72" t="s">
        <v>349</v>
      </c>
      <c r="F66" s="19">
        <v>44423</v>
      </c>
      <c r="G66" s="51" t="s">
        <v>323</v>
      </c>
      <c r="H66" s="65" t="s">
        <v>10</v>
      </c>
      <c r="AMJ66" s="2"/>
    </row>
    <row r="67" spans="1:1024" customHeight="1" ht="18.6">
      <c r="A67" s="120"/>
      <c r="B67" s="136" t="s">
        <v>43</v>
      </c>
      <c r="C67" s="70" t="s">
        <v>348</v>
      </c>
      <c r="D67" s="186">
        <v>425.99</v>
      </c>
      <c r="E67" s="72" t="s">
        <v>347</v>
      </c>
      <c r="F67" s="19">
        <v>44423</v>
      </c>
      <c r="G67" s="51" t="s">
        <v>323</v>
      </c>
      <c r="H67" s="65" t="s">
        <v>10</v>
      </c>
      <c r="AMJ67" s="2"/>
    </row>
    <row r="68" spans="1:1024" customHeight="1" ht="18.6">
      <c r="A68" s="120"/>
      <c r="B68" s="136" t="s">
        <v>43</v>
      </c>
      <c r="C68" s="70" t="s">
        <v>346</v>
      </c>
      <c r="D68" s="186">
        <v>25.68</v>
      </c>
      <c r="E68" s="72" t="s">
        <v>242</v>
      </c>
      <c r="F68" s="19">
        <v>44423</v>
      </c>
      <c r="G68" s="51" t="s">
        <v>323</v>
      </c>
      <c r="H68" s="65" t="s">
        <v>10</v>
      </c>
      <c r="AMJ68" s="2"/>
    </row>
    <row r="69" spans="1:1024" customHeight="1" ht="18.6">
      <c r="A69" s="120"/>
      <c r="B69" s="136" t="s">
        <v>43</v>
      </c>
      <c r="C69" s="70" t="s">
        <v>345</v>
      </c>
      <c r="D69" s="186">
        <v>13.61</v>
      </c>
      <c r="E69" s="72" t="s">
        <v>202</v>
      </c>
      <c r="F69" s="19">
        <v>44423</v>
      </c>
      <c r="G69" s="51" t="s">
        <v>323</v>
      </c>
      <c r="H69" s="65" t="s">
        <v>10</v>
      </c>
      <c r="AMJ69" s="2"/>
    </row>
    <row r="70" spans="1:1024" customHeight="1" ht="18.6">
      <c r="A70" s="120"/>
      <c r="B70" s="136" t="s">
        <v>43</v>
      </c>
      <c r="C70" s="70" t="s">
        <v>344</v>
      </c>
      <c r="D70" s="186">
        <v>24.02</v>
      </c>
      <c r="E70" s="72" t="s">
        <v>276</v>
      </c>
      <c r="F70" s="19">
        <v>44423</v>
      </c>
      <c r="G70" s="51" t="s">
        <v>323</v>
      </c>
      <c r="H70" s="65" t="s">
        <v>10</v>
      </c>
      <c r="AMJ70" s="2"/>
    </row>
    <row r="71" spans="1:1024" customHeight="1" ht="18.6">
      <c r="A71" s="120"/>
      <c r="B71" s="136" t="s">
        <v>43</v>
      </c>
      <c r="C71" s="70" t="s">
        <v>343</v>
      </c>
      <c r="D71" s="186">
        <v>66.82</v>
      </c>
      <c r="E71" s="72" t="s">
        <v>342</v>
      </c>
      <c r="F71" s="19">
        <v>44423</v>
      </c>
      <c r="G71" s="51" t="s">
        <v>323</v>
      </c>
      <c r="H71" s="65" t="s">
        <v>10</v>
      </c>
      <c r="AMJ71" s="2"/>
    </row>
    <row r="72" spans="1:1024" customHeight="1" ht="18.6">
      <c r="A72" s="120"/>
      <c r="B72" s="136" t="s">
        <v>43</v>
      </c>
      <c r="C72" s="70" t="s">
        <v>341</v>
      </c>
      <c r="D72" s="186">
        <v>546.96</v>
      </c>
      <c r="E72" s="64" t="s">
        <v>336</v>
      </c>
      <c r="F72" s="19">
        <v>44423</v>
      </c>
      <c r="G72" s="51" t="s">
        <v>323</v>
      </c>
      <c r="H72" s="65" t="s">
        <v>10</v>
      </c>
      <c r="AMJ72" s="2"/>
    </row>
    <row r="73" spans="1:1024" customHeight="1" ht="18.6">
      <c r="A73" s="120"/>
      <c r="B73" s="136" t="s">
        <v>43</v>
      </c>
      <c r="C73" s="70" t="s">
        <v>340</v>
      </c>
      <c r="D73" s="186">
        <v>2859.61</v>
      </c>
      <c r="E73" s="72" t="s">
        <v>67</v>
      </c>
      <c r="F73" s="19">
        <v>44423</v>
      </c>
      <c r="G73" s="51" t="s">
        <v>323</v>
      </c>
      <c r="H73" s="65" t="s">
        <v>10</v>
      </c>
      <c r="AMJ73" s="2"/>
    </row>
    <row r="74" spans="1:1024" customHeight="1" ht="18.6">
      <c r="A74" s="120"/>
      <c r="B74" s="136" t="s">
        <v>43</v>
      </c>
      <c r="C74" s="70" t="s">
        <v>339</v>
      </c>
      <c r="D74" s="186">
        <v>179.52</v>
      </c>
      <c r="E74" s="72" t="s">
        <v>338</v>
      </c>
      <c r="F74" s="19">
        <v>44423</v>
      </c>
      <c r="G74" s="51" t="s">
        <v>323</v>
      </c>
      <c r="H74" s="65" t="s">
        <v>10</v>
      </c>
      <c r="AMJ74" s="2"/>
    </row>
    <row r="75" spans="1:1024" customHeight="1" ht="18">
      <c r="A75" s="120"/>
      <c r="B75" s="136" t="s">
        <v>43</v>
      </c>
      <c r="C75" s="70" t="s">
        <v>337</v>
      </c>
      <c r="D75" s="186">
        <v>1200.37</v>
      </c>
      <c r="E75" s="72" t="s">
        <v>336</v>
      </c>
      <c r="F75" s="19">
        <v>44423</v>
      </c>
      <c r="G75" s="51" t="s">
        <v>323</v>
      </c>
      <c r="H75" s="65" t="s">
        <v>10</v>
      </c>
      <c r="AMJ75" s="2"/>
    </row>
    <row r="76" spans="1:1024" customHeight="1" ht="18">
      <c r="A76" s="120"/>
      <c r="B76" s="136" t="s">
        <v>43</v>
      </c>
      <c r="C76" s="70" t="s">
        <v>335</v>
      </c>
      <c r="D76" s="186">
        <v>1071.08</v>
      </c>
      <c r="E76" s="72" t="s">
        <v>334</v>
      </c>
      <c r="F76" s="19">
        <v>44423</v>
      </c>
      <c r="G76" s="51" t="s">
        <v>323</v>
      </c>
      <c r="H76" s="65" t="s">
        <v>10</v>
      </c>
      <c r="AMJ76" s="2"/>
    </row>
    <row r="77" spans="1:1024" customHeight="1" ht="18">
      <c r="A77" s="120"/>
      <c r="B77" s="136" t="s">
        <v>43</v>
      </c>
      <c r="C77" s="70" t="s">
        <v>333</v>
      </c>
      <c r="D77" s="186">
        <v>677.46</v>
      </c>
      <c r="E77" s="72" t="s">
        <v>229</v>
      </c>
      <c r="F77" s="73">
        <v>44423</v>
      </c>
      <c r="G77" s="51" t="s">
        <v>323</v>
      </c>
      <c r="H77" s="52" t="s">
        <v>10</v>
      </c>
      <c r="AMJ77" s="2"/>
    </row>
    <row r="78" spans="1:1024" customHeight="1" ht="18">
      <c r="A78" s="120"/>
      <c r="B78" s="136" t="s">
        <v>43</v>
      </c>
      <c r="C78" s="70" t="s">
        <v>332</v>
      </c>
      <c r="D78" s="186">
        <v>2576.06</v>
      </c>
      <c r="E78" s="64" t="s">
        <v>331</v>
      </c>
      <c r="F78" s="73">
        <v>44423</v>
      </c>
      <c r="G78" s="51" t="s">
        <v>323</v>
      </c>
      <c r="H78" s="52" t="s">
        <v>10</v>
      </c>
      <c r="AMJ78" s="2"/>
    </row>
    <row r="79" spans="1:1024" customHeight="1" ht="18">
      <c r="A79" s="120"/>
      <c r="B79" s="136" t="s">
        <v>43</v>
      </c>
      <c r="C79" s="70" t="s">
        <v>330</v>
      </c>
      <c r="D79" s="186">
        <v>995.33</v>
      </c>
      <c r="E79" s="72" t="s">
        <v>136</v>
      </c>
      <c r="F79" s="73">
        <v>44423</v>
      </c>
      <c r="G79" s="51" t="s">
        <v>323</v>
      </c>
      <c r="H79" s="52" t="s">
        <v>10</v>
      </c>
      <c r="AMJ79" s="2"/>
    </row>
    <row r="80" spans="1:1024" customHeight="1" ht="18">
      <c r="A80" s="120"/>
      <c r="B80" s="136" t="s">
        <v>43</v>
      </c>
      <c r="C80" s="70" t="s">
        <v>329</v>
      </c>
      <c r="D80" s="186">
        <v>947.58</v>
      </c>
      <c r="E80" s="64" t="s">
        <v>328</v>
      </c>
      <c r="F80" s="73">
        <v>44423</v>
      </c>
      <c r="G80" s="51" t="s">
        <v>323</v>
      </c>
      <c r="H80" s="52" t="s">
        <v>10</v>
      </c>
      <c r="AMJ80" s="2"/>
    </row>
    <row r="81" spans="1:1024" customHeight="1" ht="18">
      <c r="A81" s="120"/>
      <c r="B81" s="136" t="s">
        <v>43</v>
      </c>
      <c r="C81" s="70" t="s">
        <v>327</v>
      </c>
      <c r="D81" s="186">
        <v>1137.32</v>
      </c>
      <c r="E81" s="72" t="s">
        <v>288</v>
      </c>
      <c r="F81" s="73">
        <v>44423</v>
      </c>
      <c r="G81" s="51" t="s">
        <v>323</v>
      </c>
      <c r="H81" s="52" t="s">
        <v>10</v>
      </c>
      <c r="AMJ81" s="2"/>
    </row>
    <row r="82" spans="1:1024" customHeight="1" ht="18">
      <c r="A82" s="120"/>
      <c r="B82" s="136" t="s">
        <v>43</v>
      </c>
      <c r="C82" s="70" t="s">
        <v>326</v>
      </c>
      <c r="D82" s="186">
        <v>1022.78</v>
      </c>
      <c r="E82" s="72" t="s">
        <v>286</v>
      </c>
      <c r="F82" s="73">
        <v>44423</v>
      </c>
      <c r="G82" s="51" t="s">
        <v>323</v>
      </c>
      <c r="H82" s="52" t="s">
        <v>10</v>
      </c>
      <c r="AMJ82" s="2"/>
    </row>
    <row r="83" spans="1:1024" customHeight="1" ht="18">
      <c r="A83" s="120"/>
      <c r="B83" s="140" t="s">
        <v>43</v>
      </c>
      <c r="C83" s="70" t="s">
        <v>325</v>
      </c>
      <c r="D83" s="186">
        <v>1610.12</v>
      </c>
      <c r="E83" s="72" t="s">
        <v>324</v>
      </c>
      <c r="F83" s="73">
        <v>44423</v>
      </c>
      <c r="G83" s="51" t="s">
        <v>323</v>
      </c>
      <c r="H83" s="52" t="s">
        <v>10</v>
      </c>
      <c r="AMJ83" s="2"/>
    </row>
    <row r="84" spans="1:1024" customHeight="1" ht="18.6">
      <c r="A84" s="120"/>
      <c r="B84" s="196" t="s">
        <v>322</v>
      </c>
      <c r="C84" s="197" t="s">
        <v>321</v>
      </c>
      <c r="D84" s="198">
        <v>4250</v>
      </c>
      <c r="E84" s="199" t="s">
        <v>229</v>
      </c>
      <c r="F84" s="200">
        <v>44423</v>
      </c>
      <c r="G84" s="201"/>
      <c r="H84" s="202"/>
      <c r="AMJ84" s="2"/>
    </row>
    <row r="85" spans="1:1024" customHeight="1" ht="18.6">
      <c r="A85" s="120"/>
      <c r="B85" s="196" t="s">
        <v>320</v>
      </c>
      <c r="C85" s="197" t="s">
        <v>319</v>
      </c>
      <c r="D85" s="198">
        <v>900</v>
      </c>
      <c r="E85" s="199" t="s">
        <v>318</v>
      </c>
      <c r="F85" s="200">
        <v>44430</v>
      </c>
      <c r="G85" s="201"/>
      <c r="H85" s="202"/>
      <c r="AMJ85" s="2"/>
    </row>
    <row r="86" spans="1:1024" customHeight="1" ht="18.6">
      <c r="A86" s="120"/>
      <c r="B86" s="203" t="s">
        <v>317</v>
      </c>
      <c r="C86" s="204" t="s">
        <v>316</v>
      </c>
      <c r="D86" s="205">
        <v>5746.72</v>
      </c>
      <c r="E86" s="206" t="s">
        <v>315</v>
      </c>
      <c r="F86" s="207">
        <v>44434</v>
      </c>
      <c r="G86" s="208">
        <v>44454</v>
      </c>
      <c r="H86" s="209" t="s">
        <v>10</v>
      </c>
      <c r="AMJ86" s="2"/>
    </row>
    <row r="87" spans="1:1024" customHeight="1" ht="18.6">
      <c r="A87" s="120"/>
      <c r="B87" s="203" t="s">
        <v>313</v>
      </c>
      <c r="C87" s="204" t="s">
        <v>314</v>
      </c>
      <c r="D87" s="205">
        <v>2322.62</v>
      </c>
      <c r="E87" s="206" t="s">
        <v>311</v>
      </c>
      <c r="F87" s="207">
        <v>44438</v>
      </c>
      <c r="G87" s="208">
        <v>44460</v>
      </c>
      <c r="H87" s="209" t="s">
        <v>10</v>
      </c>
      <c r="AMJ87" s="2"/>
    </row>
    <row r="88" spans="1:1024" customHeight="1" ht="18.6">
      <c r="A88" s="120"/>
      <c r="B88" s="203" t="s">
        <v>313</v>
      </c>
      <c r="C88" s="204" t="s">
        <v>312</v>
      </c>
      <c r="D88" s="205">
        <v>13920</v>
      </c>
      <c r="E88" s="206" t="s">
        <v>311</v>
      </c>
      <c r="F88" s="207">
        <v>44438</v>
      </c>
      <c r="G88" s="208">
        <v>44460</v>
      </c>
      <c r="H88" s="209" t="s">
        <v>10</v>
      </c>
      <c r="AMJ88" s="2"/>
    </row>
    <row r="89" spans="1:1024" customHeight="1" ht="18.6">
      <c r="A89" s="120"/>
      <c r="B89" s="140" t="s">
        <v>235</v>
      </c>
      <c r="C89" s="70" t="s">
        <v>310</v>
      </c>
      <c r="D89" s="186">
        <v>29111.05</v>
      </c>
      <c r="E89" s="72" t="s">
        <v>229</v>
      </c>
      <c r="F89" s="73">
        <v>44439</v>
      </c>
      <c r="G89" s="51">
        <v>44448</v>
      </c>
      <c r="H89" s="52" t="s">
        <v>10</v>
      </c>
      <c r="AMJ89" s="2"/>
    </row>
    <row r="90" spans="1:1024" customHeight="1" ht="18.6">
      <c r="A90" s="120"/>
      <c r="B90" s="140"/>
      <c r="C90" s="70"/>
      <c r="D90" s="186"/>
      <c r="E90" s="72"/>
      <c r="F90" s="73"/>
      <c r="G90" s="51"/>
      <c r="H90" s="52"/>
      <c r="AMJ90" s="2"/>
    </row>
    <row r="91" spans="1:1024" customHeight="1" ht="18.6">
      <c r="A91" s="120"/>
      <c r="B91" s="140"/>
      <c r="C91" s="70"/>
      <c r="D91" s="186"/>
      <c r="E91" s="72"/>
      <c r="F91" s="73"/>
      <c r="G91" s="51"/>
      <c r="H91" s="52"/>
      <c r="AMJ91" s="2"/>
    </row>
    <row r="92" spans="1:1024" customHeight="1" ht="18.6">
      <c r="A92" s="120"/>
      <c r="B92" s="140"/>
      <c r="C92" s="70"/>
      <c r="D92" s="186"/>
      <c r="E92" s="72"/>
      <c r="F92" s="73"/>
      <c r="G92" s="51"/>
      <c r="H92" s="52"/>
      <c r="AMJ92" s="2"/>
    </row>
    <row r="93" spans="1:1024" customHeight="1" ht="18.6">
      <c r="A93" s="120"/>
      <c r="B93" s="171" t="s">
        <v>309</v>
      </c>
      <c r="C93" s="171"/>
      <c r="D93" s="172">
        <f>SUM(D58:D92)</f>
        <v>93713.31</v>
      </c>
      <c r="E93" s="173"/>
      <c r="F93" s="174"/>
      <c r="G93" s="175"/>
      <c r="H93" s="54"/>
      <c r="AMJ93" s="2"/>
    </row>
    <row r="94" spans="1:1024" customHeight="1" ht="18.6">
      <c r="A94" s="77" t="s">
        <v>47</v>
      </c>
      <c r="B94" s="139"/>
      <c r="C94" s="29"/>
      <c r="D94" s="183"/>
      <c r="E94" s="64"/>
      <c r="F94" s="34"/>
      <c r="G94" s="31"/>
      <c r="H94" s="52"/>
      <c r="AMJ94" s="2"/>
    </row>
    <row r="95" spans="1:1024" customHeight="1" ht="18.6">
      <c r="A95" s="77"/>
      <c r="B95" s="210"/>
      <c r="C95" s="211"/>
      <c r="D95" s="212"/>
      <c r="E95" s="213"/>
      <c r="F95" s="214"/>
      <c r="G95" s="215"/>
      <c r="H95" s="216"/>
      <c r="AMJ95" s="2"/>
    </row>
    <row r="96" spans="1:1024" customHeight="1" ht="18.6">
      <c r="A96" s="77"/>
      <c r="B96" s="136"/>
      <c r="C96" s="17"/>
      <c r="D96" s="154"/>
      <c r="E96" s="50"/>
      <c r="F96" s="19"/>
      <c r="G96" s="22"/>
      <c r="H96" s="52"/>
      <c r="AMJ96" s="2"/>
    </row>
    <row r="97" spans="1:1024" customHeight="1" ht="18.6">
      <c r="A97" s="77"/>
      <c r="B97" s="217" t="s">
        <v>308</v>
      </c>
      <c r="C97" s="217"/>
      <c r="D97" s="218">
        <f>SUM(D95:D96)</f>
        <v>0</v>
      </c>
      <c r="E97" s="219"/>
      <c r="F97" s="220"/>
      <c r="G97" s="221"/>
      <c r="H97" s="222"/>
      <c r="AMJ97" s="2"/>
    </row>
    <row r="98" spans="1:1024" customHeight="1" ht="21">
      <c r="A98" s="223" t="s">
        <v>48</v>
      </c>
      <c r="B98" s="224"/>
      <c r="C98" s="224"/>
      <c r="D98" s="225">
        <f>D97+D56+D35+D93</f>
        <v>194275.81</v>
      </c>
      <c r="E98" s="226"/>
      <c r="F98" s="227"/>
      <c r="G98" s="228"/>
      <c r="H98" s="229"/>
      <c r="AMJ9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35"/>
    <mergeCell ref="A37:A56"/>
    <mergeCell ref="A58:A93"/>
    <mergeCell ref="A94:A97"/>
  </mergeCells>
  <conditionalFormatting sqref="F97">
    <cfRule type="cellIs" dxfId="3" priority="1" operator="lessThan">
      <formula>TODAY()</formula>
    </cfRule>
    <cfRule type="timePeriod" dxfId="1" priority="2" timePeriod="last7Days">
      <formula/>
    </cfRule>
    <cfRule type="timePeriod" dxfId="1" priority="3" timePeriod="yesterday">
      <formula/>
    </cfRule>
    <cfRule type="timePeriod" dxfId="1" priority="4" timePeriod="lastMonth">
      <formula/>
    </cfRule>
    <cfRule type="timePeriod" dxfId="1" priority="5" timePeriod="yesterday">
      <formula/>
    </cfRule>
    <cfRule type="timePeriod" dxfId="1" priority="6" timePeriod="today">
      <formula/>
    </cfRule>
  </conditionalFormatting>
  <conditionalFormatting sqref="B97:H97">
    <cfRule type="expression" dxfId="0" priority="7">
      <formula>MOD(ROW(),2)=1</formula>
    </cfRule>
  </conditionalFormatting>
  <conditionalFormatting sqref="H94:H96">
    <cfRule type="expression" dxfId="0" priority="8">
      <formula>MOD(ROW(),2)=1</formula>
    </cfRule>
  </conditionalFormatting>
  <conditionalFormatting sqref="F94:F96">
    <cfRule type="cellIs" dxfId="3" priority="9" operator="lessThan">
      <formula>TODAY()</formula>
    </cfRule>
    <cfRule type="timePeriod" dxfId="1" priority="10" timePeriod="last7Days">
      <formula/>
    </cfRule>
    <cfRule type="timePeriod" dxfId="1" priority="11" timePeriod="yesterday">
      <formula/>
    </cfRule>
    <cfRule type="timePeriod" dxfId="1" priority="12" timePeriod="lastMonth">
      <formula/>
    </cfRule>
    <cfRule type="timePeriod" dxfId="1" priority="13" timePeriod="yesterday">
      <formula/>
    </cfRule>
    <cfRule type="timePeriod" dxfId="1" priority="14" timePeriod="today">
      <formula/>
    </cfRule>
  </conditionalFormatting>
  <conditionalFormatting sqref="B94:G96">
    <cfRule type="expression" dxfId="0" priority="15">
      <formula>MOD(ROW(),2)=1</formula>
    </cfRule>
  </conditionalFormatting>
  <conditionalFormatting sqref="F93">
    <cfRule type="cellIs" dxfId="3" priority="16" operator="lessThan">
      <formula>TODAY()</formula>
    </cfRule>
    <cfRule type="timePeriod" dxfId="1" priority="17" timePeriod="last7Days">
      <formula/>
    </cfRule>
    <cfRule type="timePeriod" dxfId="1" priority="18" timePeriod="yesterday">
      <formula/>
    </cfRule>
    <cfRule type="timePeriod" dxfId="1" priority="19" timePeriod="lastMonth">
      <formula/>
    </cfRule>
    <cfRule type="timePeriod" dxfId="1" priority="20" timePeriod="yesterday">
      <formula/>
    </cfRule>
    <cfRule type="timePeriod" dxfId="1" priority="21" timePeriod="today">
      <formula/>
    </cfRule>
  </conditionalFormatting>
  <conditionalFormatting sqref="B93:H93">
    <cfRule type="expression" dxfId="0" priority="22">
      <formula>MOD(ROW(),2)=1</formula>
    </cfRule>
  </conditionalFormatting>
  <conditionalFormatting sqref="B85:G92">
    <cfRule type="expression" dxfId="0" priority="23">
      <formula>MOD(ROW(),2)=1</formula>
    </cfRule>
  </conditionalFormatting>
  <conditionalFormatting sqref="F84:G84">
    <cfRule type="expression" dxfId="0" priority="24">
      <formula>MOD(ROW(),2)=1</formula>
    </cfRule>
  </conditionalFormatting>
  <conditionalFormatting sqref="B84:E84">
    <cfRule type="expression" dxfId="0" priority="25">
      <formula>MOD(ROW(),2)=1</formula>
    </cfRule>
  </conditionalFormatting>
  <conditionalFormatting sqref="H77:H92">
    <cfRule type="expression" dxfId="0" priority="26">
      <formula>MOD(ROW(),2)=1</formula>
    </cfRule>
  </conditionalFormatting>
  <conditionalFormatting sqref="B63:G83">
    <cfRule type="expression" dxfId="0" priority="27">
      <formula>MOD(ROW(),2)=1</formula>
    </cfRule>
  </conditionalFormatting>
  <conditionalFormatting sqref="G61:G62">
    <cfRule type="expression" dxfId="0" priority="28">
      <formula>MOD(ROW(),2)=1</formula>
    </cfRule>
  </conditionalFormatting>
  <conditionalFormatting sqref="G60">
    <cfRule type="expression" dxfId="0" priority="29">
      <formula>MOD(ROW(),2)=1</formula>
    </cfRule>
  </conditionalFormatting>
  <conditionalFormatting sqref="H59:H76">
    <cfRule type="expression" dxfId="0" priority="30">
      <formula>MOD(ROW(),2)=1</formula>
    </cfRule>
  </conditionalFormatting>
  <conditionalFormatting sqref="H58">
    <cfRule type="expression" dxfId="0" priority="31">
      <formula>MOD(ROW(),2)=1</formula>
    </cfRule>
  </conditionalFormatting>
  <conditionalFormatting sqref="G58:G59">
    <cfRule type="expression" dxfId="0" priority="32">
      <formula>MOD(ROW(),2)=1</formula>
    </cfRule>
  </conditionalFormatting>
  <conditionalFormatting sqref="F58:F92">
    <cfRule type="cellIs" dxfId="3" priority="33" operator="lessThan">
      <formula>TODAY()</formula>
    </cfRule>
    <cfRule type="timePeriod" dxfId="1" priority="34" timePeriod="last7Days">
      <formula/>
    </cfRule>
    <cfRule type="timePeriod" dxfId="1" priority="35" timePeriod="yesterday">
      <formula/>
    </cfRule>
    <cfRule type="timePeriod" dxfId="1" priority="36" timePeriod="lastMonth">
      <formula/>
    </cfRule>
    <cfRule type="timePeriod" dxfId="1" priority="37" timePeriod="yesterday">
      <formula/>
    </cfRule>
    <cfRule type="timePeriod" dxfId="1" priority="38" timePeriod="today">
      <formula/>
    </cfRule>
  </conditionalFormatting>
  <conditionalFormatting sqref="B58:F62">
    <cfRule type="expression" dxfId="0" priority="39">
      <formula>MOD(ROW(),2)=1</formula>
    </cfRule>
  </conditionalFormatting>
  <conditionalFormatting sqref="F56:F57">
    <cfRule type="cellIs" dxfId="3" priority="40" operator="lessThan">
      <formula>TODAY()</formula>
    </cfRule>
    <cfRule type="timePeriod" dxfId="1" priority="41" timePeriod="last7Days">
      <formula/>
    </cfRule>
    <cfRule type="timePeriod" dxfId="1" priority="42" timePeriod="yesterday">
      <formula/>
    </cfRule>
    <cfRule type="timePeriod" dxfId="1" priority="43" timePeriod="lastMonth">
      <formula/>
    </cfRule>
    <cfRule type="timePeriod" dxfId="1" priority="44" timePeriod="yesterday">
      <formula/>
    </cfRule>
    <cfRule type="timePeriod" dxfId="1" priority="45" timePeriod="today">
      <formula/>
    </cfRule>
  </conditionalFormatting>
  <conditionalFormatting sqref="B56:H57">
    <cfRule type="expression" dxfId="0" priority="46">
      <formula>MOD(ROW(),2)=1</formula>
    </cfRule>
  </conditionalFormatting>
  <conditionalFormatting sqref="F52:F55">
    <cfRule type="cellIs" dxfId="3" priority="47" operator="lessThan">
      <formula>TODAY()</formula>
    </cfRule>
    <cfRule type="timePeriod" dxfId="1" priority="48" timePeriod="last7Days">
      <formula/>
    </cfRule>
    <cfRule type="timePeriod" dxfId="1" priority="49" timePeriod="yesterday">
      <formula/>
    </cfRule>
    <cfRule type="timePeriod" dxfId="1" priority="50" timePeriod="lastMonth">
      <formula/>
    </cfRule>
    <cfRule type="timePeriod" dxfId="1" priority="51" timePeriod="yesterday">
      <formula/>
    </cfRule>
    <cfRule type="timePeriod" dxfId="1" priority="52" timePeriod="today">
      <formula/>
    </cfRule>
  </conditionalFormatting>
  <conditionalFormatting sqref="B52:H55">
    <cfRule type="expression" dxfId="0" priority="53">
      <formula>MOD(ROW(),2)=1</formula>
    </cfRule>
  </conditionalFormatting>
  <conditionalFormatting sqref="H49:H55">
    <cfRule type="expression" dxfId="0" priority="54">
      <formula>MOD(ROW(),2)=1</formula>
    </cfRule>
  </conditionalFormatting>
  <conditionalFormatting sqref="F49:F55">
    <cfRule type="cellIs" dxfId="3" priority="55" operator="lessThan">
      <formula>TODAY()</formula>
    </cfRule>
    <cfRule type="timePeriod" dxfId="1" priority="56" timePeriod="last7Days">
      <formula/>
    </cfRule>
    <cfRule type="timePeriod" dxfId="1" priority="57" timePeriod="yesterday">
      <formula/>
    </cfRule>
    <cfRule type="timePeriod" dxfId="1" priority="58" timePeriod="lastMonth">
      <formula/>
    </cfRule>
    <cfRule type="timePeriod" dxfId="1" priority="59" timePeriod="yesterday">
      <formula/>
    </cfRule>
    <cfRule type="timePeriod" dxfId="1" priority="60" timePeriod="today">
      <formula/>
    </cfRule>
  </conditionalFormatting>
  <conditionalFormatting sqref="B49:G55">
    <cfRule type="expression" dxfId="0" priority="61">
      <formula>MOD(ROW(),2)=1</formula>
    </cfRule>
  </conditionalFormatting>
  <conditionalFormatting sqref="H38:H48">
    <cfRule type="expression" dxfId="0" priority="62">
      <formula>MOD(ROW(),2)=1</formula>
    </cfRule>
  </conditionalFormatting>
  <conditionalFormatting sqref="B38:G48">
    <cfRule type="expression" dxfId="0" priority="63">
      <formula>MOD(ROW(),2)=1</formula>
    </cfRule>
  </conditionalFormatting>
  <conditionalFormatting sqref="B15:H37">
    <cfRule type="expression" dxfId="0" priority="64">
      <formula>MOD(ROW(),2)=1</formula>
    </cfRule>
  </conditionalFormatting>
  <conditionalFormatting sqref="F14:F48">
    <cfRule type="cellIs" dxfId="3" priority="65" operator="lessThan">
      <formula>TODAY()</formula>
    </cfRule>
    <cfRule type="timePeriod" dxfId="1" priority="66" timePeriod="last7Days">
      <formula/>
    </cfRule>
    <cfRule type="timePeriod" dxfId="1" priority="67" timePeriod="yesterday">
      <formula/>
    </cfRule>
    <cfRule type="timePeriod" dxfId="1" priority="68" timePeriod="lastMonth">
      <formula/>
    </cfRule>
    <cfRule type="timePeriod" dxfId="1" priority="69" timePeriod="yesterday">
      <formula/>
    </cfRule>
    <cfRule type="timePeriod" dxfId="1" priority="70" timePeriod="today">
      <formula/>
    </cfRule>
  </conditionalFormatting>
  <conditionalFormatting sqref="F13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E13">
    <cfRule type="cellIs" dxfId="3" priority="77" operator="lessThan">
      <formula>TODAY()</formula>
    </cfRule>
    <cfRule type="timePeriod" dxfId="1" priority="78" timePeriod="last7Days">
      <formula/>
    </cfRule>
    <cfRule type="timePeriod" dxfId="1" priority="79" timePeriod="yesterday">
      <formula/>
    </cfRule>
    <cfRule type="timePeriod" dxfId="1" priority="80" timePeriod="lastMonth">
      <formula/>
    </cfRule>
    <cfRule type="timePeriod" dxfId="1" priority="81" timePeriod="yesterday">
      <formula/>
    </cfRule>
    <cfRule type="timePeriod" dxfId="1" priority="82" timePeriod="today">
      <formula/>
    </cfRule>
  </conditionalFormatting>
  <conditionalFormatting sqref="H11:H12">
    <cfRule type="expression" dxfId="0" priority="83">
      <formula>MOD(ROW(),2)=1</formula>
    </cfRule>
  </conditionalFormatting>
  <conditionalFormatting sqref="G11:G14">
    <cfRule type="expression" dxfId="0" priority="84">
      <formula>MOD(ROW(),2)=1</formula>
    </cfRule>
  </conditionalFormatting>
  <conditionalFormatting sqref="B11:F14">
    <cfRule type="expression" dxfId="0" priority="85">
      <formula>MOD(ROW(),2)=1</formula>
    </cfRule>
  </conditionalFormatting>
  <conditionalFormatting sqref="F3:F12"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F3:F5">
    <cfRule type="timePeriod" dxfId="1" priority="92" timePeriod="yesterday">
      <formula/>
    </cfRule>
    <cfRule type="timePeriod" dxfId="1" priority="93" timePeriod="today">
      <formula/>
    </cfRule>
    <cfRule type="cellIs" dxfId="2" priority="94" operator="lessThan">
      <formula>_xludf.today()</formula>
    </cfRule>
  </conditionalFormatting>
  <conditionalFormatting sqref="B3:H10">
    <cfRule type="expression" dxfId="0" priority="9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&amp;C&amp;"+,Normal"&amp;12SUIVI FOURNISSEUR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4472C4"/>
    <outlinePr summaryBelow="1" summaryRight="1"/>
    <pageSetUpPr fitToPage="1"/>
  </sheetPr>
  <dimension ref="A1:AMJ71"/>
  <sheetViews>
    <sheetView tabSelected="0" workbookViewId="0" zoomScale="85" zoomScaleNormal="85" showGridLines="true" showRowColHeaders="1">
      <pane ySplit="1" topLeftCell="A18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133"/>
    <col min="3" max="3" width="28.43" customWidth="true" style="2"/>
    <col min="4" max="4" width="28.02" customWidth="true" style="2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9.13" customWidth="true" style="2"/>
    <col min="11" max="11" width="9.13" customWidth="true" style="2"/>
    <col min="12" max="12" width="9.13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AMJ1" s="7"/>
    </row>
    <row r="2" spans="1:1024" customHeight="1" ht="11.25" s="7" customFormat="1">
      <c r="A2" s="8"/>
      <c r="B2" s="8"/>
      <c r="C2" s="8"/>
      <c r="D2" s="8"/>
      <c r="E2" s="45"/>
      <c r="F2" s="9"/>
      <c r="G2" s="45"/>
      <c r="H2" s="134"/>
      <c r="AMJ2" s="7"/>
    </row>
    <row r="3" spans="1:1024" customHeight="1" ht="18.6">
      <c r="A3" s="230" t="s">
        <v>8</v>
      </c>
      <c r="B3" s="135" t="s">
        <v>33</v>
      </c>
      <c r="C3" s="17" t="s">
        <v>430</v>
      </c>
      <c r="D3" s="154">
        <v>790.7</v>
      </c>
      <c r="E3" s="50" t="s">
        <v>431</v>
      </c>
      <c r="F3" s="19">
        <v>44459</v>
      </c>
      <c r="G3" s="15">
        <v>44459</v>
      </c>
      <c r="H3" s="49" t="s">
        <v>10</v>
      </c>
      <c r="AMJ3" s="2"/>
    </row>
    <row r="4" spans="1:1024" customHeight="1" ht="18.6">
      <c r="A4" s="230"/>
      <c r="B4" s="135" t="s">
        <v>115</v>
      </c>
      <c r="C4" s="17" t="s">
        <v>116</v>
      </c>
      <c r="D4" s="154">
        <v>2000.8</v>
      </c>
      <c r="E4" s="50" t="s">
        <v>117</v>
      </c>
      <c r="F4" s="19" t="s">
        <v>118</v>
      </c>
      <c r="G4" s="15"/>
      <c r="H4" s="49"/>
      <c r="AMJ4" s="2"/>
    </row>
    <row r="5" spans="1:1024" customHeight="1" ht="18.6">
      <c r="A5" s="230"/>
      <c r="B5" s="136" t="s">
        <v>33</v>
      </c>
      <c r="C5" s="17" t="s">
        <v>492</v>
      </c>
      <c r="D5" s="212">
        <v>1205.16</v>
      </c>
      <c r="E5" s="50" t="s">
        <v>229</v>
      </c>
      <c r="F5" s="19">
        <v>44459</v>
      </c>
      <c r="G5" s="22">
        <v>44459</v>
      </c>
      <c r="H5" s="49" t="s">
        <v>10</v>
      </c>
      <c r="AMJ5" s="2"/>
    </row>
    <row r="6" spans="1:1024" customHeight="1" ht="18.6">
      <c r="A6" s="230"/>
      <c r="B6" s="136" t="s">
        <v>491</v>
      </c>
      <c r="C6" s="17" t="s">
        <v>490</v>
      </c>
      <c r="D6" s="154">
        <v>2395.68</v>
      </c>
      <c r="E6" s="50" t="s">
        <v>229</v>
      </c>
      <c r="F6" s="19">
        <v>44469</v>
      </c>
      <c r="G6" s="22">
        <v>44469</v>
      </c>
      <c r="H6" s="49" t="s">
        <v>10</v>
      </c>
      <c r="AMJ6" s="2"/>
    </row>
    <row r="7" spans="1:1024" customHeight="1" ht="18.6">
      <c r="A7" s="230"/>
      <c r="B7" s="136" t="s">
        <v>101</v>
      </c>
      <c r="C7" s="17"/>
      <c r="D7" s="154">
        <v>823.27</v>
      </c>
      <c r="E7" s="50" t="s">
        <v>198</v>
      </c>
      <c r="F7" s="19">
        <v>44469</v>
      </c>
      <c r="G7" s="22">
        <v>44469</v>
      </c>
      <c r="H7" s="49" t="s">
        <v>10</v>
      </c>
      <c r="AMJ7" s="2"/>
    </row>
    <row r="8" spans="1:1024" customHeight="1" ht="18.6">
      <c r="A8" s="230"/>
      <c r="B8" s="136" t="s">
        <v>396</v>
      </c>
      <c r="C8" s="17" t="s">
        <v>489</v>
      </c>
      <c r="D8" s="154">
        <v>233.76</v>
      </c>
      <c r="E8" s="50" t="s">
        <v>431</v>
      </c>
      <c r="F8" s="19">
        <v>44469</v>
      </c>
      <c r="G8" s="22">
        <v>44469</v>
      </c>
      <c r="H8" s="49" t="s">
        <v>10</v>
      </c>
      <c r="AMJ8" s="2"/>
    </row>
    <row r="9" spans="1:1024" customHeight="1" ht="18.6">
      <c r="A9" s="230"/>
      <c r="B9" s="136" t="s">
        <v>396</v>
      </c>
      <c r="C9" s="17" t="s">
        <v>488</v>
      </c>
      <c r="D9" s="154">
        <v>4760.64</v>
      </c>
      <c r="E9" s="50" t="s">
        <v>229</v>
      </c>
      <c r="F9" s="19">
        <v>44469</v>
      </c>
      <c r="G9" s="22">
        <v>44469</v>
      </c>
      <c r="H9" s="49" t="s">
        <v>10</v>
      </c>
      <c r="AMJ9" s="2"/>
    </row>
    <row r="10" spans="1:1024" customHeight="1" ht="18.6">
      <c r="A10" s="230"/>
      <c r="B10" s="136" t="s">
        <v>108</v>
      </c>
      <c r="C10" s="17"/>
      <c r="D10" s="154">
        <v>9102.68</v>
      </c>
      <c r="E10" s="231"/>
      <c r="F10" s="19">
        <v>44469</v>
      </c>
      <c r="G10" s="22">
        <v>44469</v>
      </c>
      <c r="H10" s="49" t="s">
        <v>10</v>
      </c>
      <c r="AMJ10" s="2"/>
    </row>
    <row r="11" spans="1:1024" customHeight="1" ht="18.6">
      <c r="A11" s="230"/>
      <c r="B11" s="232" t="s">
        <v>105</v>
      </c>
      <c r="C11" s="233" t="s">
        <v>487</v>
      </c>
      <c r="D11" s="234">
        <v>-532.64</v>
      </c>
      <c r="E11" s="235"/>
      <c r="F11" s="236"/>
      <c r="G11" s="237"/>
      <c r="H11" s="238"/>
      <c r="AMJ11" s="2"/>
    </row>
    <row r="12" spans="1:1024" customHeight="1" ht="18.6">
      <c r="A12" s="230"/>
      <c r="B12" s="136"/>
      <c r="C12" s="17"/>
      <c r="D12" s="154"/>
      <c r="E12" s="50"/>
      <c r="F12" s="19"/>
      <c r="G12" s="22"/>
      <c r="H12" s="49"/>
      <c r="AMJ12" s="2"/>
    </row>
    <row r="13" spans="1:1024" customHeight="1" ht="18.6">
      <c r="A13" s="230"/>
      <c r="B13" s="136"/>
      <c r="C13" s="17"/>
      <c r="D13" s="154"/>
      <c r="E13" s="231"/>
      <c r="F13" s="19"/>
      <c r="G13" s="49"/>
      <c r="AMJ13" s="2"/>
    </row>
    <row r="14" spans="1:1024" customHeight="1" ht="18.6">
      <c r="A14" s="230"/>
      <c r="B14" s="136"/>
      <c r="C14" s="17"/>
      <c r="D14" s="154"/>
      <c r="E14" s="50"/>
      <c r="F14" s="19"/>
      <c r="G14" s="22"/>
      <c r="H14" s="49"/>
      <c r="AMJ14" s="2"/>
    </row>
    <row r="15" spans="1:1024" customHeight="1" ht="18.6">
      <c r="A15" s="230"/>
      <c r="B15" s="136"/>
      <c r="C15" s="17"/>
      <c r="D15" s="154"/>
      <c r="E15" s="50"/>
      <c r="F15" s="19"/>
      <c r="G15" s="22"/>
      <c r="H15" s="49"/>
      <c r="AMJ15" s="2"/>
    </row>
    <row r="16" spans="1:1024" customHeight="1" ht="18.6">
      <c r="A16" s="230"/>
      <c r="B16" s="136"/>
      <c r="C16" s="17"/>
      <c r="D16" s="154"/>
      <c r="E16" s="50"/>
      <c r="F16" s="19"/>
      <c r="G16" s="22"/>
      <c r="H16" s="49"/>
      <c r="AMJ16" s="2"/>
    </row>
    <row r="17" spans="1:1024" customHeight="1" ht="18.6">
      <c r="A17" s="230"/>
      <c r="B17" s="136"/>
      <c r="C17" s="17"/>
      <c r="D17" s="154"/>
      <c r="E17" s="50"/>
      <c r="F17" s="19"/>
      <c r="G17" s="22"/>
      <c r="H17" s="49"/>
      <c r="AMJ17" s="2"/>
    </row>
    <row r="18" spans="1:1024" customHeight="1" ht="18.6">
      <c r="A18" s="230"/>
      <c r="B18" s="136"/>
      <c r="C18" s="17"/>
      <c r="D18" s="154"/>
      <c r="E18" s="50"/>
      <c r="F18" s="19"/>
      <c r="G18" s="51"/>
      <c r="H18" s="52"/>
      <c r="AMJ18" s="2"/>
    </row>
    <row r="19" spans="1:1024" customHeight="1" ht="18.6">
      <c r="A19" s="230"/>
      <c r="B19" s="239" t="s">
        <v>392</v>
      </c>
      <c r="C19" s="239"/>
      <c r="D19" s="240">
        <f>SUM(D3:D18)</f>
        <v>20780.05</v>
      </c>
      <c r="E19" s="241"/>
      <c r="F19" s="242"/>
      <c r="G19" s="243"/>
      <c r="H19" s="244"/>
      <c r="AMJ19" s="2"/>
    </row>
    <row r="20" spans="1:1024" customHeight="1" ht="18.6">
      <c r="A20" s="230"/>
      <c r="B20" s="56"/>
      <c r="C20" s="57"/>
      <c r="D20" s="245"/>
      <c r="E20" s="59"/>
      <c r="F20" s="60"/>
      <c r="G20" s="61"/>
      <c r="H20" s="62"/>
      <c r="AMJ20" s="2"/>
    </row>
    <row r="21" spans="1:1024" customHeight="1" ht="18.6">
      <c r="A21" s="182" t="s">
        <v>35</v>
      </c>
      <c r="B21" s="189" t="s">
        <v>486</v>
      </c>
      <c r="C21" s="190" t="s">
        <v>485</v>
      </c>
      <c r="D21" s="191">
        <v>751.01</v>
      </c>
      <c r="E21" s="192"/>
      <c r="F21" s="193">
        <v>44440</v>
      </c>
      <c r="G21" s="194"/>
      <c r="H21" s="195" t="s">
        <v>10</v>
      </c>
      <c r="AMJ21" s="2"/>
    </row>
    <row r="22" spans="1:1024" customHeight="1" ht="18.6">
      <c r="A22" s="182"/>
      <c r="B22" s="136" t="s">
        <v>255</v>
      </c>
      <c r="C22" s="17" t="s">
        <v>484</v>
      </c>
      <c r="D22" s="183">
        <v>36.86</v>
      </c>
      <c r="E22" s="50" t="s">
        <v>483</v>
      </c>
      <c r="F22" s="19">
        <v>44445</v>
      </c>
      <c r="G22" s="22"/>
      <c r="H22" s="65" t="s">
        <v>10</v>
      </c>
      <c r="AMJ22" s="2"/>
    </row>
    <row r="23" spans="1:1024" customHeight="1" ht="18.6">
      <c r="A23" s="182"/>
      <c r="B23" s="136" t="s">
        <v>255</v>
      </c>
      <c r="C23" s="17" t="s">
        <v>482</v>
      </c>
      <c r="D23" s="154">
        <v>122.6</v>
      </c>
      <c r="E23" s="50" t="s">
        <v>253</v>
      </c>
      <c r="F23" s="19">
        <v>44448</v>
      </c>
      <c r="G23" s="22"/>
      <c r="H23" s="65" t="s">
        <v>10</v>
      </c>
      <c r="AMJ23" s="2"/>
    </row>
    <row r="24" spans="1:1024" customHeight="1" ht="18.6">
      <c r="A24" s="182"/>
      <c r="B24" s="136" t="s">
        <v>83</v>
      </c>
      <c r="C24" s="17" t="s">
        <v>481</v>
      </c>
      <c r="D24" s="154">
        <v>842.18</v>
      </c>
      <c r="E24" s="50"/>
      <c r="F24" s="19">
        <v>44449</v>
      </c>
      <c r="G24" s="22"/>
      <c r="H24" s="65" t="s">
        <v>10</v>
      </c>
      <c r="AMJ24" s="2"/>
    </row>
    <row r="25" spans="1:1024" customHeight="1" ht="18.6">
      <c r="A25" s="182"/>
      <c r="B25" s="136" t="s">
        <v>480</v>
      </c>
      <c r="C25" s="17" t="s">
        <v>479</v>
      </c>
      <c r="D25" s="154">
        <v>2034.65</v>
      </c>
      <c r="E25" s="50" t="s">
        <v>229</v>
      </c>
      <c r="F25" s="19">
        <v>44454</v>
      </c>
      <c r="G25" s="22"/>
      <c r="H25" s="65" t="s">
        <v>10</v>
      </c>
      <c r="AMJ25" s="2"/>
    </row>
    <row r="26" spans="1:1024" customHeight="1" ht="18.6">
      <c r="A26" s="182"/>
      <c r="B26" s="136" t="s">
        <v>381</v>
      </c>
      <c r="C26" s="17"/>
      <c r="D26" s="154">
        <v>4817</v>
      </c>
      <c r="E26" s="50"/>
      <c r="F26" s="19">
        <v>44454</v>
      </c>
      <c r="G26" s="22"/>
      <c r="H26" s="65" t="s">
        <v>10</v>
      </c>
      <c r="AMJ26" s="2"/>
    </row>
    <row r="27" spans="1:1024" customHeight="1" ht="18.6">
      <c r="A27" s="182"/>
      <c r="B27" s="136" t="s">
        <v>38</v>
      </c>
      <c r="C27" s="17"/>
      <c r="D27" s="154">
        <v>691.47</v>
      </c>
      <c r="E27" s="50"/>
      <c r="F27" s="19">
        <v>44454</v>
      </c>
      <c r="G27" s="22">
        <v>44455</v>
      </c>
      <c r="H27" s="65" t="s">
        <v>10</v>
      </c>
      <c r="AMJ27" s="2"/>
    </row>
    <row r="28" spans="1:1024" customHeight="1" ht="18.6">
      <c r="A28" s="182"/>
      <c r="B28" s="136" t="s">
        <v>379</v>
      </c>
      <c r="C28" s="17" t="s">
        <v>478</v>
      </c>
      <c r="D28" s="154">
        <v>49.2</v>
      </c>
      <c r="E28" s="50" t="s">
        <v>477</v>
      </c>
      <c r="F28" s="19">
        <v>44459</v>
      </c>
      <c r="G28" s="22">
        <v>44459</v>
      </c>
      <c r="H28" s="65" t="s">
        <v>10</v>
      </c>
      <c r="AMJ28" s="2"/>
    </row>
    <row r="29" spans="1:1024" customHeight="1" ht="18.6">
      <c r="A29" s="182"/>
      <c r="B29" s="136" t="s">
        <v>83</v>
      </c>
      <c r="C29" s="17" t="s">
        <v>476</v>
      </c>
      <c r="D29" s="154">
        <v>1348.69</v>
      </c>
      <c r="E29" s="50"/>
      <c r="F29" s="19">
        <v>44464</v>
      </c>
      <c r="G29" s="22">
        <v>44466</v>
      </c>
      <c r="H29" s="65" t="s">
        <v>10</v>
      </c>
      <c r="AMJ29" s="2"/>
    </row>
    <row r="30" spans="1:1024" customHeight="1" ht="18.6">
      <c r="A30" s="182"/>
      <c r="B30" s="136" t="s">
        <v>255</v>
      </c>
      <c r="C30" s="70" t="s">
        <v>475</v>
      </c>
      <c r="D30" s="186">
        <v>35.65</v>
      </c>
      <c r="E30" s="72" t="s">
        <v>474</v>
      </c>
      <c r="F30" s="19">
        <v>44466</v>
      </c>
      <c r="G30" s="22">
        <v>44466</v>
      </c>
      <c r="H30" s="52" t="s">
        <v>10</v>
      </c>
      <c r="AMJ30" s="2"/>
    </row>
    <row r="31" spans="1:1024" customHeight="1" ht="18.6">
      <c r="A31" s="182"/>
      <c r="B31" s="136" t="s">
        <v>37</v>
      </c>
      <c r="C31" s="70"/>
      <c r="D31" s="186">
        <v>1016.83</v>
      </c>
      <c r="E31" s="72"/>
      <c r="F31" s="19">
        <v>44469</v>
      </c>
      <c r="G31" s="51">
        <v>44455</v>
      </c>
      <c r="H31" s="52" t="s">
        <v>10</v>
      </c>
      <c r="AMJ31" s="2"/>
    </row>
    <row r="32" spans="1:1024" customHeight="1" ht="18.6">
      <c r="A32" s="182"/>
      <c r="B32" s="136" t="s">
        <v>473</v>
      </c>
      <c r="C32" s="70" t="s">
        <v>472</v>
      </c>
      <c r="D32" s="186">
        <v>577.37</v>
      </c>
      <c r="E32" s="72"/>
      <c r="F32" s="19">
        <v>44469</v>
      </c>
      <c r="G32" s="51">
        <v>44469</v>
      </c>
      <c r="H32" s="52" t="s">
        <v>10</v>
      </c>
      <c r="AMJ32" s="2"/>
    </row>
    <row r="33" spans="1:1024" customHeight="1" ht="18.6">
      <c r="A33" s="182"/>
      <c r="B33" s="246" t="s">
        <v>471</v>
      </c>
      <c r="C33" s="247" t="s">
        <v>470</v>
      </c>
      <c r="D33" s="234">
        <v>796.49</v>
      </c>
      <c r="E33" s="248" t="s">
        <v>229</v>
      </c>
      <c r="F33" s="249">
        <v>44469</v>
      </c>
      <c r="G33" s="250"/>
      <c r="H33" s="251" t="s">
        <v>10</v>
      </c>
      <c r="AMJ33" s="2"/>
    </row>
    <row r="34" spans="1:1024" customHeight="1" ht="18.6">
      <c r="A34" s="182"/>
      <c r="B34" s="140" t="s">
        <v>40</v>
      </c>
      <c r="C34" s="70" t="s">
        <v>469</v>
      </c>
      <c r="D34" s="154">
        <v>1128</v>
      </c>
      <c r="E34" s="72"/>
      <c r="F34" s="73">
        <v>44464</v>
      </c>
      <c r="G34" s="51"/>
      <c r="H34" s="65" t="s">
        <v>10</v>
      </c>
      <c r="AMJ34" s="2"/>
    </row>
    <row r="35" spans="1:1024" customHeight="1" ht="18.6">
      <c r="A35" s="182"/>
      <c r="B35" s="140"/>
      <c r="C35" s="70"/>
      <c r="D35" s="154"/>
      <c r="E35" s="72"/>
      <c r="F35" s="73"/>
      <c r="G35" s="51"/>
      <c r="H35" s="65"/>
      <c r="AMJ35" s="2"/>
    </row>
    <row r="36" spans="1:1024" customHeight="1" ht="18.6">
      <c r="A36" s="182"/>
      <c r="B36" s="136"/>
      <c r="C36" s="17"/>
      <c r="D36" s="154"/>
      <c r="E36" s="50"/>
      <c r="F36" s="19"/>
      <c r="G36" s="22"/>
      <c r="H36" s="65"/>
      <c r="AMJ36" s="2"/>
    </row>
    <row r="37" spans="1:1024" customHeight="1" ht="18.6">
      <c r="A37" s="182"/>
      <c r="B37" s="252" t="s">
        <v>363</v>
      </c>
      <c r="C37" s="252"/>
      <c r="D37" s="253">
        <f>SUM(D21:D36)</f>
        <v>14248</v>
      </c>
      <c r="E37" s="254"/>
      <c r="F37" s="255"/>
      <c r="G37" s="256"/>
      <c r="H37" s="257"/>
      <c r="AMJ37" s="2"/>
    </row>
    <row r="38" spans="1:1024" customHeight="1" ht="11.25">
      <c r="A38" s="258"/>
      <c r="B38" s="259"/>
      <c r="C38" s="260"/>
      <c r="D38" s="260"/>
      <c r="E38" s="260"/>
      <c r="F38" s="260"/>
      <c r="G38" s="260"/>
      <c r="H38" s="261"/>
      <c r="AMJ38" s="2"/>
    </row>
    <row r="39" spans="1:1024" customHeight="1" ht="18.6">
      <c r="A39" s="262" t="s">
        <v>42</v>
      </c>
      <c r="B39" s="263" t="s">
        <v>80</v>
      </c>
      <c r="C39" s="263" t="s">
        <v>247</v>
      </c>
      <c r="D39" s="264">
        <v>30174.19</v>
      </c>
      <c r="E39" s="265" t="s">
        <v>67</v>
      </c>
      <c r="F39" s="266">
        <v>44377</v>
      </c>
      <c r="G39" s="267">
        <v>44484</v>
      </c>
      <c r="H39" s="268" t="s">
        <v>10</v>
      </c>
      <c r="AMJ39" s="2"/>
    </row>
    <row r="40" spans="1:1024" customHeight="1" ht="18.6">
      <c r="A40" s="262"/>
      <c r="B40" s="263" t="s">
        <v>322</v>
      </c>
      <c r="C40" s="263" t="s">
        <v>321</v>
      </c>
      <c r="D40" s="264">
        <v>4250</v>
      </c>
      <c r="E40" s="265" t="s">
        <v>229</v>
      </c>
      <c r="F40" s="266">
        <v>44423</v>
      </c>
      <c r="G40" s="267">
        <v>44481</v>
      </c>
      <c r="H40" s="268" t="s">
        <v>10</v>
      </c>
      <c r="AMJ40" s="2"/>
    </row>
    <row r="41" spans="1:1024" customHeight="1" ht="18.6">
      <c r="A41" s="262"/>
      <c r="B41" s="263" t="s">
        <v>320</v>
      </c>
      <c r="C41" s="263" t="s">
        <v>319</v>
      </c>
      <c r="D41" s="264">
        <v>900</v>
      </c>
      <c r="E41" s="265" t="s">
        <v>318</v>
      </c>
      <c r="F41" s="266">
        <v>44430</v>
      </c>
      <c r="G41" s="267"/>
      <c r="H41" s="268" t="s">
        <v>468</v>
      </c>
      <c r="AMJ41" s="2"/>
    </row>
    <row r="42" spans="1:1024" customHeight="1" ht="18.6">
      <c r="A42" s="262"/>
      <c r="B42" s="269" t="s">
        <v>467</v>
      </c>
      <c r="C42" s="270" t="s">
        <v>466</v>
      </c>
      <c r="D42" s="271">
        <v>280.8</v>
      </c>
      <c r="E42" s="272" t="s">
        <v>198</v>
      </c>
      <c r="F42" s="273">
        <v>44441</v>
      </c>
      <c r="G42" s="274">
        <v>44418</v>
      </c>
      <c r="H42" s="275" t="s">
        <v>10</v>
      </c>
      <c r="AMJ42" s="2"/>
    </row>
    <row r="43" spans="1:1024" customHeight="1" ht="18.6">
      <c r="A43" s="262"/>
      <c r="B43" s="135" t="s">
        <v>465</v>
      </c>
      <c r="C43" s="17"/>
      <c r="D43" s="154">
        <v>1100</v>
      </c>
      <c r="E43" s="276" t="s">
        <v>464</v>
      </c>
      <c r="F43" s="19">
        <v>44444</v>
      </c>
      <c r="G43" s="22">
        <v>44452</v>
      </c>
      <c r="H43" s="49" t="s">
        <v>10</v>
      </c>
      <c r="AMJ43" s="2"/>
    </row>
    <row r="44" spans="1:1024" customHeight="1" ht="18.6">
      <c r="A44" s="262"/>
      <c r="B44" s="136" t="s">
        <v>463</v>
      </c>
      <c r="C44" s="12" t="s">
        <v>462</v>
      </c>
      <c r="D44" s="151">
        <v>2526.93</v>
      </c>
      <c r="E44" s="48" t="s">
        <v>229</v>
      </c>
      <c r="F44" s="19">
        <v>44446</v>
      </c>
      <c r="G44" s="22">
        <v>44448</v>
      </c>
      <c r="H44" s="65" t="s">
        <v>10</v>
      </c>
      <c r="AMJ44" s="2"/>
    </row>
    <row r="45" spans="1:1024" customHeight="1" ht="18.6">
      <c r="A45" s="262"/>
      <c r="B45" s="136" t="s">
        <v>460</v>
      </c>
      <c r="C45" s="17" t="s">
        <v>461</v>
      </c>
      <c r="D45" s="154">
        <v>660</v>
      </c>
      <c r="E45" s="50" t="s">
        <v>229</v>
      </c>
      <c r="F45" s="19">
        <v>44447</v>
      </c>
      <c r="G45" s="32">
        <v>44454</v>
      </c>
      <c r="H45" s="65" t="s">
        <v>10</v>
      </c>
      <c r="AMJ45" s="2"/>
    </row>
    <row r="46" spans="1:1024" customHeight="1" ht="18.6">
      <c r="A46" s="262"/>
      <c r="B46" s="136" t="s">
        <v>460</v>
      </c>
      <c r="C46" s="17" t="s">
        <v>459</v>
      </c>
      <c r="D46" s="154">
        <v>720</v>
      </c>
      <c r="E46" s="50" t="s">
        <v>229</v>
      </c>
      <c r="F46" s="19">
        <v>44447</v>
      </c>
      <c r="G46" s="22">
        <v>44454</v>
      </c>
      <c r="H46" s="52" t="s">
        <v>10</v>
      </c>
      <c r="AMJ46" s="2"/>
    </row>
    <row r="47" spans="1:1024" customHeight="1" ht="18.6">
      <c r="A47" s="262"/>
      <c r="B47" s="277" t="s">
        <v>454</v>
      </c>
      <c r="C47" s="278" t="s">
        <v>458</v>
      </c>
      <c r="D47" s="279">
        <v>929.4</v>
      </c>
      <c r="E47" s="280" t="s">
        <v>229</v>
      </c>
      <c r="F47" s="281">
        <v>44450</v>
      </c>
      <c r="G47" s="22">
        <v>44460</v>
      </c>
      <c r="H47" s="52" t="s">
        <v>10</v>
      </c>
      <c r="AMJ47" s="2"/>
    </row>
    <row r="48" spans="1:1024" customHeight="1" ht="18.6">
      <c r="A48" s="262"/>
      <c r="B48" s="277" t="s">
        <v>457</v>
      </c>
      <c r="C48" s="282" t="s">
        <v>456</v>
      </c>
      <c r="D48" s="283">
        <v>303.6</v>
      </c>
      <c r="E48" s="284" t="s">
        <v>455</v>
      </c>
      <c r="F48" s="281">
        <v>44450</v>
      </c>
      <c r="G48" s="22"/>
      <c r="H48" s="49"/>
      <c r="AMJ48" s="2"/>
    </row>
    <row r="49" spans="1:1024" customHeight="1" ht="18.6">
      <c r="A49" s="262"/>
      <c r="B49" s="136" t="s">
        <v>454</v>
      </c>
      <c r="C49" s="70" t="s">
        <v>453</v>
      </c>
      <c r="D49" s="186">
        <v>180</v>
      </c>
      <c r="E49" s="72" t="s">
        <v>229</v>
      </c>
      <c r="F49" s="19">
        <v>44451</v>
      </c>
      <c r="G49" s="15">
        <v>44454</v>
      </c>
      <c r="H49" s="52" t="s">
        <v>10</v>
      </c>
      <c r="AMJ49" s="2"/>
    </row>
    <row r="50" spans="1:1024" customHeight="1" ht="18.6">
      <c r="A50" s="262"/>
      <c r="B50" s="136" t="s">
        <v>359</v>
      </c>
      <c r="C50" s="70"/>
      <c r="D50" s="186">
        <v>590</v>
      </c>
      <c r="E50" s="184" t="s">
        <v>452</v>
      </c>
      <c r="F50" s="19">
        <v>44452</v>
      </c>
      <c r="G50" s="15">
        <v>44452</v>
      </c>
      <c r="H50" s="52" t="s">
        <v>10</v>
      </c>
      <c r="AMJ50" s="2"/>
    </row>
    <row r="51" spans="1:1024" customHeight="1" ht="18.6">
      <c r="A51" s="262"/>
      <c r="B51" s="136" t="s">
        <v>361</v>
      </c>
      <c r="C51" s="70"/>
      <c r="D51" s="186">
        <v>940</v>
      </c>
      <c r="E51" s="184" t="s">
        <v>451</v>
      </c>
      <c r="F51" s="19">
        <v>44452</v>
      </c>
      <c r="G51" s="31">
        <v>44452</v>
      </c>
      <c r="H51" s="52" t="s">
        <v>10</v>
      </c>
      <c r="AMJ51" s="2"/>
    </row>
    <row r="52" spans="1:1024" customHeight="1" ht="18.6">
      <c r="A52" s="262"/>
      <c r="B52" s="136" t="s">
        <v>448</v>
      </c>
      <c r="C52" s="70" t="s">
        <v>450</v>
      </c>
      <c r="D52" s="186">
        <v>8208.1</v>
      </c>
      <c r="E52" s="72" t="s">
        <v>229</v>
      </c>
      <c r="F52" s="19">
        <v>44453</v>
      </c>
      <c r="G52" s="15">
        <v>44460</v>
      </c>
      <c r="H52" s="52" t="s">
        <v>10</v>
      </c>
      <c r="AMJ52" s="2"/>
    </row>
    <row r="53" spans="1:1024" customHeight="1" ht="18.6">
      <c r="A53" s="262"/>
      <c r="B53" s="136" t="s">
        <v>448</v>
      </c>
      <c r="C53" s="70" t="s">
        <v>449</v>
      </c>
      <c r="D53" s="186">
        <v>6757.93</v>
      </c>
      <c r="E53" s="72" t="s">
        <v>229</v>
      </c>
      <c r="F53" s="19">
        <v>44453</v>
      </c>
      <c r="G53" s="22">
        <v>44460</v>
      </c>
      <c r="H53" s="52" t="s">
        <v>10</v>
      </c>
      <c r="AMJ53" s="2"/>
    </row>
    <row r="54" spans="1:1024" customHeight="1" ht="18.6">
      <c r="A54" s="262"/>
      <c r="B54" s="136" t="s">
        <v>448</v>
      </c>
      <c r="C54" s="70" t="s">
        <v>447</v>
      </c>
      <c r="D54" s="186">
        <v>9569.22</v>
      </c>
      <c r="E54" s="72" t="s">
        <v>229</v>
      </c>
      <c r="F54" s="19">
        <v>44453</v>
      </c>
      <c r="G54" s="51">
        <v>44460</v>
      </c>
      <c r="H54" s="52" t="s">
        <v>10</v>
      </c>
      <c r="AMJ54" s="2"/>
    </row>
    <row r="55" spans="1:1024" customHeight="1" ht="18.6">
      <c r="A55" s="262"/>
      <c r="B55" s="136" t="s">
        <v>43</v>
      </c>
      <c r="C55" s="70" t="s">
        <v>446</v>
      </c>
      <c r="D55" s="186">
        <v>34363.58</v>
      </c>
      <c r="E55" s="72"/>
      <c r="F55" s="19">
        <v>44454</v>
      </c>
      <c r="G55" s="51">
        <v>44454</v>
      </c>
      <c r="H55" s="52" t="s">
        <v>10</v>
      </c>
      <c r="AMJ55" s="2"/>
    </row>
    <row r="56" spans="1:1024" customHeight="1" ht="18.6">
      <c r="A56" s="262"/>
      <c r="B56" s="136" t="s">
        <v>445</v>
      </c>
      <c r="C56" s="70" t="s">
        <v>444</v>
      </c>
      <c r="D56" s="186">
        <v>7257.71</v>
      </c>
      <c r="E56" s="64" t="s">
        <v>229</v>
      </c>
      <c r="F56" s="19">
        <v>44454</v>
      </c>
      <c r="G56" s="51">
        <v>44454</v>
      </c>
      <c r="H56" s="52" t="s">
        <v>10</v>
      </c>
      <c r="AMJ56" s="2"/>
    </row>
    <row r="57" spans="1:1024" customHeight="1" ht="18">
      <c r="A57" s="262"/>
      <c r="B57" s="136" t="s">
        <v>39</v>
      </c>
      <c r="C57" s="70"/>
      <c r="D57" s="186">
        <v>5</v>
      </c>
      <c r="E57" s="72"/>
      <c r="F57" s="19">
        <v>44454</v>
      </c>
      <c r="G57" s="51">
        <v>44454</v>
      </c>
      <c r="H57" s="52" t="s">
        <v>10</v>
      </c>
      <c r="AMJ57" s="2"/>
    </row>
    <row r="58" spans="1:1024" customHeight="1" ht="18">
      <c r="A58" s="262"/>
      <c r="B58" s="232" t="s">
        <v>443</v>
      </c>
      <c r="C58" s="247"/>
      <c r="D58" s="285">
        <v>674.85</v>
      </c>
      <c r="E58" s="248" t="s">
        <v>442</v>
      </c>
      <c r="F58" s="236">
        <v>44454</v>
      </c>
      <c r="G58" s="250">
        <v>44483</v>
      </c>
      <c r="H58" s="286" t="s">
        <v>10</v>
      </c>
      <c r="AMJ58" s="2"/>
    </row>
    <row r="59" spans="1:1024" customHeight="1" ht="18">
      <c r="A59" s="262"/>
      <c r="B59" s="232" t="s">
        <v>441</v>
      </c>
      <c r="C59" s="247" t="s">
        <v>440</v>
      </c>
      <c r="D59" s="285">
        <v>742.56</v>
      </c>
      <c r="E59" s="248" t="s">
        <v>229</v>
      </c>
      <c r="F59" s="236">
        <v>44469</v>
      </c>
      <c r="G59" s="250">
        <v>44484</v>
      </c>
      <c r="H59" s="286" t="s">
        <v>10</v>
      </c>
      <c r="AMJ59" s="2"/>
    </row>
    <row r="60" spans="1:1024" customHeight="1" ht="18">
      <c r="A60" s="262"/>
      <c r="B60" s="232" t="s">
        <v>313</v>
      </c>
      <c r="C60" s="233" t="s">
        <v>439</v>
      </c>
      <c r="D60" s="234">
        <v>3000</v>
      </c>
      <c r="E60" s="235" t="s">
        <v>229</v>
      </c>
      <c r="F60" s="249">
        <v>44469</v>
      </c>
      <c r="G60" s="237">
        <v>44484</v>
      </c>
      <c r="H60" s="238" t="s">
        <v>10</v>
      </c>
      <c r="AMJ60" s="2"/>
    </row>
    <row r="61" spans="1:1024" customHeight="1" ht="18">
      <c r="A61" s="262"/>
      <c r="B61" s="136" t="s">
        <v>438</v>
      </c>
      <c r="C61" s="70" t="s">
        <v>437</v>
      </c>
      <c r="D61" s="186">
        <v>469.92</v>
      </c>
      <c r="E61" s="72"/>
      <c r="F61" s="73">
        <v>44469</v>
      </c>
      <c r="G61" s="51">
        <v>44476</v>
      </c>
      <c r="H61" s="52" t="s">
        <v>10</v>
      </c>
      <c r="AMJ61" s="2"/>
    </row>
    <row r="62" spans="1:1024" customHeight="1" ht="18">
      <c r="A62" s="262"/>
      <c r="B62" s="287" t="s">
        <v>436</v>
      </c>
      <c r="C62" s="288" t="s">
        <v>435</v>
      </c>
      <c r="D62" s="289">
        <v>1500</v>
      </c>
      <c r="E62" s="290" t="s">
        <v>434</v>
      </c>
      <c r="F62" s="291">
        <v>44469</v>
      </c>
      <c r="G62" s="292">
        <v>44484</v>
      </c>
      <c r="H62" s="293" t="s">
        <v>10</v>
      </c>
      <c r="AMJ62" s="2"/>
    </row>
    <row r="63" spans="1:1024" customHeight="1" ht="18.6">
      <c r="A63" s="262"/>
      <c r="B63" s="136" t="s">
        <v>433</v>
      </c>
      <c r="C63" s="17"/>
      <c r="D63" s="154">
        <v>500</v>
      </c>
      <c r="E63" s="276"/>
      <c r="F63" s="73"/>
      <c r="G63" s="22">
        <v>44452</v>
      </c>
      <c r="H63" s="49" t="s">
        <v>10</v>
      </c>
      <c r="AMJ63" s="2"/>
    </row>
    <row r="64" spans="1:1024" customHeight="1" ht="18.6">
      <c r="A64" s="262"/>
      <c r="B64" s="294"/>
      <c r="C64" s="294"/>
      <c r="D64" s="295"/>
      <c r="E64" s="296"/>
      <c r="F64" s="297"/>
      <c r="G64" s="298"/>
      <c r="H64" s="293"/>
      <c r="AMJ64" s="2"/>
    </row>
    <row r="65" spans="1:1024" customHeight="1" ht="18.6">
      <c r="A65" s="262"/>
      <c r="B65" s="140"/>
      <c r="C65" s="70"/>
      <c r="D65" s="186"/>
      <c r="E65" s="72"/>
      <c r="F65" s="73"/>
      <c r="G65" s="51"/>
      <c r="H65" s="52"/>
      <c r="AMJ65" s="2"/>
    </row>
    <row r="66" spans="1:1024" customHeight="1" ht="18.6">
      <c r="A66" s="262"/>
      <c r="B66" s="140"/>
      <c r="C66" s="70"/>
      <c r="D66" s="186"/>
      <c r="E66" s="72"/>
      <c r="F66" s="73"/>
      <c r="G66" s="51"/>
      <c r="H66" s="52"/>
      <c r="AMJ66" s="2"/>
    </row>
    <row r="67" spans="1:1024" customHeight="1" ht="18.6">
      <c r="A67" s="262"/>
      <c r="B67" s="140"/>
      <c r="C67" s="70"/>
      <c r="D67" s="186"/>
      <c r="E67" s="72"/>
      <c r="F67" s="73"/>
      <c r="G67" s="51"/>
      <c r="H67" s="52"/>
      <c r="AMJ67" s="2"/>
    </row>
    <row r="68" spans="1:1024" customHeight="1" ht="18.6">
      <c r="A68" s="262"/>
      <c r="B68" s="140"/>
      <c r="C68" s="70"/>
      <c r="D68" s="186"/>
      <c r="E68" s="72"/>
      <c r="F68" s="73"/>
      <c r="G68" s="51"/>
      <c r="H68" s="52"/>
      <c r="AMJ68" s="2"/>
    </row>
    <row r="69" spans="1:1024" customHeight="1" ht="18.6">
      <c r="A69" s="262"/>
      <c r="B69" s="239" t="s">
        <v>309</v>
      </c>
      <c r="C69" s="239"/>
      <c r="D69" s="240">
        <f>SUM(D42:D68)</f>
        <v>81279.6</v>
      </c>
      <c r="E69" s="241"/>
      <c r="F69" s="242"/>
      <c r="G69" s="243"/>
      <c r="H69" s="244"/>
      <c r="AMJ69" s="2"/>
    </row>
    <row r="70" spans="1:1024" customHeight="1" ht="18.6">
      <c r="A70" s="262"/>
      <c r="B70" s="139"/>
      <c r="C70" s="29"/>
      <c r="D70" s="183"/>
      <c r="E70" s="64" t="s">
        <v>432</v>
      </c>
      <c r="F70" s="34"/>
      <c r="G70" s="31"/>
      <c r="H70" s="52"/>
      <c r="AMJ70" s="2"/>
    </row>
    <row r="71" spans="1:1024" customHeight="1" ht="21">
      <c r="A71" s="39" t="s">
        <v>83</v>
      </c>
      <c r="B71" s="224"/>
      <c r="C71" s="224"/>
      <c r="D71" s="299">
        <f>SUM(D37+D69+D19)</f>
        <v>116307.65</v>
      </c>
      <c r="E71" s="226"/>
      <c r="F71" s="227"/>
      <c r="G71" s="228"/>
      <c r="H71" s="229"/>
      <c r="AMJ7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20"/>
    <mergeCell ref="A21:A37"/>
    <mergeCell ref="A39:A70"/>
  </mergeCells>
  <conditionalFormatting sqref="H70">
    <cfRule type="expression" dxfId="0" priority="1">
      <formula>MOD(ROW(),2)=1</formula>
    </cfRule>
  </conditionalFormatting>
  <conditionalFormatting sqref="F70">
    <cfRule type="cellIs" dxfId="3" priority="2" operator="lessThan">
      <formula>TODAY()</formula>
    </cfRule>
    <cfRule type="timePeriod" dxfId="1" priority="3" timePeriod="last7Days">
      <formula/>
    </cfRule>
    <cfRule type="timePeriod" dxfId="1" priority="4" timePeriod="yesterday">
      <formula/>
    </cfRule>
    <cfRule type="timePeriod" dxfId="1" priority="5" timePeriod="lastMonth">
      <formula/>
    </cfRule>
    <cfRule type="timePeriod" dxfId="1" priority="6" timePeriod="yesterday">
      <formula/>
    </cfRule>
    <cfRule type="timePeriod" dxfId="1" priority="7" timePeriod="today">
      <formula/>
    </cfRule>
  </conditionalFormatting>
  <conditionalFormatting sqref="B70:G70">
    <cfRule type="expression" dxfId="0" priority="8">
      <formula>MOD(ROW(),2)=1</formula>
    </cfRule>
  </conditionalFormatting>
  <conditionalFormatting sqref="F69">
    <cfRule type="cellIs" dxfId="3" priority="9" operator="lessThan">
      <formula>TODAY()</formula>
    </cfRule>
    <cfRule type="timePeriod" dxfId="1" priority="10" timePeriod="last7Days">
      <formula/>
    </cfRule>
    <cfRule type="timePeriod" dxfId="1" priority="11" timePeriod="yesterday">
      <formula/>
    </cfRule>
    <cfRule type="timePeriod" dxfId="1" priority="12" timePeriod="lastMonth">
      <formula/>
    </cfRule>
    <cfRule type="timePeriod" dxfId="1" priority="13" timePeriod="yesterday">
      <formula/>
    </cfRule>
    <cfRule type="timePeriod" dxfId="1" priority="14" timePeriod="today">
      <formula/>
    </cfRule>
  </conditionalFormatting>
  <conditionalFormatting sqref="B69:H69">
    <cfRule type="expression" dxfId="0" priority="15">
      <formula>MOD(ROW(),2)=1</formula>
    </cfRule>
  </conditionalFormatting>
  <conditionalFormatting sqref="B67:G68">
    <cfRule type="expression" dxfId="0" priority="16">
      <formula>MOD(ROW(),2)=1</formula>
    </cfRule>
  </conditionalFormatting>
  <conditionalFormatting sqref="F66:G66">
    <cfRule type="expression" dxfId="0" priority="17">
      <formula>MOD(ROW(),2)=1</formula>
    </cfRule>
  </conditionalFormatting>
  <conditionalFormatting sqref="B66:E66">
    <cfRule type="expression" dxfId="0" priority="18">
      <formula>MOD(ROW(),2)=1</formula>
    </cfRule>
  </conditionalFormatting>
  <conditionalFormatting sqref="H65:H68">
    <cfRule type="expression" dxfId="0" priority="19">
      <formula>MOD(ROW(),2)=1</formula>
    </cfRule>
  </conditionalFormatting>
  <conditionalFormatting sqref="F65:F68">
    <cfRule type="cellIs" dxfId="3" priority="20" operator="lessThan">
      <formula>TODAY()</formula>
    </cfRule>
    <cfRule type="timePeriod" dxfId="1" priority="21" timePeriod="last7Days">
      <formula/>
    </cfRule>
    <cfRule type="timePeriod" dxfId="1" priority="22" timePeriod="yesterday">
      <formula/>
    </cfRule>
    <cfRule type="timePeriod" dxfId="1" priority="23" timePeriod="lastMonth">
      <formula/>
    </cfRule>
    <cfRule type="timePeriod" dxfId="1" priority="24" timePeriod="yesterday">
      <formula/>
    </cfRule>
    <cfRule type="timePeriod" dxfId="1" priority="25" timePeriod="today">
      <formula/>
    </cfRule>
  </conditionalFormatting>
  <conditionalFormatting sqref="B65:G65">
    <cfRule type="expression" dxfId="0" priority="26">
      <formula>MOD(ROW(),2)=1</formula>
    </cfRule>
  </conditionalFormatting>
  <conditionalFormatting sqref="G64:H64">
    <cfRule type="expression" dxfId="0" priority="27">
      <formula>MOD(ROW(),2)=1</formula>
    </cfRule>
  </conditionalFormatting>
  <conditionalFormatting sqref="B64:E64">
    <cfRule type="expression" dxfId="0" priority="28">
      <formula>MOD(ROW(),2)=1</formula>
    </cfRule>
  </conditionalFormatting>
  <conditionalFormatting sqref="G63:H63">
    <cfRule type="expression" dxfId="0" priority="29">
      <formula>MOD(ROW(),2)=1</formula>
    </cfRule>
  </conditionalFormatting>
  <conditionalFormatting sqref="B63:E63">
    <cfRule type="expression" dxfId="0" priority="30">
      <formula>MOD(ROW(),2)=1</formula>
    </cfRule>
  </conditionalFormatting>
  <conditionalFormatting sqref="H62">
    <cfRule type="expression" dxfId="0" priority="31">
      <formula>MOD(ROW(),2)=1</formula>
    </cfRule>
  </conditionalFormatting>
  <conditionalFormatting sqref="G62">
    <cfRule type="expression" dxfId="0" priority="32">
      <formula>MOD(ROW(),2)=1</formula>
    </cfRule>
  </conditionalFormatting>
  <conditionalFormatting sqref="F62:F64">
    <cfRule type="expression" dxfId="0" priority="33">
      <formula>MOD(ROW(),2)=1</formula>
    </cfRule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B62:E62">
    <cfRule type="expression" dxfId="0" priority="40">
      <formula>MOD(ROW(),2)=1</formula>
    </cfRule>
  </conditionalFormatting>
  <conditionalFormatting sqref="F61">
    <cfRule type="cellIs" dxfId="3" priority="41" operator="lessThan">
      <formula>TODAY()</formula>
    </cfRule>
    <cfRule type="timePeriod" dxfId="1" priority="42" timePeriod="last7Days">
      <formula/>
    </cfRule>
    <cfRule type="timePeriod" dxfId="1" priority="43" timePeriod="yesterday">
      <formula/>
    </cfRule>
    <cfRule type="timePeriod" dxfId="1" priority="44" timePeriod="lastMonth">
      <formula/>
    </cfRule>
    <cfRule type="timePeriod" dxfId="1" priority="45" timePeriod="yesterday">
      <formula/>
    </cfRule>
    <cfRule type="timePeriod" dxfId="1" priority="46" timePeriod="today">
      <formula/>
    </cfRule>
  </conditionalFormatting>
  <conditionalFormatting sqref="B61:H61">
    <cfRule type="expression" dxfId="0" priority="47">
      <formula>MOD(ROW(),2)=1</formula>
    </cfRule>
  </conditionalFormatting>
  <conditionalFormatting sqref="G60:H60">
    <cfRule type="expression" dxfId="0" priority="48">
      <formula>MOD(ROW(),2)=1</formula>
    </cfRule>
  </conditionalFormatting>
  <conditionalFormatting sqref="F60">
    <cfRule type="expression" dxfId="0" priority="49">
      <formula>MOD(ROW(),2)=1</formula>
    </cfRule>
    <cfRule type="cellIs" dxfId="3" priority="50" operator="lessThan">
      <formula>TODAY()</formula>
    </cfRule>
    <cfRule type="timePeriod" dxfId="1" priority="51" timePeriod="last7Days">
      <formula/>
    </cfRule>
    <cfRule type="timePeriod" dxfId="1" priority="52" timePeriod="yesterday">
      <formula/>
    </cfRule>
    <cfRule type="timePeriod" dxfId="1" priority="53" timePeriod="lastMonth">
      <formula/>
    </cfRule>
    <cfRule type="timePeriod" dxfId="1" priority="54" timePeriod="yesterday">
      <formula/>
    </cfRule>
    <cfRule type="timePeriod" dxfId="1" priority="55" timePeriod="today">
      <formula/>
    </cfRule>
  </conditionalFormatting>
  <conditionalFormatting sqref="B60:E60">
    <cfRule type="expression" dxfId="0" priority="56">
      <formula>MOD(ROW(),2)=1</formula>
    </cfRule>
  </conditionalFormatting>
  <conditionalFormatting sqref="B53:H59">
    <cfRule type="expression" dxfId="0" priority="57">
      <formula>MOD(ROW(),2)=1</formula>
    </cfRule>
  </conditionalFormatting>
  <conditionalFormatting sqref="H46:H52">
    <cfRule type="expression" dxfId="0" priority="58">
      <formula>MOD(ROW(),2)=1</formula>
    </cfRule>
  </conditionalFormatting>
  <conditionalFormatting sqref="B46:F52">
    <cfRule type="expression" dxfId="0" priority="59">
      <formula>MOD(ROW(),2)=1</formula>
    </cfRule>
  </conditionalFormatting>
  <conditionalFormatting sqref="G45:G52">
    <cfRule type="expression" dxfId="0" priority="60">
      <formula>MOD(ROW(),2)=1</formula>
    </cfRule>
  </conditionalFormatting>
  <conditionalFormatting sqref="F45">
    <cfRule type="expression" dxfId="0" priority="61">
      <formula>MOD(ROW(),2)=1</formula>
    </cfRule>
  </conditionalFormatting>
  <conditionalFormatting sqref="E45">
    <cfRule type="expression" dxfId="0" priority="62">
      <formula>MOD(ROW(),2)=1</formula>
    </cfRule>
  </conditionalFormatting>
  <conditionalFormatting sqref="B45:D45">
    <cfRule type="expression" dxfId="0" priority="63">
      <formula>MOD(ROW(),2)=1</formula>
    </cfRule>
  </conditionalFormatting>
  <conditionalFormatting sqref="H44:H45">
    <cfRule type="expression" dxfId="0" priority="64">
      <formula>MOD(ROW(),2)=1</formula>
    </cfRule>
  </conditionalFormatting>
  <conditionalFormatting sqref="G44">
    <cfRule type="expression" dxfId="0" priority="65">
      <formula>MOD(ROW(),2)=1</formula>
    </cfRule>
  </conditionalFormatting>
  <conditionalFormatting sqref="F44:F59">
    <cfRule type="cellIs" dxfId="3" priority="66" operator="lessThan">
      <formula>TODAY()</formula>
    </cfRule>
    <cfRule type="timePeriod" dxfId="1" priority="67" timePeriod="last7Days">
      <formula/>
    </cfRule>
    <cfRule type="timePeriod" dxfId="1" priority="68" timePeriod="yesterday">
      <formula/>
    </cfRule>
    <cfRule type="timePeriod" dxfId="1" priority="69" timePeriod="lastMonth">
      <formula/>
    </cfRule>
    <cfRule type="timePeriod" dxfId="1" priority="70" timePeriod="yesterday">
      <formula/>
    </cfRule>
    <cfRule type="timePeriod" dxfId="1" priority="71" timePeriod="today">
      <formula/>
    </cfRule>
  </conditionalFormatting>
  <conditionalFormatting sqref="B44:F44">
    <cfRule type="expression" dxfId="0" priority="72">
      <formula>MOD(ROW(),2)=1</formula>
    </cfRule>
  </conditionalFormatting>
  <conditionalFormatting sqref="H43">
    <cfRule type="expression" dxfId="0" priority="73">
      <formula>MOD(ROW(),2)=1</formula>
    </cfRule>
  </conditionalFormatting>
  <conditionalFormatting sqref="F43">
    <cfRule type="cellIs" dxfId="3" priority="74" operator="lessThan">
      <formula>TODAY()</formula>
    </cfRule>
    <cfRule type="timePeriod" dxfId="1" priority="75" timePeriod="last7Days">
      <formula/>
    </cfRule>
    <cfRule type="timePeriod" dxfId="1" priority="76" timePeriod="yesterday">
      <formula/>
    </cfRule>
    <cfRule type="timePeriod" dxfId="1" priority="77" timePeriod="lastMonth">
      <formula/>
    </cfRule>
    <cfRule type="timePeriod" dxfId="1" priority="78" timePeriod="yesterday">
      <formula/>
    </cfRule>
    <cfRule type="timePeriod" dxfId="1" priority="79" timePeriod="today">
      <formula/>
    </cfRule>
  </conditionalFormatting>
  <conditionalFormatting sqref="B43:G43">
    <cfRule type="expression" dxfId="0" priority="80">
      <formula>MOD(ROW(),2)=1</formula>
    </cfRule>
  </conditionalFormatting>
  <conditionalFormatting sqref="G42:H42">
    <cfRule type="expression" dxfId="0" priority="81">
      <formula>MOD(ROW(),2)=1</formula>
    </cfRule>
  </conditionalFormatting>
  <conditionalFormatting sqref="F42">
    <cfRule type="cellIs" dxfId="3" priority="82" operator="lessThan">
      <formula>TODAY()</formula>
    </cfRule>
    <cfRule type="timePeriod" dxfId="1" priority="83" timePeriod="last7Days">
      <formula/>
    </cfRule>
    <cfRule type="timePeriod" dxfId="1" priority="84" timePeriod="yesterday">
      <formula/>
    </cfRule>
    <cfRule type="timePeriod" dxfId="1" priority="85" timePeriod="lastMonth">
      <formula/>
    </cfRule>
    <cfRule type="timePeriod" dxfId="1" priority="86" timePeriod="yesterday">
      <formula/>
    </cfRule>
    <cfRule type="timePeriod" dxfId="1" priority="87" timePeriod="today">
      <formula/>
    </cfRule>
  </conditionalFormatting>
  <conditionalFormatting sqref="B42:F42">
    <cfRule type="expression" dxfId="0" priority="88">
      <formula>MOD(ROW(),2)=1</formula>
    </cfRule>
  </conditionalFormatting>
  <conditionalFormatting sqref="H40:H41">
    <cfRule type="expression" dxfId="0" priority="89">
      <formula>MOD(ROW(),2)=1</formula>
    </cfRule>
  </conditionalFormatting>
  <conditionalFormatting sqref="F40:F41">
    <cfRule type="timePeriod" dxfId="1" priority="90" timePeriod="yesterday">
      <formula/>
    </cfRule>
    <cfRule type="timePeriod" dxfId="1" priority="91" timePeriod="today">
      <formula/>
    </cfRule>
    <cfRule type="cellIs" dxfId="2" priority="92" operator="lessThan">
      <formula>_xludf.today()</formula>
    </cfRule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B40:G41">
    <cfRule type="expression" dxfId="0" priority="99">
      <formula>MOD(ROW(),2)=1</formula>
    </cfRule>
  </conditionalFormatting>
  <conditionalFormatting sqref="H39">
    <cfRule type="expression" dxfId="0" priority="100">
      <formula>MOD(ROW(),2)=1</formula>
    </cfRule>
  </conditionalFormatting>
  <conditionalFormatting sqref="F39">
    <cfRule type="timePeriod" dxfId="1" priority="101" timePeriod="yesterday">
      <formula/>
    </cfRule>
    <cfRule type="timePeriod" dxfId="1" priority="102" timePeriod="today">
      <formula/>
    </cfRule>
    <cfRule type="cellIs" dxfId="2" priority="103" operator="lessThan">
      <formula>_xludf.today()</formula>
    </cfRule>
    <cfRule type="cellIs" dxfId="3" priority="104" operator="lessThan">
      <formula>TODAY()</formula>
    </cfRule>
    <cfRule type="timePeriod" dxfId="1" priority="105" timePeriod="last7Days">
      <formula/>
    </cfRule>
    <cfRule type="timePeriod" dxfId="1" priority="106" timePeriod="yesterday">
      <formula/>
    </cfRule>
    <cfRule type="timePeriod" dxfId="1" priority="107" timePeriod="lastMonth">
      <formula/>
    </cfRule>
    <cfRule type="timePeriod" dxfId="1" priority="108" timePeriod="yesterday">
      <formula/>
    </cfRule>
    <cfRule type="timePeriod" dxfId="1" priority="109" timePeriod="today">
      <formula/>
    </cfRule>
  </conditionalFormatting>
  <conditionalFormatting sqref="B39:G39">
    <cfRule type="expression" dxfId="0" priority="110">
      <formula>MOD(ROW(),2)=1</formula>
    </cfRule>
  </conditionalFormatting>
  <conditionalFormatting sqref="B38">
    <cfRule type="expression" dxfId="0" priority="111">
      <formula>MOD(ROW(),2)=1</formula>
    </cfRule>
  </conditionalFormatting>
  <conditionalFormatting sqref="F37">
    <cfRule type="cellIs" dxfId="3" priority="112" operator="lessThan">
      <formula>TODAY()</formula>
    </cfRule>
    <cfRule type="timePeriod" dxfId="1" priority="113" timePeriod="last7Days">
      <formula/>
    </cfRule>
    <cfRule type="timePeriod" dxfId="1" priority="114" timePeriod="yesterday">
      <formula/>
    </cfRule>
    <cfRule type="timePeriod" dxfId="1" priority="115" timePeriod="lastMonth">
      <formula/>
    </cfRule>
    <cfRule type="timePeriod" dxfId="1" priority="116" timePeriod="yesterday">
      <formula/>
    </cfRule>
    <cfRule type="timePeriod" dxfId="1" priority="117" timePeriod="today">
      <formula/>
    </cfRule>
  </conditionalFormatting>
  <conditionalFormatting sqref="B37:H37">
    <cfRule type="expression" dxfId="0" priority="118">
      <formula>MOD(ROW(),2)=1</formula>
    </cfRule>
  </conditionalFormatting>
  <conditionalFormatting sqref="H36">
    <cfRule type="expression" dxfId="0" priority="119">
      <formula>MOD(ROW(),2)=1</formula>
    </cfRule>
  </conditionalFormatting>
  <conditionalFormatting sqref="G36">
    <cfRule type="expression" dxfId="0" priority="120">
      <formula>MOD(ROW(),2)=1</formula>
    </cfRule>
  </conditionalFormatting>
  <conditionalFormatting sqref="E36"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B36:F36">
    <cfRule type="expression" dxfId="0" priority="127">
      <formula>MOD(ROW(),2)=1</formula>
    </cfRule>
  </conditionalFormatting>
  <conditionalFormatting sqref="H33:H36">
    <cfRule type="expression" dxfId="0" priority="128">
      <formula>MOD(ROW(),2)=1</formula>
    </cfRule>
  </conditionalFormatting>
  <conditionalFormatting sqref="F33:F36">
    <cfRule type="cellIs" dxfId="3" priority="129" operator="lessThan">
      <formula>TODAY()</formula>
    </cfRule>
    <cfRule type="timePeriod" dxfId="1" priority="130" timePeriod="last7Days">
      <formula/>
    </cfRule>
    <cfRule type="timePeriod" dxfId="1" priority="131" timePeriod="yesterday">
      <formula/>
    </cfRule>
    <cfRule type="timePeriod" dxfId="1" priority="132" timePeriod="lastMonth">
      <formula/>
    </cfRule>
    <cfRule type="timePeriod" dxfId="1" priority="133" timePeriod="yesterday">
      <formula/>
    </cfRule>
    <cfRule type="timePeriod" dxfId="1" priority="134" timePeriod="today">
      <formula/>
    </cfRule>
  </conditionalFormatting>
  <conditionalFormatting sqref="B33:G36">
    <cfRule type="expression" dxfId="0" priority="135">
      <formula>MOD(ROW(),2)=1</formula>
    </cfRule>
  </conditionalFormatting>
  <conditionalFormatting sqref="B30:H32">
    <cfRule type="expression" dxfId="0" priority="136">
      <formula>MOD(ROW(),2)=1</formula>
    </cfRule>
  </conditionalFormatting>
  <conditionalFormatting sqref="H22:H32">
    <cfRule type="expression" dxfId="0" priority="137">
      <formula>MOD(ROW(),2)=1</formula>
    </cfRule>
  </conditionalFormatting>
  <conditionalFormatting sqref="F22:F32">
    <cfRule type="cellIs" dxfId="3" priority="138" operator="lessThan">
      <formula>TODAY()</formula>
    </cfRule>
    <cfRule type="timePeriod" dxfId="1" priority="139" timePeriod="last7Days">
      <formula/>
    </cfRule>
    <cfRule type="timePeriod" dxfId="1" priority="140" timePeriod="yesterday">
      <formula/>
    </cfRule>
    <cfRule type="timePeriod" dxfId="1" priority="141" timePeriod="lastMonth">
      <formula/>
    </cfRule>
    <cfRule type="timePeriod" dxfId="1" priority="142" timePeriod="yesterday">
      <formula/>
    </cfRule>
    <cfRule type="timePeriod" dxfId="1" priority="143" timePeriod="today">
      <formula/>
    </cfRule>
  </conditionalFormatting>
  <conditionalFormatting sqref="B22:G32">
    <cfRule type="expression" dxfId="0" priority="144">
      <formula>MOD(ROW(),2)=1</formula>
    </cfRule>
  </conditionalFormatting>
  <conditionalFormatting sqref="G21:H21">
    <cfRule type="expression" dxfId="0" priority="145">
      <formula>MOD(ROW(),2)=1</formula>
    </cfRule>
  </conditionalFormatting>
  <conditionalFormatting sqref="F21">
    <cfRule type="cellIs" dxfId="3" priority="146" operator="lessThan">
      <formula>TODAY()</formula>
    </cfRule>
    <cfRule type="timePeriod" dxfId="1" priority="147" timePeriod="last7Days">
      <formula/>
    </cfRule>
    <cfRule type="timePeriod" dxfId="1" priority="148" timePeriod="yesterday">
      <formula/>
    </cfRule>
    <cfRule type="timePeriod" dxfId="1" priority="149" timePeriod="lastMonth">
      <formula/>
    </cfRule>
    <cfRule type="timePeriod" dxfId="1" priority="150" timePeriod="yesterday">
      <formula/>
    </cfRule>
    <cfRule type="timePeriod" dxfId="1" priority="151" timePeriod="today">
      <formula/>
    </cfRule>
  </conditionalFormatting>
  <conditionalFormatting sqref="B21:F21">
    <cfRule type="expression" dxfId="0" priority="152">
      <formula>MOD(ROW(),2)=1</formula>
    </cfRule>
  </conditionalFormatting>
  <conditionalFormatting sqref="C20:H20">
    <cfRule type="expression" dxfId="0" priority="153">
      <formula>MOD(ROW(),2)=1</formula>
    </cfRule>
  </conditionalFormatting>
  <conditionalFormatting sqref="F14:F20">
    <cfRule type="cellIs" dxfId="3" priority="154" operator="lessThan">
      <formula>TODAY()</formula>
    </cfRule>
    <cfRule type="timePeriod" dxfId="1" priority="155" timePeriod="last7Days">
      <formula/>
    </cfRule>
    <cfRule type="timePeriod" dxfId="1" priority="156" timePeriod="yesterday">
      <formula/>
    </cfRule>
    <cfRule type="timePeriod" dxfId="1" priority="157" timePeriod="lastMonth">
      <formula/>
    </cfRule>
    <cfRule type="timePeriod" dxfId="1" priority="158" timePeriod="yesterday">
      <formula/>
    </cfRule>
    <cfRule type="timePeriod" dxfId="1" priority="159" timePeriod="today">
      <formula/>
    </cfRule>
  </conditionalFormatting>
  <conditionalFormatting sqref="B14:H19">
    <cfRule type="expression" dxfId="0" priority="160">
      <formula>MOD(ROW(),2)=1</formula>
    </cfRule>
  </conditionalFormatting>
  <conditionalFormatting sqref="F13">
    <cfRule type="cellIs" dxfId="3" priority="161" operator="lessThan">
      <formula>TODAY()</formula>
    </cfRule>
    <cfRule type="timePeriod" dxfId="1" priority="162" timePeriod="last7Days">
      <formula/>
    </cfRule>
    <cfRule type="timePeriod" dxfId="1" priority="163" timePeriod="yesterday">
      <formula/>
    </cfRule>
    <cfRule type="timePeriod" dxfId="1" priority="164" timePeriod="lastMonth">
      <formula/>
    </cfRule>
    <cfRule type="timePeriod" dxfId="1" priority="165" timePeriod="yesterday">
      <formula/>
    </cfRule>
    <cfRule type="timePeriod" dxfId="1" priority="166" timePeriod="today">
      <formula/>
    </cfRule>
  </conditionalFormatting>
  <conditionalFormatting sqref="E13">
    <cfRule type="cellIs" dxfId="3" priority="167" operator="lessThan">
      <formula>TODAY()</formula>
    </cfRule>
    <cfRule type="timePeriod" dxfId="1" priority="168" timePeriod="last7Days">
      <formula/>
    </cfRule>
    <cfRule type="timePeriod" dxfId="1" priority="169" timePeriod="yesterday">
      <formula/>
    </cfRule>
    <cfRule type="timePeriod" dxfId="1" priority="170" timePeriod="lastMonth">
      <formula/>
    </cfRule>
    <cfRule type="timePeriod" dxfId="1" priority="171" timePeriod="yesterday">
      <formula/>
    </cfRule>
    <cfRule type="timePeriod" dxfId="1" priority="172" timePeriod="today">
      <formula/>
    </cfRule>
  </conditionalFormatting>
  <conditionalFormatting sqref="B13:G13">
    <cfRule type="expression" dxfId="0" priority="173">
      <formula>MOD(ROW(),2)=1</formula>
    </cfRule>
  </conditionalFormatting>
  <conditionalFormatting sqref="F11:F12">
    <cfRule type="cellIs" dxfId="3" priority="174" operator="lessThan">
      <formula>TODAY()</formula>
    </cfRule>
    <cfRule type="timePeriod" dxfId="1" priority="175" timePeriod="last7Days">
      <formula/>
    </cfRule>
    <cfRule type="timePeriod" dxfId="1" priority="176" timePeriod="yesterday">
      <formula/>
    </cfRule>
    <cfRule type="timePeriod" dxfId="1" priority="177" timePeriod="lastMonth">
      <formula/>
    </cfRule>
    <cfRule type="timePeriod" dxfId="1" priority="178" timePeriod="yesterday">
      <formula/>
    </cfRule>
    <cfRule type="timePeriod" dxfId="1" priority="179" timePeriod="today">
      <formula/>
    </cfRule>
  </conditionalFormatting>
  <conditionalFormatting sqref="B11:H12">
    <cfRule type="expression" dxfId="0" priority="180">
      <formula>MOD(ROW(),2)=1</formula>
    </cfRule>
  </conditionalFormatting>
  <conditionalFormatting sqref="F10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E10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8:F9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B8:F10">
    <cfRule type="expression" dxfId="0" priority="199">
      <formula>MOD(ROW(),2)=1</formula>
    </cfRule>
  </conditionalFormatting>
  <conditionalFormatting sqref="H3:H10">
    <cfRule type="expression" dxfId="0" priority="200">
      <formula>MOD(ROW(),2)=1</formula>
    </cfRule>
  </conditionalFormatting>
  <conditionalFormatting sqref="F3:F5">
    <cfRule type="timePeriod" dxfId="1" priority="201" timePeriod="yesterday">
      <formula/>
    </cfRule>
    <cfRule type="timePeriod" dxfId="1" priority="202" timePeriod="today">
      <formula/>
    </cfRule>
    <cfRule type="cellIs" dxfId="2" priority="203" operator="lessThan">
      <formula>_xludf.today()</formula>
    </cfRule>
  </conditionalFormatting>
  <conditionalFormatting sqref="F3:F10">
    <cfRule type="cellIs" dxfId="3" priority="204" operator="lessThan">
      <formula>TODAY()</formula>
    </cfRule>
    <cfRule type="timePeriod" dxfId="1" priority="205" timePeriod="last7Days">
      <formula/>
    </cfRule>
    <cfRule type="timePeriod" dxfId="1" priority="206" timePeriod="yesterday">
      <formula/>
    </cfRule>
    <cfRule type="timePeriod" dxfId="1" priority="207" timePeriod="lastMonth">
      <formula/>
    </cfRule>
    <cfRule type="timePeriod" dxfId="1" priority="208" timePeriod="yesterday">
      <formula/>
    </cfRule>
    <cfRule type="timePeriod" dxfId="1" priority="209" timePeriod="today">
      <formula/>
    </cfRule>
  </conditionalFormatting>
  <conditionalFormatting sqref="B3:G10">
    <cfRule type="expression" dxfId="0" priority="210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&amp;C&amp;"+,Normal"&amp;12SUIVI FOURNISSEUR</oddHeader>
    <oddFooter>&amp;CPage &amp;P of &amp;N</oddFooter>
    <evenHeader/>
    <evenFooter/>
    <firstHeader/>
    <firstFooter/>
  </headerFooter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4472C4"/>
    <outlinePr summaryBelow="1" summaryRight="1"/>
    <pageSetUpPr fitToPage="1"/>
  </sheetPr>
  <dimension ref="A1:AMJ78"/>
  <sheetViews>
    <sheetView tabSelected="0" workbookViewId="0" showGridLines="true" showRowColHeaders="1">
      <pane ySplit="1" topLeftCell="A51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133"/>
    <col min="3" max="3" width="28.43" customWidth="true" style="2"/>
    <col min="4" max="4" width="19.86" customWidth="true" style="2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9.13" customWidth="true" style="2"/>
    <col min="11" max="11" width="9.13" customWidth="true" style="2"/>
    <col min="12" max="12" width="12.14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AMJ1" s="7"/>
    </row>
    <row r="2" spans="1:1024" customHeight="1" ht="11.25" s="7" customFormat="1">
      <c r="A2" s="8"/>
      <c r="B2" s="300"/>
      <c r="C2" s="300"/>
      <c r="D2" s="300"/>
      <c r="E2" s="301"/>
      <c r="F2" s="302"/>
      <c r="G2" s="301"/>
      <c r="H2" s="134"/>
      <c r="AMJ2" s="7"/>
    </row>
    <row r="3" spans="1:1024" customHeight="1" ht="18.6">
      <c r="A3" s="303" t="s">
        <v>8</v>
      </c>
      <c r="B3" s="304" t="s">
        <v>33</v>
      </c>
      <c r="C3" s="305" t="s">
        <v>493</v>
      </c>
      <c r="D3" s="306">
        <v>1570.8</v>
      </c>
      <c r="E3" s="307" t="s">
        <v>229</v>
      </c>
      <c r="F3" s="308">
        <v>44489</v>
      </c>
      <c r="G3" s="309">
        <v>44489</v>
      </c>
      <c r="H3" s="310" t="s">
        <v>10</v>
      </c>
      <c r="J3" s="2" t="s">
        <v>494</v>
      </c>
      <c r="L3" s="311" t="e">
        <f>SUM(D42:D47)+D68+#REF!</f>
        <v>#REF!</v>
      </c>
      <c r="AMJ3" s="2"/>
    </row>
    <row r="4" spans="1:1024" customHeight="1" ht="18.6">
      <c r="A4" s="303"/>
      <c r="B4" s="304" t="s">
        <v>115</v>
      </c>
      <c r="C4" s="305" t="s">
        <v>116</v>
      </c>
      <c r="D4" s="306">
        <v>2000.8</v>
      </c>
      <c r="E4" s="307" t="s">
        <v>117</v>
      </c>
      <c r="F4" s="308" t="s">
        <v>118</v>
      </c>
      <c r="G4" s="309"/>
      <c r="H4" s="310"/>
      <c r="J4" s="2"/>
      <c r="L4" s="311"/>
      <c r="AMJ4" s="2"/>
    </row>
    <row r="5" spans="1:1024" customHeight="1" ht="18.6">
      <c r="A5" s="303"/>
      <c r="B5" s="312" t="s">
        <v>561</v>
      </c>
      <c r="C5" s="313" t="s">
        <v>560</v>
      </c>
      <c r="D5" s="314">
        <v>38.32</v>
      </c>
      <c r="E5" s="315"/>
      <c r="F5" s="316">
        <v>44500</v>
      </c>
      <c r="G5" s="317">
        <v>44502</v>
      </c>
      <c r="H5" s="318" t="s">
        <v>10</v>
      </c>
      <c r="J5" s="2" t="s">
        <v>559</v>
      </c>
      <c r="L5" s="311">
        <f>SUM(D5:D20)+SUM(D49:D50)+SUM(D69:D71)</f>
        <v>53708.02</v>
      </c>
      <c r="AMJ5" s="2"/>
    </row>
    <row r="6" spans="1:1024" customHeight="1" ht="18.6">
      <c r="A6" s="303"/>
      <c r="B6" s="312" t="s">
        <v>98</v>
      </c>
      <c r="C6" s="313" t="s">
        <v>558</v>
      </c>
      <c r="D6" s="314">
        <v>252.31</v>
      </c>
      <c r="E6" s="315"/>
      <c r="F6" s="316">
        <v>44500</v>
      </c>
      <c r="G6" s="317">
        <v>44504</v>
      </c>
      <c r="H6" s="318" t="s">
        <v>10</v>
      </c>
      <c r="AMJ6" s="2"/>
    </row>
    <row r="7" spans="1:1024" customHeight="1" ht="18.6">
      <c r="A7" s="303"/>
      <c r="B7" s="312" t="s">
        <v>100</v>
      </c>
      <c r="C7" s="313" t="s">
        <v>557</v>
      </c>
      <c r="D7" s="314">
        <v>328.74</v>
      </c>
      <c r="E7" s="315"/>
      <c r="F7" s="316">
        <v>44500</v>
      </c>
      <c r="G7" s="317">
        <v>44502</v>
      </c>
      <c r="H7" s="318" t="s">
        <v>10</v>
      </c>
      <c r="AMJ7" s="2"/>
    </row>
    <row r="8" spans="1:1024" customHeight="1" ht="18.6">
      <c r="A8" s="303"/>
      <c r="B8" s="312" t="s">
        <v>101</v>
      </c>
      <c r="C8" s="313" t="s">
        <v>556</v>
      </c>
      <c r="D8" s="319">
        <v>10463.6</v>
      </c>
      <c r="E8" s="315" t="s">
        <v>147</v>
      </c>
      <c r="F8" s="316">
        <v>44500</v>
      </c>
      <c r="G8" s="317">
        <v>44502</v>
      </c>
      <c r="H8" s="318" t="s">
        <v>10</v>
      </c>
      <c r="AMJ8" s="2"/>
    </row>
    <row r="9" spans="1:1024" customHeight="1" ht="18.6">
      <c r="A9" s="303"/>
      <c r="B9" s="312" t="s">
        <v>101</v>
      </c>
      <c r="C9" s="313" t="s">
        <v>555</v>
      </c>
      <c r="D9" s="314">
        <v>5234.62</v>
      </c>
      <c r="E9" s="315" t="s">
        <v>431</v>
      </c>
      <c r="F9" s="316">
        <v>44500</v>
      </c>
      <c r="G9" s="317">
        <v>44502</v>
      </c>
      <c r="H9" s="318" t="s">
        <v>10</v>
      </c>
      <c r="AMJ9" s="2"/>
    </row>
    <row r="10" spans="1:1024" customHeight="1" ht="18.6">
      <c r="A10" s="303"/>
      <c r="B10" s="312" t="s">
        <v>101</v>
      </c>
      <c r="C10" s="313" t="s">
        <v>554</v>
      </c>
      <c r="D10" s="314">
        <v>436.5</v>
      </c>
      <c r="E10" s="315" t="s">
        <v>553</v>
      </c>
      <c r="F10" s="316">
        <v>44500</v>
      </c>
      <c r="G10" s="317">
        <v>44502</v>
      </c>
      <c r="H10" s="318" t="s">
        <v>10</v>
      </c>
      <c r="AMJ10" s="2"/>
    </row>
    <row r="11" spans="1:1024" customHeight="1" ht="18.6">
      <c r="A11" s="303"/>
      <c r="B11" s="312" t="s">
        <v>396</v>
      </c>
      <c r="C11" s="313" t="s">
        <v>552</v>
      </c>
      <c r="D11" s="314">
        <v>10798.8</v>
      </c>
      <c r="E11" s="315" t="s">
        <v>229</v>
      </c>
      <c r="F11" s="316">
        <v>44500</v>
      </c>
      <c r="G11" s="317">
        <v>44502</v>
      </c>
      <c r="H11" s="318" t="s">
        <v>10</v>
      </c>
      <c r="AMJ11" s="2"/>
    </row>
    <row r="12" spans="1:1024" customHeight="1" ht="18.6">
      <c r="A12" s="303"/>
      <c r="B12" s="312" t="s">
        <v>396</v>
      </c>
      <c r="C12" s="313" t="s">
        <v>551</v>
      </c>
      <c r="D12" s="314">
        <v>4651.62</v>
      </c>
      <c r="E12" s="315" t="s">
        <v>550</v>
      </c>
      <c r="F12" s="316">
        <v>44500</v>
      </c>
      <c r="G12" s="317">
        <v>44502</v>
      </c>
      <c r="H12" s="318" t="s">
        <v>10</v>
      </c>
      <c r="AMJ12" s="2"/>
    </row>
    <row r="13" spans="1:1024" customHeight="1" ht="18.6">
      <c r="A13" s="303"/>
      <c r="B13" s="312" t="s">
        <v>543</v>
      </c>
      <c r="C13" s="313" t="s">
        <v>549</v>
      </c>
      <c r="D13" s="314">
        <v>2102.28</v>
      </c>
      <c r="E13" s="315"/>
      <c r="F13" s="316">
        <v>44500</v>
      </c>
      <c r="G13" s="317">
        <v>44502</v>
      </c>
      <c r="H13" s="318" t="s">
        <v>10</v>
      </c>
      <c r="AMJ13" s="2"/>
    </row>
    <row r="14" spans="1:1024" customHeight="1" ht="18.6">
      <c r="A14" s="303"/>
      <c r="B14" s="312" t="s">
        <v>543</v>
      </c>
      <c r="C14" s="313" t="s">
        <v>548</v>
      </c>
      <c r="D14" s="314">
        <v>267.69</v>
      </c>
      <c r="E14" s="315"/>
      <c r="F14" s="316">
        <v>44500</v>
      </c>
      <c r="G14" s="317">
        <v>44502</v>
      </c>
      <c r="H14" s="318" t="s">
        <v>10</v>
      </c>
      <c r="AMJ14" s="2"/>
    </row>
    <row r="15" spans="1:1024" customHeight="1" ht="18.6">
      <c r="A15" s="303"/>
      <c r="B15" s="312" t="s">
        <v>543</v>
      </c>
      <c r="C15" s="313" t="s">
        <v>547</v>
      </c>
      <c r="D15" s="314">
        <v>676.12</v>
      </c>
      <c r="E15" s="315"/>
      <c r="F15" s="316">
        <v>44500</v>
      </c>
      <c r="G15" s="317">
        <v>44502</v>
      </c>
      <c r="H15" s="318" t="s">
        <v>10</v>
      </c>
      <c r="AMJ15" s="2"/>
    </row>
    <row r="16" spans="1:1024" customHeight="1" ht="18.6">
      <c r="A16" s="303"/>
      <c r="B16" s="312" t="s">
        <v>543</v>
      </c>
      <c r="C16" s="313" t="s">
        <v>546</v>
      </c>
      <c r="D16" s="314">
        <v>257.22</v>
      </c>
      <c r="E16" s="315"/>
      <c r="F16" s="316">
        <v>44500</v>
      </c>
      <c r="G16" s="317">
        <v>44502</v>
      </c>
      <c r="H16" s="318" t="s">
        <v>10</v>
      </c>
      <c r="AMJ16" s="2"/>
    </row>
    <row r="17" spans="1:1024" customHeight="1" ht="18.6">
      <c r="A17" s="303"/>
      <c r="B17" s="312" t="s">
        <v>543</v>
      </c>
      <c r="C17" s="313" t="s">
        <v>545</v>
      </c>
      <c r="D17" s="314">
        <v>12014.88</v>
      </c>
      <c r="E17" s="315"/>
      <c r="F17" s="316">
        <v>44500</v>
      </c>
      <c r="G17" s="317">
        <v>44502</v>
      </c>
      <c r="H17" s="318" t="s">
        <v>10</v>
      </c>
      <c r="AMJ17" s="2"/>
    </row>
    <row r="18" spans="1:1024" customHeight="1" ht="18.6">
      <c r="A18" s="303"/>
      <c r="B18" s="312" t="s">
        <v>543</v>
      </c>
      <c r="C18" s="313" t="s">
        <v>544</v>
      </c>
      <c r="D18" s="314">
        <v>226.68</v>
      </c>
      <c r="E18" s="315"/>
      <c r="F18" s="316">
        <v>44500</v>
      </c>
      <c r="G18" s="317">
        <v>44502</v>
      </c>
      <c r="H18" s="318" t="s">
        <v>10</v>
      </c>
      <c r="AMJ18" s="2"/>
    </row>
    <row r="19" spans="1:1024" customHeight="1" ht="18.6">
      <c r="A19" s="303"/>
      <c r="B19" s="312" t="s">
        <v>543</v>
      </c>
      <c r="C19" s="313" t="s">
        <v>542</v>
      </c>
      <c r="D19" s="314">
        <v>1189.66</v>
      </c>
      <c r="E19" s="315"/>
      <c r="F19" s="316">
        <v>44500</v>
      </c>
      <c r="G19" s="317">
        <v>44502</v>
      </c>
      <c r="H19" s="318" t="s">
        <v>10</v>
      </c>
      <c r="AMJ19" s="2"/>
    </row>
    <row r="20" spans="1:1024" customHeight="1" ht="18.6">
      <c r="A20" s="303"/>
      <c r="B20" s="312"/>
      <c r="C20" s="313"/>
      <c r="D20" s="314"/>
      <c r="E20" s="320"/>
      <c r="F20" s="316"/>
      <c r="G20" s="317"/>
      <c r="H20" s="318"/>
      <c r="AMJ20" s="2"/>
    </row>
    <row r="21" spans="1:1024" customHeight="1" ht="18">
      <c r="A21" s="303"/>
      <c r="B21" s="312"/>
      <c r="C21" s="313"/>
      <c r="D21" s="314"/>
      <c r="E21" s="315"/>
      <c r="F21" s="316"/>
      <c r="G21" s="317"/>
      <c r="H21" s="318"/>
      <c r="AMJ21" s="2"/>
    </row>
    <row r="22" spans="1:1024" customHeight="1" ht="18">
      <c r="A22" s="303"/>
      <c r="B22" s="312"/>
      <c r="C22" s="313"/>
      <c r="D22" s="314"/>
      <c r="E22" s="315"/>
      <c r="F22" s="316"/>
      <c r="G22" s="317"/>
      <c r="H22" s="318"/>
      <c r="AMJ22" s="2"/>
    </row>
    <row r="23" spans="1:1024" customHeight="1" ht="18">
      <c r="A23" s="303"/>
      <c r="B23" s="312"/>
      <c r="C23" s="313"/>
      <c r="D23" s="314"/>
      <c r="E23" s="315"/>
      <c r="F23" s="316"/>
      <c r="G23" s="317"/>
      <c r="H23" s="318"/>
      <c r="AMJ23" s="2"/>
    </row>
    <row r="24" spans="1:1024" customHeight="1" ht="18">
      <c r="A24" s="303"/>
      <c r="B24" s="312"/>
      <c r="C24" s="313"/>
      <c r="D24" s="314"/>
      <c r="E24" s="315"/>
      <c r="F24" s="316"/>
      <c r="G24" s="317"/>
      <c r="H24" s="318"/>
      <c r="AMJ24" s="2"/>
    </row>
    <row r="25" spans="1:1024" customHeight="1" ht="18">
      <c r="A25" s="303"/>
      <c r="B25" s="312"/>
      <c r="C25" s="313"/>
      <c r="D25" s="314"/>
      <c r="E25" s="315"/>
      <c r="F25" s="316"/>
      <c r="G25" s="317"/>
      <c r="H25" s="318"/>
      <c r="AMJ25" s="2"/>
    </row>
    <row r="26" spans="1:1024" customHeight="1" ht="18">
      <c r="A26" s="303"/>
      <c r="B26" s="312"/>
      <c r="C26" s="313"/>
      <c r="D26" s="314"/>
      <c r="E26" s="315"/>
      <c r="F26" s="316"/>
      <c r="G26" s="317"/>
      <c r="H26" s="318"/>
      <c r="AMJ26" s="2"/>
    </row>
    <row r="27" spans="1:1024" customHeight="1" ht="18">
      <c r="A27" s="303"/>
      <c r="B27" s="312"/>
      <c r="C27" s="313"/>
      <c r="D27" s="314"/>
      <c r="E27" s="315"/>
      <c r="F27" s="316"/>
      <c r="G27" s="317"/>
      <c r="H27" s="318"/>
      <c r="AMJ27" s="2"/>
    </row>
    <row r="28" spans="1:1024" customHeight="1" ht="18.6">
      <c r="A28" s="303"/>
      <c r="B28" s="312"/>
      <c r="C28" s="313"/>
      <c r="D28" s="314"/>
      <c r="E28" s="315"/>
      <c r="F28" s="316"/>
      <c r="G28" s="317"/>
      <c r="H28" s="318"/>
      <c r="AMJ28" s="2"/>
    </row>
    <row r="29" spans="1:1024" customHeight="1" ht="18.6">
      <c r="A29" s="303"/>
      <c r="B29" s="321" t="s">
        <v>392</v>
      </c>
      <c r="C29" s="322"/>
      <c r="D29" s="323">
        <f>SUM(D3:D28)</f>
        <v>52510.64</v>
      </c>
      <c r="E29" s="324"/>
      <c r="F29" s="325"/>
      <c r="G29" s="326"/>
      <c r="H29" s="327"/>
      <c r="AMJ29" s="2"/>
    </row>
    <row r="30" spans="1:1024" customHeight="1" ht="18.6">
      <c r="A30" s="328" t="s">
        <v>541</v>
      </c>
      <c r="B30" s="304" t="s">
        <v>526</v>
      </c>
      <c r="C30" s="305" t="s">
        <v>540</v>
      </c>
      <c r="D30" s="306">
        <v>50</v>
      </c>
      <c r="E30" s="307"/>
      <c r="F30" s="308">
        <v>44475</v>
      </c>
      <c r="G30" s="309">
        <v>44505</v>
      </c>
      <c r="H30" s="310" t="s">
        <v>10</v>
      </c>
      <c r="AMJ30" s="2"/>
    </row>
    <row r="31" spans="1:1024" customHeight="1" ht="18.6">
      <c r="A31" s="328"/>
      <c r="B31" s="329" t="s">
        <v>83</v>
      </c>
      <c r="C31" s="330" t="s">
        <v>539</v>
      </c>
      <c r="D31" s="331">
        <v>1847.64</v>
      </c>
      <c r="E31" s="332"/>
      <c r="F31" s="333">
        <v>44479</v>
      </c>
      <c r="G31" s="334">
        <v>44480</v>
      </c>
      <c r="H31" s="318" t="s">
        <v>10</v>
      </c>
      <c r="AMJ31" s="2"/>
    </row>
    <row r="32" spans="1:1024" customHeight="1" ht="18.6">
      <c r="A32" s="328"/>
      <c r="B32" s="312" t="s">
        <v>381</v>
      </c>
      <c r="C32" s="313" t="s">
        <v>538</v>
      </c>
      <c r="D32" s="314">
        <v>9629</v>
      </c>
      <c r="E32" s="315" t="s">
        <v>536</v>
      </c>
      <c r="F32" s="316">
        <v>44484</v>
      </c>
      <c r="G32" s="317">
        <v>44484</v>
      </c>
      <c r="H32" s="318" t="s">
        <v>10</v>
      </c>
      <c r="AMJ32" s="2"/>
    </row>
    <row r="33" spans="1:1024" customHeight="1" ht="18.6">
      <c r="A33" s="328"/>
      <c r="B33" s="312" t="s">
        <v>381</v>
      </c>
      <c r="C33" s="313" t="s">
        <v>537</v>
      </c>
      <c r="D33" s="314">
        <v>744</v>
      </c>
      <c r="E33" s="315" t="s">
        <v>536</v>
      </c>
      <c r="F33" s="316">
        <v>44484</v>
      </c>
      <c r="G33" s="317">
        <v>44484</v>
      </c>
      <c r="H33" s="318" t="s">
        <v>10</v>
      </c>
      <c r="AMJ33" s="2"/>
    </row>
    <row r="34" spans="1:1024" customHeight="1" ht="18.6">
      <c r="A34" s="328"/>
      <c r="B34" s="335" t="s">
        <v>534</v>
      </c>
      <c r="C34" s="336"/>
      <c r="D34" s="337">
        <v>481.32</v>
      </c>
      <c r="E34" s="338"/>
      <c r="F34" s="339">
        <v>44484</v>
      </c>
      <c r="G34" s="317">
        <v>44484</v>
      </c>
      <c r="H34" s="318" t="s">
        <v>10</v>
      </c>
      <c r="AMJ34" s="2"/>
    </row>
    <row r="35" spans="1:1024" customHeight="1" ht="18.6">
      <c r="A35" s="328"/>
      <c r="B35" s="335" t="s">
        <v>535</v>
      </c>
      <c r="C35" s="336"/>
      <c r="D35" s="337">
        <v>1416.76</v>
      </c>
      <c r="E35" s="338"/>
      <c r="F35" s="339">
        <v>44484</v>
      </c>
      <c r="G35" s="317">
        <v>44484</v>
      </c>
      <c r="H35" s="318" t="s">
        <v>10</v>
      </c>
      <c r="AMJ35" s="2"/>
    </row>
    <row r="36" spans="1:1024" customHeight="1" ht="18.6">
      <c r="A36" s="328"/>
      <c r="B36" s="312" t="s">
        <v>534</v>
      </c>
      <c r="C36" s="313" t="s">
        <v>533</v>
      </c>
      <c r="D36" s="314">
        <v>1566.33</v>
      </c>
      <c r="E36" s="315" t="s">
        <v>532</v>
      </c>
      <c r="F36" s="316">
        <v>44484</v>
      </c>
      <c r="G36" s="317">
        <v>44487</v>
      </c>
      <c r="H36" s="318" t="s">
        <v>10</v>
      </c>
      <c r="AMJ36" s="2"/>
    </row>
    <row r="37" spans="1:1024" customHeight="1" ht="18.6">
      <c r="A37" s="328"/>
      <c r="B37" s="312" t="s">
        <v>168</v>
      </c>
      <c r="C37" s="313"/>
      <c r="D37" s="314">
        <v>1977.69</v>
      </c>
      <c r="E37" s="315"/>
      <c r="F37" s="316">
        <v>44494</v>
      </c>
      <c r="G37" s="317">
        <v>44494</v>
      </c>
      <c r="H37" s="318" t="s">
        <v>10</v>
      </c>
      <c r="AMJ37" s="2"/>
    </row>
    <row r="38" spans="1:1024" customHeight="1" ht="18.6">
      <c r="A38" s="328"/>
      <c r="B38" s="312" t="s">
        <v>168</v>
      </c>
      <c r="C38" s="313"/>
      <c r="D38" s="314">
        <v>132.73</v>
      </c>
      <c r="E38" s="315"/>
      <c r="F38" s="316">
        <v>44484</v>
      </c>
      <c r="G38" s="317">
        <v>44494</v>
      </c>
      <c r="H38" s="318" t="s">
        <v>10</v>
      </c>
      <c r="AMJ38" s="2"/>
    </row>
    <row r="39" spans="1:1024" customHeight="1" ht="18.6">
      <c r="A39" s="328"/>
      <c r="B39" s="312" t="s">
        <v>531</v>
      </c>
      <c r="C39" s="313"/>
      <c r="D39" s="314">
        <v>1709.26</v>
      </c>
      <c r="E39" s="315"/>
      <c r="F39" s="316">
        <v>44484</v>
      </c>
      <c r="G39" s="317">
        <v>44484</v>
      </c>
      <c r="H39" s="318" t="s">
        <v>10</v>
      </c>
      <c r="AMJ39" s="2"/>
    </row>
    <row r="40" spans="1:1024" customHeight="1" ht="18.6">
      <c r="A40" s="328"/>
      <c r="B40" s="312" t="s">
        <v>39</v>
      </c>
      <c r="C40" s="313"/>
      <c r="D40" s="314">
        <v>62</v>
      </c>
      <c r="E40" s="315"/>
      <c r="F40" s="316">
        <v>44484</v>
      </c>
      <c r="G40" s="317">
        <v>44490</v>
      </c>
      <c r="H40" s="318" t="s">
        <v>10</v>
      </c>
      <c r="AMJ40" s="2"/>
    </row>
    <row r="41" spans="1:1024" customHeight="1" ht="18.6">
      <c r="A41" s="328"/>
      <c r="B41" s="312" t="s">
        <v>526</v>
      </c>
      <c r="C41" s="313" t="s">
        <v>530</v>
      </c>
      <c r="D41" s="314">
        <v>58.99</v>
      </c>
      <c r="E41" s="315" t="s">
        <v>529</v>
      </c>
      <c r="F41" s="316">
        <v>44488</v>
      </c>
      <c r="G41" s="317">
        <v>44488</v>
      </c>
      <c r="H41" s="318" t="s">
        <v>10</v>
      </c>
      <c r="AMJ41" s="2"/>
    </row>
    <row r="42" spans="1:1024" customHeight="1" ht="18.6">
      <c r="A42" s="328"/>
      <c r="B42" s="312" t="s">
        <v>526</v>
      </c>
      <c r="C42" s="313" t="s">
        <v>528</v>
      </c>
      <c r="D42" s="314">
        <v>21</v>
      </c>
      <c r="E42" s="315"/>
      <c r="F42" s="316">
        <v>44490</v>
      </c>
      <c r="G42" s="317">
        <v>44490</v>
      </c>
      <c r="H42" s="318" t="s">
        <v>10</v>
      </c>
      <c r="AMJ42" s="2"/>
    </row>
    <row r="43" spans="1:1024" customHeight="1" ht="18.6">
      <c r="A43" s="328"/>
      <c r="B43" s="312" t="s">
        <v>526</v>
      </c>
      <c r="C43" s="313" t="s">
        <v>527</v>
      </c>
      <c r="D43" s="314">
        <v>21</v>
      </c>
      <c r="E43" s="315"/>
      <c r="F43" s="316">
        <v>44490</v>
      </c>
      <c r="G43" s="317">
        <v>44490</v>
      </c>
      <c r="H43" s="318" t="s">
        <v>10</v>
      </c>
      <c r="AMJ43" s="2"/>
    </row>
    <row r="44" spans="1:1024" customHeight="1" ht="18.6">
      <c r="A44" s="328"/>
      <c r="B44" s="312" t="s">
        <v>526</v>
      </c>
      <c r="C44" s="313" t="s">
        <v>525</v>
      </c>
      <c r="D44" s="314">
        <v>31</v>
      </c>
      <c r="E44" s="315"/>
      <c r="F44" s="316">
        <v>44490</v>
      </c>
      <c r="G44" s="317">
        <v>44490</v>
      </c>
      <c r="H44" s="318" t="s">
        <v>10</v>
      </c>
      <c r="AMJ44" s="2"/>
    </row>
    <row r="45" spans="1:1024" customHeight="1" ht="18.6">
      <c r="A45" s="328"/>
      <c r="B45" s="312" t="s">
        <v>255</v>
      </c>
      <c r="C45" s="313" t="s">
        <v>524</v>
      </c>
      <c r="D45" s="314">
        <v>45.74</v>
      </c>
      <c r="E45" s="315" t="s">
        <v>523</v>
      </c>
      <c r="F45" s="316">
        <v>44494</v>
      </c>
      <c r="G45" s="317">
        <v>44494</v>
      </c>
      <c r="H45" s="318" t="s">
        <v>10</v>
      </c>
      <c r="AMJ45" s="2"/>
    </row>
    <row r="46" spans="1:1024" customHeight="1" ht="18.6">
      <c r="A46" s="328"/>
      <c r="B46" s="312" t="s">
        <v>40</v>
      </c>
      <c r="C46" s="313" t="s">
        <v>522</v>
      </c>
      <c r="D46" s="314">
        <v>1236</v>
      </c>
      <c r="E46" s="315" t="s">
        <v>521</v>
      </c>
      <c r="F46" s="316">
        <v>44494</v>
      </c>
      <c r="G46" s="317">
        <v>44494</v>
      </c>
      <c r="H46" s="318" t="s">
        <v>10</v>
      </c>
      <c r="AMJ46" s="2"/>
    </row>
    <row r="47" spans="1:1024" customHeight="1" ht="18.6">
      <c r="A47" s="328"/>
      <c r="B47" s="312" t="s">
        <v>83</v>
      </c>
      <c r="C47" s="313" t="s">
        <v>520</v>
      </c>
      <c r="D47" s="314">
        <v>2104.68</v>
      </c>
      <c r="E47" s="315"/>
      <c r="F47" s="316">
        <v>44494</v>
      </c>
      <c r="G47" s="317">
        <v>44494</v>
      </c>
      <c r="H47" s="318" t="s">
        <v>10</v>
      </c>
      <c r="AMJ47" s="2"/>
    </row>
    <row r="48" spans="1:1024" customHeight="1" ht="18.6">
      <c r="A48" s="328"/>
      <c r="B48" s="312" t="s">
        <v>473</v>
      </c>
      <c r="C48" s="313" t="s">
        <v>519</v>
      </c>
      <c r="D48" s="314">
        <v>1412.16</v>
      </c>
      <c r="E48" s="315"/>
      <c r="F48" s="316">
        <v>44498</v>
      </c>
      <c r="G48" s="317">
        <v>44498</v>
      </c>
      <c r="H48" s="318" t="s">
        <v>10</v>
      </c>
      <c r="AMJ48" s="2"/>
    </row>
    <row r="49" spans="1:1024" customHeight="1" ht="18.6">
      <c r="A49" s="328"/>
      <c r="B49" s="312" t="s">
        <v>518</v>
      </c>
      <c r="C49" s="313" t="s">
        <v>517</v>
      </c>
      <c r="D49" s="314">
        <v>170.17</v>
      </c>
      <c r="E49" s="315" t="s">
        <v>253</v>
      </c>
      <c r="F49" s="316">
        <v>44499</v>
      </c>
      <c r="G49" s="317">
        <v>44502</v>
      </c>
      <c r="H49" s="318" t="s">
        <v>10</v>
      </c>
      <c r="AMJ49" s="2"/>
    </row>
    <row r="50" spans="1:1024" customHeight="1" ht="18.6">
      <c r="A50" s="328"/>
      <c r="B50" s="340" t="s">
        <v>249</v>
      </c>
      <c r="C50" s="341" t="s">
        <v>516</v>
      </c>
      <c r="D50" s="342">
        <v>796.49</v>
      </c>
      <c r="E50" s="343" t="s">
        <v>229</v>
      </c>
      <c r="F50" s="344">
        <v>44500</v>
      </c>
      <c r="G50" s="345">
        <v>44502</v>
      </c>
      <c r="H50" s="346" t="s">
        <v>10</v>
      </c>
      <c r="AMJ50" s="2"/>
    </row>
    <row r="51" spans="1:1024" customHeight="1" ht="18.6">
      <c r="A51" s="328"/>
      <c r="B51" s="340"/>
      <c r="C51" s="341"/>
      <c r="D51" s="342"/>
      <c r="E51" s="343"/>
      <c r="F51" s="344"/>
      <c r="G51" s="347"/>
      <c r="H51" s="346"/>
      <c r="AMJ51" s="2"/>
    </row>
    <row r="52" spans="1:1024" customHeight="1" ht="18.6">
      <c r="A52" s="328"/>
      <c r="B52" s="340"/>
      <c r="C52" s="341"/>
      <c r="D52" s="342"/>
      <c r="E52" s="343"/>
      <c r="F52" s="344"/>
      <c r="G52" s="347"/>
      <c r="H52" s="346"/>
      <c r="AMJ52" s="2"/>
    </row>
    <row r="53" spans="1:1024" customHeight="1" ht="18.6">
      <c r="A53" s="328"/>
      <c r="B53" s="340"/>
      <c r="C53" s="341"/>
      <c r="D53" s="342"/>
      <c r="E53" s="343"/>
      <c r="F53" s="344"/>
      <c r="G53" s="347"/>
      <c r="H53" s="346"/>
      <c r="AMJ53" s="2"/>
    </row>
    <row r="54" spans="1:1024" customHeight="1" ht="18.6">
      <c r="A54" s="328"/>
      <c r="B54" s="321" t="s">
        <v>363</v>
      </c>
      <c r="C54" s="322"/>
      <c r="D54" s="323">
        <f>SUM(D30:D51)</f>
        <v>25513.96</v>
      </c>
      <c r="E54" s="324"/>
      <c r="F54" s="325"/>
      <c r="G54" s="326"/>
      <c r="H54" s="327"/>
      <c r="AMJ54" s="2"/>
    </row>
    <row r="55" spans="1:1024" customHeight="1" ht="18.6">
      <c r="A55" s="348" t="s">
        <v>42</v>
      </c>
      <c r="B55" s="349" t="s">
        <v>322</v>
      </c>
      <c r="C55" s="350" t="s">
        <v>321</v>
      </c>
      <c r="D55" s="351">
        <v>4250</v>
      </c>
      <c r="E55" s="352" t="s">
        <v>229</v>
      </c>
      <c r="F55" s="353">
        <v>44423</v>
      </c>
      <c r="G55" s="354">
        <v>44481</v>
      </c>
      <c r="H55" s="355" t="s">
        <v>10</v>
      </c>
      <c r="AMJ55" s="2"/>
    </row>
    <row r="56" spans="1:1024" customHeight="1" ht="18.6">
      <c r="A56" s="348"/>
      <c r="B56" s="356" t="s">
        <v>457</v>
      </c>
      <c r="C56" s="357" t="s">
        <v>456</v>
      </c>
      <c r="D56" s="358">
        <v>303.6</v>
      </c>
      <c r="E56" s="359" t="s">
        <v>455</v>
      </c>
      <c r="F56" s="360">
        <v>44450</v>
      </c>
      <c r="G56" s="361"/>
      <c r="H56" s="362"/>
      <c r="AMJ56" s="2"/>
    </row>
    <row r="57" spans="1:1024" customHeight="1" ht="18.6">
      <c r="A57" s="348"/>
      <c r="B57" s="349" t="s">
        <v>443</v>
      </c>
      <c r="C57" s="350" t="s">
        <v>515</v>
      </c>
      <c r="D57" s="351">
        <v>674.85</v>
      </c>
      <c r="E57" s="363" t="s">
        <v>442</v>
      </c>
      <c r="F57" s="353">
        <v>44454</v>
      </c>
      <c r="G57" s="361">
        <v>44479</v>
      </c>
      <c r="H57" s="362" t="s">
        <v>10</v>
      </c>
      <c r="AMJ57" s="2"/>
    </row>
    <row r="58" spans="1:1024" customHeight="1" ht="18.6">
      <c r="A58" s="348"/>
      <c r="B58" s="349" t="s">
        <v>436</v>
      </c>
      <c r="C58" s="364" t="s">
        <v>435</v>
      </c>
      <c r="D58" s="365">
        <v>1500</v>
      </c>
      <c r="E58" s="366" t="s">
        <v>434</v>
      </c>
      <c r="F58" s="367">
        <v>44469</v>
      </c>
      <c r="G58" s="354">
        <v>44484</v>
      </c>
      <c r="H58" s="355" t="s">
        <v>10</v>
      </c>
      <c r="AMJ58" s="2"/>
    </row>
    <row r="59" spans="1:1024" customHeight="1" ht="18.6">
      <c r="A59" s="348"/>
      <c r="B59" s="349" t="s">
        <v>467</v>
      </c>
      <c r="C59" s="350" t="s">
        <v>514</v>
      </c>
      <c r="D59" s="351">
        <v>606</v>
      </c>
      <c r="E59" s="363" t="s">
        <v>198</v>
      </c>
      <c r="F59" s="353">
        <v>44470</v>
      </c>
      <c r="G59" s="361">
        <v>44484</v>
      </c>
      <c r="H59" s="362" t="s">
        <v>10</v>
      </c>
      <c r="AMJ59" s="2"/>
    </row>
    <row r="60" spans="1:1024" customHeight="1" ht="18.6">
      <c r="A60" s="348"/>
      <c r="B60" s="349" t="s">
        <v>322</v>
      </c>
      <c r="C60" s="350" t="s">
        <v>513</v>
      </c>
      <c r="D60" s="351">
        <v>4540</v>
      </c>
      <c r="E60" s="352" t="s">
        <v>229</v>
      </c>
      <c r="F60" s="353">
        <v>44477</v>
      </c>
      <c r="G60" s="354">
        <v>44481</v>
      </c>
      <c r="H60" s="355" t="s">
        <v>10</v>
      </c>
      <c r="AMJ60" s="2"/>
    </row>
    <row r="61" spans="1:1024" customHeight="1" ht="18.6">
      <c r="A61" s="348"/>
      <c r="B61" s="349" t="s">
        <v>512</v>
      </c>
      <c r="C61" s="350" t="s">
        <v>511</v>
      </c>
      <c r="D61" s="351">
        <v>650</v>
      </c>
      <c r="E61" s="363" t="s">
        <v>229</v>
      </c>
      <c r="F61" s="353">
        <v>44479</v>
      </c>
      <c r="G61" s="361">
        <v>44481</v>
      </c>
      <c r="H61" s="362" t="s">
        <v>10</v>
      </c>
      <c r="AMJ61" s="2"/>
    </row>
    <row r="62" spans="1:1024" customHeight="1" ht="18.6">
      <c r="A62" s="348"/>
      <c r="B62" s="349" t="s">
        <v>454</v>
      </c>
      <c r="C62" s="350" t="s">
        <v>510</v>
      </c>
      <c r="D62" s="351">
        <v>185.4</v>
      </c>
      <c r="E62" s="363" t="s">
        <v>229</v>
      </c>
      <c r="F62" s="353">
        <v>44484</v>
      </c>
      <c r="G62" s="354">
        <v>44484</v>
      </c>
      <c r="H62" s="355" t="s">
        <v>10</v>
      </c>
      <c r="AMJ62" s="2"/>
    </row>
    <row r="63" spans="1:1024" customHeight="1" ht="18.6">
      <c r="A63" s="348"/>
      <c r="B63" s="349" t="s">
        <v>454</v>
      </c>
      <c r="C63" s="350" t="s">
        <v>509</v>
      </c>
      <c r="D63" s="351">
        <v>1854</v>
      </c>
      <c r="E63" s="363" t="s">
        <v>229</v>
      </c>
      <c r="F63" s="353">
        <v>44484</v>
      </c>
      <c r="G63" s="354">
        <v>44484</v>
      </c>
      <c r="H63" s="355" t="s">
        <v>10</v>
      </c>
      <c r="AMJ63" s="2"/>
    </row>
    <row r="64" spans="1:1024" customHeight="1" ht="18.6">
      <c r="A64" s="348"/>
      <c r="B64" s="349" t="s">
        <v>454</v>
      </c>
      <c r="C64" s="350" t="s">
        <v>508</v>
      </c>
      <c r="D64" s="351">
        <v>710.7</v>
      </c>
      <c r="E64" s="363" t="s">
        <v>229</v>
      </c>
      <c r="F64" s="353">
        <v>44484</v>
      </c>
      <c r="G64" s="354">
        <v>44484</v>
      </c>
      <c r="H64" s="355" t="s">
        <v>10</v>
      </c>
      <c r="AMJ64" s="2"/>
    </row>
    <row r="65" spans="1:1024" customHeight="1" ht="18.6">
      <c r="A65" s="348"/>
      <c r="B65" s="349" t="s">
        <v>507</v>
      </c>
      <c r="C65" s="350"/>
      <c r="D65" s="351">
        <v>441.2</v>
      </c>
      <c r="E65" s="363" t="s">
        <v>229</v>
      </c>
      <c r="F65" s="353">
        <v>44484</v>
      </c>
      <c r="G65" s="354">
        <v>44484</v>
      </c>
      <c r="H65" s="355" t="s">
        <v>10</v>
      </c>
      <c r="AMJ65" s="2"/>
    </row>
    <row r="66" spans="1:1024" customHeight="1" ht="18.6">
      <c r="A66" s="348"/>
      <c r="B66" s="349" t="s">
        <v>467</v>
      </c>
      <c r="C66" s="350" t="s">
        <v>506</v>
      </c>
      <c r="D66" s="351">
        <v>91.2</v>
      </c>
      <c r="E66" s="363"/>
      <c r="F66" s="353">
        <v>44484</v>
      </c>
      <c r="G66" s="354">
        <v>44484</v>
      </c>
      <c r="H66" s="355" t="s">
        <v>10</v>
      </c>
      <c r="AMJ66" s="2"/>
    </row>
    <row r="67" spans="1:1024" customHeight="1" ht="18.6">
      <c r="A67" s="348"/>
      <c r="B67" s="349" t="s">
        <v>505</v>
      </c>
      <c r="C67" s="350" t="s">
        <v>504</v>
      </c>
      <c r="D67" s="351">
        <v>7368.79</v>
      </c>
      <c r="E67" s="363" t="s">
        <v>147</v>
      </c>
      <c r="F67" s="353">
        <v>44484</v>
      </c>
      <c r="G67" s="354">
        <v>44489</v>
      </c>
      <c r="H67" s="355" t="s">
        <v>10</v>
      </c>
      <c r="AMJ67" s="2"/>
    </row>
    <row r="68" spans="1:1024" customHeight="1" ht="18.6">
      <c r="A68" s="348"/>
      <c r="B68" s="349" t="s">
        <v>503</v>
      </c>
      <c r="C68" s="350"/>
      <c r="D68" s="351">
        <v>12791.55</v>
      </c>
      <c r="E68" s="363" t="s">
        <v>502</v>
      </c>
      <c r="F68" s="353">
        <v>44494</v>
      </c>
      <c r="G68" s="354">
        <v>44498</v>
      </c>
      <c r="H68" s="355" t="s">
        <v>10</v>
      </c>
      <c r="AMJ68" s="2"/>
    </row>
    <row r="69" spans="1:1024" customHeight="1" ht="18.6">
      <c r="A69" s="348"/>
      <c r="B69" s="349" t="s">
        <v>501</v>
      </c>
      <c r="C69" s="350" t="s">
        <v>500</v>
      </c>
      <c r="D69" s="351">
        <v>3000</v>
      </c>
      <c r="E69" s="363" t="s">
        <v>229</v>
      </c>
      <c r="F69" s="353">
        <v>44499</v>
      </c>
      <c r="G69" s="354">
        <v>44498</v>
      </c>
      <c r="H69" s="355" t="s">
        <v>10</v>
      </c>
      <c r="AMJ69" s="2"/>
    </row>
    <row r="70" spans="1:1024" customHeight="1" ht="18.6">
      <c r="A70" s="348"/>
      <c r="B70" s="349" t="s">
        <v>499</v>
      </c>
      <c r="C70" s="350" t="s">
        <v>498</v>
      </c>
      <c r="D70" s="351">
        <v>59.76</v>
      </c>
      <c r="E70" s="363" t="s">
        <v>497</v>
      </c>
      <c r="F70" s="353">
        <v>44499</v>
      </c>
      <c r="G70" s="354">
        <v>44504</v>
      </c>
      <c r="H70" s="355" t="s">
        <v>10</v>
      </c>
      <c r="AMJ70" s="2"/>
    </row>
    <row r="71" spans="1:1024" customHeight="1" ht="18.6">
      <c r="A71" s="348"/>
      <c r="B71" s="349" t="s">
        <v>496</v>
      </c>
      <c r="C71" s="350" t="s">
        <v>495</v>
      </c>
      <c r="D71" s="351">
        <v>742.56</v>
      </c>
      <c r="E71" s="363" t="s">
        <v>229</v>
      </c>
      <c r="F71" s="353">
        <v>44500</v>
      </c>
      <c r="G71" s="354">
        <v>44497</v>
      </c>
      <c r="H71" s="355" t="s">
        <v>10</v>
      </c>
      <c r="AMJ71" s="2"/>
    </row>
    <row r="72" spans="1:1024" customHeight="1" ht="18.6">
      <c r="A72" s="348"/>
      <c r="B72" s="356"/>
      <c r="C72" s="357"/>
      <c r="D72" s="358"/>
      <c r="E72" s="359"/>
      <c r="F72" s="360"/>
      <c r="G72" s="361"/>
      <c r="H72" s="362"/>
      <c r="AMJ72" s="2"/>
    </row>
    <row r="73" spans="1:1024" customHeight="1" ht="18.6">
      <c r="A73" s="348"/>
      <c r="B73" s="356"/>
      <c r="C73" s="357"/>
      <c r="D73" s="358"/>
      <c r="E73" s="359"/>
      <c r="F73" s="360"/>
      <c r="G73" s="361"/>
      <c r="H73" s="362"/>
      <c r="AMJ73" s="2"/>
    </row>
    <row r="74" spans="1:1024" customHeight="1" ht="18.6">
      <c r="A74" s="348"/>
      <c r="B74" s="356"/>
      <c r="C74" s="357"/>
      <c r="D74" s="358"/>
      <c r="E74" s="359"/>
      <c r="F74" s="360"/>
      <c r="G74" s="361"/>
      <c r="H74" s="362"/>
      <c r="AMJ74" s="2"/>
    </row>
    <row r="75" spans="1:1024" customHeight="1" ht="18.6">
      <c r="A75" s="348"/>
      <c r="B75" s="368"/>
      <c r="C75" s="369"/>
      <c r="D75" s="370"/>
      <c r="E75" s="371"/>
      <c r="F75" s="372"/>
      <c r="G75" s="373"/>
      <c r="H75" s="374"/>
      <c r="AMJ75" s="2"/>
    </row>
    <row r="76" spans="1:1024" customHeight="1" ht="18.6">
      <c r="A76" s="348"/>
      <c r="B76" s="375" t="s">
        <v>309</v>
      </c>
      <c r="C76" s="376"/>
      <c r="D76" s="377">
        <f>SUM(D55:D70)</f>
        <v>39027.05</v>
      </c>
      <c r="E76" s="378"/>
      <c r="F76" s="379"/>
      <c r="G76" s="380"/>
      <c r="H76" s="381"/>
      <c r="AMJ76" s="2"/>
    </row>
    <row r="77" spans="1:1024" customHeight="1" ht="21">
      <c r="A77" s="223" t="s">
        <v>48</v>
      </c>
      <c r="B77" s="382" t="s">
        <v>308</v>
      </c>
      <c r="C77" s="382"/>
      <c r="D77" s="383">
        <f>D76+D54+D29</f>
        <v>117051.65</v>
      </c>
      <c r="E77" s="384"/>
      <c r="F77" s="385"/>
      <c r="G77" s="386"/>
      <c r="H77" s="387"/>
      <c r="AMJ77" s="2"/>
    </row>
    <row r="78" spans="1:1024" customHeight="1" ht="21">
      <c r="B78" s="1"/>
      <c r="C78" s="1"/>
      <c r="D78" s="1"/>
      <c r="E78" s="1"/>
      <c r="F78" s="1"/>
      <c r="G78" s="1"/>
      <c r="H78" s="1"/>
      <c r="AMJ7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29"/>
    <mergeCell ref="A30:A54"/>
    <mergeCell ref="A55:A76"/>
  </mergeCells>
  <conditionalFormatting sqref="F77">
    <cfRule type="cellIs" dxfId="3" priority="1" operator="lessThan">
      <formula>TODAY()</formula>
    </cfRule>
    <cfRule type="timePeriod" dxfId="1" priority="2" timePeriod="last7Days">
      <formula/>
    </cfRule>
    <cfRule type="timePeriod" dxfId="1" priority="3" timePeriod="yesterday">
      <formula/>
    </cfRule>
    <cfRule type="timePeriod" dxfId="1" priority="4" timePeriod="lastMonth">
      <formula/>
    </cfRule>
    <cfRule type="timePeriod" dxfId="1" priority="5" timePeriod="yesterday">
      <formula/>
    </cfRule>
    <cfRule type="timePeriod" dxfId="1" priority="6" timePeriod="today">
      <formula/>
    </cfRule>
  </conditionalFormatting>
  <conditionalFormatting sqref="F76">
    <cfRule type="cellIs" dxfId="3" priority="7" operator="lessThan">
      <formula>TODAY()</formula>
    </cfRule>
    <cfRule type="timePeriod" dxfId="1" priority="8" timePeriod="last7Days">
      <formula/>
    </cfRule>
    <cfRule type="timePeriod" dxfId="1" priority="9" timePeriod="yesterday">
      <formula/>
    </cfRule>
    <cfRule type="timePeriod" dxfId="1" priority="10" timePeriod="lastMonth">
      <formula/>
    </cfRule>
    <cfRule type="timePeriod" dxfId="1" priority="11" timePeriod="yesterday">
      <formula/>
    </cfRule>
    <cfRule type="timePeriod" dxfId="1" priority="12" timePeriod="today">
      <formula/>
    </cfRule>
  </conditionalFormatting>
  <conditionalFormatting sqref="F71:F75">
    <cfRule type="cellIs" dxfId="3" priority="13" operator="lessThan">
      <formula>TODAY()</formula>
    </cfRule>
    <cfRule type="timePeriod" dxfId="1" priority="14" timePeriod="last7Days">
      <formula/>
    </cfRule>
    <cfRule type="timePeriod" dxfId="1" priority="15" timePeriod="yesterday">
      <formula/>
    </cfRule>
    <cfRule type="timePeriod" dxfId="1" priority="16" timePeriod="lastMonth">
      <formula/>
    </cfRule>
    <cfRule type="timePeriod" dxfId="1" priority="17" timePeriod="yesterday">
      <formula/>
    </cfRule>
    <cfRule type="timePeriod" dxfId="1" priority="18" timePeriod="today">
      <formula/>
    </cfRule>
  </conditionalFormatting>
  <conditionalFormatting sqref="F71">
    <cfRule type="timePeriod" dxfId="1" priority="19" timePeriod="yesterday">
      <formula/>
    </cfRule>
    <cfRule type="timePeriod" dxfId="1" priority="20" timePeriod="today">
      <formula/>
    </cfRule>
    <cfRule type="cellIs" dxfId="2" priority="21" operator="lessThan">
      <formula>_xludf.today()</formula>
    </cfRule>
  </conditionalFormatting>
  <conditionalFormatting sqref="F70">
    <cfRule type="timePeriod" dxfId="1" priority="22" timePeriod="yesterday">
      <formula/>
    </cfRule>
    <cfRule type="timePeriod" dxfId="1" priority="23" timePeriod="today">
      <formula/>
    </cfRule>
    <cfRule type="cellIs" dxfId="2" priority="24" operator="lessThan">
      <formula>_xludf.today()</formula>
    </cfRule>
    <cfRule type="cellIs" dxfId="3" priority="25" operator="lessThan">
      <formula>TODAY()</formula>
    </cfRule>
    <cfRule type="timePeriod" dxfId="1" priority="26" timePeriod="last7Days">
      <formula/>
    </cfRule>
    <cfRule type="timePeriod" dxfId="1" priority="27" timePeriod="yesterday">
      <formula/>
    </cfRule>
    <cfRule type="timePeriod" dxfId="1" priority="28" timePeriod="lastMonth">
      <formula/>
    </cfRule>
    <cfRule type="timePeriod" dxfId="1" priority="29" timePeriod="yesterday">
      <formula/>
    </cfRule>
    <cfRule type="timePeriod" dxfId="1" priority="30" timePeriod="today">
      <formula/>
    </cfRule>
  </conditionalFormatting>
  <conditionalFormatting sqref="F69">
    <cfRule type="cellIs" dxfId="3" priority="31" operator="lessThan">
      <formula>TODAY()</formula>
    </cfRule>
    <cfRule type="timePeriod" dxfId="1" priority="32" timePeriod="last7Days">
      <formula/>
    </cfRule>
    <cfRule type="timePeriod" dxfId="1" priority="33" timePeriod="yesterday">
      <formula/>
    </cfRule>
    <cfRule type="timePeriod" dxfId="1" priority="34" timePeriod="lastMonth">
      <formula/>
    </cfRule>
    <cfRule type="timePeriod" dxfId="1" priority="35" timePeriod="yesterday">
      <formula/>
    </cfRule>
    <cfRule type="timePeriod" dxfId="1" priority="36" timePeriod="today">
      <formula/>
    </cfRule>
  </conditionalFormatting>
  <conditionalFormatting sqref="G65:H77">
    <cfRule type="expression" dxfId="0" priority="37">
      <formula>MOD(ROW(),2)=1</formula>
    </cfRule>
  </conditionalFormatting>
  <conditionalFormatting sqref="H64">
    <cfRule type="expression" dxfId="0" priority="38">
      <formula>MOD(ROW(),2)=1</formula>
    </cfRule>
  </conditionalFormatting>
  <conditionalFormatting sqref="F64:F68">
    <cfRule type="cellIs" dxfId="3" priority="39" operator="lessThan">
      <formula>TODAY()</formula>
    </cfRule>
    <cfRule type="timePeriod" dxfId="1" priority="40" timePeriod="last7Days">
      <formula/>
    </cfRule>
    <cfRule type="timePeriod" dxfId="1" priority="41" timePeriod="yesterday">
      <formula/>
    </cfRule>
    <cfRule type="timePeriod" dxfId="1" priority="42" timePeriod="lastMonth">
      <formula/>
    </cfRule>
    <cfRule type="timePeriod" dxfId="1" priority="43" timePeriod="yesterday">
      <formula/>
    </cfRule>
    <cfRule type="timePeriod" dxfId="1" priority="44" timePeriod="today">
      <formula/>
    </cfRule>
  </conditionalFormatting>
  <conditionalFormatting sqref="F63">
    <cfRule type="timePeriod" dxfId="1" priority="45" timePeriod="yesterday">
      <formula/>
    </cfRule>
    <cfRule type="timePeriod" dxfId="1" priority="46" timePeriod="today">
      <formula/>
    </cfRule>
    <cfRule type="cellIs" dxfId="2" priority="47" operator="lessThan">
      <formula>_xludf.today()</formula>
    </cfRule>
    <cfRule type="cellIs" dxfId="3" priority="48" operator="lessThan">
      <formula>TODAY()</formula>
    </cfRule>
    <cfRule type="timePeriod" dxfId="1" priority="49" timePeriod="last7Days">
      <formula/>
    </cfRule>
    <cfRule type="timePeriod" dxfId="1" priority="50" timePeriod="yesterday">
      <formula/>
    </cfRule>
    <cfRule type="timePeriod" dxfId="1" priority="51" timePeriod="lastMonth">
      <formula/>
    </cfRule>
    <cfRule type="timePeriod" dxfId="1" priority="52" timePeriod="yesterday">
      <formula/>
    </cfRule>
    <cfRule type="timePeriod" dxfId="1" priority="53" timePeriod="today">
      <formula/>
    </cfRule>
  </conditionalFormatting>
  <conditionalFormatting sqref="G58:G64">
    <cfRule type="expression" dxfId="0" priority="54">
      <formula>MOD(ROW(),2)=1</formula>
    </cfRule>
  </conditionalFormatting>
  <conditionalFormatting sqref="G57">
    <cfRule type="expression" dxfId="0" priority="55">
      <formula>MOD(ROW(),2)=1</formula>
    </cfRule>
  </conditionalFormatting>
  <conditionalFormatting sqref="H56:H63">
    <cfRule type="expression" dxfId="0" priority="56">
      <formula>MOD(ROW(),2)=1</formula>
    </cfRule>
  </conditionalFormatting>
  <conditionalFormatting sqref="G56">
    <cfRule type="expression" dxfId="0" priority="57">
      <formula>MOD(ROW(),2)=1</formula>
    </cfRule>
  </conditionalFormatting>
  <conditionalFormatting sqref="F56:F62">
    <cfRule type="cellIs" dxfId="3" priority="58" operator="lessThan">
      <formula>TODAY()</formula>
    </cfRule>
    <cfRule type="timePeriod" dxfId="1" priority="59" timePeriod="last7Days">
      <formula/>
    </cfRule>
    <cfRule type="timePeriod" dxfId="1" priority="60" timePeriod="yesterday">
      <formula/>
    </cfRule>
    <cfRule type="timePeriod" dxfId="1" priority="61" timePeriod="lastMonth">
      <formula/>
    </cfRule>
    <cfRule type="timePeriod" dxfId="1" priority="62" timePeriod="yesterday">
      <formula/>
    </cfRule>
    <cfRule type="timePeriod" dxfId="1" priority="63" timePeriod="today">
      <formula/>
    </cfRule>
  </conditionalFormatting>
  <conditionalFormatting sqref="B56:F77">
    <cfRule type="expression" dxfId="0" priority="64">
      <formula>MOD(ROW(),2)=1</formula>
    </cfRule>
  </conditionalFormatting>
  <conditionalFormatting sqref="F55">
    <cfRule type="cellIs" dxfId="3" priority="65" operator="lessThan">
      <formula>TODAY()</formula>
    </cfRule>
    <cfRule type="timePeriod" dxfId="1" priority="66" timePeriod="last7Days">
      <formula/>
    </cfRule>
    <cfRule type="timePeriod" dxfId="1" priority="67" timePeriod="yesterday">
      <formula/>
    </cfRule>
    <cfRule type="timePeriod" dxfId="1" priority="68" timePeriod="lastMonth">
      <formula/>
    </cfRule>
    <cfRule type="timePeriod" dxfId="1" priority="69" timePeriod="yesterday">
      <formula/>
    </cfRule>
    <cfRule type="timePeriod" dxfId="1" priority="70" timePeriod="today">
      <formula/>
    </cfRule>
  </conditionalFormatting>
  <conditionalFormatting sqref="B55:H55">
    <cfRule type="expression" dxfId="0" priority="71">
      <formula>MOD(ROW(),2)=1</formula>
    </cfRule>
  </conditionalFormatting>
  <conditionalFormatting sqref="H54">
    <cfRule type="expression" dxfId="0" priority="72">
      <formula>MOD(ROW(),2)=1</formula>
    </cfRule>
    <cfRule type="expression" dxfId="0" priority="73">
      <formula>MOD(ROW(),2)=1</formula>
    </cfRule>
  </conditionalFormatting>
  <conditionalFormatting sqref="G54">
    <cfRule type="expression" dxfId="0" priority="74">
      <formula>MOD(ROW(),2)=1</formula>
    </cfRule>
  </conditionalFormatting>
  <conditionalFormatting sqref="F54">
    <cfRule type="cellIs" dxfId="3" priority="75" operator="lessThan">
      <formula>TODAY()</formula>
    </cfRule>
    <cfRule type="timePeriod" dxfId="1" priority="76" timePeriod="last7Days">
      <formula/>
    </cfRule>
    <cfRule type="timePeriod" dxfId="1" priority="77" timePeriod="yesterday">
      <formula/>
    </cfRule>
    <cfRule type="timePeriod" dxfId="1" priority="78" timePeriod="lastMonth">
      <formula/>
    </cfRule>
    <cfRule type="timePeriod" dxfId="1" priority="79" timePeriod="yesterday">
      <formula/>
    </cfRule>
    <cfRule type="timePeriod" dxfId="1" priority="80" timePeriod="today">
      <formula/>
    </cfRule>
  </conditionalFormatting>
  <conditionalFormatting sqref="F41:F53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G40:H53">
    <cfRule type="expression" dxfId="0" priority="87">
      <formula>MOD(ROW(),2)=1</formula>
    </cfRule>
  </conditionalFormatting>
  <conditionalFormatting sqref="F40">
    <cfRule type="cellIs" dxfId="3" priority="88" operator="lessThan">
      <formula>TODAY()</formula>
    </cfRule>
    <cfRule type="timePeriod" dxfId="1" priority="89" timePeriod="last7Days">
      <formula/>
    </cfRule>
    <cfRule type="timePeriod" dxfId="1" priority="90" timePeriod="yesterday">
      <formula/>
    </cfRule>
    <cfRule type="timePeriod" dxfId="1" priority="91" timePeriod="lastMonth">
      <formula/>
    </cfRule>
    <cfRule type="timePeriod" dxfId="1" priority="92" timePeriod="yesterday">
      <formula/>
    </cfRule>
    <cfRule type="timePeriod" dxfId="1" priority="93" timePeriod="today">
      <formula/>
    </cfRule>
  </conditionalFormatting>
  <conditionalFormatting sqref="B40:F40">
    <cfRule type="expression" dxfId="0" priority="94">
      <formula>MOD(ROW(),2)=1</formula>
    </cfRule>
  </conditionalFormatting>
  <conditionalFormatting sqref="H33:H39">
    <cfRule type="expression" dxfId="0" priority="95">
      <formula>MOD(ROW(),2)=1</formula>
    </cfRule>
  </conditionalFormatting>
  <conditionalFormatting sqref="G33:G54">
    <cfRule type="expression" dxfId="0" priority="96">
      <formula>MOD(ROW(),2)=1</formula>
    </cfRule>
  </conditionalFormatting>
  <conditionalFormatting sqref="G32:H32">
    <cfRule type="expression" dxfId="0" priority="97">
      <formula>MOD(ROW(),2)=1</formula>
    </cfRule>
  </conditionalFormatting>
  <conditionalFormatting sqref="H31">
    <cfRule type="expression" dxfId="0" priority="98">
      <formula>MOD(ROW(),2)=1</formula>
    </cfRule>
  </conditionalFormatting>
  <conditionalFormatting sqref="G31">
    <cfRule type="expression" dxfId="0" priority="99">
      <formula>MOD(ROW(),2)=1</formula>
    </cfRule>
  </conditionalFormatting>
  <conditionalFormatting sqref="G14:H30">
    <cfRule type="expression" dxfId="0" priority="100">
      <formula>MOD(ROW(),2)=1</formula>
    </cfRule>
  </conditionalFormatting>
  <conditionalFormatting sqref="G13:H13">
    <cfRule type="expression" dxfId="0" priority="101">
      <formula>MOD(ROW(),2)=1</formula>
    </cfRule>
  </conditionalFormatting>
  <conditionalFormatting sqref="F13:F39">
    <cfRule type="cellIs" dxfId="3" priority="102" operator="lessThan">
      <formula>TODAY()</formula>
    </cfRule>
    <cfRule type="timePeriod" dxfId="1" priority="103" timePeriod="last7Days">
      <formula/>
    </cfRule>
    <cfRule type="timePeriod" dxfId="1" priority="104" timePeriod="yesterday">
      <formula/>
    </cfRule>
    <cfRule type="timePeriod" dxfId="1" priority="105" timePeriod="lastMonth">
      <formula/>
    </cfRule>
    <cfRule type="timePeriod" dxfId="1" priority="106" timePeriod="yesterday">
      <formula/>
    </cfRule>
    <cfRule type="timePeriod" dxfId="1" priority="107" timePeriod="today">
      <formula/>
    </cfRule>
  </conditionalFormatting>
  <conditionalFormatting sqref="F12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G3:H12">
    <cfRule type="expression" dxfId="0" priority="114">
      <formula>MOD(ROW(),2)=1</formula>
    </cfRule>
  </conditionalFormatting>
  <conditionalFormatting sqref="F3">
    <cfRule type="timePeriod" dxfId="1" priority="115" timePeriod="yesterday">
      <formula/>
    </cfRule>
    <cfRule type="timePeriod" dxfId="1" priority="116" timePeriod="today">
      <formula/>
    </cfRule>
    <cfRule type="cellIs" dxfId="2" priority="117" operator="lessThan">
      <formula>_xludf.today()</formula>
    </cfRule>
  </conditionalFormatting>
  <conditionalFormatting sqref="F3:F11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B3:F54">
    <cfRule type="expression" dxfId="0" priority="124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&amp;C&amp;"+,Normal"&amp;12SUIVI FOURNISSEUR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4472C4"/>
    <outlinePr summaryBelow="1" summaryRight="1"/>
    <pageSetUpPr fitToPage="1"/>
  </sheetPr>
  <dimension ref="A1:AMJ94"/>
  <sheetViews>
    <sheetView tabSelected="0" workbookViewId="0" showGridLines="true" showRowColHeaders="1">
      <pane ySplit="1" topLeftCell="A57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133"/>
    <col min="3" max="3" width="28.43" customWidth="true" style="2"/>
    <col min="4" max="4" width="19.86" customWidth="true" style="2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9.13" customWidth="true" style="2"/>
    <col min="11" max="11" width="9.13" customWidth="true" style="2"/>
    <col min="12" max="12" width="10.71" customWidth="true" style="2"/>
    <col min="13" max="13" width="9.13" customWidth="true" style="2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AMJ1" s="7"/>
    </row>
    <row r="2" spans="1:1024" customHeight="1" ht="11.25" s="7" customFormat="1">
      <c r="A2" s="8"/>
      <c r="B2" s="8"/>
      <c r="C2" s="8"/>
      <c r="D2" s="8"/>
      <c r="E2" s="45"/>
      <c r="F2" s="9"/>
      <c r="G2" s="45"/>
      <c r="H2" s="134"/>
      <c r="AMJ2" s="7"/>
    </row>
    <row r="3" spans="1:1024" customHeight="1" ht="18.6">
      <c r="A3" s="388" t="s">
        <v>8</v>
      </c>
      <c r="B3" s="135" t="s">
        <v>33</v>
      </c>
      <c r="C3" s="12" t="s">
        <v>562</v>
      </c>
      <c r="D3" s="13">
        <v>114</v>
      </c>
      <c r="E3" s="389" t="s">
        <v>229</v>
      </c>
      <c r="F3" s="14">
        <v>44520</v>
      </c>
      <c r="G3" s="15">
        <v>44522</v>
      </c>
      <c r="H3" s="390"/>
      <c r="AMJ3" s="2"/>
    </row>
    <row r="4" spans="1:1024" customHeight="1" ht="18.6">
      <c r="A4" s="388"/>
      <c r="B4" s="135" t="s">
        <v>115</v>
      </c>
      <c r="C4" s="12" t="s">
        <v>116</v>
      </c>
      <c r="D4" s="13">
        <v>2000.8</v>
      </c>
      <c r="E4" s="389" t="s">
        <v>117</v>
      </c>
      <c r="F4" s="14" t="s">
        <v>118</v>
      </c>
      <c r="G4" s="15"/>
      <c r="H4" s="390"/>
      <c r="AMJ4" s="2"/>
    </row>
    <row r="5" spans="1:1024" customHeight="1" ht="18.6">
      <c r="A5" s="106"/>
      <c r="B5" s="135" t="s">
        <v>543</v>
      </c>
      <c r="C5" s="17" t="s">
        <v>651</v>
      </c>
      <c r="D5" s="18">
        <v>-532.64</v>
      </c>
      <c r="E5" s="391" t="s">
        <v>650</v>
      </c>
      <c r="F5" s="14">
        <v>44530</v>
      </c>
      <c r="G5" s="22"/>
      <c r="H5" s="390"/>
      <c r="AMJ5" s="2"/>
    </row>
    <row r="6" spans="1:1024" customHeight="1" ht="18.6">
      <c r="A6" s="106"/>
      <c r="B6" s="135" t="s">
        <v>674</v>
      </c>
      <c r="C6" s="17" t="s">
        <v>673</v>
      </c>
      <c r="D6" s="18">
        <v>300</v>
      </c>
      <c r="E6" s="391" t="s">
        <v>229</v>
      </c>
      <c r="F6" s="19">
        <v>44530</v>
      </c>
      <c r="G6" s="22">
        <v>44530</v>
      </c>
      <c r="H6" s="390" t="s">
        <v>10</v>
      </c>
      <c r="AMJ6" s="2"/>
    </row>
    <row r="7" spans="1:1024" customHeight="1" ht="18.6">
      <c r="A7" s="106"/>
      <c r="B7" s="135" t="s">
        <v>672</v>
      </c>
      <c r="C7" s="17" t="s">
        <v>671</v>
      </c>
      <c r="D7" s="18">
        <v>236.54</v>
      </c>
      <c r="E7" s="391"/>
      <c r="F7" s="19">
        <v>44530</v>
      </c>
      <c r="G7" s="22"/>
      <c r="H7" s="390"/>
      <c r="AMJ7" s="2"/>
    </row>
    <row r="8" spans="1:1024" customHeight="1" ht="18.6">
      <c r="A8" s="106"/>
      <c r="B8" s="136" t="s">
        <v>195</v>
      </c>
      <c r="C8" s="17" t="s">
        <v>670</v>
      </c>
      <c r="D8" s="137">
        <v>948.06</v>
      </c>
      <c r="E8" s="391" t="s">
        <v>669</v>
      </c>
      <c r="F8" s="19">
        <v>44530</v>
      </c>
      <c r="G8" s="22">
        <v>44530</v>
      </c>
      <c r="H8" s="390" t="s">
        <v>10</v>
      </c>
      <c r="AMJ8" s="2"/>
    </row>
    <row r="9" spans="1:1024" customHeight="1" ht="18.6">
      <c r="A9" s="106"/>
      <c r="B9" s="136" t="s">
        <v>195</v>
      </c>
      <c r="C9" s="17" t="s">
        <v>668</v>
      </c>
      <c r="D9" s="18">
        <v>12667.06</v>
      </c>
      <c r="E9" s="391" t="s">
        <v>147</v>
      </c>
      <c r="F9" s="19">
        <v>44530</v>
      </c>
      <c r="G9" s="22">
        <v>44530</v>
      </c>
      <c r="H9" s="390" t="s">
        <v>10</v>
      </c>
      <c r="AMJ9" s="2"/>
    </row>
    <row r="10" spans="1:1024" customHeight="1" ht="18.6">
      <c r="A10" s="106"/>
      <c r="B10" s="136" t="s">
        <v>195</v>
      </c>
      <c r="C10" s="17" t="s">
        <v>667</v>
      </c>
      <c r="D10" s="18">
        <v>2006.4</v>
      </c>
      <c r="E10" s="391" t="s">
        <v>566</v>
      </c>
      <c r="F10" s="19">
        <v>44530</v>
      </c>
      <c r="G10" s="22">
        <v>44530</v>
      </c>
      <c r="H10" s="390" t="s">
        <v>10</v>
      </c>
      <c r="AMJ10" s="2"/>
    </row>
    <row r="11" spans="1:1024" customHeight="1" ht="18.6">
      <c r="A11" s="106"/>
      <c r="B11" s="136" t="s">
        <v>65</v>
      </c>
      <c r="C11" s="17" t="s">
        <v>666</v>
      </c>
      <c r="D11" s="18">
        <v>353.15</v>
      </c>
      <c r="E11" s="391" t="s">
        <v>155</v>
      </c>
      <c r="F11" s="19">
        <v>44530</v>
      </c>
      <c r="G11" s="22">
        <v>44530</v>
      </c>
      <c r="H11" s="390" t="s">
        <v>10</v>
      </c>
      <c r="AMJ11" s="2"/>
    </row>
    <row r="12" spans="1:1024" customHeight="1" ht="18.6">
      <c r="A12" s="106"/>
      <c r="B12" s="136" t="s">
        <v>65</v>
      </c>
      <c r="C12" s="17" t="s">
        <v>665</v>
      </c>
      <c r="D12" s="18">
        <v>50.53</v>
      </c>
      <c r="E12" s="391" t="s">
        <v>664</v>
      </c>
      <c r="F12" s="19">
        <v>44530</v>
      </c>
      <c r="G12" s="22">
        <v>44530</v>
      </c>
      <c r="H12" s="390" t="s">
        <v>10</v>
      </c>
      <c r="AMJ12" s="2"/>
    </row>
    <row r="13" spans="1:1024" customHeight="1" ht="18.6">
      <c r="A13" s="106"/>
      <c r="B13" s="136" t="s">
        <v>65</v>
      </c>
      <c r="C13" s="17" t="s">
        <v>663</v>
      </c>
      <c r="D13" s="392">
        <v>253.2</v>
      </c>
      <c r="E13" s="22" t="s">
        <v>662</v>
      </c>
      <c r="F13" s="19">
        <v>44530</v>
      </c>
      <c r="G13" s="22">
        <v>44530</v>
      </c>
      <c r="H13" s="390" t="s">
        <v>10</v>
      </c>
      <c r="AMJ13" s="2"/>
    </row>
    <row r="14" spans="1:1024" customHeight="1" ht="18.6">
      <c r="A14" s="106"/>
      <c r="B14" s="136" t="s">
        <v>108</v>
      </c>
      <c r="C14" s="17" t="s">
        <v>661</v>
      </c>
      <c r="D14" s="18">
        <v>861</v>
      </c>
      <c r="E14" s="391"/>
      <c r="F14" s="19">
        <v>44530</v>
      </c>
      <c r="G14" s="22">
        <v>44530</v>
      </c>
      <c r="H14" s="390" t="s">
        <v>10</v>
      </c>
      <c r="AMJ14" s="2"/>
    </row>
    <row r="15" spans="1:1024" customHeight="1" ht="18.6">
      <c r="A15" s="106"/>
      <c r="B15" s="136" t="s">
        <v>108</v>
      </c>
      <c r="C15" s="17" t="s">
        <v>660</v>
      </c>
      <c r="D15" s="18">
        <v>510.26</v>
      </c>
      <c r="E15" s="391"/>
      <c r="F15" s="19">
        <v>44530</v>
      </c>
      <c r="G15" s="22">
        <v>44530</v>
      </c>
      <c r="H15" s="390" t="s">
        <v>10</v>
      </c>
      <c r="AMJ15" s="2"/>
    </row>
    <row r="16" spans="1:1024" customHeight="1" ht="18.6">
      <c r="A16" s="106"/>
      <c r="B16" s="136" t="s">
        <v>108</v>
      </c>
      <c r="C16" s="17" t="s">
        <v>659</v>
      </c>
      <c r="D16" s="18">
        <v>1073.72</v>
      </c>
      <c r="E16" s="391"/>
      <c r="F16" s="19">
        <v>44530</v>
      </c>
      <c r="G16" s="22">
        <v>44530</v>
      </c>
      <c r="H16" s="390" t="s">
        <v>10</v>
      </c>
      <c r="AMJ16" s="2"/>
    </row>
    <row r="17" spans="1:1024" customHeight="1" ht="18.6">
      <c r="A17" s="106"/>
      <c r="B17" s="210" t="s">
        <v>108</v>
      </c>
      <c r="C17" s="211" t="s">
        <v>658</v>
      </c>
      <c r="D17" s="393">
        <v>2111.8</v>
      </c>
      <c r="E17" s="394"/>
      <c r="F17" s="214">
        <v>44530</v>
      </c>
      <c r="G17" s="215"/>
      <c r="H17" s="395" t="s">
        <v>10</v>
      </c>
      <c r="AMJ17" s="2"/>
    </row>
    <row r="18" spans="1:1024" customHeight="1" ht="18.6">
      <c r="A18" s="106"/>
      <c r="B18" s="136" t="s">
        <v>108</v>
      </c>
      <c r="C18" s="17" t="s">
        <v>657</v>
      </c>
      <c r="D18" s="18">
        <v>640.72</v>
      </c>
      <c r="E18" s="391"/>
      <c r="F18" s="19">
        <v>44530</v>
      </c>
      <c r="G18" s="22">
        <v>44530</v>
      </c>
      <c r="H18" s="390" t="s">
        <v>10</v>
      </c>
      <c r="AMJ18" s="2"/>
    </row>
    <row r="19" spans="1:1024" customHeight="1" ht="18.6">
      <c r="A19" s="106"/>
      <c r="B19" s="210" t="s">
        <v>108</v>
      </c>
      <c r="C19" s="211" t="s">
        <v>656</v>
      </c>
      <c r="D19" s="393">
        <v>2269.36</v>
      </c>
      <c r="E19" s="394" t="s">
        <v>653</v>
      </c>
      <c r="F19" s="214">
        <v>44530</v>
      </c>
      <c r="G19" s="215"/>
      <c r="H19" s="395" t="s">
        <v>10</v>
      </c>
      <c r="AMJ19" s="2"/>
    </row>
    <row r="20" spans="1:1024" customHeight="1" ht="18.6">
      <c r="A20" s="106"/>
      <c r="B20" s="136" t="s">
        <v>108</v>
      </c>
      <c r="C20" s="17" t="s">
        <v>655</v>
      </c>
      <c r="D20" s="18">
        <v>97.42</v>
      </c>
      <c r="E20" s="391" t="s">
        <v>229</v>
      </c>
      <c r="F20" s="19">
        <v>44530</v>
      </c>
      <c r="G20" s="22">
        <v>44530</v>
      </c>
      <c r="H20" s="390" t="s">
        <v>10</v>
      </c>
      <c r="AMJ20" s="2"/>
    </row>
    <row r="21" spans="1:1024" customHeight="1" ht="18">
      <c r="A21" s="106"/>
      <c r="B21" s="136" t="s">
        <v>108</v>
      </c>
      <c r="C21" s="17" t="s">
        <v>654</v>
      </c>
      <c r="D21" s="18">
        <v>761.29</v>
      </c>
      <c r="E21" s="391" t="s">
        <v>653</v>
      </c>
      <c r="F21" s="19">
        <v>44530</v>
      </c>
      <c r="G21" s="22">
        <v>44530</v>
      </c>
      <c r="H21" s="390" t="s">
        <v>10</v>
      </c>
      <c r="AMJ21" s="2"/>
    </row>
    <row r="22" spans="1:1024" customHeight="1" ht="18">
      <c r="A22" s="106"/>
      <c r="B22" s="312" t="s">
        <v>543</v>
      </c>
      <c r="C22" s="313"/>
      <c r="D22" s="314">
        <v>-3799.4</v>
      </c>
      <c r="E22" s="320" t="s">
        <v>652</v>
      </c>
      <c r="F22" s="316">
        <v>44530</v>
      </c>
      <c r="G22" s="317"/>
      <c r="H22" s="318"/>
      <c r="AMJ22" s="2"/>
    </row>
    <row r="23" spans="1:1024" customHeight="1" ht="18">
      <c r="A23" s="106"/>
      <c r="B23" s="135" t="s">
        <v>543</v>
      </c>
      <c r="C23" s="17" t="s">
        <v>651</v>
      </c>
      <c r="D23" s="18">
        <v>-532.64</v>
      </c>
      <c r="E23" s="391" t="s">
        <v>650</v>
      </c>
      <c r="F23" s="14">
        <v>44530</v>
      </c>
      <c r="G23" s="22"/>
      <c r="H23" s="390"/>
      <c r="AMJ23" s="2"/>
    </row>
    <row r="24" spans="1:1024" customHeight="1" ht="18">
      <c r="A24" s="106"/>
      <c r="B24" s="136" t="s">
        <v>274</v>
      </c>
      <c r="C24" s="17" t="s">
        <v>649</v>
      </c>
      <c r="D24" s="18">
        <v>66.36</v>
      </c>
      <c r="E24" s="391"/>
      <c r="F24" s="19">
        <v>44530</v>
      </c>
      <c r="G24" s="22">
        <v>44530</v>
      </c>
      <c r="H24" s="390" t="s">
        <v>10</v>
      </c>
      <c r="AMJ24" s="2"/>
    </row>
    <row r="25" spans="1:1024" customHeight="1" ht="18.6">
      <c r="A25" s="106"/>
      <c r="B25" s="136" t="s">
        <v>200</v>
      </c>
      <c r="C25" s="17" t="s">
        <v>648</v>
      </c>
      <c r="D25" s="18">
        <v>1512.92</v>
      </c>
      <c r="E25" s="391" t="s">
        <v>647</v>
      </c>
      <c r="F25" s="19">
        <v>44530</v>
      </c>
      <c r="G25" s="22">
        <v>44530</v>
      </c>
      <c r="H25" s="390" t="s">
        <v>10</v>
      </c>
      <c r="AMJ25" s="2"/>
    </row>
    <row r="26" spans="1:1024" customHeight="1" ht="18.6">
      <c r="A26" s="106"/>
      <c r="B26" s="136" t="s">
        <v>367</v>
      </c>
      <c r="C26" s="17" t="s">
        <v>646</v>
      </c>
      <c r="D26" s="18">
        <v>2034.65</v>
      </c>
      <c r="E26" s="391" t="s">
        <v>229</v>
      </c>
      <c r="F26" s="19">
        <v>44530</v>
      </c>
      <c r="G26" s="22">
        <v>44522</v>
      </c>
      <c r="H26" s="396" t="s">
        <v>10</v>
      </c>
      <c r="AMJ26" s="2"/>
    </row>
    <row r="27" spans="1:1024" customHeight="1" ht="18.6">
      <c r="A27" s="397"/>
      <c r="B27" s="140" t="s">
        <v>110</v>
      </c>
      <c r="C27" s="70" t="s">
        <v>645</v>
      </c>
      <c r="D27" s="76">
        <v>64.14</v>
      </c>
      <c r="E27" s="398" t="s">
        <v>644</v>
      </c>
      <c r="F27" s="73">
        <v>44530</v>
      </c>
      <c r="G27" s="51">
        <v>44530</v>
      </c>
      <c r="H27" s="399" t="s">
        <v>10</v>
      </c>
      <c r="AMJ27" s="2"/>
    </row>
    <row r="28" spans="1:1024" customHeight="1" ht="18.6">
      <c r="A28" s="397"/>
      <c r="B28" s="140" t="s">
        <v>110</v>
      </c>
      <c r="C28" s="70" t="s">
        <v>643</v>
      </c>
      <c r="D28" s="76">
        <v>14662.62</v>
      </c>
      <c r="E28" s="398" t="s">
        <v>229</v>
      </c>
      <c r="F28" s="73">
        <v>44530</v>
      </c>
      <c r="G28" s="51">
        <v>44530</v>
      </c>
      <c r="H28" s="399" t="s">
        <v>10</v>
      </c>
      <c r="AMJ28" s="2"/>
    </row>
    <row r="29" spans="1:1024" customHeight="1" ht="18.6">
      <c r="A29" s="397"/>
      <c r="B29" s="140" t="s">
        <v>110</v>
      </c>
      <c r="C29" s="70" t="s">
        <v>642</v>
      </c>
      <c r="D29" s="76">
        <v>1557.84</v>
      </c>
      <c r="E29" s="398" t="s">
        <v>641</v>
      </c>
      <c r="F29" s="73">
        <v>44530</v>
      </c>
      <c r="G29" s="51">
        <v>44530</v>
      </c>
      <c r="H29" s="399" t="s">
        <v>10</v>
      </c>
      <c r="AMJ29" s="2"/>
    </row>
    <row r="30" spans="1:1024" customHeight="1" ht="18.6">
      <c r="A30" s="400"/>
      <c r="B30" s="136"/>
      <c r="C30" s="17"/>
      <c r="D30" s="18"/>
      <c r="E30" s="391"/>
      <c r="F30" s="19"/>
      <c r="G30" s="51"/>
      <c r="H30" s="399"/>
      <c r="AMJ30" s="2"/>
    </row>
    <row r="31" spans="1:1024" customHeight="1" ht="18.6">
      <c r="A31" s="401" t="s">
        <v>35</v>
      </c>
      <c r="B31" s="402" t="s">
        <v>392</v>
      </c>
      <c r="C31" s="402"/>
      <c r="D31" s="403">
        <f>SUM(D3:D30)</f>
        <v>42289.16</v>
      </c>
      <c r="E31" s="404"/>
      <c r="F31" s="405"/>
      <c r="G31" s="406"/>
      <c r="H31" s="407"/>
      <c r="AMJ31" s="2"/>
    </row>
    <row r="32" spans="1:1024" customHeight="1" ht="18.6">
      <c r="A32" s="408"/>
      <c r="B32" s="56"/>
      <c r="C32" s="57"/>
      <c r="D32" s="58"/>
      <c r="E32" s="409"/>
      <c r="F32" s="60"/>
      <c r="G32" s="61"/>
      <c r="H32" s="410"/>
      <c r="AMJ32" s="2"/>
    </row>
    <row r="33" spans="1:1024" customHeight="1" ht="18.6">
      <c r="A33" s="408"/>
      <c r="B33" s="139" t="s">
        <v>265</v>
      </c>
      <c r="C33" s="29" t="s">
        <v>640</v>
      </c>
      <c r="D33" s="30">
        <v>55.4</v>
      </c>
      <c r="E33" s="411" t="s">
        <v>474</v>
      </c>
      <c r="F33" s="34">
        <v>44508</v>
      </c>
      <c r="G33" s="31">
        <v>44508</v>
      </c>
      <c r="H33" s="396" t="s">
        <v>10</v>
      </c>
      <c r="AMJ33" s="2"/>
    </row>
    <row r="34" spans="1:1024" customHeight="1" ht="18.6">
      <c r="A34" s="408"/>
      <c r="B34" s="135" t="s">
        <v>526</v>
      </c>
      <c r="C34" s="17"/>
      <c r="D34" s="18">
        <v>50</v>
      </c>
      <c r="E34" s="391" t="s">
        <v>639</v>
      </c>
      <c r="F34" s="14">
        <v>44505</v>
      </c>
      <c r="G34" s="22" t="s">
        <v>638</v>
      </c>
      <c r="H34" s="396" t="s">
        <v>10</v>
      </c>
      <c r="AMJ34" s="2"/>
    </row>
    <row r="35" spans="1:1024" customHeight="1" ht="18.6">
      <c r="A35" s="408"/>
      <c r="B35" s="136" t="s">
        <v>637</v>
      </c>
      <c r="C35" s="17" t="s">
        <v>636</v>
      </c>
      <c r="D35" s="18">
        <v>112.47</v>
      </c>
      <c r="E35" s="391" t="s">
        <v>635</v>
      </c>
      <c r="F35" s="19">
        <v>44505</v>
      </c>
      <c r="G35" s="22">
        <v>44505</v>
      </c>
      <c r="H35" s="396" t="s">
        <v>10</v>
      </c>
      <c r="AMJ35" s="2"/>
    </row>
    <row r="36" spans="1:1024" customHeight="1" ht="18.6">
      <c r="A36" s="408"/>
      <c r="B36" s="136" t="s">
        <v>634</v>
      </c>
      <c r="C36" s="17" t="s">
        <v>633</v>
      </c>
      <c r="D36" s="18">
        <v>118.92</v>
      </c>
      <c r="E36" s="391" t="s">
        <v>180</v>
      </c>
      <c r="F36" s="19">
        <v>44509</v>
      </c>
      <c r="G36" s="22">
        <v>44509</v>
      </c>
      <c r="H36" s="396" t="s">
        <v>10</v>
      </c>
      <c r="AMJ36" s="2"/>
    </row>
    <row r="37" spans="1:1024" customHeight="1" ht="18.6">
      <c r="A37" s="408"/>
      <c r="B37" s="136" t="s">
        <v>83</v>
      </c>
      <c r="C37" s="17" t="s">
        <v>632</v>
      </c>
      <c r="D37" s="18">
        <v>1961.49</v>
      </c>
      <c r="E37" s="391"/>
      <c r="F37" s="19">
        <v>44510</v>
      </c>
      <c r="G37" s="22">
        <v>41223</v>
      </c>
      <c r="H37" s="396" t="s">
        <v>10</v>
      </c>
      <c r="AMJ37" s="2"/>
    </row>
    <row r="38" spans="1:1024" customHeight="1" ht="18.6">
      <c r="A38" s="408"/>
      <c r="B38" s="160" t="s">
        <v>381</v>
      </c>
      <c r="C38" s="70"/>
      <c r="D38" s="76">
        <v>9188</v>
      </c>
      <c r="E38" s="398"/>
      <c r="F38" s="19">
        <v>44515</v>
      </c>
      <c r="G38" s="22">
        <v>44516</v>
      </c>
      <c r="H38" s="396" t="s">
        <v>10</v>
      </c>
      <c r="AMJ38" s="2"/>
    </row>
    <row r="39" spans="1:1024" customHeight="1" ht="18.6">
      <c r="A39" s="408"/>
      <c r="B39" s="160" t="s">
        <v>384</v>
      </c>
      <c r="C39" s="17" t="s">
        <v>631</v>
      </c>
      <c r="D39" s="18">
        <v>10175</v>
      </c>
      <c r="E39" s="391" t="s">
        <v>630</v>
      </c>
      <c r="F39" s="19">
        <v>44517</v>
      </c>
      <c r="G39" s="22">
        <v>44517</v>
      </c>
      <c r="H39" s="396" t="s">
        <v>10</v>
      </c>
      <c r="AMJ39" s="2"/>
    </row>
    <row r="40" spans="1:1024" customHeight="1" ht="18.6">
      <c r="A40" s="408"/>
      <c r="B40" s="136" t="s">
        <v>629</v>
      </c>
      <c r="C40" s="17" t="s">
        <v>628</v>
      </c>
      <c r="D40" s="18">
        <v>129.19</v>
      </c>
      <c r="E40" s="391"/>
      <c r="F40" s="19">
        <v>44519</v>
      </c>
      <c r="G40" s="22" t="s">
        <v>627</v>
      </c>
      <c r="H40" s="396" t="s">
        <v>10</v>
      </c>
      <c r="AMJ40" s="2"/>
    </row>
    <row r="41" spans="1:1024" customHeight="1" ht="18.6">
      <c r="A41" s="408"/>
      <c r="B41" s="136" t="s">
        <v>626</v>
      </c>
      <c r="C41" s="17" t="s">
        <v>625</v>
      </c>
      <c r="D41" s="18">
        <v>99.6</v>
      </c>
      <c r="E41" s="391" t="s">
        <v>624</v>
      </c>
      <c r="F41" s="19">
        <v>44520</v>
      </c>
      <c r="G41" s="22">
        <v>44522</v>
      </c>
      <c r="H41" s="396" t="s">
        <v>10</v>
      </c>
      <c r="AMJ41" s="2"/>
    </row>
    <row r="42" spans="1:1024" customHeight="1" ht="18.6">
      <c r="A42" s="408"/>
      <c r="B42" s="412" t="s">
        <v>38</v>
      </c>
      <c r="C42" s="70"/>
      <c r="D42" s="18">
        <v>1798.29</v>
      </c>
      <c r="E42" s="398"/>
      <c r="F42" s="73">
        <v>44520</v>
      </c>
      <c r="G42" s="51">
        <v>44519</v>
      </c>
      <c r="H42" s="396" t="s">
        <v>10</v>
      </c>
      <c r="AMJ42" s="2"/>
    </row>
    <row r="43" spans="1:1024" customHeight="1" ht="18.6">
      <c r="A43" s="408"/>
      <c r="B43" s="140" t="s">
        <v>526</v>
      </c>
      <c r="C43" s="70"/>
      <c r="D43" s="18">
        <v>38.37</v>
      </c>
      <c r="E43" s="398" t="s">
        <v>623</v>
      </c>
      <c r="F43" s="73">
        <v>44522</v>
      </c>
      <c r="G43" s="51" t="s">
        <v>622</v>
      </c>
      <c r="H43" s="396" t="s">
        <v>10</v>
      </c>
      <c r="AMJ43" s="2"/>
    </row>
    <row r="44" spans="1:1024" customHeight="1" ht="18.6">
      <c r="A44" s="408"/>
      <c r="B44" s="140" t="s">
        <v>526</v>
      </c>
      <c r="C44" s="70"/>
      <c r="D44" s="18">
        <v>31</v>
      </c>
      <c r="E44" s="398" t="s">
        <v>621</v>
      </c>
      <c r="F44" s="73">
        <v>44522</v>
      </c>
      <c r="G44" s="51">
        <v>44522</v>
      </c>
      <c r="H44" s="396" t="s">
        <v>10</v>
      </c>
      <c r="AMJ44" s="2"/>
    </row>
    <row r="45" spans="1:1024" customHeight="1" ht="18.6">
      <c r="A45" s="408"/>
      <c r="B45" s="140" t="s">
        <v>526</v>
      </c>
      <c r="C45" s="70"/>
      <c r="D45" s="18">
        <v>31</v>
      </c>
      <c r="E45" s="398" t="s">
        <v>620</v>
      </c>
      <c r="F45" s="73">
        <v>44522</v>
      </c>
      <c r="G45" s="51">
        <v>44522</v>
      </c>
      <c r="H45" s="396" t="s">
        <v>10</v>
      </c>
      <c r="AMJ45" s="2"/>
    </row>
    <row r="46" spans="1:1024" customHeight="1" ht="18.6">
      <c r="A46" s="408"/>
      <c r="B46" s="140" t="s">
        <v>619</v>
      </c>
      <c r="C46" s="70" t="s">
        <v>618</v>
      </c>
      <c r="D46" s="18">
        <v>53.18</v>
      </c>
      <c r="E46" s="398" t="s">
        <v>474</v>
      </c>
      <c r="F46" s="73">
        <v>44525</v>
      </c>
      <c r="G46" s="51">
        <v>44525</v>
      </c>
      <c r="H46" s="396" t="s">
        <v>10</v>
      </c>
      <c r="AMJ46" s="2"/>
    </row>
    <row r="47" spans="1:1024" customHeight="1" ht="18.6">
      <c r="A47" s="408"/>
      <c r="B47" s="140" t="s">
        <v>83</v>
      </c>
      <c r="C47" s="70" t="s">
        <v>617</v>
      </c>
      <c r="D47" s="18">
        <v>2438.33</v>
      </c>
      <c r="E47" s="398"/>
      <c r="F47" s="73">
        <v>44525</v>
      </c>
      <c r="G47" s="51">
        <v>44525</v>
      </c>
      <c r="H47" s="396" t="s">
        <v>10</v>
      </c>
      <c r="AMJ47" s="2"/>
    </row>
    <row r="48" spans="1:1024" customHeight="1" ht="18.6">
      <c r="A48" s="408"/>
      <c r="B48" s="140" t="s">
        <v>526</v>
      </c>
      <c r="C48" s="70"/>
      <c r="D48" s="18">
        <v>32</v>
      </c>
      <c r="E48" s="398" t="s">
        <v>616</v>
      </c>
      <c r="F48" s="73">
        <v>44525</v>
      </c>
      <c r="G48" s="51">
        <v>44525</v>
      </c>
      <c r="H48" s="396" t="s">
        <v>10</v>
      </c>
      <c r="AMJ48" s="2"/>
    </row>
    <row r="49" spans="1:1024" customHeight="1" ht="18.6">
      <c r="A49" s="408"/>
      <c r="B49" s="140" t="s">
        <v>615</v>
      </c>
      <c r="C49" s="70"/>
      <c r="D49" s="18">
        <v>5283.09</v>
      </c>
      <c r="E49" s="398"/>
      <c r="F49" s="73">
        <v>44525</v>
      </c>
      <c r="G49" s="51">
        <v>44525</v>
      </c>
      <c r="H49" s="396" t="s">
        <v>10</v>
      </c>
      <c r="AMJ49" s="2"/>
    </row>
    <row r="50" spans="1:1024" customHeight="1" ht="18.6">
      <c r="A50" s="408"/>
      <c r="B50" s="140" t="s">
        <v>614</v>
      </c>
      <c r="C50" s="70" t="s">
        <v>613</v>
      </c>
      <c r="D50" s="18">
        <v>319.1</v>
      </c>
      <c r="E50" s="398"/>
      <c r="F50" s="73">
        <v>44526</v>
      </c>
      <c r="G50" s="51">
        <v>41239</v>
      </c>
      <c r="H50" s="396" t="s">
        <v>10</v>
      </c>
      <c r="AMJ50" s="2"/>
    </row>
    <row r="51" spans="1:1024" customHeight="1" ht="18.6">
      <c r="A51" s="408"/>
      <c r="B51" s="412" t="s">
        <v>37</v>
      </c>
      <c r="C51" s="70"/>
      <c r="D51" s="18">
        <v>1836.44</v>
      </c>
      <c r="E51" s="398"/>
      <c r="F51" s="73">
        <v>44528</v>
      </c>
      <c r="G51" s="51">
        <v>44530</v>
      </c>
      <c r="H51" s="396" t="s">
        <v>10</v>
      </c>
      <c r="AMJ51" s="2"/>
    </row>
    <row r="52" spans="1:1024" customHeight="1" ht="18.6">
      <c r="A52" s="408"/>
      <c r="B52" s="140" t="s">
        <v>612</v>
      </c>
      <c r="C52" s="70" t="s">
        <v>611</v>
      </c>
      <c r="D52" s="18">
        <v>796.49</v>
      </c>
      <c r="E52" s="398" t="s">
        <v>127</v>
      </c>
      <c r="F52" s="73">
        <v>44530</v>
      </c>
      <c r="G52" s="51">
        <v>796.49</v>
      </c>
      <c r="H52" s="396" t="s">
        <v>10</v>
      </c>
      <c r="AMJ52" s="2"/>
    </row>
    <row r="53" spans="1:1024" customHeight="1" ht="18.6">
      <c r="A53" s="408"/>
      <c r="B53" s="140" t="s">
        <v>473</v>
      </c>
      <c r="C53" s="70" t="s">
        <v>610</v>
      </c>
      <c r="D53" s="18">
        <v>1357.19</v>
      </c>
      <c r="E53" s="398"/>
      <c r="F53" s="73">
        <v>44530</v>
      </c>
      <c r="G53" s="51">
        <v>44530</v>
      </c>
      <c r="H53" s="396" t="s">
        <v>10</v>
      </c>
      <c r="AMJ53" s="2"/>
    </row>
    <row r="54" spans="1:1024" customHeight="1" ht="18.6" s="2" customFormat="1">
      <c r="A54" s="408"/>
      <c r="G54" s="51"/>
      <c r="H54" s="396"/>
      <c r="AMJ54" s="2"/>
    </row>
    <row r="55" spans="1:1024" customHeight="1" ht="18.6">
      <c r="A55" s="408"/>
      <c r="B55" s="413"/>
      <c r="C55" s="414"/>
      <c r="D55" s="415"/>
      <c r="E55" s="416"/>
      <c r="F55" s="417"/>
      <c r="G55" s="51"/>
      <c r="H55" s="396"/>
      <c r="AMJ55" s="2"/>
    </row>
    <row r="56" spans="1:1024" customHeight="1" ht="18.6">
      <c r="A56" s="408"/>
      <c r="B56" s="413"/>
      <c r="C56" s="414"/>
      <c r="D56" s="415"/>
      <c r="E56" s="416"/>
      <c r="F56" s="417"/>
      <c r="G56" s="51"/>
      <c r="H56" s="396"/>
      <c r="AMJ56" s="2"/>
    </row>
    <row r="57" spans="1:1024" customHeight="1" ht="18.6" s="2" customFormat="1">
      <c r="A57" s="418"/>
      <c r="G57" s="51"/>
      <c r="H57" s="396"/>
      <c r="AMJ57" s="2"/>
    </row>
    <row r="58" spans="1:1024" customHeight="1" ht="18.6">
      <c r="A58" s="419" t="s">
        <v>42</v>
      </c>
      <c r="B58" s="402" t="s">
        <v>363</v>
      </c>
      <c r="C58" s="402"/>
      <c r="D58" s="403">
        <f>SUM(D33:D53)</f>
        <v>35904.55</v>
      </c>
      <c r="E58" s="404"/>
      <c r="F58" s="405"/>
      <c r="G58" s="406"/>
      <c r="H58" s="407"/>
      <c r="AMJ58" s="2"/>
    </row>
    <row r="59" spans="1:1024" customHeight="1" ht="18.6">
      <c r="A59" s="419"/>
      <c r="B59" s="420"/>
      <c r="C59" s="420"/>
      <c r="D59" s="421"/>
      <c r="E59" s="422"/>
      <c r="F59" s="423"/>
      <c r="G59" s="424"/>
      <c r="H59" s="410"/>
      <c r="AMJ59" s="2"/>
    </row>
    <row r="60" spans="1:1024" customHeight="1" ht="18.6">
      <c r="A60" s="419"/>
      <c r="B60" s="425" t="s">
        <v>576</v>
      </c>
      <c r="C60" s="426" t="s">
        <v>609</v>
      </c>
      <c r="D60" s="427">
        <v>20545.36</v>
      </c>
      <c r="E60" s="428" t="s">
        <v>229</v>
      </c>
      <c r="F60" s="429">
        <v>44490</v>
      </c>
      <c r="G60" s="430">
        <v>44509</v>
      </c>
      <c r="H60" s="431" t="s">
        <v>10</v>
      </c>
      <c r="AMJ60" s="2"/>
    </row>
    <row r="61" spans="1:1024" customHeight="1" ht="18.6">
      <c r="A61" s="419"/>
      <c r="B61" s="136" t="s">
        <v>608</v>
      </c>
      <c r="C61" s="12" t="s">
        <v>607</v>
      </c>
      <c r="D61" s="13">
        <v>1600</v>
      </c>
      <c r="E61" s="389" t="s">
        <v>147</v>
      </c>
      <c r="F61" s="19">
        <v>44504</v>
      </c>
      <c r="G61" s="51">
        <v>44504</v>
      </c>
      <c r="H61" s="396" t="s">
        <v>10</v>
      </c>
      <c r="AMJ61" s="2"/>
    </row>
    <row r="62" spans="1:1024" customHeight="1" ht="18.6">
      <c r="A62" s="419"/>
      <c r="B62" s="136" t="s">
        <v>606</v>
      </c>
      <c r="C62" s="17" t="s">
        <v>603</v>
      </c>
      <c r="D62" s="18">
        <v>940</v>
      </c>
      <c r="E62" s="432">
        <v>44501</v>
      </c>
      <c r="F62" s="19">
        <v>44504</v>
      </c>
      <c r="G62" s="32">
        <v>44504</v>
      </c>
      <c r="H62" s="396" t="s">
        <v>10</v>
      </c>
      <c r="AMJ62" s="2"/>
    </row>
    <row r="63" spans="1:1024" customHeight="1" ht="18.6">
      <c r="A63" s="419"/>
      <c r="B63" s="136" t="s">
        <v>605</v>
      </c>
      <c r="C63" s="17" t="s">
        <v>603</v>
      </c>
      <c r="D63" s="18">
        <v>590</v>
      </c>
      <c r="E63" s="432">
        <v>44501</v>
      </c>
      <c r="F63" s="19">
        <v>44509</v>
      </c>
      <c r="G63" s="22">
        <v>44509</v>
      </c>
      <c r="H63" s="399" t="s">
        <v>10</v>
      </c>
      <c r="AMJ63" s="2"/>
    </row>
    <row r="64" spans="1:1024" customHeight="1" ht="18.6">
      <c r="A64" s="419"/>
      <c r="B64" s="136" t="s">
        <v>604</v>
      </c>
      <c r="C64" s="70" t="s">
        <v>603</v>
      </c>
      <c r="D64" s="76">
        <v>600</v>
      </c>
      <c r="E64" s="433">
        <v>44501</v>
      </c>
      <c r="F64" s="19">
        <v>44509</v>
      </c>
      <c r="G64" s="22">
        <v>44509</v>
      </c>
      <c r="H64" s="399" t="s">
        <v>10</v>
      </c>
      <c r="AMJ64" s="2"/>
    </row>
    <row r="65" spans="1:1024" customHeight="1" ht="18.6">
      <c r="A65" s="419"/>
      <c r="B65" s="136" t="s">
        <v>602</v>
      </c>
      <c r="C65" s="70" t="s">
        <v>597</v>
      </c>
      <c r="D65" s="76">
        <v>2200</v>
      </c>
      <c r="E65" s="434">
        <v>44510</v>
      </c>
      <c r="F65" s="19">
        <v>44509</v>
      </c>
      <c r="G65" s="22">
        <v>44509</v>
      </c>
      <c r="H65" s="399" t="s">
        <v>10</v>
      </c>
      <c r="AMJ65" s="2"/>
    </row>
    <row r="66" spans="1:1024" customHeight="1" ht="18.6">
      <c r="A66" s="419"/>
      <c r="B66" s="136" t="s">
        <v>601</v>
      </c>
      <c r="C66" s="70" t="s">
        <v>597</v>
      </c>
      <c r="D66" s="76">
        <v>500</v>
      </c>
      <c r="E66" s="433">
        <v>44501</v>
      </c>
      <c r="F66" s="19">
        <v>44509</v>
      </c>
      <c r="G66" s="31">
        <v>44509</v>
      </c>
      <c r="H66" s="399" t="s">
        <v>10</v>
      </c>
      <c r="AMJ66" s="2"/>
    </row>
    <row r="67" spans="1:1024" customHeight="1" ht="18.6">
      <c r="A67" s="419"/>
      <c r="B67" s="136" t="s">
        <v>600</v>
      </c>
      <c r="C67" s="70" t="s">
        <v>599</v>
      </c>
      <c r="D67" s="76">
        <v>650</v>
      </c>
      <c r="E67" s="398" t="s">
        <v>147</v>
      </c>
      <c r="F67" s="19">
        <v>44510</v>
      </c>
      <c r="G67" s="22">
        <v>44504</v>
      </c>
      <c r="H67" s="399" t="s">
        <v>10</v>
      </c>
      <c r="AMJ67" s="2"/>
    </row>
    <row r="68" spans="1:1024" customHeight="1" ht="18.6">
      <c r="A68" s="419"/>
      <c r="B68" s="136" t="s">
        <v>598</v>
      </c>
      <c r="C68" s="70" t="s">
        <v>597</v>
      </c>
      <c r="D68" s="76">
        <v>2100</v>
      </c>
      <c r="E68" s="433">
        <v>44501</v>
      </c>
      <c r="F68" s="19">
        <v>44510</v>
      </c>
      <c r="G68" s="22">
        <v>44510</v>
      </c>
      <c r="H68" s="399" t="s">
        <v>10</v>
      </c>
      <c r="AMJ68" s="2"/>
    </row>
    <row r="69" spans="1:1024" customHeight="1" ht="18.6">
      <c r="A69" s="419"/>
      <c r="B69" s="136" t="s">
        <v>505</v>
      </c>
      <c r="C69" s="70" t="s">
        <v>596</v>
      </c>
      <c r="D69" s="76">
        <v>7649.83</v>
      </c>
      <c r="E69" s="398" t="s">
        <v>147</v>
      </c>
      <c r="F69" s="19">
        <v>44514</v>
      </c>
      <c r="G69" s="51">
        <v>44518</v>
      </c>
      <c r="H69" s="399" t="s">
        <v>10</v>
      </c>
      <c r="AMJ69" s="2"/>
    </row>
    <row r="70" spans="1:1024" customHeight="1" ht="18.6">
      <c r="A70" s="419"/>
      <c r="B70" s="136" t="s">
        <v>505</v>
      </c>
      <c r="C70" s="70" t="s">
        <v>595</v>
      </c>
      <c r="D70" s="76">
        <v>619.2</v>
      </c>
      <c r="E70" s="398" t="s">
        <v>594</v>
      </c>
      <c r="F70" s="19">
        <v>44514</v>
      </c>
      <c r="G70" s="51">
        <v>44518</v>
      </c>
      <c r="H70" s="399" t="s">
        <v>10</v>
      </c>
      <c r="AMJ70" s="2"/>
    </row>
    <row r="71" spans="1:1024" customHeight="1" ht="18.6">
      <c r="A71" s="419"/>
      <c r="B71" s="312" t="s">
        <v>593</v>
      </c>
      <c r="C71" s="313"/>
      <c r="D71" s="314">
        <v>28284.11</v>
      </c>
      <c r="E71" s="435" t="s">
        <v>198</v>
      </c>
      <c r="F71" s="316">
        <v>44515</v>
      </c>
      <c r="G71" s="51" t="s">
        <v>592</v>
      </c>
      <c r="H71" s="399" t="s">
        <v>10</v>
      </c>
      <c r="AMJ71" s="2"/>
    </row>
    <row r="72" spans="1:1024" customHeight="1" ht="18.6">
      <c r="A72" s="419"/>
      <c r="B72" s="349" t="s">
        <v>445</v>
      </c>
      <c r="C72" s="350" t="s">
        <v>591</v>
      </c>
      <c r="D72" s="351">
        <v>3796.24</v>
      </c>
      <c r="E72" s="363" t="s">
        <v>229</v>
      </c>
      <c r="F72" s="353">
        <v>44515</v>
      </c>
      <c r="G72" s="51">
        <v>44518</v>
      </c>
      <c r="H72" s="399" t="s">
        <v>10</v>
      </c>
      <c r="AMJ72" s="2"/>
    </row>
    <row r="73" spans="1:1024" customHeight="1" ht="18.6">
      <c r="A73" s="419"/>
      <c r="B73" s="136" t="s">
        <v>445</v>
      </c>
      <c r="C73" s="70" t="s">
        <v>590</v>
      </c>
      <c r="D73" s="76">
        <v>1882.92</v>
      </c>
      <c r="E73" s="398" t="s">
        <v>563</v>
      </c>
      <c r="F73" s="19">
        <v>44515</v>
      </c>
      <c r="G73" s="51">
        <v>44518</v>
      </c>
      <c r="H73" s="399" t="s">
        <v>10</v>
      </c>
      <c r="AMJ73" s="2"/>
    </row>
    <row r="74" spans="1:1024" customHeight="1" ht="18.6">
      <c r="A74" s="419"/>
      <c r="B74" s="136" t="s">
        <v>589</v>
      </c>
      <c r="C74" s="70" t="s">
        <v>588</v>
      </c>
      <c r="D74" s="76">
        <v>166.94</v>
      </c>
      <c r="E74" s="398" t="s">
        <v>587</v>
      </c>
      <c r="F74" s="19">
        <v>44515</v>
      </c>
      <c r="G74" s="51">
        <v>44515</v>
      </c>
      <c r="H74" s="399" t="s">
        <v>10</v>
      </c>
      <c r="AMJ74" s="2"/>
    </row>
    <row r="75" spans="1:1024" customHeight="1" ht="18.6">
      <c r="A75" s="419"/>
      <c r="B75" s="136" t="s">
        <v>445</v>
      </c>
      <c r="C75" s="70" t="s">
        <v>586</v>
      </c>
      <c r="D75" s="76">
        <v>4287.7</v>
      </c>
      <c r="E75" s="398" t="s">
        <v>147</v>
      </c>
      <c r="F75" s="19">
        <v>44519</v>
      </c>
      <c r="G75" s="51">
        <v>44519</v>
      </c>
      <c r="H75" s="399" t="s">
        <v>10</v>
      </c>
      <c r="AMJ75" s="2"/>
    </row>
    <row r="76" spans="1:1024" customHeight="1" ht="18">
      <c r="A76" s="419"/>
      <c r="B76" s="136" t="s">
        <v>585</v>
      </c>
      <c r="C76" s="70"/>
      <c r="D76" s="76">
        <v>12216.8</v>
      </c>
      <c r="E76" s="436" t="s">
        <v>584</v>
      </c>
      <c r="F76" s="19">
        <v>44519</v>
      </c>
      <c r="G76" s="51">
        <v>44519</v>
      </c>
      <c r="H76" s="399" t="s">
        <v>10</v>
      </c>
      <c r="J76" s="2" t="s">
        <v>583</v>
      </c>
      <c r="L76" s="311"/>
      <c r="AMJ76" s="2"/>
    </row>
    <row r="77" spans="1:1024" customHeight="1" ht="18">
      <c r="A77" s="419"/>
      <c r="B77" s="136" t="s">
        <v>582</v>
      </c>
      <c r="C77" s="70" t="s">
        <v>581</v>
      </c>
      <c r="D77" s="76">
        <v>7000</v>
      </c>
      <c r="E77" s="436" t="s">
        <v>342</v>
      </c>
      <c r="F77" s="73">
        <v>44512</v>
      </c>
      <c r="G77" s="51">
        <v>44512</v>
      </c>
      <c r="H77" s="399" t="s">
        <v>10</v>
      </c>
      <c r="AMJ77" s="2"/>
    </row>
    <row r="78" spans="1:1024" customHeight="1" ht="18">
      <c r="A78" s="419"/>
      <c r="B78" s="136" t="s">
        <v>580</v>
      </c>
      <c r="C78" s="70" t="s">
        <v>579</v>
      </c>
      <c r="D78" s="76">
        <v>72</v>
      </c>
      <c r="E78" s="437"/>
      <c r="F78" s="73">
        <v>44525</v>
      </c>
      <c r="G78" s="51">
        <v>44531</v>
      </c>
      <c r="H78" s="399" t="s">
        <v>10</v>
      </c>
      <c r="AMJ78" s="2"/>
    </row>
    <row r="79" spans="1:1024" customHeight="1" ht="18">
      <c r="A79" s="419"/>
      <c r="B79" s="136" t="s">
        <v>322</v>
      </c>
      <c r="C79" s="70" t="s">
        <v>578</v>
      </c>
      <c r="D79" s="76">
        <v>4030</v>
      </c>
      <c r="E79" s="436"/>
      <c r="F79" s="73">
        <v>44525</v>
      </c>
      <c r="G79" s="51">
        <v>44531</v>
      </c>
      <c r="H79" s="399" t="s">
        <v>10</v>
      </c>
      <c r="AMJ79" s="2"/>
    </row>
    <row r="80" spans="1:1024" customHeight="1" ht="18">
      <c r="A80" s="419"/>
      <c r="B80" s="140" t="s">
        <v>441</v>
      </c>
      <c r="C80" s="70" t="s">
        <v>577</v>
      </c>
      <c r="D80" s="76">
        <v>742.56</v>
      </c>
      <c r="E80" s="398" t="s">
        <v>229</v>
      </c>
      <c r="F80" s="73">
        <v>44530</v>
      </c>
      <c r="G80" s="51">
        <v>44531</v>
      </c>
      <c r="H80" s="399" t="s">
        <v>10</v>
      </c>
      <c r="AMJ80" s="2"/>
    </row>
    <row r="81" spans="1:1024" customHeight="1" ht="18.6">
      <c r="A81" s="419"/>
      <c r="B81" s="438" t="s">
        <v>576</v>
      </c>
      <c r="C81" s="438" t="s">
        <v>575</v>
      </c>
      <c r="D81" s="439">
        <v>23268.37</v>
      </c>
      <c r="E81" s="440" t="s">
        <v>229</v>
      </c>
      <c r="F81" s="73">
        <v>44530</v>
      </c>
      <c r="G81" s="51">
        <v>44538</v>
      </c>
      <c r="H81" s="399" t="s">
        <v>10</v>
      </c>
      <c r="AMJ81" s="2"/>
    </row>
    <row r="82" spans="1:1024" customHeight="1" ht="18.6">
      <c r="A82" s="419"/>
      <c r="B82" s="136" t="s">
        <v>313</v>
      </c>
      <c r="C82" s="70" t="s">
        <v>574</v>
      </c>
      <c r="D82" s="76">
        <v>3000</v>
      </c>
      <c r="E82" s="398" t="s">
        <v>229</v>
      </c>
      <c r="F82" s="19">
        <v>44530</v>
      </c>
      <c r="G82" s="51">
        <v>44538</v>
      </c>
      <c r="H82" s="399" t="s">
        <v>10</v>
      </c>
      <c r="AMJ82" s="2"/>
    </row>
    <row r="83" spans="1:1024" customHeight="1" ht="18.6">
      <c r="A83" s="419"/>
      <c r="B83" s="140" t="s">
        <v>573</v>
      </c>
      <c r="C83" s="70" t="s">
        <v>572</v>
      </c>
      <c r="D83" s="76">
        <v>742.56</v>
      </c>
      <c r="E83" s="398" t="s">
        <v>229</v>
      </c>
      <c r="F83" s="73">
        <v>44530</v>
      </c>
      <c r="G83" s="51">
        <v>44531</v>
      </c>
      <c r="H83" s="399" t="s">
        <v>10</v>
      </c>
      <c r="AMJ83" s="2"/>
    </row>
    <row r="84" spans="1:1024" customHeight="1" ht="18.6">
      <c r="A84" s="419"/>
      <c r="B84" s="140" t="s">
        <v>568</v>
      </c>
      <c r="C84" s="70" t="s">
        <v>571</v>
      </c>
      <c r="D84" s="76">
        <v>104.64</v>
      </c>
      <c r="E84" s="398"/>
      <c r="F84" s="73">
        <v>44530</v>
      </c>
      <c r="G84" s="51">
        <v>44538</v>
      </c>
      <c r="H84" s="399" t="s">
        <v>10</v>
      </c>
      <c r="AMJ84" s="2"/>
    </row>
    <row r="85" spans="1:1024" customHeight="1" ht="18.6">
      <c r="A85" s="419"/>
      <c r="B85" s="140" t="s">
        <v>570</v>
      </c>
      <c r="C85" s="70" t="s">
        <v>569</v>
      </c>
      <c r="D85" s="76">
        <v>49.97</v>
      </c>
      <c r="E85" s="398"/>
      <c r="F85" s="73">
        <v>44530</v>
      </c>
      <c r="G85" s="51">
        <v>44538</v>
      </c>
      <c r="H85" s="399" t="s">
        <v>10</v>
      </c>
      <c r="AMJ85" s="2"/>
    </row>
    <row r="86" spans="1:1024" customHeight="1" ht="18.6">
      <c r="A86" s="419"/>
      <c r="B86" s="136" t="s">
        <v>568</v>
      </c>
      <c r="C86" s="29" t="s">
        <v>567</v>
      </c>
      <c r="D86" s="30">
        <v>457.44</v>
      </c>
      <c r="E86" s="411" t="s">
        <v>566</v>
      </c>
      <c r="F86" s="19">
        <v>44499</v>
      </c>
      <c r="G86" s="22">
        <v>44531</v>
      </c>
      <c r="H86" s="399" t="s">
        <v>10</v>
      </c>
      <c r="AMJ86" s="2"/>
    </row>
    <row r="87" spans="1:1024" customHeight="1" ht="18.6">
      <c r="A87" s="419"/>
      <c r="B87" s="136" t="s">
        <v>565</v>
      </c>
      <c r="C87" s="70" t="s">
        <v>564</v>
      </c>
      <c r="D87" s="76">
        <v>4660</v>
      </c>
      <c r="E87" s="398" t="s">
        <v>563</v>
      </c>
      <c r="F87" s="19">
        <v>44512</v>
      </c>
      <c r="G87" s="51">
        <v>44538</v>
      </c>
      <c r="H87" s="399" t="s">
        <v>10</v>
      </c>
      <c r="AMJ87" s="2"/>
    </row>
    <row r="88" spans="1:1024" customHeight="1" ht="18.6">
      <c r="A88" s="419"/>
      <c r="B88" s="140"/>
      <c r="C88" s="70"/>
      <c r="D88" s="76"/>
      <c r="E88" s="398"/>
      <c r="F88" s="73"/>
      <c r="G88" s="51"/>
      <c r="H88" s="399"/>
      <c r="AMJ88" s="2"/>
    </row>
    <row r="89" spans="1:1024" customHeight="1" ht="18.6">
      <c r="A89" s="77" t="s">
        <v>47</v>
      </c>
      <c r="B89" s="402" t="s">
        <v>309</v>
      </c>
      <c r="C89" s="402"/>
      <c r="D89" s="403">
        <f>SUM(D60:D88)</f>
        <v>132756.64</v>
      </c>
      <c r="E89" s="404"/>
      <c r="F89" s="405"/>
      <c r="G89" s="406"/>
      <c r="H89" s="407"/>
      <c r="AMJ89" s="2"/>
    </row>
    <row r="90" spans="1:1024" customHeight="1" ht="18.6">
      <c r="A90" s="77"/>
      <c r="B90" s="139"/>
      <c r="C90" s="29"/>
      <c r="D90" s="30"/>
      <c r="E90" s="411"/>
      <c r="F90" s="34"/>
      <c r="G90" s="31"/>
      <c r="H90" s="399"/>
      <c r="AMJ90" s="2"/>
    </row>
    <row r="91" spans="1:1024" customHeight="1" ht="18.6">
      <c r="A91" s="77"/>
      <c r="B91" s="210"/>
      <c r="C91" s="211"/>
      <c r="D91" s="393"/>
      <c r="E91" s="394"/>
      <c r="F91" s="214"/>
      <c r="G91" s="215"/>
      <c r="H91" s="441"/>
      <c r="AMJ91" s="2"/>
    </row>
    <row r="92" spans="1:1024" customHeight="1" ht="18.6">
      <c r="A92" s="77"/>
      <c r="B92" s="136"/>
      <c r="C92" s="17"/>
      <c r="D92" s="18"/>
      <c r="E92" s="391"/>
      <c r="F92" s="19"/>
      <c r="G92" s="22"/>
      <c r="H92" s="399"/>
      <c r="AMJ92" s="2"/>
    </row>
    <row r="93" spans="1:1024" customHeight="1" ht="21">
      <c r="A93" s="223" t="s">
        <v>48</v>
      </c>
      <c r="B93" s="140" t="s">
        <v>308</v>
      </c>
      <c r="C93" s="140"/>
      <c r="D93" s="442">
        <f>SUM(D91:D92)</f>
        <v>0</v>
      </c>
      <c r="E93" s="443"/>
      <c r="F93" s="444"/>
      <c r="G93" s="445"/>
      <c r="H93" s="446"/>
      <c r="AMJ93" s="2"/>
    </row>
    <row r="94" spans="1:1024" customHeight="1" ht="21">
      <c r="B94" s="224"/>
      <c r="C94" s="224"/>
      <c r="D94" s="299">
        <f>D93+D58+D31+D89</f>
        <v>210950.35</v>
      </c>
      <c r="E94" s="226"/>
      <c r="F94" s="227"/>
      <c r="G94" s="228"/>
      <c r="H94" s="229"/>
      <c r="AMJ9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8:A88"/>
    <mergeCell ref="A89:A92"/>
  </mergeCells>
  <conditionalFormatting sqref="F93">
    <cfRule type="cellIs" dxfId="3" priority="1" operator="lessThan">
      <formula>TODAY()</formula>
    </cfRule>
    <cfRule type="timePeriod" dxfId="1" priority="2" timePeriod="last7Days">
      <formula/>
    </cfRule>
    <cfRule type="timePeriod" dxfId="1" priority="3" timePeriod="yesterday">
      <formula/>
    </cfRule>
    <cfRule type="timePeriod" dxfId="1" priority="4" timePeriod="lastMonth">
      <formula/>
    </cfRule>
    <cfRule type="timePeriod" dxfId="1" priority="5" timePeriod="yesterday">
      <formula/>
    </cfRule>
    <cfRule type="timePeriod" dxfId="1" priority="6" timePeriod="today">
      <formula/>
    </cfRule>
  </conditionalFormatting>
  <conditionalFormatting sqref="B93:H93">
    <cfRule type="expression" dxfId="0" priority="7">
      <formula>MOD(ROW(),2)=1</formula>
    </cfRule>
  </conditionalFormatting>
  <conditionalFormatting sqref="H90:H92">
    <cfRule type="expression" dxfId="0" priority="8">
      <formula>MOD(ROW(),2)=1</formula>
    </cfRule>
  </conditionalFormatting>
  <conditionalFormatting sqref="F90:F92">
    <cfRule type="cellIs" dxfId="3" priority="9" operator="lessThan">
      <formula>TODAY()</formula>
    </cfRule>
    <cfRule type="timePeriod" dxfId="1" priority="10" timePeriod="last7Days">
      <formula/>
    </cfRule>
    <cfRule type="timePeriod" dxfId="1" priority="11" timePeriod="yesterday">
      <formula/>
    </cfRule>
    <cfRule type="timePeriod" dxfId="1" priority="12" timePeriod="lastMonth">
      <formula/>
    </cfRule>
    <cfRule type="timePeriod" dxfId="1" priority="13" timePeriod="yesterday">
      <formula/>
    </cfRule>
    <cfRule type="timePeriod" dxfId="1" priority="14" timePeriod="today">
      <formula/>
    </cfRule>
  </conditionalFormatting>
  <conditionalFormatting sqref="B90:G92">
    <cfRule type="expression" dxfId="0" priority="15">
      <formula>MOD(ROW(),2)=1</formula>
    </cfRule>
  </conditionalFormatting>
  <conditionalFormatting sqref="F89">
    <cfRule type="cellIs" dxfId="3" priority="16" operator="lessThan">
      <formula>TODAY()</formula>
    </cfRule>
    <cfRule type="timePeriod" dxfId="1" priority="17" timePeriod="last7Days">
      <formula/>
    </cfRule>
    <cfRule type="timePeriod" dxfId="1" priority="18" timePeriod="yesterday">
      <formula/>
    </cfRule>
    <cfRule type="timePeriod" dxfId="1" priority="19" timePeriod="lastMonth">
      <formula/>
    </cfRule>
    <cfRule type="timePeriod" dxfId="1" priority="20" timePeriod="yesterday">
      <formula/>
    </cfRule>
    <cfRule type="timePeriod" dxfId="1" priority="21" timePeriod="today">
      <formula/>
    </cfRule>
  </conditionalFormatting>
  <conditionalFormatting sqref="B89:H89">
    <cfRule type="expression" dxfId="0" priority="22">
      <formula>MOD(ROW(),2)=1</formula>
    </cfRule>
  </conditionalFormatting>
  <conditionalFormatting sqref="B83:H88">
    <cfRule type="expression" dxfId="0" priority="23">
      <formula>MOD(ROW(),2)=1</formula>
    </cfRule>
  </conditionalFormatting>
  <conditionalFormatting sqref="F77:F88">
    <cfRule type="cellIs" dxfId="3" priority="24" operator="lessThan">
      <formula>TODAY()</formula>
    </cfRule>
    <cfRule type="timePeriod" dxfId="1" priority="25" timePeriod="last7Days">
      <formula/>
    </cfRule>
    <cfRule type="timePeriod" dxfId="1" priority="26" timePeriod="yesterday">
      <formula/>
    </cfRule>
    <cfRule type="timePeriod" dxfId="1" priority="27" timePeriod="lastMonth">
      <formula/>
    </cfRule>
    <cfRule type="timePeriod" dxfId="1" priority="28" timePeriod="yesterday">
      <formula/>
    </cfRule>
    <cfRule type="timePeriod" dxfId="1" priority="29" timePeriod="today">
      <formula/>
    </cfRule>
  </conditionalFormatting>
  <conditionalFormatting sqref="B77:F82">
    <cfRule type="expression" dxfId="0" priority="30">
      <formula>MOD(ROW(),2)=1</formula>
    </cfRule>
  </conditionalFormatting>
  <conditionalFormatting sqref="F73:F76">
    <cfRule type="cellIs" dxfId="3" priority="31" operator="lessThan">
      <formula>TODAY()</formula>
    </cfRule>
    <cfRule type="timePeriod" dxfId="1" priority="32" timePeriod="last7Days">
      <formula/>
    </cfRule>
    <cfRule type="timePeriod" dxfId="1" priority="33" timePeriod="yesterday">
      <formula/>
    </cfRule>
    <cfRule type="timePeriod" dxfId="1" priority="34" timePeriod="lastMonth">
      <formula/>
    </cfRule>
    <cfRule type="timePeriod" dxfId="1" priority="35" timePeriod="yesterday">
      <formula/>
    </cfRule>
    <cfRule type="timePeriod" dxfId="1" priority="36" timePeriod="today">
      <formula/>
    </cfRule>
  </conditionalFormatting>
  <conditionalFormatting sqref="B73:F76">
    <cfRule type="expression" dxfId="0" priority="37">
      <formula>MOD(ROW(),2)=1</formula>
    </cfRule>
  </conditionalFormatting>
  <conditionalFormatting sqref="F72">
    <cfRule type="cellIs" dxfId="3" priority="38" operator="lessThan">
      <formula>TODAY()</formula>
    </cfRule>
    <cfRule type="timePeriod" dxfId="1" priority="39" timePeriod="last7Days">
      <formula/>
    </cfRule>
    <cfRule type="timePeriod" dxfId="1" priority="40" timePeriod="yesterday">
      <formula/>
    </cfRule>
    <cfRule type="timePeriod" dxfId="1" priority="41" timePeriod="lastMonth">
      <formula/>
    </cfRule>
    <cfRule type="timePeriod" dxfId="1" priority="42" timePeriod="yesterday">
      <formula/>
    </cfRule>
    <cfRule type="timePeriod" dxfId="1" priority="43" timePeriod="today">
      <formula/>
    </cfRule>
  </conditionalFormatting>
  <conditionalFormatting sqref="B72:F72">
    <cfRule type="expression" dxfId="0" priority="44">
      <formula>MOD(ROW(),2)=1</formula>
    </cfRule>
  </conditionalFormatting>
  <conditionalFormatting sqref="F71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B71:F71">
    <cfRule type="expression" dxfId="0" priority="51">
      <formula>MOD(ROW(),2)=1</formula>
    </cfRule>
  </conditionalFormatting>
  <conditionalFormatting sqref="G69:H82">
    <cfRule type="expression" dxfId="0" priority="52">
      <formula>MOD(ROW(),2)=1</formula>
    </cfRule>
  </conditionalFormatting>
  <conditionalFormatting sqref="G62:G68">
    <cfRule type="expression" dxfId="0" priority="53">
      <formula>MOD(ROW(),2)=1</formula>
    </cfRule>
  </conditionalFormatting>
  <conditionalFormatting sqref="H61:H68">
    <cfRule type="expression" dxfId="0" priority="54">
      <formula>MOD(ROW(),2)=1</formula>
    </cfRule>
  </conditionalFormatting>
  <conditionalFormatting sqref="G61">
    <cfRule type="expression" dxfId="0" priority="55">
      <formula>MOD(ROW(),2)=1</formula>
    </cfRule>
  </conditionalFormatting>
  <conditionalFormatting sqref="B61:F70">
    <cfRule type="expression" dxfId="0" priority="56">
      <formula>MOD(ROW(),2)=1</formula>
    </cfRule>
  </conditionalFormatting>
  <conditionalFormatting sqref="F60:F70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B60:H60">
    <cfRule type="expression" dxfId="0" priority="63">
      <formula>MOD(ROW(),2)=1</formula>
    </cfRule>
  </conditionalFormatting>
  <conditionalFormatting sqref="F58:F59">
    <cfRule type="cellIs" dxfId="3" priority="64" operator="lessThan">
      <formula>TODAY()</formula>
    </cfRule>
    <cfRule type="timePeriod" dxfId="1" priority="65" timePeriod="last7Days">
      <formula/>
    </cfRule>
    <cfRule type="timePeriod" dxfId="1" priority="66" timePeriod="yesterday">
      <formula/>
    </cfRule>
    <cfRule type="timePeriod" dxfId="1" priority="67" timePeriod="lastMonth">
      <formula/>
    </cfRule>
    <cfRule type="timePeriod" dxfId="1" priority="68" timePeriod="yesterday">
      <formula/>
    </cfRule>
    <cfRule type="timePeriod" dxfId="1" priority="69" timePeriod="today">
      <formula/>
    </cfRule>
  </conditionalFormatting>
  <conditionalFormatting sqref="B58:H59">
    <cfRule type="expression" dxfId="0" priority="70">
      <formula>MOD(ROW(),2)=1</formula>
    </cfRule>
  </conditionalFormatting>
  <conditionalFormatting sqref="H57">
    <cfRule type="expression" dxfId="0" priority="71">
      <formula>MOD(ROW(),2)=1</formula>
    </cfRule>
  </conditionalFormatting>
  <conditionalFormatting sqref="G57">
    <cfRule type="expression" dxfId="0" priority="72">
      <formula>MOD(ROW(),2)=1</formula>
    </cfRule>
  </conditionalFormatting>
  <conditionalFormatting sqref="G57:H57">
    <cfRule type="expression" dxfId="0" priority="73">
      <formula>MOD(ROW(),2)=1</formula>
    </cfRule>
  </conditionalFormatting>
  <conditionalFormatting sqref="F55:F56">
    <cfRule type="cellIs" dxfId="3" priority="74" operator="lessThan">
      <formula>TODAY()</formula>
    </cfRule>
    <cfRule type="timePeriod" dxfId="1" priority="75" timePeriod="last7Days">
      <formula/>
    </cfRule>
    <cfRule type="timePeriod" dxfId="1" priority="76" timePeriod="yesterday">
      <formula/>
    </cfRule>
    <cfRule type="timePeriod" dxfId="1" priority="77" timePeriod="lastMonth">
      <formula/>
    </cfRule>
    <cfRule type="timePeriod" dxfId="1" priority="78" timePeriod="yesterday">
      <formula/>
    </cfRule>
    <cfRule type="timePeriod" dxfId="1" priority="79" timePeriod="today">
      <formula/>
    </cfRule>
  </conditionalFormatting>
  <conditionalFormatting sqref="B55:H56">
    <cfRule type="expression" dxfId="0" priority="80">
      <formula>MOD(ROW(),2)=1</formula>
    </cfRule>
  </conditionalFormatting>
  <conditionalFormatting sqref="G54:H54">
    <cfRule type="expression" dxfId="0" priority="81">
      <formula>MOD(ROW(),2)=1</formula>
    </cfRule>
  </conditionalFormatting>
  <conditionalFormatting sqref="E52">
    <cfRule type="cellIs" dxfId="3" priority="82" operator="lessThan">
      <formula>TODAY()</formula>
    </cfRule>
    <cfRule type="timePeriod" dxfId="1" priority="83" timePeriod="last7Days">
      <formula/>
    </cfRule>
    <cfRule type="timePeriod" dxfId="1" priority="84" timePeriod="yesterday">
      <formula/>
    </cfRule>
    <cfRule type="timePeriod" dxfId="1" priority="85" timePeriod="lastMonth">
      <formula/>
    </cfRule>
    <cfRule type="timePeriod" dxfId="1" priority="86" timePeriod="yesterday">
      <formula/>
    </cfRule>
    <cfRule type="timePeriod" dxfId="1" priority="87" timePeriod="today">
      <formula/>
    </cfRule>
  </conditionalFormatting>
  <conditionalFormatting sqref="B52:F52">
    <cfRule type="expression" dxfId="0" priority="88">
      <formula>MOD(ROW(),2)=1</formula>
    </cfRule>
  </conditionalFormatting>
  <conditionalFormatting sqref="F39:F53">
    <cfRule type="cellIs" dxfId="3" priority="89" operator="lessThan">
      <formula>TODAY()</formula>
    </cfRule>
    <cfRule type="timePeriod" dxfId="1" priority="90" timePeriod="last7Days">
      <formula/>
    </cfRule>
    <cfRule type="timePeriod" dxfId="1" priority="91" timePeriod="yesterday">
      <formula/>
    </cfRule>
    <cfRule type="timePeriod" dxfId="1" priority="92" timePeriod="lastMonth">
      <formula/>
    </cfRule>
    <cfRule type="timePeriod" dxfId="1" priority="93" timePeriod="yesterday">
      <formula/>
    </cfRule>
    <cfRule type="timePeriod" dxfId="1" priority="94" timePeriod="today">
      <formula/>
    </cfRule>
  </conditionalFormatting>
  <conditionalFormatting sqref="B39:H53">
    <cfRule type="expression" dxfId="0" priority="95">
      <formula>MOD(ROW(),2)=1</formula>
    </cfRule>
  </conditionalFormatting>
  <conditionalFormatting sqref="G38">
    <cfRule type="expression" dxfId="0" priority="96">
      <formula>MOD(ROW(),2)=1</formula>
    </cfRule>
  </conditionalFormatting>
  <conditionalFormatting sqref="F38">
    <cfRule type="cellIs" dxfId="3" priority="97" operator="lessThan">
      <formula>TODAY()</formula>
    </cfRule>
    <cfRule type="timePeriod" dxfId="1" priority="98" timePeriod="last7Days">
      <formula/>
    </cfRule>
    <cfRule type="timePeriod" dxfId="1" priority="99" timePeriod="yesterday">
      <formula/>
    </cfRule>
    <cfRule type="timePeriod" dxfId="1" priority="100" timePeriod="lastMonth">
      <formula/>
    </cfRule>
    <cfRule type="timePeriod" dxfId="1" priority="101" timePeriod="yesterday">
      <formula/>
    </cfRule>
    <cfRule type="timePeriod" dxfId="1" priority="102" timePeriod="today">
      <formula/>
    </cfRule>
  </conditionalFormatting>
  <conditionalFormatting sqref="B38:F38">
    <cfRule type="expression" dxfId="0" priority="103">
      <formula>MOD(ROW(),2)=1</formula>
    </cfRule>
  </conditionalFormatting>
  <conditionalFormatting sqref="H36:H38">
    <cfRule type="expression" dxfId="0" priority="104">
      <formula>MOD(ROW(),2)=1</formula>
    </cfRule>
  </conditionalFormatting>
  <conditionalFormatting sqref="B36:G37">
    <cfRule type="expression" dxfId="0" priority="105">
      <formula>MOD(ROW(),2)=1</formula>
    </cfRule>
  </conditionalFormatting>
  <conditionalFormatting sqref="F34">
    <cfRule type="timePeriod" dxfId="1" priority="106" timePeriod="yesterday">
      <formula/>
    </cfRule>
    <cfRule type="timePeriod" dxfId="1" priority="107" timePeriod="today">
      <formula/>
    </cfRule>
    <cfRule type="cellIs" dxfId="2" priority="108" operator="lessThan">
      <formula>_xludf.today()</formula>
    </cfRule>
  </conditionalFormatting>
  <conditionalFormatting sqref="B33:H35">
    <cfRule type="expression" dxfId="0" priority="109">
      <formula>MOD(ROW(),2)=1</formula>
    </cfRule>
  </conditionalFormatting>
  <conditionalFormatting sqref="C32:H32">
    <cfRule type="expression" dxfId="0" priority="110">
      <formula>MOD(ROW(),2)=1</formula>
    </cfRule>
  </conditionalFormatting>
  <conditionalFormatting sqref="F23:F37">
    <cfRule type="cellIs" dxfId="3" priority="111" operator="lessThan">
      <formula>TODAY()</formula>
    </cfRule>
    <cfRule type="timePeriod" dxfId="1" priority="112" timePeriod="last7Days">
      <formula/>
    </cfRule>
    <cfRule type="timePeriod" dxfId="1" priority="113" timePeriod="yesterday">
      <formula/>
    </cfRule>
    <cfRule type="timePeriod" dxfId="1" priority="114" timePeriod="lastMonth">
      <formula/>
    </cfRule>
    <cfRule type="timePeriod" dxfId="1" priority="115" timePeriod="yesterday">
      <formula/>
    </cfRule>
    <cfRule type="timePeriod" dxfId="1" priority="116" timePeriod="today">
      <formula/>
    </cfRule>
  </conditionalFormatting>
  <conditionalFormatting sqref="F23">
    <cfRule type="timePeriod" dxfId="1" priority="117" timePeriod="yesterday">
      <formula/>
    </cfRule>
    <cfRule type="timePeriod" dxfId="1" priority="118" timePeriod="today">
      <formula/>
    </cfRule>
    <cfRule type="cellIs" dxfId="2" priority="119" operator="lessThan">
      <formula>_xludf.today()</formula>
    </cfRule>
  </conditionalFormatting>
  <conditionalFormatting sqref="B23:H31">
    <cfRule type="expression" dxfId="0" priority="120">
      <formula>MOD(ROW(),2)=1</formula>
    </cfRule>
  </conditionalFormatting>
  <conditionalFormatting sqref="F22"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B22:H22">
    <cfRule type="expression" dxfId="0" priority="127">
      <formula>MOD(ROW(),2)=1</formula>
    </cfRule>
  </conditionalFormatting>
  <conditionalFormatting sqref="F20:F21">
    <cfRule type="cellIs" dxfId="3" priority="128" operator="lessThan">
      <formula>TODAY()</formula>
    </cfRule>
    <cfRule type="timePeriod" dxfId="1" priority="129" timePeriod="last7Days">
      <formula/>
    </cfRule>
    <cfRule type="timePeriod" dxfId="1" priority="130" timePeriod="yesterday">
      <formula/>
    </cfRule>
    <cfRule type="timePeriod" dxfId="1" priority="131" timePeriod="lastMonth">
      <formula/>
    </cfRule>
    <cfRule type="timePeriod" dxfId="1" priority="132" timePeriod="yesterday">
      <formula/>
    </cfRule>
    <cfRule type="timePeriod" dxfId="1" priority="133" timePeriod="today">
      <formula/>
    </cfRule>
  </conditionalFormatting>
  <conditionalFormatting sqref="B20:H21">
    <cfRule type="expression" dxfId="0" priority="134">
      <formula>MOD(ROW(),2)=1</formula>
    </cfRule>
  </conditionalFormatting>
  <conditionalFormatting sqref="F19">
    <cfRule type="cellIs" dxfId="3" priority="135" operator="lessThan">
      <formula>TODAY()</formula>
    </cfRule>
    <cfRule type="timePeriod" dxfId="1" priority="136" timePeriod="last7Days">
      <formula/>
    </cfRule>
    <cfRule type="timePeriod" dxfId="1" priority="137" timePeriod="yesterday">
      <formula/>
    </cfRule>
    <cfRule type="timePeriod" dxfId="1" priority="138" timePeriod="lastMonth">
      <formula/>
    </cfRule>
    <cfRule type="timePeriod" dxfId="1" priority="139" timePeriod="yesterday">
      <formula/>
    </cfRule>
    <cfRule type="timePeriod" dxfId="1" priority="140" timePeriod="today">
      <formula/>
    </cfRule>
  </conditionalFormatting>
  <conditionalFormatting sqref="F18">
    <cfRule type="cellIs" dxfId="3" priority="141" operator="lessThan">
      <formula>TODAY()</formula>
    </cfRule>
    <cfRule type="timePeriod" dxfId="1" priority="142" timePeriod="last7Days">
      <formula/>
    </cfRule>
    <cfRule type="timePeriod" dxfId="1" priority="143" timePeriod="yesterday">
      <formula/>
    </cfRule>
    <cfRule type="timePeriod" dxfId="1" priority="144" timePeriod="lastMonth">
      <formula/>
    </cfRule>
    <cfRule type="timePeriod" dxfId="1" priority="145" timePeriod="yesterday">
      <formula/>
    </cfRule>
    <cfRule type="timePeriod" dxfId="1" priority="146" timePeriod="today">
      <formula/>
    </cfRule>
  </conditionalFormatting>
  <conditionalFormatting sqref="F18:F19">
    <cfRule type="expression" dxfId="0" priority="147">
      <formula>MOD(ROW(),2)=1</formula>
    </cfRule>
  </conditionalFormatting>
  <conditionalFormatting sqref="F17">
    <cfRule type="cellIs" dxfId="3" priority="148" operator="lessThan">
      <formula>TODAY()</formula>
    </cfRule>
    <cfRule type="timePeriod" dxfId="1" priority="149" timePeriod="last7Days">
      <formula/>
    </cfRule>
    <cfRule type="timePeriod" dxfId="1" priority="150" timePeriod="yesterday">
      <formula/>
    </cfRule>
    <cfRule type="timePeriod" dxfId="1" priority="151" timePeriod="lastMonth">
      <formula/>
    </cfRule>
    <cfRule type="timePeriod" dxfId="1" priority="152" timePeriod="yesterday">
      <formula/>
    </cfRule>
    <cfRule type="timePeriod" dxfId="1" priority="153" timePeriod="today">
      <formula/>
    </cfRule>
  </conditionalFormatting>
  <conditionalFormatting sqref="F16">
    <cfRule type="cellIs" dxfId="3" priority="154" operator="lessThan">
      <formula>TODAY()</formula>
    </cfRule>
    <cfRule type="timePeriod" dxfId="1" priority="155" timePeriod="last7Days">
      <formula/>
    </cfRule>
    <cfRule type="timePeriod" dxfId="1" priority="156" timePeriod="yesterday">
      <formula/>
    </cfRule>
    <cfRule type="timePeriod" dxfId="1" priority="157" timePeriod="lastMonth">
      <formula/>
    </cfRule>
    <cfRule type="timePeriod" dxfId="1" priority="158" timePeriod="yesterday">
      <formula/>
    </cfRule>
    <cfRule type="timePeriod" dxfId="1" priority="159" timePeriod="today">
      <formula/>
    </cfRule>
  </conditionalFormatting>
  <conditionalFormatting sqref="F16:F17">
    <cfRule type="expression" dxfId="0" priority="160">
      <formula>MOD(ROW(),2)=1</formula>
    </cfRule>
  </conditionalFormatting>
  <conditionalFormatting sqref="F15">
    <cfRule type="cellIs" dxfId="3" priority="161" operator="lessThan">
      <formula>TODAY()</formula>
    </cfRule>
    <cfRule type="timePeriod" dxfId="1" priority="162" timePeriod="last7Days">
      <formula/>
    </cfRule>
    <cfRule type="timePeriod" dxfId="1" priority="163" timePeriod="yesterday">
      <formula/>
    </cfRule>
    <cfRule type="timePeriod" dxfId="1" priority="164" timePeriod="lastMonth">
      <formula/>
    </cfRule>
    <cfRule type="timePeriod" dxfId="1" priority="165" timePeriod="yesterday">
      <formula/>
    </cfRule>
    <cfRule type="timePeriod" dxfId="1" priority="166" timePeriod="today">
      <formula/>
    </cfRule>
  </conditionalFormatting>
  <conditionalFormatting sqref="G14:H19">
    <cfRule type="expression" dxfId="0" priority="167">
      <formula>MOD(ROW(),2)=1</formula>
    </cfRule>
  </conditionalFormatting>
  <conditionalFormatting sqref="F14">
    <cfRule type="cellIs" dxfId="3" priority="168" operator="lessThan">
      <formula>TODAY()</formula>
    </cfRule>
    <cfRule type="timePeriod" dxfId="1" priority="169" timePeriod="last7Days">
      <formula/>
    </cfRule>
    <cfRule type="timePeriod" dxfId="1" priority="170" timePeriod="yesterday">
      <formula/>
    </cfRule>
    <cfRule type="timePeriod" dxfId="1" priority="171" timePeriod="lastMonth">
      <formula/>
    </cfRule>
    <cfRule type="timePeriod" dxfId="1" priority="172" timePeriod="yesterday">
      <formula/>
    </cfRule>
    <cfRule type="timePeriod" dxfId="1" priority="173" timePeriod="today">
      <formula/>
    </cfRule>
  </conditionalFormatting>
  <conditionalFormatting sqref="F14:F15">
    <cfRule type="expression" dxfId="0" priority="174">
      <formula>MOD(ROW(),2)=1</formula>
    </cfRule>
  </conditionalFormatting>
  <conditionalFormatting sqref="B14:E19">
    <cfRule type="expression" dxfId="0" priority="175">
      <formula>MOD(ROW(),2)=1</formula>
    </cfRule>
  </conditionalFormatting>
  <conditionalFormatting sqref="F13">
    <cfRule type="cellIs" dxfId="3" priority="176" operator="lessThan">
      <formula>TODAY()</formula>
    </cfRule>
    <cfRule type="timePeriod" dxfId="1" priority="177" timePeriod="last7Days">
      <formula/>
    </cfRule>
    <cfRule type="timePeriod" dxfId="1" priority="178" timePeriod="yesterday">
      <formula/>
    </cfRule>
    <cfRule type="timePeriod" dxfId="1" priority="179" timePeriod="lastMonth">
      <formula/>
    </cfRule>
    <cfRule type="timePeriod" dxfId="1" priority="180" timePeriod="yesterday">
      <formula/>
    </cfRule>
    <cfRule type="timePeriod" dxfId="1" priority="181" timePeriod="today">
      <formula/>
    </cfRule>
  </conditionalFormatting>
  <conditionalFormatting sqref="E13">
    <cfRule type="cellIs" dxfId="3" priority="182" operator="lessThan">
      <formula>TODAY()</formula>
    </cfRule>
    <cfRule type="timePeriod" dxfId="1" priority="183" timePeriod="last7Days">
      <formula/>
    </cfRule>
    <cfRule type="timePeriod" dxfId="1" priority="184" timePeriod="yesterday">
      <formula/>
    </cfRule>
    <cfRule type="timePeriod" dxfId="1" priority="185" timePeriod="lastMonth">
      <formula/>
    </cfRule>
    <cfRule type="timePeriod" dxfId="1" priority="186" timePeriod="yesterday">
      <formula/>
    </cfRule>
    <cfRule type="timePeriod" dxfId="1" priority="187" timePeriod="today">
      <formula/>
    </cfRule>
  </conditionalFormatting>
  <conditionalFormatting sqref="G11:H13">
    <cfRule type="expression" dxfId="0" priority="188">
      <formula>MOD(ROW(),2)=1</formula>
    </cfRule>
  </conditionalFormatting>
  <conditionalFormatting sqref="B11:F13">
    <cfRule type="expression" dxfId="0" priority="189">
      <formula>MOD(ROW(),2)=1</formula>
    </cfRule>
  </conditionalFormatting>
  <conditionalFormatting sqref="F3:F5">
    <cfRule type="timePeriod" dxfId="1" priority="190" timePeriod="yesterday">
      <formula/>
    </cfRule>
    <cfRule type="timePeriod" dxfId="1" priority="191" timePeriod="today">
      <formula/>
    </cfRule>
    <cfRule type="cellIs" dxfId="2" priority="192" operator="lessThan">
      <formula>_xludf.today()</formula>
    </cfRule>
  </conditionalFormatting>
  <conditionalFormatting sqref="F3:F12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B3:H10">
    <cfRule type="expression" dxfId="0" priority="199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&amp;C&amp;"+,Normal"&amp;12SUIVI FOURNISSEUR</oddHeader>
    <oddFooter>&amp;CPage &amp;P of &amp;N</oddFooter>
    <evenHeader/>
    <evenFooter/>
    <firstHeader/>
    <firstFooter/>
  </headerFooter>
  <drawing r:id="rId1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4472C4"/>
    <outlinePr summaryBelow="1" summaryRight="1"/>
    <pageSetUpPr fitToPage="1"/>
  </sheetPr>
  <dimension ref="A1:AMJ88"/>
  <sheetViews>
    <sheetView tabSelected="0" workbookViewId="0" zoomScale="85" zoomScaleNormal="85" showGridLines="true" showRowColHeaders="1">
      <pane ySplit="1" topLeftCell="A45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72" customWidth="true" style="1"/>
    <col min="2" max="2" width="35.44" customWidth="true" style="133"/>
    <col min="3" max="3" width="28.43" customWidth="true" style="2"/>
    <col min="4" max="4" width="28.02" customWidth="true" style="2"/>
    <col min="5" max="5" width="39.01" customWidth="true" style="42"/>
    <col min="6" max="6" width="20.42" customWidth="true" style="3"/>
    <col min="7" max="7" width="21" customWidth="true" style="43"/>
    <col min="8" max="8" width="11.85" customWidth="true" style="2"/>
    <col min="9" max="9" width="9.13" customWidth="true" style="2"/>
    <col min="10" max="10" width="20.42" customWidth="true" style="2"/>
    <col min="11" max="11" width="9.13" customWidth="true" style="2"/>
    <col min="12" max="12" width="24" customWidth="true" style="2"/>
    <col min="13" max="13" width="23.29" customWidth="true" style="311"/>
    <col min="14" max="14" width="9.13" customWidth="true" style="2"/>
    <col min="15" max="15" width="9.13" customWidth="true" style="2"/>
    <col min="16" max="16" width="9.13" customWidth="true" style="2"/>
    <col min="17" max="17" width="9.13" customWidth="true" style="2"/>
    <col min="18" max="18" width="9.13" customWidth="true" style="2"/>
    <col min="19" max="19" width="9.13" customWidth="true" style="2"/>
    <col min="20" max="20" width="9.13" customWidth="true" style="2"/>
    <col min="21" max="21" width="9.13" customWidth="true" style="2"/>
    <col min="22" max="22" width="9.13" customWidth="true" style="2"/>
    <col min="23" max="23" width="9.13" customWidth="true" style="2"/>
    <col min="24" max="24" width="9.13" customWidth="true" style="2"/>
    <col min="25" max="25" width="9.13" customWidth="true" style="2"/>
    <col min="26" max="26" width="9.13" customWidth="true" style="2"/>
    <col min="27" max="27" width="9.13" customWidth="true" style="2"/>
    <col min="28" max="28" width="9.13" customWidth="true" style="2"/>
    <col min="29" max="29" width="9.13" customWidth="true" style="2"/>
    <col min="30" max="30" width="9.13" customWidth="true" style="2"/>
    <col min="31" max="31" width="9.13" customWidth="true" style="2"/>
    <col min="32" max="32" width="9.13" customWidth="true" style="2"/>
    <col min="33" max="33" width="9.13" customWidth="true" style="2"/>
    <col min="34" max="34" width="9.13" customWidth="true" style="2"/>
    <col min="35" max="35" width="9.13" customWidth="true" style="2"/>
    <col min="36" max="36" width="9.13" customWidth="true" style="2"/>
    <col min="37" max="37" width="9.13" customWidth="true" style="2"/>
    <col min="38" max="38" width="9.13" customWidth="true" style="2"/>
    <col min="39" max="39" width="9.13" customWidth="true" style="2"/>
    <col min="40" max="40" width="9.13" customWidth="true" style="2"/>
    <col min="41" max="41" width="9.13" customWidth="true" style="2"/>
    <col min="42" max="42" width="9.13" customWidth="true" style="2"/>
    <col min="43" max="43" width="9.13" customWidth="true" style="2"/>
    <col min="44" max="44" width="9.13" customWidth="true" style="2"/>
    <col min="45" max="45" width="9.13" customWidth="true" style="2"/>
    <col min="46" max="46" width="9.13" customWidth="true" style="2"/>
    <col min="47" max="47" width="9.13" customWidth="true" style="2"/>
    <col min="48" max="48" width="9.13" customWidth="true" style="2"/>
    <col min="49" max="49" width="9.13" customWidth="true" style="2"/>
    <col min="50" max="50" width="9.13" customWidth="true" style="2"/>
    <col min="51" max="51" width="9.13" customWidth="true" style="2"/>
    <col min="52" max="52" width="9.13" customWidth="true" style="2"/>
    <col min="53" max="53" width="9.13" customWidth="true" style="2"/>
    <col min="54" max="54" width="9.13" customWidth="true" style="2"/>
    <col min="55" max="55" width="9.13" customWidth="true" style="2"/>
    <col min="56" max="56" width="9.13" customWidth="true" style="2"/>
    <col min="57" max="57" width="9.13" customWidth="true" style="2"/>
    <col min="58" max="58" width="9.13" customWidth="true" style="2"/>
    <col min="59" max="59" width="9.13" customWidth="true" style="2"/>
    <col min="60" max="60" width="9.13" customWidth="true" style="2"/>
    <col min="61" max="61" width="9.13" customWidth="true" style="2"/>
    <col min="62" max="62" width="9.13" customWidth="true" style="2"/>
    <col min="63" max="63" width="9.13" customWidth="true" style="2"/>
    <col min="64" max="64" width="9.13" customWidth="true" style="2"/>
    <col min="65" max="65" width="9.13" customWidth="true" style="2"/>
    <col min="66" max="66" width="9.13" customWidth="true" style="2"/>
    <col min="67" max="67" width="9.13" customWidth="true" style="2"/>
    <col min="68" max="68" width="9.13" customWidth="true" style="2"/>
    <col min="69" max="69" width="9.13" customWidth="true" style="2"/>
    <col min="70" max="70" width="9.13" customWidth="true" style="2"/>
    <col min="71" max="71" width="9.13" customWidth="true" style="2"/>
    <col min="72" max="72" width="9.13" customWidth="true" style="2"/>
    <col min="73" max="73" width="9.13" customWidth="true" style="2"/>
    <col min="74" max="74" width="9.13" customWidth="true" style="2"/>
    <col min="75" max="75" width="9.13" customWidth="true" style="2"/>
    <col min="76" max="76" width="9.13" customWidth="true" style="2"/>
    <col min="77" max="77" width="9.13" customWidth="true" style="2"/>
    <col min="78" max="78" width="9.13" customWidth="true" style="2"/>
    <col min="79" max="79" width="9.13" customWidth="true" style="2"/>
    <col min="80" max="80" width="9.13" customWidth="true" style="2"/>
    <col min="81" max="81" width="9.13" customWidth="true" style="2"/>
    <col min="82" max="82" width="9.13" customWidth="true" style="2"/>
    <col min="83" max="83" width="9.13" customWidth="true" style="2"/>
    <col min="84" max="84" width="9.13" customWidth="true" style="2"/>
    <col min="85" max="85" width="9.13" customWidth="true" style="2"/>
    <col min="86" max="86" width="9.13" customWidth="true" style="2"/>
    <col min="87" max="87" width="9.13" customWidth="true" style="2"/>
    <col min="88" max="88" width="9.13" customWidth="true" style="2"/>
    <col min="89" max="89" width="9.13" customWidth="true" style="2"/>
    <col min="90" max="90" width="9.13" customWidth="true" style="2"/>
    <col min="91" max="91" width="9.13" customWidth="true" style="2"/>
    <col min="92" max="92" width="9.13" customWidth="true" style="2"/>
    <col min="93" max="93" width="9.13" customWidth="true" style="2"/>
    <col min="94" max="94" width="9.13" customWidth="true" style="2"/>
    <col min="95" max="95" width="9.13" customWidth="true" style="2"/>
    <col min="96" max="96" width="9.13" customWidth="true" style="2"/>
    <col min="97" max="97" width="9.13" customWidth="true" style="2"/>
    <col min="98" max="98" width="9.13" customWidth="true" style="2"/>
    <col min="99" max="99" width="9.13" customWidth="true" style="2"/>
    <col min="100" max="100" width="9.13" customWidth="true" style="2"/>
    <col min="101" max="101" width="9.13" customWidth="true" style="2"/>
    <col min="102" max="102" width="9.13" customWidth="true" style="2"/>
    <col min="103" max="103" width="9.13" customWidth="true" style="2"/>
    <col min="104" max="104" width="9.13" customWidth="true" style="2"/>
    <col min="105" max="105" width="9.13" customWidth="true" style="2"/>
    <col min="106" max="106" width="9.13" customWidth="true" style="2"/>
    <col min="107" max="107" width="9.13" customWidth="true" style="2"/>
    <col min="108" max="108" width="9.13" customWidth="true" style="2"/>
    <col min="109" max="109" width="9.13" customWidth="true" style="2"/>
    <col min="110" max="110" width="9.13" customWidth="true" style="2"/>
    <col min="111" max="111" width="9.13" customWidth="true" style="2"/>
    <col min="112" max="112" width="9.13" customWidth="true" style="2"/>
    <col min="113" max="113" width="9.13" customWidth="true" style="2"/>
    <col min="114" max="114" width="9.13" customWidth="true" style="2"/>
    <col min="115" max="115" width="9.13" customWidth="true" style="2"/>
    <col min="116" max="116" width="9.13" customWidth="true" style="2"/>
    <col min="117" max="117" width="9.13" customWidth="true" style="2"/>
    <col min="118" max="118" width="9.13" customWidth="true" style="2"/>
    <col min="119" max="119" width="9.13" customWidth="true" style="2"/>
    <col min="120" max="120" width="9.13" customWidth="true" style="2"/>
    <col min="121" max="121" width="9.13" customWidth="true" style="2"/>
    <col min="122" max="122" width="9.13" customWidth="true" style="2"/>
    <col min="123" max="123" width="9.13" customWidth="true" style="2"/>
    <col min="124" max="124" width="9.13" customWidth="true" style="2"/>
    <col min="125" max="125" width="9.13" customWidth="true" style="2"/>
    <col min="126" max="126" width="9.13" customWidth="true" style="2"/>
    <col min="127" max="127" width="9.13" customWidth="true" style="2"/>
    <col min="128" max="128" width="9.13" customWidth="true" style="2"/>
    <col min="129" max="129" width="9.13" customWidth="true" style="2"/>
    <col min="130" max="130" width="9.13" customWidth="true" style="2"/>
    <col min="131" max="131" width="9.13" customWidth="true" style="2"/>
    <col min="132" max="132" width="9.13" customWidth="true" style="2"/>
    <col min="133" max="133" width="9.13" customWidth="true" style="2"/>
    <col min="134" max="134" width="9.13" customWidth="true" style="2"/>
    <col min="135" max="135" width="9.13" customWidth="true" style="2"/>
    <col min="136" max="136" width="9.13" customWidth="true" style="2"/>
    <col min="137" max="137" width="9.13" customWidth="true" style="2"/>
    <col min="138" max="138" width="9.13" customWidth="true" style="2"/>
    <col min="139" max="139" width="9.13" customWidth="true" style="2"/>
    <col min="140" max="140" width="9.13" customWidth="true" style="2"/>
    <col min="141" max="141" width="9.13" customWidth="true" style="2"/>
    <col min="142" max="142" width="9.13" customWidth="true" style="2"/>
    <col min="143" max="143" width="9.13" customWidth="true" style="2"/>
    <col min="144" max="144" width="9.13" customWidth="true" style="2"/>
    <col min="145" max="145" width="9.13" customWidth="true" style="2"/>
    <col min="146" max="146" width="9.13" customWidth="true" style="2"/>
    <col min="147" max="147" width="9.13" customWidth="true" style="2"/>
    <col min="148" max="148" width="9.13" customWidth="true" style="2"/>
    <col min="149" max="149" width="9.13" customWidth="true" style="2"/>
    <col min="150" max="150" width="9.13" customWidth="true" style="2"/>
    <col min="151" max="151" width="9.13" customWidth="true" style="2"/>
    <col min="152" max="152" width="9.13" customWidth="true" style="2"/>
    <col min="153" max="153" width="9.13" customWidth="true" style="2"/>
    <col min="154" max="154" width="9.13" customWidth="true" style="2"/>
    <col min="155" max="155" width="9.13" customWidth="true" style="2"/>
    <col min="156" max="156" width="9.13" customWidth="true" style="2"/>
    <col min="157" max="157" width="9.13" customWidth="true" style="2"/>
    <col min="158" max="158" width="9.13" customWidth="true" style="2"/>
    <col min="159" max="159" width="9.13" customWidth="true" style="2"/>
    <col min="160" max="160" width="9.13" customWidth="true" style="2"/>
    <col min="161" max="161" width="9.13" customWidth="true" style="2"/>
    <col min="162" max="162" width="9.13" customWidth="true" style="2"/>
    <col min="163" max="163" width="9.13" customWidth="true" style="2"/>
    <col min="164" max="164" width="9.13" customWidth="true" style="2"/>
    <col min="165" max="165" width="9.13" customWidth="true" style="2"/>
    <col min="166" max="166" width="9.13" customWidth="true" style="2"/>
    <col min="167" max="167" width="9.13" customWidth="true" style="2"/>
    <col min="168" max="168" width="9.13" customWidth="true" style="2"/>
    <col min="169" max="169" width="9.13" customWidth="true" style="2"/>
    <col min="170" max="170" width="9.13" customWidth="true" style="2"/>
    <col min="171" max="171" width="9.13" customWidth="true" style="2"/>
    <col min="172" max="172" width="9.13" customWidth="true" style="2"/>
    <col min="173" max="173" width="9.13" customWidth="true" style="2"/>
    <col min="174" max="174" width="9.13" customWidth="true" style="2"/>
    <col min="175" max="175" width="9.13" customWidth="true" style="2"/>
    <col min="176" max="176" width="9.13" customWidth="true" style="2"/>
    <col min="177" max="177" width="9.13" customWidth="true" style="2"/>
    <col min="178" max="178" width="9.13" customWidth="true" style="2"/>
    <col min="179" max="179" width="9.13" customWidth="true" style="2"/>
    <col min="180" max="180" width="9.13" customWidth="true" style="2"/>
    <col min="181" max="181" width="9.13" customWidth="true" style="2"/>
    <col min="182" max="182" width="9.13" customWidth="true" style="2"/>
    <col min="183" max="183" width="9.13" customWidth="true" style="2"/>
    <col min="184" max="184" width="9.13" customWidth="true" style="2"/>
    <col min="185" max="185" width="9.13" customWidth="true" style="2"/>
    <col min="186" max="186" width="9.13" customWidth="true" style="2"/>
    <col min="187" max="187" width="9.13" customWidth="true" style="2"/>
    <col min="188" max="188" width="9.13" customWidth="true" style="2"/>
    <col min="189" max="189" width="9.13" customWidth="true" style="2"/>
    <col min="190" max="190" width="9.13" customWidth="true" style="2"/>
    <col min="191" max="191" width="9.13" customWidth="true" style="2"/>
    <col min="192" max="192" width="9.13" customWidth="true" style="2"/>
    <col min="193" max="193" width="9.13" customWidth="true" style="2"/>
    <col min="194" max="194" width="9.13" customWidth="true" style="2"/>
    <col min="195" max="195" width="9.13" customWidth="true" style="2"/>
    <col min="196" max="196" width="9.13" customWidth="true" style="2"/>
    <col min="197" max="197" width="9.13" customWidth="true" style="2"/>
    <col min="198" max="198" width="9.13" customWidth="true" style="2"/>
    <col min="199" max="199" width="9.13" customWidth="true" style="2"/>
    <col min="200" max="200" width="9.13" customWidth="true" style="2"/>
    <col min="201" max="201" width="9.13" customWidth="true" style="2"/>
    <col min="202" max="202" width="9.13" customWidth="true" style="2"/>
    <col min="203" max="203" width="9.13" customWidth="true" style="2"/>
    <col min="204" max="204" width="9.13" customWidth="true" style="2"/>
    <col min="205" max="205" width="9.13" customWidth="true" style="2"/>
    <col min="206" max="206" width="9.13" customWidth="true" style="2"/>
    <col min="207" max="207" width="9.13" customWidth="true" style="2"/>
    <col min="208" max="208" width="9.13" customWidth="true" style="2"/>
    <col min="209" max="209" width="9.13" customWidth="true" style="2"/>
    <col min="210" max="210" width="9.13" customWidth="true" style="2"/>
    <col min="211" max="211" width="9.13" customWidth="true" style="2"/>
    <col min="212" max="212" width="9.13" customWidth="true" style="2"/>
    <col min="213" max="213" width="9.13" customWidth="true" style="2"/>
    <col min="214" max="214" width="9.13" customWidth="true" style="2"/>
    <col min="215" max="215" width="9.13" customWidth="true" style="2"/>
    <col min="216" max="216" width="9.13" customWidth="true" style="2"/>
    <col min="217" max="217" width="9.13" customWidth="true" style="2"/>
    <col min="218" max="218" width="9.13" customWidth="true" style="2"/>
    <col min="219" max="219" width="9.13" customWidth="true" style="2"/>
    <col min="220" max="220" width="9.13" customWidth="true" style="2"/>
    <col min="221" max="221" width="9.13" customWidth="true" style="2"/>
    <col min="222" max="222" width="9.13" customWidth="true" style="2"/>
    <col min="223" max="223" width="9.13" customWidth="true" style="2"/>
    <col min="224" max="224" width="9.13" customWidth="true" style="2"/>
    <col min="225" max="225" width="9.13" customWidth="true" style="2"/>
    <col min="226" max="226" width="9.13" customWidth="true" style="2"/>
    <col min="227" max="227" width="9.13" customWidth="true" style="2"/>
    <col min="228" max="228" width="9.13" customWidth="true" style="2"/>
    <col min="229" max="229" width="9.13" customWidth="true" style="2"/>
    <col min="230" max="230" width="9.13" customWidth="true" style="2"/>
    <col min="231" max="231" width="9.13" customWidth="true" style="2"/>
    <col min="232" max="232" width="9.13" customWidth="true" style="2"/>
    <col min="233" max="233" width="9.13" customWidth="true" style="2"/>
    <col min="234" max="234" width="9.13" customWidth="true" style="2"/>
    <col min="235" max="235" width="9.13" customWidth="true" style="2"/>
    <col min="236" max="236" width="9.13" customWidth="true" style="2"/>
    <col min="237" max="237" width="9.13" customWidth="true" style="2"/>
    <col min="238" max="238" width="9.13" customWidth="true" style="2"/>
    <col min="239" max="239" width="9.13" customWidth="true" style="2"/>
    <col min="240" max="240" width="9.13" customWidth="true" style="2"/>
    <col min="241" max="241" width="9.13" customWidth="true" style="2"/>
    <col min="242" max="242" width="9.13" customWidth="true" style="2"/>
    <col min="243" max="243" width="9.13" customWidth="true" style="2"/>
    <col min="244" max="244" width="9.13" customWidth="true" style="2"/>
    <col min="245" max="245" width="9.13" customWidth="true" style="2"/>
    <col min="246" max="246" width="9.13" customWidth="true" style="2"/>
    <col min="247" max="247" width="9.13" customWidth="true" style="2"/>
    <col min="248" max="248" width="9.13" customWidth="true" style="2"/>
    <col min="249" max="249" width="9.13" customWidth="true" style="2"/>
    <col min="250" max="250" width="9.13" customWidth="true" style="2"/>
    <col min="251" max="251" width="9.13" customWidth="true" style="2"/>
    <col min="252" max="252" width="9.13" customWidth="true" style="2"/>
    <col min="253" max="253" width="9.13" customWidth="true" style="2"/>
    <col min="254" max="254" width="9.13" customWidth="true" style="2"/>
    <col min="255" max="255" width="9.13" customWidth="true" style="2"/>
    <col min="256" max="256" width="9.13" customWidth="true" style="2"/>
    <col min="257" max="257" width="9.13" customWidth="true" style="2"/>
    <col min="258" max="258" width="9.13" customWidth="true" style="2"/>
    <col min="259" max="259" width="9.13" customWidth="true" style="2"/>
    <col min="260" max="260" width="9.13" customWidth="true" style="2"/>
    <col min="261" max="261" width="9.13" customWidth="true" style="2"/>
    <col min="262" max="262" width="9.13" customWidth="true" style="2"/>
    <col min="263" max="263" width="9.13" customWidth="true" style="2"/>
    <col min="264" max="264" width="9.13" customWidth="true" style="2"/>
    <col min="265" max="265" width="9.13" customWidth="true" style="2"/>
    <col min="266" max="266" width="9.13" customWidth="true" style="2"/>
    <col min="267" max="267" width="9.13" customWidth="true" style="2"/>
    <col min="268" max="268" width="9.13" customWidth="true" style="2"/>
    <col min="269" max="269" width="9.13" customWidth="true" style="2"/>
    <col min="270" max="270" width="9.13" customWidth="true" style="2"/>
    <col min="271" max="271" width="9.13" customWidth="true" style="2"/>
    <col min="272" max="272" width="9.13" customWidth="true" style="2"/>
    <col min="273" max="273" width="9.13" customWidth="true" style="2"/>
    <col min="274" max="274" width="9.13" customWidth="true" style="2"/>
    <col min="275" max="275" width="9.13" customWidth="true" style="2"/>
    <col min="276" max="276" width="9.13" customWidth="true" style="2"/>
    <col min="277" max="277" width="9.13" customWidth="true" style="2"/>
    <col min="278" max="278" width="9.13" customWidth="true" style="2"/>
    <col min="279" max="279" width="9.13" customWidth="true" style="2"/>
    <col min="280" max="280" width="9.13" customWidth="true" style="2"/>
    <col min="281" max="281" width="9.13" customWidth="true" style="2"/>
    <col min="282" max="282" width="9.13" customWidth="true" style="2"/>
    <col min="283" max="283" width="9.13" customWidth="true" style="2"/>
    <col min="284" max="284" width="9.13" customWidth="true" style="2"/>
    <col min="285" max="285" width="9.13" customWidth="true" style="2"/>
    <col min="286" max="286" width="9.13" customWidth="true" style="2"/>
    <col min="287" max="287" width="9.13" customWidth="true" style="2"/>
    <col min="288" max="288" width="9.13" customWidth="true" style="2"/>
    <col min="289" max="289" width="9.13" customWidth="true" style="2"/>
    <col min="290" max="290" width="9.13" customWidth="true" style="2"/>
    <col min="291" max="291" width="9.13" customWidth="true" style="2"/>
    <col min="292" max="292" width="9.13" customWidth="true" style="2"/>
    <col min="293" max="293" width="9.13" customWidth="true" style="2"/>
    <col min="294" max="294" width="9.13" customWidth="true" style="2"/>
    <col min="295" max="295" width="9.13" customWidth="true" style="2"/>
    <col min="296" max="296" width="9.13" customWidth="true" style="2"/>
    <col min="297" max="297" width="9.13" customWidth="true" style="2"/>
    <col min="298" max="298" width="9.13" customWidth="true" style="2"/>
    <col min="299" max="299" width="9.13" customWidth="true" style="2"/>
    <col min="300" max="300" width="9.13" customWidth="true" style="2"/>
    <col min="301" max="301" width="9.13" customWidth="true" style="2"/>
    <col min="302" max="302" width="9.13" customWidth="true" style="2"/>
    <col min="303" max="303" width="9.13" customWidth="true" style="2"/>
    <col min="304" max="304" width="9.13" customWidth="true" style="2"/>
    <col min="305" max="305" width="9.13" customWidth="true" style="2"/>
    <col min="306" max="306" width="9.13" customWidth="true" style="2"/>
    <col min="307" max="307" width="9.13" customWidth="true" style="2"/>
    <col min="308" max="308" width="9.13" customWidth="true" style="2"/>
    <col min="309" max="309" width="9.13" customWidth="true" style="2"/>
    <col min="310" max="310" width="9.13" customWidth="true" style="2"/>
    <col min="311" max="311" width="9.13" customWidth="true" style="2"/>
    <col min="312" max="312" width="9.13" customWidth="true" style="2"/>
    <col min="313" max="313" width="9.13" customWidth="true" style="2"/>
    <col min="314" max="314" width="9.13" customWidth="true" style="2"/>
    <col min="315" max="315" width="9.13" customWidth="true" style="2"/>
    <col min="316" max="316" width="9.13" customWidth="true" style="2"/>
    <col min="317" max="317" width="9.13" customWidth="true" style="2"/>
    <col min="318" max="318" width="9.13" customWidth="true" style="2"/>
    <col min="319" max="319" width="9.13" customWidth="true" style="2"/>
    <col min="320" max="320" width="9.13" customWidth="true" style="2"/>
    <col min="321" max="321" width="9.13" customWidth="true" style="2"/>
    <col min="322" max="322" width="9.13" customWidth="true" style="2"/>
    <col min="323" max="323" width="9.13" customWidth="true" style="2"/>
    <col min="324" max="324" width="9.13" customWidth="true" style="2"/>
    <col min="325" max="325" width="9.13" customWidth="true" style="2"/>
    <col min="326" max="326" width="9.13" customWidth="true" style="2"/>
    <col min="327" max="327" width="9.13" customWidth="true" style="2"/>
    <col min="328" max="328" width="9.13" customWidth="true" style="2"/>
    <col min="329" max="329" width="9.13" customWidth="true" style="2"/>
    <col min="330" max="330" width="9.13" customWidth="true" style="2"/>
    <col min="331" max="331" width="9.13" customWidth="true" style="2"/>
    <col min="332" max="332" width="9.13" customWidth="true" style="2"/>
    <col min="333" max="333" width="9.13" customWidth="true" style="2"/>
    <col min="334" max="334" width="9.13" customWidth="true" style="2"/>
    <col min="335" max="335" width="9.13" customWidth="true" style="2"/>
    <col min="336" max="336" width="9.13" customWidth="true" style="2"/>
    <col min="337" max="337" width="9.13" customWidth="true" style="2"/>
    <col min="338" max="338" width="9.13" customWidth="true" style="2"/>
    <col min="339" max="339" width="9.13" customWidth="true" style="2"/>
    <col min="340" max="340" width="9.13" customWidth="true" style="2"/>
    <col min="341" max="341" width="9.13" customWidth="true" style="2"/>
    <col min="342" max="342" width="9.13" customWidth="true" style="2"/>
    <col min="343" max="343" width="9.13" customWidth="true" style="2"/>
    <col min="344" max="344" width="9.13" customWidth="true" style="2"/>
    <col min="345" max="345" width="9.13" customWidth="true" style="2"/>
    <col min="346" max="346" width="9.13" customWidth="true" style="2"/>
    <col min="347" max="347" width="9.13" customWidth="true" style="2"/>
    <col min="348" max="348" width="9.13" customWidth="true" style="2"/>
    <col min="349" max="349" width="9.13" customWidth="true" style="2"/>
    <col min="350" max="350" width="9.13" customWidth="true" style="2"/>
    <col min="351" max="351" width="9.13" customWidth="true" style="2"/>
    <col min="352" max="352" width="9.13" customWidth="true" style="2"/>
    <col min="353" max="353" width="9.13" customWidth="true" style="2"/>
    <col min="354" max="354" width="9.13" customWidth="true" style="2"/>
    <col min="355" max="355" width="9.13" customWidth="true" style="2"/>
    <col min="356" max="356" width="9.13" customWidth="true" style="2"/>
    <col min="357" max="357" width="9.13" customWidth="true" style="2"/>
    <col min="358" max="358" width="9.13" customWidth="true" style="2"/>
    <col min="359" max="359" width="9.13" customWidth="true" style="2"/>
    <col min="360" max="360" width="9.13" customWidth="true" style="2"/>
    <col min="361" max="361" width="9.13" customWidth="true" style="2"/>
    <col min="362" max="362" width="9.13" customWidth="true" style="2"/>
    <col min="363" max="363" width="9.13" customWidth="true" style="2"/>
    <col min="364" max="364" width="9.13" customWidth="true" style="2"/>
    <col min="365" max="365" width="9.13" customWidth="true" style="2"/>
    <col min="366" max="366" width="9.13" customWidth="true" style="2"/>
    <col min="367" max="367" width="9.13" customWidth="true" style="2"/>
    <col min="368" max="368" width="9.13" customWidth="true" style="2"/>
    <col min="369" max="369" width="9.13" customWidth="true" style="2"/>
    <col min="370" max="370" width="9.13" customWidth="true" style="2"/>
    <col min="371" max="371" width="9.13" customWidth="true" style="2"/>
    <col min="372" max="372" width="9.13" customWidth="true" style="2"/>
    <col min="373" max="373" width="9.13" customWidth="true" style="2"/>
    <col min="374" max="374" width="9.13" customWidth="true" style="2"/>
    <col min="375" max="375" width="9.13" customWidth="true" style="2"/>
    <col min="376" max="376" width="9.13" customWidth="true" style="2"/>
    <col min="377" max="377" width="9.13" customWidth="true" style="2"/>
    <col min="378" max="378" width="9.13" customWidth="true" style="2"/>
    <col min="379" max="379" width="9.13" customWidth="true" style="2"/>
    <col min="380" max="380" width="9.13" customWidth="true" style="2"/>
    <col min="381" max="381" width="9.13" customWidth="true" style="2"/>
    <col min="382" max="382" width="9.13" customWidth="true" style="2"/>
    <col min="383" max="383" width="9.13" customWidth="true" style="2"/>
    <col min="384" max="384" width="9.13" customWidth="true" style="2"/>
    <col min="385" max="385" width="9.13" customWidth="true" style="2"/>
    <col min="386" max="386" width="9.13" customWidth="true" style="2"/>
    <col min="387" max="387" width="9.13" customWidth="true" style="2"/>
    <col min="388" max="388" width="9.13" customWidth="true" style="2"/>
    <col min="389" max="389" width="9.13" customWidth="true" style="2"/>
    <col min="390" max="390" width="9.13" customWidth="true" style="2"/>
    <col min="391" max="391" width="9.13" customWidth="true" style="2"/>
    <col min="392" max="392" width="9.13" customWidth="true" style="2"/>
    <col min="393" max="393" width="9.13" customWidth="true" style="2"/>
    <col min="394" max="394" width="9.13" customWidth="true" style="2"/>
    <col min="395" max="395" width="9.13" customWidth="true" style="2"/>
    <col min="396" max="396" width="9.13" customWidth="true" style="2"/>
    <col min="397" max="397" width="9.13" customWidth="true" style="2"/>
    <col min="398" max="398" width="9.13" customWidth="true" style="2"/>
    <col min="399" max="399" width="9.13" customWidth="true" style="2"/>
    <col min="400" max="400" width="9.13" customWidth="true" style="2"/>
    <col min="401" max="401" width="9.13" customWidth="true" style="2"/>
    <col min="402" max="402" width="9.13" customWidth="true" style="2"/>
    <col min="403" max="403" width="9.13" customWidth="true" style="2"/>
    <col min="404" max="404" width="9.13" customWidth="true" style="2"/>
    <col min="405" max="405" width="9.13" customWidth="true" style="2"/>
    <col min="406" max="406" width="9.13" customWidth="true" style="2"/>
    <col min="407" max="407" width="9.13" customWidth="true" style="2"/>
    <col min="408" max="408" width="9.13" customWidth="true" style="2"/>
    <col min="409" max="409" width="9.13" customWidth="true" style="2"/>
    <col min="410" max="410" width="9.13" customWidth="true" style="2"/>
    <col min="411" max="411" width="9.13" customWidth="true" style="2"/>
    <col min="412" max="412" width="9.13" customWidth="true" style="2"/>
    <col min="413" max="413" width="9.13" customWidth="true" style="2"/>
    <col min="414" max="414" width="9.13" customWidth="true" style="2"/>
    <col min="415" max="415" width="9.13" customWidth="true" style="2"/>
    <col min="416" max="416" width="9.13" customWidth="true" style="2"/>
    <col min="417" max="417" width="9.13" customWidth="true" style="2"/>
    <col min="418" max="418" width="9.13" customWidth="true" style="2"/>
    <col min="419" max="419" width="9.13" customWidth="true" style="2"/>
    <col min="420" max="420" width="9.13" customWidth="true" style="2"/>
    <col min="421" max="421" width="9.13" customWidth="true" style="2"/>
    <col min="422" max="422" width="9.13" customWidth="true" style="2"/>
    <col min="423" max="423" width="9.13" customWidth="true" style="2"/>
    <col min="424" max="424" width="9.13" customWidth="true" style="2"/>
    <col min="425" max="425" width="9.13" customWidth="true" style="2"/>
    <col min="426" max="426" width="9.13" customWidth="true" style="2"/>
    <col min="427" max="427" width="9.13" customWidth="true" style="2"/>
    <col min="428" max="428" width="9.13" customWidth="true" style="2"/>
    <col min="429" max="429" width="9.13" customWidth="true" style="2"/>
    <col min="430" max="430" width="9.13" customWidth="true" style="2"/>
    <col min="431" max="431" width="9.13" customWidth="true" style="2"/>
    <col min="432" max="432" width="9.13" customWidth="true" style="2"/>
    <col min="433" max="433" width="9.13" customWidth="true" style="2"/>
    <col min="434" max="434" width="9.13" customWidth="true" style="2"/>
    <col min="435" max="435" width="9.13" customWidth="true" style="2"/>
    <col min="436" max="436" width="9.13" customWidth="true" style="2"/>
    <col min="437" max="437" width="9.13" customWidth="true" style="2"/>
    <col min="438" max="438" width="9.13" customWidth="true" style="2"/>
    <col min="439" max="439" width="9.13" customWidth="true" style="2"/>
    <col min="440" max="440" width="9.13" customWidth="true" style="2"/>
    <col min="441" max="441" width="9.13" customWidth="true" style="2"/>
    <col min="442" max="442" width="9.13" customWidth="true" style="2"/>
    <col min="443" max="443" width="9.13" customWidth="true" style="2"/>
    <col min="444" max="444" width="9.13" customWidth="true" style="2"/>
    <col min="445" max="445" width="9.13" customWidth="true" style="2"/>
    <col min="446" max="446" width="9.13" customWidth="true" style="2"/>
    <col min="447" max="447" width="9.13" customWidth="true" style="2"/>
    <col min="448" max="448" width="9.13" customWidth="true" style="2"/>
    <col min="449" max="449" width="9.13" customWidth="true" style="2"/>
    <col min="450" max="450" width="9.13" customWidth="true" style="2"/>
    <col min="451" max="451" width="9.13" customWidth="true" style="2"/>
    <col min="452" max="452" width="9.13" customWidth="true" style="2"/>
    <col min="453" max="453" width="9.13" customWidth="true" style="2"/>
    <col min="454" max="454" width="9.13" customWidth="true" style="2"/>
    <col min="455" max="455" width="9.13" customWidth="true" style="2"/>
    <col min="456" max="456" width="9.13" customWidth="true" style="2"/>
    <col min="457" max="457" width="9.13" customWidth="true" style="2"/>
    <col min="458" max="458" width="9.13" customWidth="true" style="2"/>
    <col min="459" max="459" width="9.13" customWidth="true" style="2"/>
    <col min="460" max="460" width="9.13" customWidth="true" style="2"/>
    <col min="461" max="461" width="9.13" customWidth="true" style="2"/>
    <col min="462" max="462" width="9.13" customWidth="true" style="2"/>
    <col min="463" max="463" width="9.13" customWidth="true" style="2"/>
    <col min="464" max="464" width="9.13" customWidth="true" style="2"/>
    <col min="465" max="465" width="9.13" customWidth="true" style="2"/>
    <col min="466" max="466" width="9.13" customWidth="true" style="2"/>
    <col min="467" max="467" width="9.13" customWidth="true" style="2"/>
    <col min="468" max="468" width="9.13" customWidth="true" style="2"/>
    <col min="469" max="469" width="9.13" customWidth="true" style="2"/>
    <col min="470" max="470" width="9.13" customWidth="true" style="2"/>
    <col min="471" max="471" width="9.13" customWidth="true" style="2"/>
    <col min="472" max="472" width="9.13" customWidth="true" style="2"/>
    <col min="473" max="473" width="9.13" customWidth="true" style="2"/>
    <col min="474" max="474" width="9.13" customWidth="true" style="2"/>
    <col min="475" max="475" width="9.13" customWidth="true" style="2"/>
    <col min="476" max="476" width="9.13" customWidth="true" style="2"/>
    <col min="477" max="477" width="9.13" customWidth="true" style="2"/>
    <col min="478" max="478" width="9.13" customWidth="true" style="2"/>
    <col min="479" max="479" width="9.13" customWidth="true" style="2"/>
    <col min="480" max="480" width="9.13" customWidth="true" style="2"/>
    <col min="481" max="481" width="9.13" customWidth="true" style="2"/>
    <col min="482" max="482" width="9.13" customWidth="true" style="2"/>
    <col min="483" max="483" width="9.13" customWidth="true" style="2"/>
    <col min="484" max="484" width="9.13" customWidth="true" style="2"/>
    <col min="485" max="485" width="9.13" customWidth="true" style="2"/>
    <col min="486" max="486" width="9.13" customWidth="true" style="2"/>
    <col min="487" max="487" width="9.13" customWidth="true" style="2"/>
    <col min="488" max="488" width="9.13" customWidth="true" style="2"/>
    <col min="489" max="489" width="9.13" customWidth="true" style="2"/>
    <col min="490" max="490" width="9.13" customWidth="true" style="2"/>
    <col min="491" max="491" width="9.13" customWidth="true" style="2"/>
    <col min="492" max="492" width="9.13" customWidth="true" style="2"/>
    <col min="493" max="493" width="9.13" customWidth="true" style="2"/>
    <col min="494" max="494" width="9.13" customWidth="true" style="2"/>
    <col min="495" max="495" width="9.13" customWidth="true" style="2"/>
    <col min="496" max="496" width="9.13" customWidth="true" style="2"/>
    <col min="497" max="497" width="9.13" customWidth="true" style="2"/>
    <col min="498" max="498" width="9.13" customWidth="true" style="2"/>
    <col min="499" max="499" width="9.13" customWidth="true" style="2"/>
    <col min="500" max="500" width="9.13" customWidth="true" style="2"/>
    <col min="501" max="501" width="9.13" customWidth="true" style="2"/>
    <col min="502" max="502" width="9.13" customWidth="true" style="2"/>
    <col min="503" max="503" width="9.13" customWidth="true" style="2"/>
    <col min="504" max="504" width="9.13" customWidth="true" style="2"/>
    <col min="505" max="505" width="9.13" customWidth="true" style="2"/>
    <col min="506" max="506" width="9.13" customWidth="true" style="2"/>
    <col min="507" max="507" width="9.13" customWidth="true" style="2"/>
    <col min="508" max="508" width="9.13" customWidth="true" style="2"/>
    <col min="509" max="509" width="9.13" customWidth="true" style="2"/>
    <col min="510" max="510" width="9.13" customWidth="true" style="2"/>
    <col min="511" max="511" width="9.13" customWidth="true" style="2"/>
    <col min="512" max="512" width="9.13" customWidth="true" style="2"/>
    <col min="513" max="513" width="9.13" customWidth="true" style="2"/>
    <col min="514" max="514" width="9.13" customWidth="true" style="2"/>
    <col min="515" max="515" width="9.13" customWidth="true" style="2"/>
    <col min="516" max="516" width="9.13" customWidth="true" style="2"/>
    <col min="517" max="517" width="9.13" customWidth="true" style="2"/>
    <col min="518" max="518" width="9.13" customWidth="true" style="2"/>
    <col min="519" max="519" width="9.13" customWidth="true" style="2"/>
    <col min="520" max="520" width="9.13" customWidth="true" style="2"/>
    <col min="521" max="521" width="9.13" customWidth="true" style="2"/>
    <col min="522" max="522" width="9.13" customWidth="true" style="2"/>
    <col min="523" max="523" width="9.13" customWidth="true" style="2"/>
    <col min="524" max="524" width="9.13" customWidth="true" style="2"/>
    <col min="525" max="525" width="9.13" customWidth="true" style="2"/>
    <col min="526" max="526" width="9.13" customWidth="true" style="2"/>
    <col min="527" max="527" width="9.13" customWidth="true" style="2"/>
    <col min="528" max="528" width="9.13" customWidth="true" style="2"/>
    <col min="529" max="529" width="9.13" customWidth="true" style="2"/>
    <col min="530" max="530" width="9.13" customWidth="true" style="2"/>
    <col min="531" max="531" width="9.13" customWidth="true" style="2"/>
    <col min="532" max="532" width="9.13" customWidth="true" style="2"/>
    <col min="533" max="533" width="9.13" customWidth="true" style="2"/>
    <col min="534" max="534" width="9.13" customWidth="true" style="2"/>
    <col min="535" max="535" width="9.13" customWidth="true" style="2"/>
    <col min="536" max="536" width="9.13" customWidth="true" style="2"/>
    <col min="537" max="537" width="9.13" customWidth="true" style="2"/>
    <col min="538" max="538" width="9.13" customWidth="true" style="2"/>
    <col min="539" max="539" width="9.13" customWidth="true" style="2"/>
    <col min="540" max="540" width="9.13" customWidth="true" style="2"/>
    <col min="541" max="541" width="9.13" customWidth="true" style="2"/>
    <col min="542" max="542" width="9.13" customWidth="true" style="2"/>
    <col min="543" max="543" width="9.13" customWidth="true" style="2"/>
    <col min="544" max="544" width="9.13" customWidth="true" style="2"/>
    <col min="545" max="545" width="9.13" customWidth="true" style="2"/>
    <col min="546" max="546" width="9.13" customWidth="true" style="2"/>
    <col min="547" max="547" width="9.13" customWidth="true" style="2"/>
    <col min="548" max="548" width="9.13" customWidth="true" style="2"/>
    <col min="549" max="549" width="9.13" customWidth="true" style="2"/>
    <col min="550" max="550" width="9.13" customWidth="true" style="2"/>
    <col min="551" max="551" width="9.13" customWidth="true" style="2"/>
    <col min="552" max="552" width="9.13" customWidth="true" style="2"/>
    <col min="553" max="553" width="9.13" customWidth="true" style="2"/>
    <col min="554" max="554" width="9.13" customWidth="true" style="2"/>
    <col min="555" max="555" width="9.13" customWidth="true" style="2"/>
    <col min="556" max="556" width="9.13" customWidth="true" style="2"/>
    <col min="557" max="557" width="9.13" customWidth="true" style="2"/>
    <col min="558" max="558" width="9.13" customWidth="true" style="2"/>
    <col min="559" max="559" width="9.13" customWidth="true" style="2"/>
    <col min="560" max="560" width="9.13" customWidth="true" style="2"/>
    <col min="561" max="561" width="9.13" customWidth="true" style="2"/>
    <col min="562" max="562" width="9.13" customWidth="true" style="2"/>
    <col min="563" max="563" width="9.13" customWidth="true" style="2"/>
    <col min="564" max="564" width="9.13" customWidth="true" style="2"/>
    <col min="565" max="565" width="9.13" customWidth="true" style="2"/>
    <col min="566" max="566" width="9.13" customWidth="true" style="2"/>
    <col min="567" max="567" width="9.13" customWidth="true" style="2"/>
    <col min="568" max="568" width="9.13" customWidth="true" style="2"/>
    <col min="569" max="569" width="9.13" customWidth="true" style="2"/>
    <col min="570" max="570" width="9.13" customWidth="true" style="2"/>
    <col min="571" max="571" width="9.13" customWidth="true" style="2"/>
    <col min="572" max="572" width="9.13" customWidth="true" style="2"/>
    <col min="573" max="573" width="9.13" customWidth="true" style="2"/>
    <col min="574" max="574" width="9.13" customWidth="true" style="2"/>
    <col min="575" max="575" width="9.13" customWidth="true" style="2"/>
    <col min="576" max="576" width="9.13" customWidth="true" style="2"/>
    <col min="577" max="577" width="9.13" customWidth="true" style="2"/>
    <col min="578" max="578" width="9.13" customWidth="true" style="2"/>
    <col min="579" max="579" width="9.13" customWidth="true" style="2"/>
    <col min="580" max="580" width="9.13" customWidth="true" style="2"/>
    <col min="581" max="581" width="9.13" customWidth="true" style="2"/>
    <col min="582" max="582" width="9.13" customWidth="true" style="2"/>
    <col min="583" max="583" width="9.13" customWidth="true" style="2"/>
    <col min="584" max="584" width="9.13" customWidth="true" style="2"/>
    <col min="585" max="585" width="9.13" customWidth="true" style="2"/>
    <col min="586" max="586" width="9.13" customWidth="true" style="2"/>
    <col min="587" max="587" width="9.13" customWidth="true" style="2"/>
    <col min="588" max="588" width="9.13" customWidth="true" style="2"/>
    <col min="589" max="589" width="9.13" customWidth="true" style="2"/>
    <col min="590" max="590" width="9.13" customWidth="true" style="2"/>
    <col min="591" max="591" width="9.13" customWidth="true" style="2"/>
    <col min="592" max="592" width="9.13" customWidth="true" style="2"/>
    <col min="593" max="593" width="9.13" customWidth="true" style="2"/>
    <col min="594" max="594" width="9.13" customWidth="true" style="2"/>
    <col min="595" max="595" width="9.13" customWidth="true" style="2"/>
    <col min="596" max="596" width="9.13" customWidth="true" style="2"/>
    <col min="597" max="597" width="9.13" customWidth="true" style="2"/>
    <col min="598" max="598" width="9.13" customWidth="true" style="2"/>
    <col min="599" max="599" width="9.13" customWidth="true" style="2"/>
    <col min="600" max="600" width="9.13" customWidth="true" style="2"/>
    <col min="601" max="601" width="9.13" customWidth="true" style="2"/>
    <col min="602" max="602" width="9.13" customWidth="true" style="2"/>
    <col min="603" max="603" width="9.13" customWidth="true" style="2"/>
    <col min="604" max="604" width="9.13" customWidth="true" style="2"/>
    <col min="605" max="605" width="9.13" customWidth="true" style="2"/>
    <col min="606" max="606" width="9.13" customWidth="true" style="2"/>
    <col min="607" max="607" width="9.13" customWidth="true" style="2"/>
    <col min="608" max="608" width="9.13" customWidth="true" style="2"/>
    <col min="609" max="609" width="9.13" customWidth="true" style="2"/>
    <col min="610" max="610" width="9.13" customWidth="true" style="2"/>
    <col min="611" max="611" width="9.13" customWidth="true" style="2"/>
    <col min="612" max="612" width="9.13" customWidth="true" style="2"/>
    <col min="613" max="613" width="9.13" customWidth="true" style="2"/>
    <col min="614" max="614" width="9.13" customWidth="true" style="2"/>
    <col min="615" max="615" width="9.13" customWidth="true" style="2"/>
    <col min="616" max="616" width="9.13" customWidth="true" style="2"/>
    <col min="617" max="617" width="9.13" customWidth="true" style="2"/>
    <col min="618" max="618" width="9.13" customWidth="true" style="2"/>
    <col min="619" max="619" width="9.13" customWidth="true" style="2"/>
    <col min="620" max="620" width="9.13" customWidth="true" style="2"/>
    <col min="621" max="621" width="9.13" customWidth="true" style="2"/>
    <col min="622" max="622" width="9.13" customWidth="true" style="2"/>
    <col min="623" max="623" width="9.13" customWidth="true" style="2"/>
    <col min="624" max="624" width="9.13" customWidth="true" style="2"/>
    <col min="625" max="625" width="9.13" customWidth="true" style="2"/>
    <col min="626" max="626" width="9.13" customWidth="true" style="2"/>
    <col min="627" max="627" width="9.13" customWidth="true" style="2"/>
    <col min="628" max="628" width="9.13" customWidth="true" style="2"/>
    <col min="629" max="629" width="9.13" customWidth="true" style="2"/>
    <col min="630" max="630" width="9.13" customWidth="true" style="2"/>
    <col min="631" max="631" width="9.13" customWidth="true" style="2"/>
    <col min="632" max="632" width="9.13" customWidth="true" style="2"/>
    <col min="633" max="633" width="9.13" customWidth="true" style="2"/>
    <col min="634" max="634" width="9.13" customWidth="true" style="2"/>
    <col min="635" max="635" width="9.13" customWidth="true" style="2"/>
    <col min="636" max="636" width="9.13" customWidth="true" style="2"/>
    <col min="637" max="637" width="9.13" customWidth="true" style="2"/>
    <col min="638" max="638" width="9.13" customWidth="true" style="2"/>
    <col min="639" max="639" width="9.13" customWidth="true" style="2"/>
    <col min="640" max="640" width="9.13" customWidth="true" style="2"/>
    <col min="641" max="641" width="9.13" customWidth="true" style="2"/>
    <col min="642" max="642" width="9.13" customWidth="true" style="2"/>
    <col min="643" max="643" width="9.13" customWidth="true" style="2"/>
    <col min="644" max="644" width="9.13" customWidth="true" style="2"/>
    <col min="645" max="645" width="9.13" customWidth="true" style="2"/>
    <col min="646" max="646" width="9.13" customWidth="true" style="2"/>
    <col min="647" max="647" width="9.13" customWidth="true" style="2"/>
    <col min="648" max="648" width="9.13" customWidth="true" style="2"/>
    <col min="649" max="649" width="9.13" customWidth="true" style="2"/>
    <col min="650" max="650" width="9.13" customWidth="true" style="2"/>
    <col min="651" max="651" width="9.13" customWidth="true" style="2"/>
    <col min="652" max="652" width="9.13" customWidth="true" style="2"/>
    <col min="653" max="653" width="9.13" customWidth="true" style="2"/>
    <col min="654" max="654" width="9.13" customWidth="true" style="2"/>
    <col min="655" max="655" width="9.13" customWidth="true" style="2"/>
    <col min="656" max="656" width="9.13" customWidth="true" style="2"/>
    <col min="657" max="657" width="9.13" customWidth="true" style="2"/>
    <col min="658" max="658" width="9.13" customWidth="true" style="2"/>
    <col min="659" max="659" width="9.13" customWidth="true" style="2"/>
    <col min="660" max="660" width="9.13" customWidth="true" style="2"/>
    <col min="661" max="661" width="9.13" customWidth="true" style="2"/>
    <col min="662" max="662" width="9.13" customWidth="true" style="2"/>
    <col min="663" max="663" width="9.13" customWidth="true" style="2"/>
    <col min="664" max="664" width="9.13" customWidth="true" style="2"/>
    <col min="665" max="665" width="9.13" customWidth="true" style="2"/>
    <col min="666" max="666" width="9.13" customWidth="true" style="2"/>
    <col min="667" max="667" width="9.13" customWidth="true" style="2"/>
    <col min="668" max="668" width="9.13" customWidth="true" style="2"/>
    <col min="669" max="669" width="9.13" customWidth="true" style="2"/>
    <col min="670" max="670" width="9.13" customWidth="true" style="2"/>
    <col min="671" max="671" width="9.13" customWidth="true" style="2"/>
    <col min="672" max="672" width="9.13" customWidth="true" style="2"/>
    <col min="673" max="673" width="9.13" customWidth="true" style="2"/>
    <col min="674" max="674" width="9.13" customWidth="true" style="2"/>
    <col min="675" max="675" width="9.13" customWidth="true" style="2"/>
    <col min="676" max="676" width="9.13" customWidth="true" style="2"/>
    <col min="677" max="677" width="9.13" customWidth="true" style="2"/>
    <col min="678" max="678" width="9.13" customWidth="true" style="2"/>
    <col min="679" max="679" width="9.13" customWidth="true" style="2"/>
    <col min="680" max="680" width="9.13" customWidth="true" style="2"/>
    <col min="681" max="681" width="9.13" customWidth="true" style="2"/>
    <col min="682" max="682" width="9.13" customWidth="true" style="2"/>
    <col min="683" max="683" width="9.13" customWidth="true" style="2"/>
    <col min="684" max="684" width="9.13" customWidth="true" style="2"/>
    <col min="685" max="685" width="9.13" customWidth="true" style="2"/>
    <col min="686" max="686" width="9.13" customWidth="true" style="2"/>
    <col min="687" max="687" width="9.13" customWidth="true" style="2"/>
    <col min="688" max="688" width="9.13" customWidth="true" style="2"/>
    <col min="689" max="689" width="9.13" customWidth="true" style="2"/>
    <col min="690" max="690" width="9.13" customWidth="true" style="2"/>
    <col min="691" max="691" width="9.13" customWidth="true" style="2"/>
    <col min="692" max="692" width="9.13" customWidth="true" style="2"/>
    <col min="693" max="693" width="9.13" customWidth="true" style="2"/>
    <col min="694" max="694" width="9.13" customWidth="true" style="2"/>
    <col min="695" max="695" width="9.13" customWidth="true" style="2"/>
    <col min="696" max="696" width="9.13" customWidth="true" style="2"/>
    <col min="697" max="697" width="9.13" customWidth="true" style="2"/>
    <col min="698" max="698" width="9.13" customWidth="true" style="2"/>
    <col min="699" max="699" width="9.13" customWidth="true" style="2"/>
    <col min="700" max="700" width="9.13" customWidth="true" style="2"/>
    <col min="701" max="701" width="9.13" customWidth="true" style="2"/>
    <col min="702" max="702" width="9.13" customWidth="true" style="2"/>
    <col min="703" max="703" width="9.13" customWidth="true" style="2"/>
    <col min="704" max="704" width="9.13" customWidth="true" style="2"/>
    <col min="705" max="705" width="9.13" customWidth="true" style="2"/>
    <col min="706" max="706" width="9.13" customWidth="true" style="2"/>
    <col min="707" max="707" width="9.13" customWidth="true" style="2"/>
    <col min="708" max="708" width="9.13" customWidth="true" style="2"/>
    <col min="709" max="709" width="9.13" customWidth="true" style="2"/>
    <col min="710" max="710" width="9.13" customWidth="true" style="2"/>
    <col min="711" max="711" width="9.13" customWidth="true" style="2"/>
    <col min="712" max="712" width="9.13" customWidth="true" style="2"/>
    <col min="713" max="713" width="9.13" customWidth="true" style="2"/>
    <col min="714" max="714" width="9.13" customWidth="true" style="2"/>
    <col min="715" max="715" width="9.13" customWidth="true" style="2"/>
    <col min="716" max="716" width="9.13" customWidth="true" style="2"/>
    <col min="717" max="717" width="9.13" customWidth="true" style="2"/>
    <col min="718" max="718" width="9.13" customWidth="true" style="2"/>
    <col min="719" max="719" width="9.13" customWidth="true" style="2"/>
    <col min="720" max="720" width="9.13" customWidth="true" style="2"/>
    <col min="721" max="721" width="9.13" customWidth="true" style="2"/>
    <col min="722" max="722" width="9.13" customWidth="true" style="2"/>
    <col min="723" max="723" width="9.13" customWidth="true" style="2"/>
    <col min="724" max="724" width="9.13" customWidth="true" style="2"/>
    <col min="725" max="725" width="9.13" customWidth="true" style="2"/>
    <col min="726" max="726" width="9.13" customWidth="true" style="2"/>
    <col min="727" max="727" width="9.13" customWidth="true" style="2"/>
    <col min="728" max="728" width="9.13" customWidth="true" style="2"/>
    <col min="729" max="729" width="9.13" customWidth="true" style="2"/>
    <col min="730" max="730" width="9.13" customWidth="true" style="2"/>
    <col min="731" max="731" width="9.13" customWidth="true" style="2"/>
    <col min="732" max="732" width="9.13" customWidth="true" style="2"/>
    <col min="733" max="733" width="9.13" customWidth="true" style="2"/>
    <col min="734" max="734" width="9.13" customWidth="true" style="2"/>
    <col min="735" max="735" width="9.13" customWidth="true" style="2"/>
    <col min="736" max="736" width="9.13" customWidth="true" style="2"/>
    <col min="737" max="737" width="9.13" customWidth="true" style="2"/>
    <col min="738" max="738" width="9.13" customWidth="true" style="2"/>
    <col min="739" max="739" width="9.13" customWidth="true" style="2"/>
    <col min="740" max="740" width="9.13" customWidth="true" style="2"/>
    <col min="741" max="741" width="9.13" customWidth="true" style="2"/>
    <col min="742" max="742" width="9.13" customWidth="true" style="2"/>
    <col min="743" max="743" width="9.13" customWidth="true" style="2"/>
    <col min="744" max="744" width="9.13" customWidth="true" style="2"/>
    <col min="745" max="745" width="9.13" customWidth="true" style="2"/>
    <col min="746" max="746" width="9.13" customWidth="true" style="2"/>
    <col min="747" max="747" width="9.13" customWidth="true" style="2"/>
    <col min="748" max="748" width="9.13" customWidth="true" style="2"/>
    <col min="749" max="749" width="9.13" customWidth="true" style="2"/>
    <col min="750" max="750" width="9.13" customWidth="true" style="2"/>
    <col min="751" max="751" width="9.13" customWidth="true" style="2"/>
    <col min="752" max="752" width="9.13" customWidth="true" style="2"/>
    <col min="753" max="753" width="9.13" customWidth="true" style="2"/>
    <col min="754" max="754" width="9.13" customWidth="true" style="2"/>
    <col min="755" max="755" width="9.13" customWidth="true" style="2"/>
    <col min="756" max="756" width="9.13" customWidth="true" style="2"/>
    <col min="757" max="757" width="9.13" customWidth="true" style="2"/>
    <col min="758" max="758" width="9.13" customWidth="true" style="2"/>
    <col min="759" max="759" width="9.13" customWidth="true" style="2"/>
    <col min="760" max="760" width="9.13" customWidth="true" style="2"/>
    <col min="761" max="761" width="9.13" customWidth="true" style="2"/>
    <col min="762" max="762" width="9.13" customWidth="true" style="2"/>
    <col min="763" max="763" width="9.13" customWidth="true" style="2"/>
    <col min="764" max="764" width="9.13" customWidth="true" style="2"/>
    <col min="765" max="765" width="9.13" customWidth="true" style="2"/>
    <col min="766" max="766" width="9.13" customWidth="true" style="2"/>
    <col min="767" max="767" width="9.13" customWidth="true" style="2"/>
    <col min="768" max="768" width="9.13" customWidth="true" style="2"/>
    <col min="769" max="769" width="9.13" customWidth="true" style="2"/>
    <col min="770" max="770" width="9.13" customWidth="true" style="2"/>
    <col min="771" max="771" width="9.13" customWidth="true" style="2"/>
    <col min="772" max="772" width="9.13" customWidth="true" style="2"/>
    <col min="773" max="773" width="9.13" customWidth="true" style="2"/>
    <col min="774" max="774" width="9.13" customWidth="true" style="2"/>
    <col min="775" max="775" width="9.13" customWidth="true" style="2"/>
    <col min="776" max="776" width="9.13" customWidth="true" style="2"/>
    <col min="777" max="777" width="9.13" customWidth="true" style="2"/>
    <col min="778" max="778" width="9.13" customWidth="true" style="2"/>
    <col min="779" max="779" width="9.13" customWidth="true" style="2"/>
    <col min="780" max="780" width="9.13" customWidth="true" style="2"/>
    <col min="781" max="781" width="9.13" customWidth="true" style="2"/>
    <col min="782" max="782" width="9.13" customWidth="true" style="2"/>
    <col min="783" max="783" width="9.13" customWidth="true" style="2"/>
    <col min="784" max="784" width="9.13" customWidth="true" style="2"/>
    <col min="785" max="785" width="9.13" customWidth="true" style="2"/>
    <col min="786" max="786" width="9.13" customWidth="true" style="2"/>
    <col min="787" max="787" width="9.13" customWidth="true" style="2"/>
    <col min="788" max="788" width="9.13" customWidth="true" style="2"/>
    <col min="789" max="789" width="9.13" customWidth="true" style="2"/>
    <col min="790" max="790" width="9.13" customWidth="true" style="2"/>
    <col min="791" max="791" width="9.13" customWidth="true" style="2"/>
    <col min="792" max="792" width="9.13" customWidth="true" style="2"/>
    <col min="793" max="793" width="9.13" customWidth="true" style="2"/>
    <col min="794" max="794" width="9.13" customWidth="true" style="2"/>
    <col min="795" max="795" width="9.13" customWidth="true" style="2"/>
    <col min="796" max="796" width="9.13" customWidth="true" style="2"/>
    <col min="797" max="797" width="9.13" customWidth="true" style="2"/>
    <col min="798" max="798" width="9.13" customWidth="true" style="2"/>
    <col min="799" max="799" width="9.13" customWidth="true" style="2"/>
    <col min="800" max="800" width="9.13" customWidth="true" style="2"/>
    <col min="801" max="801" width="9.13" customWidth="true" style="2"/>
    <col min="802" max="802" width="9.13" customWidth="true" style="2"/>
    <col min="803" max="803" width="9.13" customWidth="true" style="2"/>
    <col min="804" max="804" width="9.13" customWidth="true" style="2"/>
    <col min="805" max="805" width="9.13" customWidth="true" style="2"/>
    <col min="806" max="806" width="9.13" customWidth="true" style="2"/>
    <col min="807" max="807" width="9.13" customWidth="true" style="2"/>
    <col min="808" max="808" width="9.13" customWidth="true" style="2"/>
    <col min="809" max="809" width="9.13" customWidth="true" style="2"/>
    <col min="810" max="810" width="9.13" customWidth="true" style="2"/>
    <col min="811" max="811" width="9.13" customWidth="true" style="2"/>
    <col min="812" max="812" width="9.13" customWidth="true" style="2"/>
    <col min="813" max="813" width="9.13" customWidth="true" style="2"/>
    <col min="814" max="814" width="9.13" customWidth="true" style="2"/>
    <col min="815" max="815" width="9.13" customWidth="true" style="2"/>
    <col min="816" max="816" width="9.13" customWidth="true" style="2"/>
    <col min="817" max="817" width="9.13" customWidth="true" style="2"/>
    <col min="818" max="818" width="9.13" customWidth="true" style="2"/>
    <col min="819" max="819" width="9.13" customWidth="true" style="2"/>
    <col min="820" max="820" width="9.13" customWidth="true" style="2"/>
    <col min="821" max="821" width="9.13" customWidth="true" style="2"/>
    <col min="822" max="822" width="9.13" customWidth="true" style="2"/>
    <col min="823" max="823" width="9.13" customWidth="true" style="2"/>
    <col min="824" max="824" width="9.13" customWidth="true" style="2"/>
    <col min="825" max="825" width="9.13" customWidth="true" style="2"/>
    <col min="826" max="826" width="9.13" customWidth="true" style="2"/>
    <col min="827" max="827" width="9.13" customWidth="true" style="2"/>
    <col min="828" max="828" width="9.13" customWidth="true" style="2"/>
    <col min="829" max="829" width="9.13" customWidth="true" style="2"/>
    <col min="830" max="830" width="9.13" customWidth="true" style="2"/>
    <col min="831" max="831" width="9.13" customWidth="true" style="2"/>
    <col min="832" max="832" width="9.13" customWidth="true" style="2"/>
    <col min="833" max="833" width="9.13" customWidth="true" style="2"/>
    <col min="834" max="834" width="9.13" customWidth="true" style="2"/>
    <col min="835" max="835" width="9.13" customWidth="true" style="2"/>
    <col min="836" max="836" width="9.13" customWidth="true" style="2"/>
    <col min="837" max="837" width="9.13" customWidth="true" style="2"/>
    <col min="838" max="838" width="9.13" customWidth="true" style="2"/>
    <col min="839" max="839" width="9.13" customWidth="true" style="2"/>
    <col min="840" max="840" width="9.13" customWidth="true" style="2"/>
    <col min="841" max="841" width="9.13" customWidth="true" style="2"/>
    <col min="842" max="842" width="9.13" customWidth="true" style="2"/>
    <col min="843" max="843" width="9.13" customWidth="true" style="2"/>
    <col min="844" max="844" width="9.13" customWidth="true" style="2"/>
    <col min="845" max="845" width="9.13" customWidth="true" style="2"/>
    <col min="846" max="846" width="9.13" customWidth="true" style="2"/>
    <col min="847" max="847" width="9.13" customWidth="true" style="2"/>
    <col min="848" max="848" width="9.13" customWidth="true" style="2"/>
    <col min="849" max="849" width="9.13" customWidth="true" style="2"/>
    <col min="850" max="850" width="9.13" customWidth="true" style="2"/>
    <col min="851" max="851" width="9.13" customWidth="true" style="2"/>
    <col min="852" max="852" width="9.13" customWidth="true" style="2"/>
    <col min="853" max="853" width="9.13" customWidth="true" style="2"/>
    <col min="854" max="854" width="9.13" customWidth="true" style="2"/>
    <col min="855" max="855" width="9.13" customWidth="true" style="2"/>
    <col min="856" max="856" width="9.13" customWidth="true" style="2"/>
    <col min="857" max="857" width="9.13" customWidth="true" style="2"/>
    <col min="858" max="858" width="9.13" customWidth="true" style="2"/>
    <col min="859" max="859" width="9.13" customWidth="true" style="2"/>
    <col min="860" max="860" width="9.13" customWidth="true" style="2"/>
    <col min="861" max="861" width="9.13" customWidth="true" style="2"/>
    <col min="862" max="862" width="9.13" customWidth="true" style="2"/>
    <col min="863" max="863" width="9.13" customWidth="true" style="2"/>
    <col min="864" max="864" width="9.13" customWidth="true" style="2"/>
    <col min="865" max="865" width="9.13" customWidth="true" style="2"/>
    <col min="866" max="866" width="9.13" customWidth="true" style="2"/>
    <col min="867" max="867" width="9.13" customWidth="true" style="2"/>
    <col min="868" max="868" width="9.13" customWidth="true" style="2"/>
    <col min="869" max="869" width="9.13" customWidth="true" style="2"/>
    <col min="870" max="870" width="9.13" customWidth="true" style="2"/>
    <col min="871" max="871" width="9.13" customWidth="true" style="2"/>
    <col min="872" max="872" width="9.13" customWidth="true" style="2"/>
    <col min="873" max="873" width="9.13" customWidth="true" style="2"/>
    <col min="874" max="874" width="9.13" customWidth="true" style="2"/>
    <col min="875" max="875" width="9.13" customWidth="true" style="2"/>
    <col min="876" max="876" width="9.13" customWidth="true" style="2"/>
    <col min="877" max="877" width="9.13" customWidth="true" style="2"/>
    <col min="878" max="878" width="9.13" customWidth="true" style="2"/>
    <col min="879" max="879" width="9.13" customWidth="true" style="2"/>
    <col min="880" max="880" width="9.13" customWidth="true" style="2"/>
    <col min="881" max="881" width="9.13" customWidth="true" style="2"/>
    <col min="882" max="882" width="9.13" customWidth="true" style="2"/>
    <col min="883" max="883" width="9.13" customWidth="true" style="2"/>
    <col min="884" max="884" width="9.13" customWidth="true" style="2"/>
    <col min="885" max="885" width="9.13" customWidth="true" style="2"/>
    <col min="886" max="886" width="9.13" customWidth="true" style="2"/>
    <col min="887" max="887" width="9.13" customWidth="true" style="2"/>
    <col min="888" max="888" width="9.13" customWidth="true" style="2"/>
    <col min="889" max="889" width="9.13" customWidth="true" style="2"/>
    <col min="890" max="890" width="9.13" customWidth="true" style="2"/>
    <col min="891" max="891" width="9.13" customWidth="true" style="2"/>
    <col min="892" max="892" width="9.13" customWidth="true" style="2"/>
    <col min="893" max="893" width="9.13" customWidth="true" style="2"/>
    <col min="894" max="894" width="9.13" customWidth="true" style="2"/>
    <col min="895" max="895" width="9.13" customWidth="true" style="2"/>
    <col min="896" max="896" width="9.13" customWidth="true" style="2"/>
    <col min="897" max="897" width="9.13" customWidth="true" style="2"/>
    <col min="898" max="898" width="9.13" customWidth="true" style="2"/>
    <col min="899" max="899" width="9.13" customWidth="true" style="2"/>
    <col min="900" max="900" width="9.13" customWidth="true" style="2"/>
    <col min="901" max="901" width="9.13" customWidth="true" style="2"/>
    <col min="902" max="902" width="9.13" customWidth="true" style="2"/>
    <col min="903" max="903" width="9.13" customWidth="true" style="2"/>
    <col min="904" max="904" width="9.13" customWidth="true" style="2"/>
    <col min="905" max="905" width="9.13" customWidth="true" style="2"/>
    <col min="906" max="906" width="9.13" customWidth="true" style="2"/>
    <col min="907" max="907" width="9.13" customWidth="true" style="2"/>
    <col min="908" max="908" width="9.13" customWidth="true" style="2"/>
    <col min="909" max="909" width="9.13" customWidth="true" style="2"/>
    <col min="910" max="910" width="9.13" customWidth="true" style="2"/>
    <col min="911" max="911" width="9.13" customWidth="true" style="2"/>
    <col min="912" max="912" width="9.13" customWidth="true" style="2"/>
    <col min="913" max="913" width="9.13" customWidth="true" style="2"/>
    <col min="914" max="914" width="9.13" customWidth="true" style="2"/>
    <col min="915" max="915" width="9.13" customWidth="true" style="2"/>
    <col min="916" max="916" width="9.13" customWidth="true" style="2"/>
    <col min="917" max="917" width="9.13" customWidth="true" style="2"/>
    <col min="918" max="918" width="9.13" customWidth="true" style="2"/>
    <col min="919" max="919" width="9.13" customWidth="true" style="2"/>
    <col min="920" max="920" width="9.13" customWidth="true" style="2"/>
    <col min="921" max="921" width="9.13" customWidth="true" style="2"/>
    <col min="922" max="922" width="9.13" customWidth="true" style="2"/>
    <col min="923" max="923" width="9.13" customWidth="true" style="2"/>
    <col min="924" max="924" width="9.13" customWidth="true" style="2"/>
    <col min="925" max="925" width="9.13" customWidth="true" style="2"/>
    <col min="926" max="926" width="9.13" customWidth="true" style="2"/>
    <col min="927" max="927" width="9.13" customWidth="true" style="2"/>
    <col min="928" max="928" width="9.13" customWidth="true" style="2"/>
    <col min="929" max="929" width="9.13" customWidth="true" style="2"/>
    <col min="930" max="930" width="9.13" customWidth="true" style="2"/>
    <col min="931" max="931" width="9.13" customWidth="true" style="2"/>
    <col min="932" max="932" width="9.13" customWidth="true" style="2"/>
    <col min="933" max="933" width="9.13" customWidth="true" style="2"/>
    <col min="934" max="934" width="9.13" customWidth="true" style="2"/>
    <col min="935" max="935" width="9.13" customWidth="true" style="2"/>
    <col min="936" max="936" width="9.13" customWidth="true" style="2"/>
    <col min="937" max="937" width="9.13" customWidth="true" style="2"/>
    <col min="938" max="938" width="9.13" customWidth="true" style="2"/>
    <col min="939" max="939" width="9.13" customWidth="true" style="2"/>
    <col min="940" max="940" width="9.13" customWidth="true" style="2"/>
    <col min="941" max="941" width="9.13" customWidth="true" style="2"/>
    <col min="942" max="942" width="9.13" customWidth="true" style="2"/>
    <col min="943" max="943" width="9.13" customWidth="true" style="2"/>
    <col min="944" max="944" width="9.13" customWidth="true" style="2"/>
    <col min="945" max="945" width="9.13" customWidth="true" style="2"/>
    <col min="946" max="946" width="9.13" customWidth="true" style="2"/>
    <col min="947" max="947" width="9.13" customWidth="true" style="2"/>
    <col min="948" max="948" width="9.13" customWidth="true" style="2"/>
    <col min="949" max="949" width="9.13" customWidth="true" style="2"/>
    <col min="950" max="950" width="9.13" customWidth="true" style="2"/>
    <col min="951" max="951" width="9.13" customWidth="true" style="2"/>
    <col min="952" max="952" width="9.13" customWidth="true" style="2"/>
    <col min="953" max="953" width="9.13" customWidth="true" style="2"/>
    <col min="954" max="954" width="9.13" customWidth="true" style="2"/>
    <col min="955" max="955" width="9.13" customWidth="true" style="2"/>
    <col min="956" max="956" width="9.13" customWidth="true" style="2"/>
    <col min="957" max="957" width="9.13" customWidth="true" style="2"/>
    <col min="958" max="958" width="9.13" customWidth="true" style="2"/>
    <col min="959" max="959" width="9.13" customWidth="true" style="2"/>
    <col min="960" max="960" width="9.13" customWidth="true" style="2"/>
    <col min="961" max="961" width="9.13" customWidth="true" style="2"/>
    <col min="962" max="962" width="9.13" customWidth="true" style="2"/>
    <col min="963" max="963" width="9.13" customWidth="true" style="2"/>
    <col min="964" max="964" width="9.13" customWidth="true" style="2"/>
    <col min="965" max="965" width="9.13" customWidth="true" style="2"/>
    <col min="966" max="966" width="9.13" customWidth="true" style="2"/>
    <col min="967" max="967" width="9.13" customWidth="true" style="2"/>
    <col min="968" max="968" width="9.13" customWidth="true" style="2"/>
    <col min="969" max="969" width="9.13" customWidth="true" style="2"/>
    <col min="970" max="970" width="9.13" customWidth="true" style="2"/>
    <col min="971" max="971" width="9.13" customWidth="true" style="2"/>
    <col min="972" max="972" width="9.13" customWidth="true" style="2"/>
    <col min="973" max="973" width="9.13" customWidth="true" style="2"/>
    <col min="974" max="974" width="9.13" customWidth="true" style="2"/>
    <col min="975" max="975" width="9.13" customWidth="true" style="2"/>
    <col min="976" max="976" width="9.13" customWidth="true" style="2"/>
    <col min="977" max="977" width="9.13" customWidth="true" style="2"/>
    <col min="978" max="978" width="9.13" customWidth="true" style="2"/>
    <col min="979" max="979" width="9.13" customWidth="true" style="2"/>
    <col min="980" max="980" width="9.13" customWidth="true" style="2"/>
    <col min="981" max="981" width="9.13" customWidth="true" style="2"/>
    <col min="982" max="982" width="9.13" customWidth="true" style="2"/>
    <col min="983" max="983" width="9.13" customWidth="true" style="2"/>
    <col min="984" max="984" width="9.13" customWidth="true" style="2"/>
    <col min="985" max="985" width="9.13" customWidth="true" style="2"/>
    <col min="986" max="986" width="9.13" customWidth="true" style="2"/>
    <col min="987" max="987" width="9.13" customWidth="true" style="2"/>
    <col min="988" max="988" width="9.13" customWidth="true" style="2"/>
    <col min="989" max="989" width="9.13" customWidth="true" style="2"/>
    <col min="990" max="990" width="9.13" customWidth="true" style="2"/>
    <col min="991" max="991" width="9.13" customWidth="true" style="2"/>
    <col min="992" max="992" width="9.13" customWidth="true" style="2"/>
    <col min="993" max="993" width="9.13" customWidth="true" style="2"/>
    <col min="994" max="994" width="9.13" customWidth="true" style="2"/>
    <col min="995" max="995" width="9.13" customWidth="true" style="2"/>
    <col min="996" max="996" width="9.13" customWidth="true" style="2"/>
    <col min="997" max="997" width="9.13" customWidth="true" style="2"/>
    <col min="998" max="998" width="9.13" customWidth="true" style="2"/>
    <col min="999" max="999" width="9.13" customWidth="true" style="2"/>
    <col min="1000" max="1000" width="9.13" customWidth="true" style="2"/>
    <col min="1001" max="1001" width="9.13" customWidth="true" style="2"/>
    <col min="1002" max="1002" width="9.13" customWidth="true" style="2"/>
    <col min="1003" max="1003" width="9.13" customWidth="true" style="2"/>
    <col min="1004" max="1004" width="9.13" customWidth="true" style="2"/>
    <col min="1005" max="1005" width="9.13" customWidth="true" style="2"/>
    <col min="1006" max="1006" width="9.13" customWidth="true" style="2"/>
    <col min="1007" max="1007" width="9.13" customWidth="true" style="2"/>
    <col min="1008" max="1008" width="9.13" customWidth="true" style="2"/>
    <col min="1009" max="1009" width="9.13" customWidth="true" style="2"/>
    <col min="1010" max="1010" width="9.13" customWidth="true" style="2"/>
    <col min="1011" max="1011" width="9.13" customWidth="true" style="2"/>
    <col min="1012" max="1012" width="9.13" customWidth="true" style="2"/>
    <col min="1013" max="1013" width="9.13" customWidth="true" style="2"/>
    <col min="1014" max="1014" width="9.13" customWidth="true" style="2"/>
    <col min="1015" max="1015" width="9.13" customWidth="true" style="2"/>
    <col min="1016" max="1016" width="9.13" customWidth="true" style="2"/>
    <col min="1017" max="1017" width="9.13" customWidth="true" style="2"/>
    <col min="1018" max="1018" width="9.13" customWidth="true" style="2"/>
    <col min="1019" max="1019" width="9.13" customWidth="true" style="2"/>
    <col min="1020" max="1020" width="9.13" customWidth="true" style="2"/>
    <col min="1021" max="1021" width="9.13" customWidth="true" style="2"/>
    <col min="1022" max="1022" width="9.13" customWidth="true" style="2"/>
    <col min="1023" max="1023" width="9.13" customWidth="true" style="2"/>
    <col min="1024" max="1024" width="9.13" customWidth="true" style="2"/>
  </cols>
  <sheetData>
    <row r="1" spans="1:1024" customHeight="1" ht="24" s="7" customFormat="1">
      <c r="A1" s="8" t="s">
        <v>2</v>
      </c>
      <c r="B1" s="8" t="s">
        <v>50</v>
      </c>
      <c r="C1" s="8" t="s">
        <v>51</v>
      </c>
      <c r="D1" s="8" t="s">
        <v>4</v>
      </c>
      <c r="E1" s="45" t="s">
        <v>52</v>
      </c>
      <c r="F1" s="9" t="s">
        <v>5</v>
      </c>
      <c r="G1" s="45" t="s">
        <v>6</v>
      </c>
      <c r="H1" s="46" t="s">
        <v>7</v>
      </c>
      <c r="M1" s="447"/>
      <c r="AMJ1" s="7"/>
    </row>
    <row r="2" spans="1:1024" customHeight="1" ht="11.25" s="7" customFormat="1">
      <c r="A2" s="8"/>
      <c r="B2" s="8"/>
      <c r="C2" s="8"/>
      <c r="D2" s="8"/>
      <c r="E2" s="45"/>
      <c r="F2" s="9"/>
      <c r="G2" s="45"/>
      <c r="H2" s="134"/>
      <c r="M2" s="447"/>
      <c r="AMJ2" s="7"/>
    </row>
    <row r="3" spans="1:1024" customHeight="1" ht="18.6">
      <c r="A3" s="150" t="s">
        <v>8</v>
      </c>
      <c r="B3" s="136" t="s">
        <v>675</v>
      </c>
      <c r="C3" s="17" t="s">
        <v>676</v>
      </c>
      <c r="D3" s="154">
        <v>5642.28</v>
      </c>
      <c r="E3" s="50" t="s">
        <v>229</v>
      </c>
      <c r="F3" s="19">
        <v>44545</v>
      </c>
      <c r="G3" s="15">
        <v>44545</v>
      </c>
      <c r="H3" s="49" t="s">
        <v>10</v>
      </c>
      <c r="AMJ3" s="2"/>
    </row>
    <row r="4" spans="1:1024" customHeight="1" ht="18.6">
      <c r="A4" s="150"/>
      <c r="B4" s="136" t="s">
        <v>115</v>
      </c>
      <c r="C4" s="17" t="s">
        <v>116</v>
      </c>
      <c r="D4" s="154">
        <v>2000.8</v>
      </c>
      <c r="E4" s="50" t="s">
        <v>117</v>
      </c>
      <c r="F4" s="19" t="s">
        <v>118</v>
      </c>
      <c r="G4" s="15"/>
      <c r="H4" s="49"/>
      <c r="AMJ4" s="2"/>
    </row>
    <row r="5" spans="1:1024" customHeight="1" ht="18.6">
      <c r="A5" s="150"/>
      <c r="B5" s="135" t="s">
        <v>33</v>
      </c>
      <c r="C5" s="17" t="s">
        <v>785</v>
      </c>
      <c r="D5" s="154">
        <v>519.8</v>
      </c>
      <c r="E5" s="50" t="s">
        <v>229</v>
      </c>
      <c r="F5" s="14">
        <v>44550</v>
      </c>
      <c r="G5" s="22">
        <v>44550</v>
      </c>
      <c r="H5" s="49" t="s">
        <v>10</v>
      </c>
      <c r="L5" s="311"/>
      <c r="AMJ5" s="2"/>
    </row>
    <row r="6" spans="1:1024" customHeight="1" ht="18.6">
      <c r="A6" s="150"/>
      <c r="B6" s="135" t="s">
        <v>751</v>
      </c>
      <c r="C6" s="17" t="s">
        <v>784</v>
      </c>
      <c r="D6" s="154">
        <v>146.79</v>
      </c>
      <c r="E6" s="50"/>
      <c r="F6" s="19">
        <v>44560</v>
      </c>
      <c r="G6" s="22"/>
      <c r="H6" s="49"/>
      <c r="L6" s="311"/>
      <c r="AMJ6" s="2"/>
    </row>
    <row r="7" spans="1:1024" customHeight="1" ht="18.6">
      <c r="A7" s="150"/>
      <c r="B7" s="135" t="s">
        <v>783</v>
      </c>
      <c r="C7" s="17" t="s">
        <v>782</v>
      </c>
      <c r="D7" s="154">
        <v>500.98</v>
      </c>
      <c r="E7" s="50"/>
      <c r="F7" s="19">
        <v>44561</v>
      </c>
      <c r="G7" s="22">
        <v>44199</v>
      </c>
      <c r="H7" s="49" t="s">
        <v>10</v>
      </c>
      <c r="L7" s="311"/>
      <c r="AMJ7" s="2"/>
    </row>
    <row r="8" spans="1:1024" customHeight="1" ht="18.6">
      <c r="A8" s="150"/>
      <c r="B8" s="136" t="s">
        <v>781</v>
      </c>
      <c r="C8" s="17" t="s">
        <v>780</v>
      </c>
      <c r="D8" s="154">
        <v>300</v>
      </c>
      <c r="E8" s="50" t="s">
        <v>229</v>
      </c>
      <c r="F8" s="19">
        <v>44561</v>
      </c>
      <c r="G8" s="22">
        <v>44560</v>
      </c>
      <c r="H8" s="49" t="s">
        <v>10</v>
      </c>
      <c r="AMJ8" s="2"/>
    </row>
    <row r="9" spans="1:1024" customHeight="1" ht="18.6">
      <c r="A9" s="150"/>
      <c r="B9" s="136" t="s">
        <v>65</v>
      </c>
      <c r="C9" s="17" t="s">
        <v>779</v>
      </c>
      <c r="D9" s="212">
        <v>412.03</v>
      </c>
      <c r="E9" s="50" t="s">
        <v>778</v>
      </c>
      <c r="F9" s="19">
        <v>44561</v>
      </c>
      <c r="G9" s="22">
        <v>44560</v>
      </c>
      <c r="H9" s="49" t="s">
        <v>10</v>
      </c>
      <c r="AMJ9" s="2"/>
    </row>
    <row r="10" spans="1:1024" customHeight="1" ht="18.6">
      <c r="A10" s="150"/>
      <c r="B10" s="136" t="s">
        <v>65</v>
      </c>
      <c r="C10" s="17" t="s">
        <v>777</v>
      </c>
      <c r="D10" s="154">
        <v>386.16</v>
      </c>
      <c r="E10" s="50" t="s">
        <v>155</v>
      </c>
      <c r="F10" s="19">
        <v>44561</v>
      </c>
      <c r="G10" s="22">
        <v>44560</v>
      </c>
      <c r="H10" s="49" t="s">
        <v>10</v>
      </c>
      <c r="AMJ10" s="2"/>
    </row>
    <row r="11" spans="1:1024" customHeight="1" ht="18.6">
      <c r="A11" s="150"/>
      <c r="B11" s="136" t="s">
        <v>98</v>
      </c>
      <c r="C11" s="70" t="s">
        <v>776</v>
      </c>
      <c r="D11" s="186">
        <v>1290.92</v>
      </c>
      <c r="E11" s="72" t="s">
        <v>775</v>
      </c>
      <c r="F11" s="19">
        <v>44561</v>
      </c>
      <c r="G11" s="22">
        <v>44560</v>
      </c>
      <c r="H11" s="49" t="s">
        <v>10</v>
      </c>
      <c r="AMJ11" s="2"/>
    </row>
    <row r="12" spans="1:1024" customHeight="1" ht="18.6">
      <c r="A12" s="150"/>
      <c r="B12" s="136" t="s">
        <v>101</v>
      </c>
      <c r="C12" s="70" t="s">
        <v>774</v>
      </c>
      <c r="D12" s="186">
        <v>1942.68</v>
      </c>
      <c r="E12" s="72" t="s">
        <v>431</v>
      </c>
      <c r="F12" s="19">
        <v>44561</v>
      </c>
      <c r="G12" s="22">
        <v>44560</v>
      </c>
      <c r="H12" s="49" t="s">
        <v>10</v>
      </c>
      <c r="AMJ12" s="2"/>
    </row>
    <row r="13" spans="1:1024" customHeight="1" ht="21.75">
      <c r="A13" s="150"/>
      <c r="B13" s="136" t="s">
        <v>101</v>
      </c>
      <c r="C13" s="70" t="s">
        <v>773</v>
      </c>
      <c r="D13" s="186">
        <v>2889.9</v>
      </c>
      <c r="E13" s="72" t="s">
        <v>563</v>
      </c>
      <c r="F13" s="19">
        <v>44561</v>
      </c>
      <c r="G13" s="22">
        <v>44560</v>
      </c>
      <c r="H13" s="49" t="s">
        <v>10</v>
      </c>
      <c r="AMJ13" s="2"/>
    </row>
    <row r="14" spans="1:1024" customHeight="1" ht="18.6">
      <c r="A14" s="150"/>
      <c r="B14" s="136" t="s">
        <v>101</v>
      </c>
      <c r="C14" s="17" t="s">
        <v>772</v>
      </c>
      <c r="D14" s="154">
        <v>12044.78</v>
      </c>
      <c r="E14" s="50" t="s">
        <v>229</v>
      </c>
      <c r="F14" s="19">
        <v>44561</v>
      </c>
      <c r="G14" s="22">
        <v>44560</v>
      </c>
      <c r="H14" s="49" t="s">
        <v>10</v>
      </c>
      <c r="AMJ14" s="2"/>
    </row>
    <row r="15" spans="1:1024" customHeight="1" ht="18.6">
      <c r="A15" s="150"/>
      <c r="B15" s="136" t="s">
        <v>543</v>
      </c>
      <c r="C15" s="17" t="s">
        <v>771</v>
      </c>
      <c r="D15" s="154">
        <v>2283.36</v>
      </c>
      <c r="E15" s="50" t="s">
        <v>770</v>
      </c>
      <c r="F15" s="19">
        <v>44561</v>
      </c>
      <c r="G15" s="22">
        <v>44560</v>
      </c>
      <c r="H15" s="49" t="s">
        <v>10</v>
      </c>
      <c r="AMJ15" s="2"/>
    </row>
    <row r="16" spans="1:1024" customHeight="1" ht="18.6">
      <c r="A16" s="150"/>
      <c r="B16" s="136" t="s">
        <v>543</v>
      </c>
      <c r="C16" s="17" t="s">
        <v>769</v>
      </c>
      <c r="D16" s="154">
        <v>4200.72</v>
      </c>
      <c r="E16" s="50" t="s">
        <v>768</v>
      </c>
      <c r="F16" s="19">
        <v>44561</v>
      </c>
      <c r="G16" s="22">
        <v>44560</v>
      </c>
      <c r="H16" s="49" t="s">
        <v>10</v>
      </c>
      <c r="AMJ16" s="2"/>
    </row>
    <row r="17" spans="1:1024" customHeight="1" ht="18.6">
      <c r="A17" s="150"/>
      <c r="B17" s="136" t="s">
        <v>100</v>
      </c>
      <c r="C17" s="17" t="s">
        <v>767</v>
      </c>
      <c r="D17" s="154">
        <v>1074.58</v>
      </c>
      <c r="E17" s="50"/>
      <c r="F17" s="19">
        <v>44561</v>
      </c>
      <c r="G17" s="22">
        <v>44560</v>
      </c>
      <c r="H17" s="49" t="s">
        <v>10</v>
      </c>
      <c r="AMJ17" s="2"/>
    </row>
    <row r="18" spans="1:1024" customHeight="1" ht="18.6">
      <c r="A18" s="150"/>
      <c r="B18" s="136" t="s">
        <v>110</v>
      </c>
      <c r="C18" s="17" t="s">
        <v>766</v>
      </c>
      <c r="D18" s="154">
        <v>4341.48</v>
      </c>
      <c r="E18" s="50" t="s">
        <v>550</v>
      </c>
      <c r="F18" s="19">
        <v>44561</v>
      </c>
      <c r="G18" s="22" t="s">
        <v>765</v>
      </c>
      <c r="H18" s="49" t="s">
        <v>10</v>
      </c>
      <c r="I18" s="448"/>
      <c r="K18" s="448"/>
      <c r="L18" s="448"/>
      <c r="AMJ18" s="2"/>
    </row>
    <row r="19" spans="1:1024" customHeight="1" ht="18.6">
      <c r="A19" s="150"/>
      <c r="B19" s="136" t="s">
        <v>110</v>
      </c>
      <c r="C19" s="17" t="s">
        <v>764</v>
      </c>
      <c r="D19" s="154">
        <v>21621</v>
      </c>
      <c r="E19" s="50" t="s">
        <v>229</v>
      </c>
      <c r="F19" s="19">
        <v>44561</v>
      </c>
      <c r="G19" s="22">
        <v>44560</v>
      </c>
      <c r="H19" s="49" t="s">
        <v>10</v>
      </c>
      <c r="I19" s="448"/>
      <c r="K19" s="448"/>
      <c r="L19" s="448"/>
      <c r="AMJ19" s="2"/>
    </row>
    <row r="20" spans="1:1024" customHeight="1" ht="18.6">
      <c r="A20" s="150"/>
      <c r="B20" s="136" t="s">
        <v>110</v>
      </c>
      <c r="C20" s="17" t="s">
        <v>763</v>
      </c>
      <c r="D20" s="154">
        <v>8192.7</v>
      </c>
      <c r="E20" s="50" t="s">
        <v>563</v>
      </c>
      <c r="F20" s="19">
        <v>44561</v>
      </c>
      <c r="G20" s="22">
        <v>44560</v>
      </c>
      <c r="H20" s="49" t="s">
        <v>10</v>
      </c>
      <c r="I20" s="448"/>
      <c r="J20" s="448"/>
      <c r="K20" s="448"/>
      <c r="L20" s="448"/>
      <c r="AMJ20" s="2"/>
    </row>
    <row r="21" spans="1:1024" customHeight="1" ht="18">
      <c r="A21" s="150"/>
      <c r="B21" s="136" t="s">
        <v>110</v>
      </c>
      <c r="C21" s="17" t="s">
        <v>762</v>
      </c>
      <c r="D21" s="154">
        <v>5167.2</v>
      </c>
      <c r="E21" s="50" t="s">
        <v>563</v>
      </c>
      <c r="F21" s="19">
        <v>44561</v>
      </c>
      <c r="G21" s="22">
        <v>44560</v>
      </c>
      <c r="H21" s="49" t="s">
        <v>10</v>
      </c>
      <c r="I21" s="448"/>
      <c r="J21" s="448"/>
      <c r="K21" s="448"/>
      <c r="L21" s="448"/>
      <c r="AMJ21" s="2"/>
    </row>
    <row r="22" spans="1:1024" customHeight="1" ht="18">
      <c r="A22" s="150"/>
      <c r="B22" s="136" t="s">
        <v>110</v>
      </c>
      <c r="C22" s="17" t="s">
        <v>761</v>
      </c>
      <c r="D22" s="154">
        <v>2810.88</v>
      </c>
      <c r="E22" s="50" t="s">
        <v>760</v>
      </c>
      <c r="F22" s="19">
        <v>44561</v>
      </c>
      <c r="G22" s="22">
        <v>44560</v>
      </c>
      <c r="H22" s="49" t="s">
        <v>10</v>
      </c>
      <c r="AMJ22" s="2"/>
    </row>
    <row r="23" spans="1:1024" customHeight="1" ht="18">
      <c r="A23" s="150"/>
      <c r="B23" s="136" t="s">
        <v>543</v>
      </c>
      <c r="C23" s="17" t="s">
        <v>759</v>
      </c>
      <c r="D23" s="154">
        <v>4416.22</v>
      </c>
      <c r="E23" s="50"/>
      <c r="F23" s="19">
        <v>44561</v>
      </c>
      <c r="G23" s="22">
        <v>44560</v>
      </c>
      <c r="H23" s="49" t="s">
        <v>10</v>
      </c>
      <c r="AMJ23" s="2"/>
    </row>
    <row r="24" spans="1:1024" customHeight="1" ht="18">
      <c r="A24" s="150"/>
      <c r="B24" s="136" t="s">
        <v>543</v>
      </c>
      <c r="C24" s="17" t="s">
        <v>758</v>
      </c>
      <c r="D24" s="154">
        <v>315.62</v>
      </c>
      <c r="E24" s="50"/>
      <c r="F24" s="19">
        <v>44561</v>
      </c>
      <c r="G24" s="22">
        <v>44560</v>
      </c>
      <c r="H24" s="49" t="s">
        <v>10</v>
      </c>
      <c r="AMJ24" s="2"/>
    </row>
    <row r="25" spans="1:1024" customHeight="1" ht="18">
      <c r="A25" s="150"/>
      <c r="B25" s="136" t="s">
        <v>543</v>
      </c>
      <c r="C25" s="17" t="s">
        <v>757</v>
      </c>
      <c r="D25" s="154">
        <v>2014.55</v>
      </c>
      <c r="E25" s="50"/>
      <c r="F25" s="19">
        <v>44561</v>
      </c>
      <c r="G25" s="22">
        <v>44560</v>
      </c>
      <c r="H25" s="49" t="s">
        <v>10</v>
      </c>
      <c r="AMJ25" s="2"/>
    </row>
    <row r="26" spans="1:1024" customHeight="1" ht="18">
      <c r="A26" s="150"/>
      <c r="B26" s="136" t="s">
        <v>543</v>
      </c>
      <c r="C26" s="17" t="s">
        <v>756</v>
      </c>
      <c r="D26" s="154">
        <v>9282.99</v>
      </c>
      <c r="E26" s="50"/>
      <c r="F26" s="19">
        <v>44561</v>
      </c>
      <c r="G26" s="22">
        <v>44560</v>
      </c>
      <c r="H26" s="49" t="s">
        <v>10</v>
      </c>
      <c r="AMJ26" s="2"/>
    </row>
    <row r="27" spans="1:1024" customHeight="1" ht="18">
      <c r="A27" s="150"/>
      <c r="B27" s="136" t="s">
        <v>543</v>
      </c>
      <c r="C27" s="17" t="s">
        <v>755</v>
      </c>
      <c r="D27" s="154">
        <v>1658.59</v>
      </c>
      <c r="E27" s="50"/>
      <c r="F27" s="19">
        <v>44561</v>
      </c>
      <c r="G27" s="22">
        <v>44560</v>
      </c>
      <c r="H27" s="49" t="s">
        <v>10</v>
      </c>
      <c r="AMJ27" s="2"/>
    </row>
    <row r="28" spans="1:1024" customHeight="1" ht="18">
      <c r="A28" s="150"/>
      <c r="B28" s="136" t="s">
        <v>543</v>
      </c>
      <c r="C28" s="17" t="s">
        <v>754</v>
      </c>
      <c r="D28" s="154">
        <v>310.77</v>
      </c>
      <c r="E28" s="50"/>
      <c r="F28" s="19">
        <v>44561</v>
      </c>
      <c r="G28" s="22">
        <v>44560</v>
      </c>
      <c r="H28" s="49" t="s">
        <v>10</v>
      </c>
      <c r="AMJ28" s="2"/>
    </row>
    <row r="29" spans="1:1024" customHeight="1" ht="18">
      <c r="A29" s="150"/>
      <c r="B29" s="136" t="s">
        <v>543</v>
      </c>
      <c r="C29" s="17" t="s">
        <v>753</v>
      </c>
      <c r="D29" s="154">
        <v>257.28</v>
      </c>
      <c r="E29" s="50"/>
      <c r="F29" s="19">
        <v>44561</v>
      </c>
      <c r="G29" s="22">
        <v>44560</v>
      </c>
      <c r="H29" s="49" t="s">
        <v>10</v>
      </c>
      <c r="AMJ29" s="2"/>
    </row>
    <row r="30" spans="1:1024" customHeight="1" ht="18.6">
      <c r="A30" s="150"/>
      <c r="B30" s="136" t="s">
        <v>543</v>
      </c>
      <c r="C30" s="17" t="s">
        <v>752</v>
      </c>
      <c r="D30" s="154">
        <v>50.67</v>
      </c>
      <c r="E30" s="50"/>
      <c r="F30" s="19">
        <v>44561</v>
      </c>
      <c r="G30" s="22">
        <v>44560</v>
      </c>
      <c r="H30" s="49" t="s">
        <v>10</v>
      </c>
      <c r="AMJ30" s="2"/>
    </row>
    <row r="31" spans="1:1024" customHeight="1" ht="18.6">
      <c r="A31" s="150"/>
      <c r="B31" s="135" t="s">
        <v>751</v>
      </c>
      <c r="C31" s="17" t="s">
        <v>750</v>
      </c>
      <c r="D31" s="154">
        <v>176.15</v>
      </c>
      <c r="E31" s="50"/>
      <c r="F31" s="19">
        <v>44560</v>
      </c>
      <c r="G31" s="22">
        <v>44560</v>
      </c>
      <c r="H31" s="49" t="s">
        <v>10</v>
      </c>
      <c r="AMJ31" s="2"/>
    </row>
    <row r="32" spans="1:1024" customHeight="1" ht="18.6">
      <c r="A32" s="150"/>
      <c r="B32" s="136" t="s">
        <v>629</v>
      </c>
      <c r="C32" s="70" t="s">
        <v>749</v>
      </c>
      <c r="D32" s="186">
        <v>307.7</v>
      </c>
      <c r="E32" s="72"/>
      <c r="F32" s="19">
        <v>44560</v>
      </c>
      <c r="G32" s="22">
        <v>44560</v>
      </c>
      <c r="H32" s="49" t="s">
        <v>10</v>
      </c>
      <c r="AMJ32" s="2"/>
    </row>
    <row r="33" spans="1:1024" customHeight="1" ht="18.6">
      <c r="A33" s="150"/>
      <c r="B33" s="136"/>
      <c r="C33" s="17"/>
      <c r="D33" s="154"/>
      <c r="E33" s="50"/>
      <c r="F33" s="19"/>
      <c r="G33" s="22"/>
      <c r="H33" s="49"/>
      <c r="AMJ33" s="2"/>
    </row>
    <row r="34" spans="1:1024" customHeight="1" ht="18.6">
      <c r="A34" s="150"/>
      <c r="B34" s="136"/>
      <c r="C34" s="17"/>
      <c r="D34" s="154"/>
      <c r="E34" s="50"/>
      <c r="F34" s="19"/>
      <c r="G34" s="51"/>
      <c r="H34" s="52"/>
      <c r="AMJ34" s="2"/>
    </row>
    <row r="35" spans="1:1024" customHeight="1" ht="18.6">
      <c r="A35" s="150"/>
      <c r="B35" s="449" t="s">
        <v>392</v>
      </c>
      <c r="C35" s="449"/>
      <c r="D35" s="450">
        <f>SUM(D3:D34)</f>
        <v>96559.58</v>
      </c>
      <c r="E35" s="451"/>
      <c r="F35" s="452"/>
      <c r="G35" s="453"/>
      <c r="H35" s="454"/>
      <c r="AMJ35" s="2"/>
    </row>
    <row r="36" spans="1:1024" customHeight="1" ht="18.6">
      <c r="A36" s="182" t="s">
        <v>35</v>
      </c>
      <c r="B36" s="139" t="s">
        <v>526</v>
      </c>
      <c r="C36" s="29"/>
      <c r="D36" s="154">
        <v>50</v>
      </c>
      <c r="E36" s="64" t="s">
        <v>748</v>
      </c>
      <c r="F36" s="34">
        <v>44536</v>
      </c>
      <c r="G36" s="31">
        <v>44538</v>
      </c>
      <c r="H36" s="455" t="s">
        <v>10</v>
      </c>
      <c r="AMJ36" s="2"/>
    </row>
    <row r="37" spans="1:1024" customHeight="1" ht="18.6">
      <c r="A37" s="182"/>
      <c r="B37" s="136" t="s">
        <v>747</v>
      </c>
      <c r="C37" s="17" t="s">
        <v>746</v>
      </c>
      <c r="D37" s="154">
        <f>15.95*2</f>
        <v>31.9</v>
      </c>
      <c r="E37" s="50" t="s">
        <v>745</v>
      </c>
      <c r="F37" s="19">
        <v>44538</v>
      </c>
      <c r="G37" s="22">
        <v>44538</v>
      </c>
      <c r="H37" s="455" t="s">
        <v>10</v>
      </c>
      <c r="AMJ37" s="2"/>
    </row>
    <row r="38" spans="1:1024" customHeight="1" ht="18.6">
      <c r="A38" s="182"/>
      <c r="B38" s="136" t="s">
        <v>255</v>
      </c>
      <c r="C38" s="17" t="s">
        <v>744</v>
      </c>
      <c r="D38" s="154">
        <v>177.37</v>
      </c>
      <c r="E38" s="50" t="s">
        <v>253</v>
      </c>
      <c r="F38" s="19">
        <v>44540</v>
      </c>
      <c r="G38" s="22">
        <v>44540</v>
      </c>
      <c r="H38" s="455" t="s">
        <v>10</v>
      </c>
      <c r="AMJ38" s="2"/>
    </row>
    <row r="39" spans="1:1024" customHeight="1" ht="18.6">
      <c r="A39" s="182"/>
      <c r="B39" s="136" t="s">
        <v>83</v>
      </c>
      <c r="C39" s="17" t="s">
        <v>743</v>
      </c>
      <c r="D39" s="154">
        <v>1700.15</v>
      </c>
      <c r="E39" s="50"/>
      <c r="F39" s="19">
        <v>44540</v>
      </c>
      <c r="G39" s="22">
        <v>44540</v>
      </c>
      <c r="H39" s="455" t="s">
        <v>10</v>
      </c>
      <c r="J39" s="456"/>
      <c r="AMJ39" s="2"/>
    </row>
    <row r="40" spans="1:1024" customHeight="1" ht="18.6">
      <c r="A40" s="182"/>
      <c r="B40" s="136" t="s">
        <v>742</v>
      </c>
      <c r="C40" s="17" t="s">
        <v>741</v>
      </c>
      <c r="D40" s="154">
        <v>902</v>
      </c>
      <c r="E40" s="50" t="s">
        <v>740</v>
      </c>
      <c r="F40" s="19">
        <v>44545</v>
      </c>
      <c r="G40" s="22">
        <v>44538</v>
      </c>
      <c r="H40" s="455" t="s">
        <v>10</v>
      </c>
      <c r="J40" s="457"/>
      <c r="AMJ40" s="2"/>
    </row>
    <row r="41" spans="1:1024" customHeight="1" ht="18.6">
      <c r="A41" s="182"/>
      <c r="B41" s="160" t="s">
        <v>381</v>
      </c>
      <c r="C41" s="17"/>
      <c r="D41" s="458">
        <v>10017</v>
      </c>
      <c r="E41" s="391"/>
      <c r="F41" s="459">
        <v>44545</v>
      </c>
      <c r="G41" s="22">
        <v>44546</v>
      </c>
      <c r="H41" s="455" t="s">
        <v>10</v>
      </c>
      <c r="AMJ41" s="2"/>
    </row>
    <row r="42" spans="1:1024" customHeight="1" ht="18.6">
      <c r="A42" s="182"/>
      <c r="B42" s="160" t="s">
        <v>384</v>
      </c>
      <c r="C42" s="17" t="s">
        <v>631</v>
      </c>
      <c r="D42" s="458">
        <v>5199</v>
      </c>
      <c r="E42" s="391" t="s">
        <v>630</v>
      </c>
      <c r="F42" s="19">
        <v>44545</v>
      </c>
      <c r="G42" s="22">
        <v>44550</v>
      </c>
      <c r="H42" s="455" t="s">
        <v>10</v>
      </c>
      <c r="AMJ42" s="2"/>
    </row>
    <row r="43" spans="1:1024" customHeight="1" ht="18.6">
      <c r="A43" s="182"/>
      <c r="B43" s="160" t="s">
        <v>38</v>
      </c>
      <c r="C43" s="17"/>
      <c r="D43" s="458">
        <v>1907.49</v>
      </c>
      <c r="E43" s="391"/>
      <c r="F43" s="460">
        <v>44549</v>
      </c>
      <c r="G43" s="22">
        <v>44551</v>
      </c>
      <c r="H43" s="65" t="s">
        <v>10</v>
      </c>
      <c r="AMJ43" s="2"/>
    </row>
    <row r="44" spans="1:1024" customHeight="1" ht="18.6">
      <c r="A44" s="182"/>
      <c r="B44" s="136" t="s">
        <v>739</v>
      </c>
      <c r="C44" s="17" t="s">
        <v>738</v>
      </c>
      <c r="D44" s="154">
        <v>5283.09</v>
      </c>
      <c r="E44" s="50" t="s">
        <v>737</v>
      </c>
      <c r="F44" s="19">
        <v>44555</v>
      </c>
      <c r="G44" s="22">
        <v>44558</v>
      </c>
      <c r="H44" s="65" t="s">
        <v>10</v>
      </c>
      <c r="J44" s="456" t="s">
        <v>736</v>
      </c>
      <c r="AMJ44" s="2"/>
    </row>
    <row r="45" spans="1:1024" customHeight="1" ht="18.6">
      <c r="A45" s="182"/>
      <c r="B45" s="140" t="s">
        <v>82</v>
      </c>
      <c r="C45" s="70" t="s">
        <v>735</v>
      </c>
      <c r="D45" s="154">
        <v>1344</v>
      </c>
      <c r="E45" s="72" t="s">
        <v>734</v>
      </c>
      <c r="F45" s="73">
        <v>44555</v>
      </c>
      <c r="G45" s="51">
        <v>44554</v>
      </c>
      <c r="H45" s="65" t="s">
        <v>10</v>
      </c>
      <c r="J45" s="457">
        <f>SUM(D6:D33)</f>
        <v>88396.7</v>
      </c>
      <c r="L45" s="461" t="s">
        <v>733</v>
      </c>
      <c r="M45" s="462"/>
      <c r="N45" s="456"/>
      <c r="O45" s="456"/>
      <c r="P45" s="456"/>
      <c r="Q45" s="456"/>
      <c r="R45" s="456"/>
      <c r="S45" s="456"/>
      <c r="AMJ45" s="2"/>
    </row>
    <row r="46" spans="1:1024" customHeight="1" ht="18.6">
      <c r="A46" s="182"/>
      <c r="B46" s="140" t="s">
        <v>91</v>
      </c>
      <c r="C46" s="70" t="s">
        <v>732</v>
      </c>
      <c r="D46" s="154">
        <v>32.82</v>
      </c>
      <c r="E46" s="72" t="s">
        <v>373</v>
      </c>
      <c r="F46" s="73">
        <v>44557</v>
      </c>
      <c r="G46" s="51">
        <v>44557</v>
      </c>
      <c r="H46" s="65" t="s">
        <v>10</v>
      </c>
      <c r="J46" s="457"/>
      <c r="L46" s="461"/>
      <c r="M46" s="462"/>
      <c r="N46" s="456"/>
      <c r="O46" s="456"/>
      <c r="P46" s="456"/>
      <c r="Q46" s="456"/>
      <c r="R46" s="456"/>
      <c r="S46" s="456"/>
      <c r="AMJ46" s="2"/>
    </row>
    <row r="47" spans="1:1024" customHeight="1" ht="18.6">
      <c r="A47" s="182"/>
      <c r="B47" s="412" t="s">
        <v>37</v>
      </c>
      <c r="C47" s="70"/>
      <c r="D47" s="458">
        <v>1998.31</v>
      </c>
      <c r="E47" s="398"/>
      <c r="F47" s="460">
        <v>44560</v>
      </c>
      <c r="G47" s="22">
        <v>44558</v>
      </c>
      <c r="H47" s="65" t="s">
        <v>10</v>
      </c>
      <c r="J47" s="456" t="s">
        <v>731</v>
      </c>
      <c r="L47" s="461" t="s">
        <v>730</v>
      </c>
      <c r="M47" s="462">
        <v>16474.08</v>
      </c>
      <c r="N47" s="456"/>
      <c r="O47" s="456"/>
      <c r="P47" s="456"/>
      <c r="Q47" s="456"/>
      <c r="R47" s="456"/>
      <c r="S47" s="456"/>
      <c r="AMJ47" s="2"/>
    </row>
    <row r="48" spans="1:1024" customHeight="1" ht="18.6">
      <c r="A48" s="182"/>
      <c r="B48" s="136" t="s">
        <v>471</v>
      </c>
      <c r="C48" s="17" t="s">
        <v>729</v>
      </c>
      <c r="D48" s="154">
        <v>796.49</v>
      </c>
      <c r="E48" s="50" t="s">
        <v>229</v>
      </c>
      <c r="F48" s="73">
        <v>44561</v>
      </c>
      <c r="G48" s="51">
        <v>44561</v>
      </c>
      <c r="H48" s="65" t="s">
        <v>10</v>
      </c>
      <c r="J48" s="463">
        <f>SUM(D44:D46)</f>
        <v>6659.91</v>
      </c>
      <c r="L48" s="461" t="s">
        <v>728</v>
      </c>
      <c r="M48" s="462">
        <f>28466.39+10536.59</f>
        <v>39002.98</v>
      </c>
      <c r="N48" s="456"/>
      <c r="O48" s="456"/>
      <c r="P48" s="456"/>
      <c r="Q48" s="456"/>
      <c r="R48" s="456"/>
      <c r="S48" s="456"/>
      <c r="AMJ48" s="2"/>
    </row>
    <row r="49" spans="1:1024" customHeight="1" ht="18.6">
      <c r="A49" s="182"/>
      <c r="B49" s="136" t="s">
        <v>526</v>
      </c>
      <c r="C49" s="17" t="s">
        <v>727</v>
      </c>
      <c r="D49" s="154">
        <v>43</v>
      </c>
      <c r="E49" s="50"/>
      <c r="F49" s="73">
        <v>44550</v>
      </c>
      <c r="G49" s="51">
        <v>44550</v>
      </c>
      <c r="H49" s="65" t="s">
        <v>10</v>
      </c>
      <c r="J49" s="456" t="s">
        <v>708</v>
      </c>
      <c r="L49" s="461" t="s">
        <v>726</v>
      </c>
      <c r="M49" s="462">
        <v>107633.72</v>
      </c>
      <c r="N49" s="456"/>
      <c r="O49" s="456"/>
      <c r="P49" s="456"/>
      <c r="Q49" s="456"/>
      <c r="R49" s="456"/>
      <c r="S49" s="456"/>
      <c r="AMJ49" s="2"/>
    </row>
    <row r="50" spans="1:1024" customHeight="1" ht="18.6">
      <c r="A50" s="182"/>
      <c r="B50" s="413" t="s">
        <v>526</v>
      </c>
      <c r="C50" s="414"/>
      <c r="D50" s="415">
        <v>31</v>
      </c>
      <c r="E50" s="416" t="s">
        <v>725</v>
      </c>
      <c r="F50" s="417">
        <v>44551</v>
      </c>
      <c r="G50" s="51">
        <v>44551</v>
      </c>
      <c r="H50" s="65" t="s">
        <v>10</v>
      </c>
      <c r="J50" s="457">
        <f>D48</f>
        <v>796.49</v>
      </c>
      <c r="L50" s="461" t="s">
        <v>724</v>
      </c>
      <c r="M50" s="462">
        <v>46972.74</v>
      </c>
      <c r="N50" s="456"/>
      <c r="O50" s="456"/>
      <c r="P50" s="456"/>
      <c r="Q50" s="456"/>
      <c r="R50" s="456"/>
      <c r="S50" s="456"/>
      <c r="AMJ50" s="2"/>
    </row>
    <row r="51" spans="1:1024" customHeight="1" ht="18.6">
      <c r="A51" s="182"/>
      <c r="B51" s="413" t="s">
        <v>526</v>
      </c>
      <c r="C51" s="414"/>
      <c r="D51" s="415">
        <v>31</v>
      </c>
      <c r="E51" s="416" t="s">
        <v>723</v>
      </c>
      <c r="F51" s="417">
        <v>44551</v>
      </c>
      <c r="G51" s="51">
        <v>44551</v>
      </c>
      <c r="H51" s="65" t="s">
        <v>10</v>
      </c>
      <c r="J51" s="457"/>
      <c r="L51" s="461" t="s">
        <v>722</v>
      </c>
      <c r="M51" s="462">
        <v>8114.4</v>
      </c>
      <c r="N51" s="456"/>
      <c r="O51" s="456"/>
      <c r="P51" s="456"/>
      <c r="Q51" s="456"/>
      <c r="R51" s="456"/>
      <c r="S51" s="456"/>
      <c r="AMJ51" s="2"/>
    </row>
    <row r="52" spans="1:1024" customHeight="1" ht="18.6">
      <c r="A52" s="182"/>
      <c r="B52" s="140" t="s">
        <v>721</v>
      </c>
      <c r="C52" s="70" t="s">
        <v>720</v>
      </c>
      <c r="D52" s="154">
        <v>2038.79</v>
      </c>
      <c r="E52" s="72"/>
      <c r="F52" s="73">
        <v>44555</v>
      </c>
      <c r="G52" s="51">
        <v>44557</v>
      </c>
      <c r="H52" s="65" t="s">
        <v>10</v>
      </c>
      <c r="J52" s="456"/>
      <c r="L52" s="461"/>
      <c r="M52" s="462"/>
      <c r="N52" s="456"/>
      <c r="O52" s="456"/>
      <c r="P52" s="456"/>
      <c r="Q52" s="456"/>
      <c r="R52" s="456"/>
      <c r="S52" s="456"/>
      <c r="AMJ52" s="2"/>
    </row>
    <row r="53" spans="1:1024" customHeight="1" ht="18.6">
      <c r="A53" s="182"/>
      <c r="B53" s="140"/>
      <c r="C53" s="70"/>
      <c r="D53" s="186"/>
      <c r="E53" s="72"/>
      <c r="F53" s="73"/>
      <c r="G53" s="51"/>
      <c r="H53" s="187"/>
      <c r="J53" s="456"/>
      <c r="L53" s="461"/>
      <c r="M53" s="462"/>
      <c r="N53" s="456"/>
      <c r="O53" s="456"/>
      <c r="P53" s="456"/>
      <c r="Q53" s="456"/>
      <c r="R53" s="456"/>
      <c r="S53" s="456"/>
      <c r="AMJ53" s="2"/>
    </row>
    <row r="54" spans="1:1024" customHeight="1" ht="18.6">
      <c r="A54" s="182"/>
      <c r="B54" s="464" t="s">
        <v>363</v>
      </c>
      <c r="C54" s="464"/>
      <c r="D54" s="465">
        <f>SUM(D36:D52)</f>
        <v>31583.41</v>
      </c>
      <c r="E54" s="466"/>
      <c r="F54" s="467"/>
      <c r="G54" s="468"/>
      <c r="H54" s="469"/>
      <c r="L54" s="448"/>
      <c r="M54" s="470"/>
      <c r="N54" s="456"/>
      <c r="O54" s="456"/>
      <c r="P54" s="456"/>
      <c r="Q54" s="456"/>
      <c r="R54" s="456"/>
      <c r="S54" s="456"/>
      <c r="AMJ54" s="2"/>
    </row>
    <row r="55" spans="1:1024" customHeight="1" ht="18.6">
      <c r="A55" s="120" t="s">
        <v>42</v>
      </c>
      <c r="B55" s="232" t="s">
        <v>719</v>
      </c>
      <c r="C55" s="247" t="s">
        <v>718</v>
      </c>
      <c r="D55" s="471">
        <v>4800</v>
      </c>
      <c r="E55" s="472" t="s">
        <v>229</v>
      </c>
      <c r="F55" s="236">
        <v>44510</v>
      </c>
      <c r="G55" s="473"/>
      <c r="H55" s="474"/>
      <c r="J55" s="456" t="s">
        <v>717</v>
      </c>
      <c r="L55" s="461" t="s">
        <v>716</v>
      </c>
      <c r="M55" s="462">
        <f>+SUM(M47:M51)</f>
        <v>218197.92</v>
      </c>
      <c r="N55" s="456"/>
      <c r="O55" s="456"/>
      <c r="P55" s="456"/>
      <c r="Q55" s="456"/>
      <c r="R55" s="456"/>
      <c r="S55" s="456"/>
      <c r="AMJ55" s="2"/>
    </row>
    <row r="56" spans="1:1024" customHeight="1" ht="18.6">
      <c r="A56" s="120"/>
      <c r="B56" s="135" t="s">
        <v>467</v>
      </c>
      <c r="C56" s="17" t="s">
        <v>715</v>
      </c>
      <c r="D56" s="154">
        <v>36</v>
      </c>
      <c r="E56" s="50"/>
      <c r="F56" s="19">
        <v>44539</v>
      </c>
      <c r="G56" s="22">
        <v>44538</v>
      </c>
      <c r="H56" s="49" t="s">
        <v>10</v>
      </c>
      <c r="J56" s="457">
        <f>SUM(D59:D65)</f>
        <v>52062.94</v>
      </c>
      <c r="L56" s="456"/>
      <c r="M56" s="475"/>
      <c r="N56" s="456"/>
      <c r="O56" s="456"/>
      <c r="P56" s="456"/>
      <c r="Q56" s="456"/>
      <c r="R56" s="456"/>
      <c r="S56" s="456"/>
      <c r="AMJ56" s="2"/>
    </row>
    <row r="57" spans="1:1024" customHeight="1" ht="18.6">
      <c r="A57" s="120"/>
      <c r="B57" s="136" t="s">
        <v>714</v>
      </c>
      <c r="C57" s="12" t="s">
        <v>713</v>
      </c>
      <c r="D57" s="151">
        <v>650</v>
      </c>
      <c r="E57" s="48" t="s">
        <v>229</v>
      </c>
      <c r="F57" s="19">
        <v>44540</v>
      </c>
      <c r="G57" s="51">
        <v>44538</v>
      </c>
      <c r="H57" s="65" t="s">
        <v>10</v>
      </c>
      <c r="J57" s="456" t="s">
        <v>712</v>
      </c>
      <c r="L57" s="476" t="s">
        <v>711</v>
      </c>
      <c r="M57" s="457">
        <f>J48+J50+J56+J60+J40</f>
        <v>109132.1</v>
      </c>
      <c r="N57" s="456"/>
      <c r="O57" s="456"/>
      <c r="P57" s="456"/>
      <c r="Q57" s="456"/>
      <c r="R57" s="456"/>
      <c r="S57" s="456"/>
      <c r="AMJ57" s="2"/>
    </row>
    <row r="58" spans="1:1024" customHeight="1" ht="18.6">
      <c r="A58" s="120"/>
      <c r="B58" s="136" t="s">
        <v>710</v>
      </c>
      <c r="C58" s="17" t="s">
        <v>709</v>
      </c>
      <c r="D58" s="154">
        <v>420</v>
      </c>
      <c r="E58" s="50" t="s">
        <v>653</v>
      </c>
      <c r="F58" s="19">
        <v>44540</v>
      </c>
      <c r="G58" s="32">
        <v>44545</v>
      </c>
      <c r="H58" s="65" t="s">
        <v>10</v>
      </c>
      <c r="J58" s="457"/>
      <c r="L58" s="456"/>
      <c r="M58" s="475"/>
      <c r="N58" s="456"/>
      <c r="O58" s="456"/>
      <c r="P58" s="456"/>
      <c r="Q58" s="456"/>
      <c r="R58" s="456"/>
      <c r="S58" s="456"/>
      <c r="AMJ58" s="2"/>
    </row>
    <row r="59" spans="1:1024" customHeight="1" ht="18.6">
      <c r="A59" s="120"/>
      <c r="B59" s="477" t="s">
        <v>593</v>
      </c>
      <c r="C59" s="478"/>
      <c r="D59" s="479">
        <v>30403.1</v>
      </c>
      <c r="E59" s="480"/>
      <c r="F59" s="19">
        <v>44545</v>
      </c>
      <c r="G59" s="32">
        <v>44553</v>
      </c>
      <c r="H59" s="65" t="s">
        <v>10</v>
      </c>
      <c r="J59" s="456" t="s">
        <v>708</v>
      </c>
      <c r="L59" s="481" t="s">
        <v>707</v>
      </c>
      <c r="M59" s="482">
        <f>30500</f>
        <v>30500</v>
      </c>
      <c r="N59" s="456"/>
      <c r="O59" s="456"/>
      <c r="P59" s="456"/>
      <c r="Q59" s="456"/>
      <c r="R59" s="456"/>
      <c r="S59" s="456"/>
      <c r="AMJ59" s="2"/>
    </row>
    <row r="60" spans="1:1024" customHeight="1" ht="18.6">
      <c r="A60" s="120"/>
      <c r="B60" s="136" t="s">
        <v>706</v>
      </c>
      <c r="C60" s="70" t="s">
        <v>705</v>
      </c>
      <c r="D60" s="186">
        <v>2400</v>
      </c>
      <c r="E60" s="72" t="s">
        <v>563</v>
      </c>
      <c r="F60" s="19">
        <v>44545</v>
      </c>
      <c r="G60" s="22">
        <v>44553</v>
      </c>
      <c r="H60" s="52" t="s">
        <v>10</v>
      </c>
      <c r="J60" s="457">
        <f>SUM(D68:D73)</f>
        <v>49612.76</v>
      </c>
      <c r="L60" s="456"/>
      <c r="M60" s="475"/>
      <c r="N60" s="456"/>
      <c r="O60" s="456"/>
      <c r="P60" s="456"/>
      <c r="Q60" s="456"/>
      <c r="R60" s="456"/>
      <c r="S60" s="456"/>
      <c r="AMJ60" s="2"/>
    </row>
    <row r="61" spans="1:1024" customHeight="1" ht="18.6">
      <c r="A61" s="120"/>
      <c r="B61" s="232" t="s">
        <v>702</v>
      </c>
      <c r="C61" s="247" t="s">
        <v>701</v>
      </c>
      <c r="D61" s="285">
        <v>2000</v>
      </c>
      <c r="E61" s="248" t="s">
        <v>704</v>
      </c>
      <c r="F61" s="236">
        <v>44545</v>
      </c>
      <c r="G61" s="237"/>
      <c r="H61" s="483"/>
      <c r="L61" s="484" t="s">
        <v>703</v>
      </c>
      <c r="M61" s="485">
        <f>M55-(M57+M59)</f>
        <v>78565.82</v>
      </c>
      <c r="AMJ61" s="2"/>
    </row>
    <row r="62" spans="1:1024" customHeight="1" ht="18.6">
      <c r="A62" s="120"/>
      <c r="B62" s="136" t="s">
        <v>702</v>
      </c>
      <c r="C62" s="247" t="s">
        <v>701</v>
      </c>
      <c r="D62" s="186">
        <v>6900</v>
      </c>
      <c r="E62" s="72" t="s">
        <v>700</v>
      </c>
      <c r="F62" s="19">
        <v>44545</v>
      </c>
      <c r="G62" s="22">
        <v>44553</v>
      </c>
      <c r="H62" s="52" t="s">
        <v>10</v>
      </c>
      <c r="AMJ62" s="2"/>
    </row>
    <row r="63" spans="1:1024" customHeight="1" ht="18.6">
      <c r="A63" s="120"/>
      <c r="B63" s="136" t="s">
        <v>699</v>
      </c>
      <c r="C63" s="70" t="s">
        <v>698</v>
      </c>
      <c r="D63" s="186">
        <v>3000</v>
      </c>
      <c r="E63" s="72" t="s">
        <v>697</v>
      </c>
      <c r="F63" s="19">
        <v>44545</v>
      </c>
      <c r="G63" s="22">
        <v>44553</v>
      </c>
      <c r="H63" s="52" t="s">
        <v>10</v>
      </c>
      <c r="AMJ63" s="2"/>
    </row>
    <row r="64" spans="1:1024" customHeight="1" ht="18.6">
      <c r="A64" s="120"/>
      <c r="B64" s="136" t="s">
        <v>64</v>
      </c>
      <c r="C64" s="70" t="s">
        <v>696</v>
      </c>
      <c r="D64" s="186">
        <v>141.6</v>
      </c>
      <c r="E64" s="72" t="s">
        <v>695</v>
      </c>
      <c r="F64" s="19">
        <v>44545</v>
      </c>
      <c r="G64" s="22">
        <v>44553</v>
      </c>
      <c r="H64" s="52" t="s">
        <v>10</v>
      </c>
      <c r="AMJ64" s="2"/>
    </row>
    <row r="65" spans="1:1024" customHeight="1" ht="18.6">
      <c r="A65" s="120"/>
      <c r="B65" s="136" t="s">
        <v>62</v>
      </c>
      <c r="C65" s="70" t="s">
        <v>694</v>
      </c>
      <c r="D65" s="186">
        <v>7218.24</v>
      </c>
      <c r="E65" s="72" t="s">
        <v>693</v>
      </c>
      <c r="F65" s="19">
        <v>44545</v>
      </c>
      <c r="G65" s="51">
        <v>44553</v>
      </c>
      <c r="H65" s="52" t="s">
        <v>10</v>
      </c>
      <c r="AMJ65" s="2"/>
    </row>
    <row r="66" spans="1:1024" customHeight="1" ht="18.6">
      <c r="A66" s="120"/>
      <c r="B66" s="140" t="s">
        <v>692</v>
      </c>
      <c r="C66" s="70" t="s">
        <v>691</v>
      </c>
      <c r="D66" s="186">
        <v>3820</v>
      </c>
      <c r="E66" s="72" t="s">
        <v>147</v>
      </c>
      <c r="F66" s="73">
        <v>44553</v>
      </c>
      <c r="G66" s="51">
        <v>44538</v>
      </c>
      <c r="H66" s="52" t="s">
        <v>10</v>
      </c>
      <c r="AMJ66" s="2"/>
    </row>
    <row r="67" spans="1:1024" customHeight="1" ht="18.6">
      <c r="A67" s="120"/>
      <c r="B67" s="140" t="s">
        <v>568</v>
      </c>
      <c r="C67" s="70" t="s">
        <v>690</v>
      </c>
      <c r="D67" s="186">
        <v>1088.19</v>
      </c>
      <c r="E67" s="72" t="s">
        <v>229</v>
      </c>
      <c r="F67" s="73">
        <v>44560</v>
      </c>
      <c r="G67" s="51">
        <v>44553</v>
      </c>
      <c r="H67" s="52" t="s">
        <v>10</v>
      </c>
      <c r="AMJ67" s="2"/>
    </row>
    <row r="68" spans="1:1024" customHeight="1" ht="18.6">
      <c r="A68" s="120"/>
      <c r="B68" s="136" t="s">
        <v>568</v>
      </c>
      <c r="C68" s="17" t="s">
        <v>689</v>
      </c>
      <c r="D68" s="154">
        <v>723.96</v>
      </c>
      <c r="E68" s="50" t="s">
        <v>688</v>
      </c>
      <c r="F68" s="19">
        <v>44560</v>
      </c>
      <c r="G68" s="486">
        <v>44553</v>
      </c>
      <c r="H68" s="163" t="s">
        <v>10</v>
      </c>
      <c r="I68" s="42"/>
      <c r="J68" s="3"/>
      <c r="AMJ68" s="2"/>
    </row>
    <row r="69" spans="1:1024" customHeight="1" ht="18.6">
      <c r="A69" s="120"/>
      <c r="B69" s="136" t="s">
        <v>160</v>
      </c>
      <c r="C69" s="17" t="s">
        <v>687</v>
      </c>
      <c r="D69" s="154">
        <v>30.38</v>
      </c>
      <c r="E69" s="50" t="s">
        <v>686</v>
      </c>
      <c r="F69" s="19">
        <v>44561</v>
      </c>
      <c r="G69" s="486">
        <v>44572</v>
      </c>
      <c r="H69" s="163" t="s">
        <v>10</v>
      </c>
      <c r="AMJ69" s="2"/>
    </row>
    <row r="70" spans="1:1024" customHeight="1" ht="18.6">
      <c r="A70" s="120"/>
      <c r="B70" s="136" t="s">
        <v>685</v>
      </c>
      <c r="C70" s="70" t="s">
        <v>684</v>
      </c>
      <c r="D70" s="186">
        <v>742.58</v>
      </c>
      <c r="E70" s="184" t="s">
        <v>229</v>
      </c>
      <c r="F70" s="19">
        <v>44561</v>
      </c>
      <c r="G70" s="51">
        <v>44538</v>
      </c>
      <c r="H70" s="52" t="s">
        <v>10</v>
      </c>
      <c r="AMJ70" s="2"/>
    </row>
    <row r="71" spans="1:1024" customHeight="1" ht="18.6">
      <c r="A71" s="120"/>
      <c r="B71" s="487" t="s">
        <v>576</v>
      </c>
      <c r="C71" s="488" t="s">
        <v>683</v>
      </c>
      <c r="D71" s="489">
        <v>23052.68</v>
      </c>
      <c r="E71" s="490" t="s">
        <v>229</v>
      </c>
      <c r="F71" s="491">
        <v>44561</v>
      </c>
      <c r="G71" s="51">
        <v>44207</v>
      </c>
      <c r="H71" s="52" t="s">
        <v>10</v>
      </c>
      <c r="AMJ71" s="2"/>
    </row>
    <row r="72" spans="1:1024" customHeight="1" ht="18.6">
      <c r="A72" s="120"/>
      <c r="B72" s="487"/>
      <c r="C72" s="488" t="s">
        <v>682</v>
      </c>
      <c r="D72" s="489">
        <v>22063.16</v>
      </c>
      <c r="E72" s="490"/>
      <c r="F72" s="491">
        <v>44561</v>
      </c>
      <c r="G72" s="51">
        <v>44207</v>
      </c>
      <c r="H72" s="52" t="s">
        <v>10</v>
      </c>
      <c r="AMJ72" s="2"/>
    </row>
    <row r="73" spans="1:1024" customHeight="1" ht="18.6">
      <c r="A73" s="120"/>
      <c r="B73" s="136" t="s">
        <v>313</v>
      </c>
      <c r="C73" s="70" t="s">
        <v>681</v>
      </c>
      <c r="D73" s="186">
        <v>3000</v>
      </c>
      <c r="E73" s="72" t="s">
        <v>229</v>
      </c>
      <c r="F73" s="492">
        <v>44561</v>
      </c>
      <c r="G73" s="15">
        <v>44538</v>
      </c>
      <c r="H73" s="52" t="s">
        <v>10</v>
      </c>
      <c r="AMJ73" s="2"/>
    </row>
    <row r="74" spans="1:1024" customHeight="1" ht="18.6">
      <c r="A74" s="120"/>
      <c r="B74" s="136" t="s">
        <v>680</v>
      </c>
      <c r="C74" s="70"/>
      <c r="D74" s="186">
        <v>3000</v>
      </c>
      <c r="E74" s="72" t="s">
        <v>679</v>
      </c>
      <c r="F74" s="19">
        <v>44561</v>
      </c>
      <c r="G74" s="51">
        <v>44557</v>
      </c>
      <c r="H74" s="52" t="s">
        <v>10</v>
      </c>
      <c r="AMJ74" s="2"/>
    </row>
    <row r="75" spans="1:1024" customHeight="1" ht="18">
      <c r="A75" s="120"/>
      <c r="B75" s="140" t="s">
        <v>605</v>
      </c>
      <c r="C75" s="70" t="s">
        <v>678</v>
      </c>
      <c r="D75" s="76">
        <v>590</v>
      </c>
      <c r="E75" s="493"/>
      <c r="F75" s="19">
        <v>44535</v>
      </c>
      <c r="G75" s="51">
        <v>44538</v>
      </c>
      <c r="H75" s="52" t="s">
        <v>10</v>
      </c>
      <c r="AMJ75" s="2"/>
    </row>
    <row r="76" spans="1:1024" customHeight="1" ht="18">
      <c r="A76" s="120"/>
      <c r="B76" s="140" t="s">
        <v>604</v>
      </c>
      <c r="C76" s="70" t="s">
        <v>678</v>
      </c>
      <c r="D76" s="76">
        <v>600</v>
      </c>
      <c r="E76" s="72"/>
      <c r="F76" s="19">
        <v>44535</v>
      </c>
      <c r="G76" s="51">
        <v>44538</v>
      </c>
      <c r="H76" s="52" t="s">
        <v>10</v>
      </c>
      <c r="AMJ76" s="2"/>
    </row>
    <row r="77" spans="1:1024" customHeight="1" ht="18">
      <c r="A77" s="120"/>
      <c r="B77" s="136" t="s">
        <v>602</v>
      </c>
      <c r="C77" s="70" t="s">
        <v>678</v>
      </c>
      <c r="D77" s="76">
        <v>1200</v>
      </c>
      <c r="E77" s="72"/>
      <c r="F77" s="73">
        <v>44535</v>
      </c>
      <c r="G77" s="51">
        <v>44538</v>
      </c>
      <c r="H77" s="52" t="s">
        <v>10</v>
      </c>
      <c r="AMJ77" s="2"/>
    </row>
    <row r="78" spans="1:1024" customHeight="1" ht="18">
      <c r="A78" s="120"/>
      <c r="B78" s="140" t="s">
        <v>598</v>
      </c>
      <c r="C78" s="70" t="s">
        <v>678</v>
      </c>
      <c r="D78" s="76">
        <v>2100</v>
      </c>
      <c r="E78" s="64"/>
      <c r="F78" s="73">
        <v>44540</v>
      </c>
      <c r="G78" s="51">
        <v>44540</v>
      </c>
      <c r="H78" s="52" t="s">
        <v>10</v>
      </c>
      <c r="AMJ78" s="2"/>
    </row>
    <row r="79" spans="1:1024" customHeight="1" ht="18">
      <c r="A79" s="120"/>
      <c r="B79" s="140" t="s">
        <v>601</v>
      </c>
      <c r="C79" s="70" t="s">
        <v>678</v>
      </c>
      <c r="D79" s="76">
        <v>500</v>
      </c>
      <c r="E79" s="72"/>
      <c r="F79" s="73">
        <v>44535</v>
      </c>
      <c r="G79" s="51">
        <v>44538</v>
      </c>
      <c r="H79" s="52" t="s">
        <v>10</v>
      </c>
      <c r="AMJ79" s="2"/>
    </row>
    <row r="80" spans="1:1024" customHeight="1" ht="18">
      <c r="A80" s="120"/>
      <c r="B80" s="136" t="s">
        <v>606</v>
      </c>
      <c r="C80" s="70" t="s">
        <v>678</v>
      </c>
      <c r="D80" s="76">
        <v>940</v>
      </c>
      <c r="E80" s="64"/>
      <c r="F80" s="73">
        <v>44535</v>
      </c>
      <c r="G80" s="51">
        <v>44538</v>
      </c>
      <c r="H80" s="52" t="s">
        <v>10</v>
      </c>
      <c r="AMJ80" s="2"/>
    </row>
    <row r="81" spans="1:1024" customHeight="1" ht="18.6">
      <c r="A81" s="120"/>
      <c r="B81" s="140"/>
      <c r="C81" s="70"/>
      <c r="D81" s="186"/>
      <c r="E81" s="72"/>
      <c r="F81" s="73"/>
      <c r="G81" s="51"/>
      <c r="H81" s="52"/>
      <c r="AMJ81" s="2"/>
    </row>
    <row r="82" spans="1:1024" customHeight="1" ht="18.6">
      <c r="A82" s="120"/>
      <c r="B82" s="140"/>
      <c r="C82" s="70"/>
      <c r="D82" s="186"/>
      <c r="E82" s="72"/>
      <c r="F82" s="73"/>
      <c r="G82" s="51"/>
      <c r="H82" s="52"/>
      <c r="AMJ82" s="2"/>
    </row>
    <row r="83" spans="1:1024" customHeight="1" ht="18.6">
      <c r="A83" s="120"/>
      <c r="B83" s="494" t="s">
        <v>309</v>
      </c>
      <c r="C83" s="494"/>
      <c r="D83" s="495">
        <f>SUM(D55:D82)</f>
        <v>121419.89</v>
      </c>
      <c r="E83" s="496"/>
      <c r="F83" s="242"/>
      <c r="G83" s="243"/>
      <c r="H83" s="244"/>
      <c r="AMJ83" s="2"/>
    </row>
    <row r="84" spans="1:1024" customHeight="1" ht="18.6">
      <c r="A84" s="497" t="s">
        <v>47</v>
      </c>
      <c r="B84" s="139"/>
      <c r="C84" s="29"/>
      <c r="D84" s="183"/>
      <c r="E84" s="64"/>
      <c r="F84" s="34"/>
      <c r="G84" s="31"/>
      <c r="H84" s="52"/>
      <c r="AMJ84" s="2"/>
    </row>
    <row r="85" spans="1:1024" customHeight="1" ht="18.6">
      <c r="A85" s="497"/>
      <c r="B85" s="136"/>
      <c r="C85" s="70"/>
      <c r="D85" s="186"/>
      <c r="E85" s="72"/>
      <c r="F85" s="19"/>
      <c r="G85" s="51"/>
      <c r="H85" s="52"/>
      <c r="AMJ85" s="2"/>
    </row>
    <row r="86" spans="1:1024" customHeight="1" ht="18.6">
      <c r="A86" s="497"/>
      <c r="B86" s="136"/>
      <c r="C86" s="70"/>
      <c r="D86" s="186"/>
      <c r="E86" s="64"/>
      <c r="F86" s="19"/>
      <c r="G86" s="51"/>
      <c r="H86" s="52"/>
      <c r="AMJ86" s="2"/>
    </row>
    <row r="87" spans="1:1024" customHeight="1" ht="18.6">
      <c r="A87" s="497"/>
      <c r="B87" s="498" t="s">
        <v>677</v>
      </c>
      <c r="C87" s="499"/>
      <c r="D87" s="500">
        <f>SUM(D85:D86)</f>
        <v>0</v>
      </c>
      <c r="E87" s="72"/>
      <c r="F87" s="19"/>
      <c r="G87" s="51"/>
      <c r="H87" s="52"/>
      <c r="AMJ87" s="2"/>
    </row>
    <row r="88" spans="1:1024" customHeight="1" ht="29.25">
      <c r="A88" s="223" t="s">
        <v>48</v>
      </c>
      <c r="B88" s="224"/>
      <c r="C88" s="224"/>
      <c r="D88" s="501">
        <f>D87+D54+D35+D83</f>
        <v>249562.88</v>
      </c>
      <c r="E88" s="226"/>
      <c r="F88" s="227"/>
      <c r="G88" s="228"/>
      <c r="H88" s="229"/>
      <c r="AMJ8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35"/>
    <mergeCell ref="A36:A54"/>
    <mergeCell ref="A55:A83"/>
    <mergeCell ref="A84:A87"/>
  </mergeCells>
  <conditionalFormatting sqref="G85:H87">
    <cfRule type="expression" dxfId="0" priority="1">
      <formula>MOD(ROW(),2)=1</formula>
    </cfRule>
  </conditionalFormatting>
  <conditionalFormatting sqref="F85:F87">
    <cfRule type="cellIs" dxfId="3" priority="2" operator="lessThan">
      <formula>TODAY()</formula>
    </cfRule>
    <cfRule type="timePeriod" dxfId="1" priority="3" timePeriod="last7Days">
      <formula/>
    </cfRule>
    <cfRule type="timePeriod" dxfId="1" priority="4" timePeriod="yesterday">
      <formula/>
    </cfRule>
    <cfRule type="timePeriod" dxfId="1" priority="5" timePeriod="lastMonth">
      <formula/>
    </cfRule>
    <cfRule type="timePeriod" dxfId="1" priority="6" timePeriod="yesterday">
      <formula/>
    </cfRule>
    <cfRule type="timePeriod" dxfId="1" priority="7" timePeriod="today">
      <formula/>
    </cfRule>
  </conditionalFormatting>
  <conditionalFormatting sqref="B85:F87">
    <cfRule type="expression" dxfId="0" priority="8">
      <formula>MOD(ROW(),2)=1</formula>
    </cfRule>
  </conditionalFormatting>
  <conditionalFormatting sqref="H84">
    <cfRule type="expression" dxfId="0" priority="9">
      <formula>MOD(ROW(),2)=1</formula>
    </cfRule>
  </conditionalFormatting>
  <conditionalFormatting sqref="F84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B84:G84">
    <cfRule type="expression" dxfId="0" priority="16">
      <formula>MOD(ROW(),2)=1</formula>
    </cfRule>
  </conditionalFormatting>
  <conditionalFormatting sqref="F83">
    <cfRule type="cellIs" dxfId="3" priority="17" operator="lessThan">
      <formula>TODAY()</formula>
    </cfRule>
    <cfRule type="timePeriod" dxfId="1" priority="18" timePeriod="last7Days">
      <formula/>
    </cfRule>
    <cfRule type="timePeriod" dxfId="1" priority="19" timePeriod="yesterday">
      <formula/>
    </cfRule>
    <cfRule type="timePeriod" dxfId="1" priority="20" timePeriod="lastMonth">
      <formula/>
    </cfRule>
    <cfRule type="timePeriod" dxfId="1" priority="21" timePeriod="yesterday">
      <formula/>
    </cfRule>
    <cfRule type="timePeriod" dxfId="1" priority="22" timePeriod="today">
      <formula/>
    </cfRule>
  </conditionalFormatting>
  <conditionalFormatting sqref="B83:H83">
    <cfRule type="expression" dxfId="0" priority="23">
      <formula>MOD(ROW(),2)=1</formula>
    </cfRule>
  </conditionalFormatting>
  <conditionalFormatting sqref="B81:G82">
    <cfRule type="expression" dxfId="0" priority="24">
      <formula>MOD(ROW(),2)=1</formula>
    </cfRule>
  </conditionalFormatting>
  <conditionalFormatting sqref="D80">
    <cfRule type="expression" dxfId="0" priority="25">
      <formula>MOD(ROW(),2)=1</formula>
    </cfRule>
  </conditionalFormatting>
  <conditionalFormatting sqref="B80:C80">
    <cfRule type="expression" dxfId="0" priority="26">
      <formula>MOD(ROW(),2)=1</formula>
    </cfRule>
  </conditionalFormatting>
  <conditionalFormatting sqref="B78:D79">
    <cfRule type="expression" dxfId="0" priority="27">
      <formula>MOD(ROW(),2)=1</formula>
    </cfRule>
  </conditionalFormatting>
  <conditionalFormatting sqref="E77:G80">
    <cfRule type="expression" dxfId="0" priority="28">
      <formula>MOD(ROW(),2)=1</formula>
    </cfRule>
  </conditionalFormatting>
  <conditionalFormatting sqref="B77:D77">
    <cfRule type="expression" dxfId="0" priority="29">
      <formula>MOD(ROW(),2)=1</formula>
    </cfRule>
  </conditionalFormatting>
  <conditionalFormatting sqref="E75:F76">
    <cfRule type="expression" dxfId="0" priority="30">
      <formula>MOD(ROW(),2)=1</formula>
    </cfRule>
  </conditionalFormatting>
  <conditionalFormatting sqref="B75:D76">
    <cfRule type="expression" dxfId="0" priority="31">
      <formula>MOD(ROW(),2)=1</formula>
    </cfRule>
  </conditionalFormatting>
  <conditionalFormatting sqref="H74:H82">
    <cfRule type="expression" dxfId="0" priority="32">
      <formula>MOD(ROW(),2)=1</formula>
    </cfRule>
  </conditionalFormatting>
  <conditionalFormatting sqref="G74:G76">
    <cfRule type="expression" dxfId="0" priority="33">
      <formula>MOD(ROW(),2)=1</formula>
    </cfRule>
  </conditionalFormatting>
  <conditionalFormatting sqref="F74:F82"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B74:F74">
    <cfRule type="expression" dxfId="0" priority="40">
      <formula>MOD(ROW(),2)=1</formula>
    </cfRule>
  </conditionalFormatting>
  <conditionalFormatting sqref="G73:H73">
    <cfRule type="expression" dxfId="0" priority="41">
      <formula>MOD(ROW(),2)=1</formula>
    </cfRule>
  </conditionalFormatting>
  <conditionalFormatting sqref="F73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B73:F73">
    <cfRule type="expression" dxfId="0" priority="48">
      <formula>MOD(ROW(),2)=1</formula>
    </cfRule>
  </conditionalFormatting>
  <conditionalFormatting sqref="F70:F72">
    <cfRule type="cellIs" dxfId="3" priority="49" operator="lessThan">
      <formula>TODAY()</formula>
    </cfRule>
    <cfRule type="timePeriod" dxfId="1" priority="50" timePeriod="last7Days">
      <formula/>
    </cfRule>
    <cfRule type="timePeriod" dxfId="1" priority="51" timePeriod="yesterday">
      <formula/>
    </cfRule>
    <cfRule type="timePeriod" dxfId="1" priority="52" timePeriod="lastMonth">
      <formula/>
    </cfRule>
    <cfRule type="timePeriod" dxfId="1" priority="53" timePeriod="yesterday">
      <formula/>
    </cfRule>
    <cfRule type="timePeriod" dxfId="1" priority="54" timePeriod="today">
      <formula/>
    </cfRule>
  </conditionalFormatting>
  <conditionalFormatting sqref="B70:H72">
    <cfRule type="expression" dxfId="0" priority="55">
      <formula>MOD(ROW(),2)=1</formula>
    </cfRule>
  </conditionalFormatting>
  <conditionalFormatting sqref="G69:H69">
    <cfRule type="expression" dxfId="0" priority="56">
      <formula>MOD(ROW(),2)=1</formula>
    </cfRule>
  </conditionalFormatting>
  <conditionalFormatting sqref="F69">
    <cfRule type="timePeriod" dxfId="1" priority="57" timePeriod="yesterday">
      <formula/>
    </cfRule>
    <cfRule type="timePeriod" dxfId="1" priority="58" timePeriod="today">
      <formula/>
    </cfRule>
    <cfRule type="cellIs" dxfId="2" priority="59" operator="lessThan">
      <formula>_xludf.today()</formula>
    </cfRule>
    <cfRule type="cellIs" dxfId="3" priority="60" operator="lessThan">
      <formula>TODAY()</formula>
    </cfRule>
    <cfRule type="timePeriod" dxfId="1" priority="61" timePeriod="last7Days">
      <formula/>
    </cfRule>
    <cfRule type="timePeriod" dxfId="1" priority="62" timePeriod="yesterday">
      <formula/>
    </cfRule>
    <cfRule type="timePeriod" dxfId="1" priority="63" timePeriod="lastMonth">
      <formula/>
    </cfRule>
    <cfRule type="timePeriod" dxfId="1" priority="64" timePeriod="yesterday">
      <formula/>
    </cfRule>
    <cfRule type="timePeriod" dxfId="1" priority="65" timePeriod="today">
      <formula/>
    </cfRule>
    <cfRule type="cellIs" dxfId="3" priority="66" operator="lessThan">
      <formula>TODAY()</formula>
    </cfRule>
    <cfRule type="timePeriod" dxfId="1" priority="67" timePeriod="last7Days">
      <formula/>
    </cfRule>
    <cfRule type="timePeriod" dxfId="1" priority="68" timePeriod="yesterday">
      <formula/>
    </cfRule>
    <cfRule type="timePeriod" dxfId="1" priority="69" timePeriod="lastMonth">
      <formula/>
    </cfRule>
    <cfRule type="timePeriod" dxfId="1" priority="70" timePeriod="yesterday">
      <formula/>
    </cfRule>
    <cfRule type="timePeriod" dxfId="1" priority="71" timePeriod="today">
      <formula/>
    </cfRule>
  </conditionalFormatting>
  <conditionalFormatting sqref="B69:F69">
    <cfRule type="expression" dxfId="0" priority="72">
      <formula>MOD(ROW(),2)=1</formula>
    </cfRule>
    <cfRule type="expression" dxfId="0" priority="73">
      <formula>MOD(ROW(),2)=1</formula>
    </cfRule>
  </conditionalFormatting>
  <conditionalFormatting sqref="G68:H68">
    <cfRule type="expression" dxfId="0" priority="74">
      <formula>MOD(ROW(),2)=1</formula>
    </cfRule>
  </conditionalFormatting>
  <conditionalFormatting sqref="F68">
    <cfRule type="timePeriod" dxfId="1" priority="75" timePeriod="yesterday">
      <formula/>
    </cfRule>
    <cfRule type="timePeriod" dxfId="1" priority="76" timePeriod="today">
      <formula/>
    </cfRule>
    <cfRule type="cellIs" dxfId="2" priority="77" operator="lessThan">
      <formula>_xludf.today()</formula>
    </cfRule>
    <cfRule type="cellIs" dxfId="3" priority="78" operator="lessThan">
      <formula>TODAY()</formula>
    </cfRule>
    <cfRule type="timePeriod" dxfId="1" priority="79" timePeriod="last7Days">
      <formula/>
    </cfRule>
    <cfRule type="timePeriod" dxfId="1" priority="80" timePeriod="yesterday">
      <formula/>
    </cfRule>
    <cfRule type="timePeriod" dxfId="1" priority="81" timePeriod="lastMonth">
      <formula/>
    </cfRule>
    <cfRule type="timePeriod" dxfId="1" priority="82" timePeriod="yesterday">
      <formula/>
    </cfRule>
    <cfRule type="timePeriod" dxfId="1" priority="83" timePeriod="today">
      <formula/>
    </cfRule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B68:F68">
    <cfRule type="expression" dxfId="0" priority="90">
      <formula>MOD(ROW(),2)=1</formula>
    </cfRule>
    <cfRule type="expression" dxfId="0" priority="91">
      <formula>MOD(ROW(),2)=1</formula>
    </cfRule>
  </conditionalFormatting>
  <conditionalFormatting sqref="F67">
    <cfRule type="cellIs" dxfId="3" priority="92" operator="lessThan">
      <formula>TODAY()</formula>
    </cfRule>
    <cfRule type="timePeriod" dxfId="1" priority="93" timePeriod="last7Days">
      <formula/>
    </cfRule>
    <cfRule type="timePeriod" dxfId="1" priority="94" timePeriod="yesterday">
      <formula/>
    </cfRule>
    <cfRule type="timePeriod" dxfId="1" priority="95" timePeriod="lastMonth">
      <formula/>
    </cfRule>
    <cfRule type="timePeriod" dxfId="1" priority="96" timePeriod="yesterday">
      <formula/>
    </cfRule>
    <cfRule type="timePeriod" dxfId="1" priority="97" timePeriod="today">
      <formula/>
    </cfRule>
  </conditionalFormatting>
  <conditionalFormatting sqref="E67:H67">
    <cfRule type="expression" dxfId="0" priority="98">
      <formula>MOD(ROW(),2)=1</formula>
    </cfRule>
  </conditionalFormatting>
  <conditionalFormatting sqref="D67">
    <cfRule type="expression" dxfId="0" priority="99">
      <formula>MOD(ROW(),2)=1</formula>
    </cfRule>
    <cfRule type="expression" dxfId="0" priority="100">
      <formula>MOD(ROW(),2)=1</formula>
    </cfRule>
  </conditionalFormatting>
  <conditionalFormatting sqref="B67:C67">
    <cfRule type="expression" dxfId="0" priority="101">
      <formula>MOD(ROW(),2)=1</formula>
    </cfRule>
  </conditionalFormatting>
  <conditionalFormatting sqref="F65:F66">
    <cfRule type="cellIs" dxfId="3" priority="102" operator="lessThan">
      <formula>TODAY()</formula>
    </cfRule>
    <cfRule type="timePeriod" dxfId="1" priority="103" timePeriod="last7Days">
      <formula/>
    </cfRule>
    <cfRule type="timePeriod" dxfId="1" priority="104" timePeriod="yesterday">
      <formula/>
    </cfRule>
    <cfRule type="timePeriod" dxfId="1" priority="105" timePeriod="lastMonth">
      <formula/>
    </cfRule>
    <cfRule type="timePeriod" dxfId="1" priority="106" timePeriod="yesterday">
      <formula/>
    </cfRule>
    <cfRule type="timePeriod" dxfId="1" priority="107" timePeriod="today">
      <formula/>
    </cfRule>
  </conditionalFormatting>
  <conditionalFormatting sqref="B65:F66">
    <cfRule type="expression" dxfId="0" priority="108">
      <formula>MOD(ROW(),2)=1</formula>
    </cfRule>
  </conditionalFormatting>
  <conditionalFormatting sqref="G61:H66">
    <cfRule type="expression" dxfId="0" priority="109">
      <formula>MOD(ROW(),2)=1</formula>
    </cfRule>
  </conditionalFormatting>
  <conditionalFormatting sqref="F61:F64">
    <cfRule type="cellIs" dxfId="3" priority="110" operator="lessThan">
      <formula>TODAY()</formula>
    </cfRule>
    <cfRule type="timePeriod" dxfId="1" priority="111" timePeriod="last7Days">
      <formula/>
    </cfRule>
    <cfRule type="timePeriod" dxfId="1" priority="112" timePeriod="yesterday">
      <formula/>
    </cfRule>
    <cfRule type="timePeriod" dxfId="1" priority="113" timePeriod="lastMonth">
      <formula/>
    </cfRule>
    <cfRule type="timePeriod" dxfId="1" priority="114" timePeriod="yesterday">
      <formula/>
    </cfRule>
    <cfRule type="timePeriod" dxfId="1" priority="115" timePeriod="today">
      <formula/>
    </cfRule>
  </conditionalFormatting>
  <conditionalFormatting sqref="B61:F64">
    <cfRule type="expression" dxfId="0" priority="116">
      <formula>MOD(ROW(),2)=1</formula>
    </cfRule>
  </conditionalFormatting>
  <conditionalFormatting sqref="G60">
    <cfRule type="expression" dxfId="0" priority="117">
      <formula>MOD(ROW(),2)=1</formula>
    </cfRule>
  </conditionalFormatting>
  <conditionalFormatting sqref="F60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B60:H60">
    <cfRule type="expression" dxfId="0" priority="124">
      <formula>MOD(ROW(),2)=1</formula>
    </cfRule>
  </conditionalFormatting>
  <conditionalFormatting sqref="H59">
    <cfRule type="expression" dxfId="0" priority="125">
      <formula>MOD(ROW(),2)=1</formula>
    </cfRule>
  </conditionalFormatting>
  <conditionalFormatting sqref="G59">
    <cfRule type="expression" dxfId="0" priority="126">
      <formula>MOD(ROW(),2)=1</formula>
    </cfRule>
  </conditionalFormatting>
  <conditionalFormatting sqref="F59">
    <cfRule type="expression" dxfId="0" priority="127">
      <formula>MOD(ROW(),2)=1</formula>
    </cfRule>
  </conditionalFormatting>
  <conditionalFormatting sqref="B59:F59">
    <cfRule type="expression" dxfId="0" priority="128">
      <formula>MOD(ROW(),2)=1</formula>
    </cfRule>
  </conditionalFormatting>
  <conditionalFormatting sqref="G58">
    <cfRule type="expression" dxfId="0" priority="129">
      <formula>MOD(ROW(),2)=1</formula>
    </cfRule>
  </conditionalFormatting>
  <conditionalFormatting sqref="F58">
    <cfRule type="expression" dxfId="0" priority="130">
      <formula>MOD(ROW(),2)=1</formula>
    </cfRule>
  </conditionalFormatting>
  <conditionalFormatting sqref="E58">
    <cfRule type="expression" dxfId="0" priority="131">
      <formula>MOD(ROW(),2)=1</formula>
    </cfRule>
  </conditionalFormatting>
  <conditionalFormatting sqref="B58:D58">
    <cfRule type="expression" dxfId="0" priority="132">
      <formula>MOD(ROW(),2)=1</formula>
    </cfRule>
  </conditionalFormatting>
  <conditionalFormatting sqref="H57:H58">
    <cfRule type="expression" dxfId="0" priority="133">
      <formula>MOD(ROW(),2)=1</formula>
    </cfRule>
  </conditionalFormatting>
  <conditionalFormatting sqref="G57">
    <cfRule type="expression" dxfId="0" priority="134">
      <formula>MOD(ROW(),2)=1</formula>
    </cfRule>
  </conditionalFormatting>
  <conditionalFormatting sqref="F57:F59">
    <cfRule type="cellIs" dxfId="3" priority="135" operator="lessThan">
      <formula>TODAY()</formula>
    </cfRule>
    <cfRule type="timePeriod" dxfId="1" priority="136" timePeriod="last7Days">
      <formula/>
    </cfRule>
    <cfRule type="timePeriod" dxfId="1" priority="137" timePeriod="yesterday">
      <formula/>
    </cfRule>
    <cfRule type="timePeriod" dxfId="1" priority="138" timePeriod="lastMonth">
      <formula/>
    </cfRule>
    <cfRule type="timePeriod" dxfId="1" priority="139" timePeriod="yesterday">
      <formula/>
    </cfRule>
    <cfRule type="timePeriod" dxfId="1" priority="140" timePeriod="today">
      <formula/>
    </cfRule>
  </conditionalFormatting>
  <conditionalFormatting sqref="B57:F57">
    <cfRule type="expression" dxfId="0" priority="141">
      <formula>MOD(ROW(),2)=1</formula>
    </cfRule>
  </conditionalFormatting>
  <conditionalFormatting sqref="H56">
    <cfRule type="expression" dxfId="0" priority="142">
      <formula>MOD(ROW(),2)=1</formula>
    </cfRule>
  </conditionalFormatting>
  <conditionalFormatting sqref="F56">
    <cfRule type="cellIs" dxfId="3" priority="143" operator="lessThan">
      <formula>TODAY()</formula>
    </cfRule>
    <cfRule type="timePeriod" dxfId="1" priority="144" timePeriod="last7Days">
      <formula/>
    </cfRule>
    <cfRule type="timePeriod" dxfId="1" priority="145" timePeriod="yesterday">
      <formula/>
    </cfRule>
    <cfRule type="timePeriod" dxfId="1" priority="146" timePeriod="lastMonth">
      <formula/>
    </cfRule>
    <cfRule type="timePeriod" dxfId="1" priority="147" timePeriod="yesterday">
      <formula/>
    </cfRule>
    <cfRule type="timePeriod" dxfId="1" priority="148" timePeriod="today">
      <formula/>
    </cfRule>
  </conditionalFormatting>
  <conditionalFormatting sqref="B56:G56">
    <cfRule type="expression" dxfId="0" priority="149">
      <formula>MOD(ROW(),2)=1</formula>
    </cfRule>
  </conditionalFormatting>
  <conditionalFormatting sqref="G55:H55">
    <cfRule type="expression" dxfId="0" priority="150">
      <formula>MOD(ROW(),2)=1</formula>
    </cfRule>
  </conditionalFormatting>
  <conditionalFormatting sqref="F55">
    <cfRule type="cellIs" dxfId="3" priority="151" operator="lessThan">
      <formula>TODAY()</formula>
    </cfRule>
    <cfRule type="timePeriod" dxfId="1" priority="152" timePeriod="last7Days">
      <formula/>
    </cfRule>
    <cfRule type="timePeriod" dxfId="1" priority="153" timePeriod="yesterday">
      <formula/>
    </cfRule>
    <cfRule type="timePeriod" dxfId="1" priority="154" timePeriod="lastMonth">
      <formula/>
    </cfRule>
    <cfRule type="timePeriod" dxfId="1" priority="155" timePeriod="yesterday">
      <formula/>
    </cfRule>
    <cfRule type="timePeriod" dxfId="1" priority="156" timePeriod="today">
      <formula/>
    </cfRule>
  </conditionalFormatting>
  <conditionalFormatting sqref="B55:F55">
    <cfRule type="expression" dxfId="0" priority="157">
      <formula>MOD(ROW(),2)=1</formula>
    </cfRule>
  </conditionalFormatting>
  <conditionalFormatting sqref="F54">
    <cfRule type="cellIs" dxfId="3" priority="158" operator="lessThan">
      <formula>TODAY()</formula>
    </cfRule>
    <cfRule type="timePeriod" dxfId="1" priority="159" timePeriod="last7Days">
      <formula/>
    </cfRule>
    <cfRule type="timePeriod" dxfId="1" priority="160" timePeriod="yesterday">
      <formula/>
    </cfRule>
    <cfRule type="timePeriod" dxfId="1" priority="161" timePeriod="lastMonth">
      <formula/>
    </cfRule>
    <cfRule type="timePeriod" dxfId="1" priority="162" timePeriod="yesterday">
      <formula/>
    </cfRule>
    <cfRule type="timePeriod" dxfId="1" priority="163" timePeriod="today">
      <formula/>
    </cfRule>
  </conditionalFormatting>
  <conditionalFormatting sqref="B54:H54">
    <cfRule type="expression" dxfId="0" priority="164">
      <formula>MOD(ROW(),2)=1</formula>
    </cfRule>
  </conditionalFormatting>
  <conditionalFormatting sqref="H52:H53">
    <cfRule type="expression" dxfId="0" priority="165">
      <formula>MOD(ROW(),2)=1</formula>
    </cfRule>
  </conditionalFormatting>
  <conditionalFormatting sqref="G52:G53">
    <cfRule type="expression" dxfId="0" priority="166">
      <formula>MOD(ROW(),2)=1</formula>
    </cfRule>
  </conditionalFormatting>
  <conditionalFormatting sqref="F52:F53">
    <cfRule type="cellIs" dxfId="3" priority="167" operator="lessThan">
      <formula>TODAY()</formula>
    </cfRule>
    <cfRule type="timePeriod" dxfId="1" priority="168" timePeriod="last7Days">
      <formula/>
    </cfRule>
    <cfRule type="timePeriod" dxfId="1" priority="169" timePeriod="yesterday">
      <formula/>
    </cfRule>
    <cfRule type="timePeriod" dxfId="1" priority="170" timePeriod="lastMonth">
      <formula/>
    </cfRule>
    <cfRule type="timePeriod" dxfId="1" priority="171" timePeriod="yesterday">
      <formula/>
    </cfRule>
    <cfRule type="timePeriod" dxfId="1" priority="172" timePeriod="today">
      <formula/>
    </cfRule>
  </conditionalFormatting>
  <conditionalFormatting sqref="E52:E53">
    <cfRule type="cellIs" dxfId="3" priority="173" operator="lessThan">
      <formula>TODAY()</formula>
    </cfRule>
    <cfRule type="timePeriod" dxfId="1" priority="174" timePeriod="last7Days">
      <formula/>
    </cfRule>
    <cfRule type="timePeriod" dxfId="1" priority="175" timePeriod="yesterday">
      <formula/>
    </cfRule>
    <cfRule type="timePeriod" dxfId="1" priority="176" timePeriod="lastMonth">
      <formula/>
    </cfRule>
    <cfRule type="timePeriod" dxfId="1" priority="177" timePeriod="yesterday">
      <formula/>
    </cfRule>
    <cfRule type="timePeriod" dxfId="1" priority="178" timePeriod="today">
      <formula/>
    </cfRule>
  </conditionalFormatting>
  <conditionalFormatting sqref="B52:F53">
    <cfRule type="expression" dxfId="0" priority="179">
      <formula>MOD(ROW(),2)=1</formula>
    </cfRule>
  </conditionalFormatting>
  <conditionalFormatting sqref="B52:G53">
    <cfRule type="expression" dxfId="0" priority="180">
      <formula>MOD(ROW(),2)=1</formula>
    </cfRule>
  </conditionalFormatting>
  <conditionalFormatting sqref="G50:G52">
    <cfRule type="expression" dxfId="0" priority="181">
      <formula>MOD(ROW(),2)=1</formula>
    </cfRule>
  </conditionalFormatting>
  <conditionalFormatting sqref="F50:F51">
    <cfRule type="cellIs" dxfId="3" priority="182" operator="lessThan">
      <formula>TODAY()</formula>
    </cfRule>
    <cfRule type="timePeriod" dxfId="1" priority="183" timePeriod="last7Days">
      <formula/>
    </cfRule>
    <cfRule type="timePeriod" dxfId="1" priority="184" timePeriod="yesterday">
      <formula/>
    </cfRule>
    <cfRule type="timePeriod" dxfId="1" priority="185" timePeriod="lastMonth">
      <formula/>
    </cfRule>
    <cfRule type="timePeriod" dxfId="1" priority="186" timePeriod="yesterday">
      <formula/>
    </cfRule>
    <cfRule type="timePeriod" dxfId="1" priority="187" timePeriod="today">
      <formula/>
    </cfRule>
  </conditionalFormatting>
  <conditionalFormatting sqref="B50:F51">
    <cfRule type="expression" dxfId="0" priority="188">
      <formula>MOD(ROW(),2)=1</formula>
    </cfRule>
  </conditionalFormatting>
  <conditionalFormatting sqref="F49">
    <cfRule type="cellIs" dxfId="3" priority="189" operator="lessThan">
      <formula>TODAY()</formula>
    </cfRule>
    <cfRule type="timePeriod" dxfId="1" priority="190" timePeriod="last7Days">
      <formula/>
    </cfRule>
    <cfRule type="timePeriod" dxfId="1" priority="191" timePeriod="yesterday">
      <formula/>
    </cfRule>
    <cfRule type="timePeriod" dxfId="1" priority="192" timePeriod="lastMonth">
      <formula/>
    </cfRule>
    <cfRule type="timePeriod" dxfId="1" priority="193" timePeriod="yesterday">
      <formula/>
    </cfRule>
    <cfRule type="timePeriod" dxfId="1" priority="194" timePeriod="today">
      <formula/>
    </cfRule>
  </conditionalFormatting>
  <conditionalFormatting sqref="F49:G49">
    <cfRule type="expression" dxfId="0" priority="195">
      <formula>MOD(ROW(),2)=1</formula>
    </cfRule>
  </conditionalFormatting>
  <conditionalFormatting sqref="B49:E49">
    <cfRule type="expression" dxfId="0" priority="196">
      <formula>MOD(ROW(),2)=1</formula>
    </cfRule>
  </conditionalFormatting>
  <conditionalFormatting sqref="H48:H53">
    <cfRule type="expression" dxfId="0" priority="197">
      <formula>MOD(ROW(),2)=1</formula>
    </cfRule>
  </conditionalFormatting>
  <conditionalFormatting sqref="G48">
    <cfRule type="expression" dxfId="0" priority="198">
      <formula>MOD(ROW(),2)=1</formula>
    </cfRule>
  </conditionalFormatting>
  <conditionalFormatting sqref="F48">
    <cfRule type="expression" dxfId="0" priority="199">
      <formula>MOD(ROW(),2)=1</formula>
    </cfRule>
    <cfRule type="cellIs" dxfId="3" priority="200" operator="lessThan">
      <formula>TODAY()</formula>
    </cfRule>
    <cfRule type="timePeriod" dxfId="1" priority="201" timePeriod="last7Days">
      <formula/>
    </cfRule>
    <cfRule type="timePeriod" dxfId="1" priority="202" timePeriod="yesterday">
      <formula/>
    </cfRule>
    <cfRule type="timePeriod" dxfId="1" priority="203" timePeriod="lastMonth">
      <formula/>
    </cfRule>
    <cfRule type="timePeriod" dxfId="1" priority="204" timePeriod="yesterday">
      <formula/>
    </cfRule>
    <cfRule type="timePeriod" dxfId="1" priority="205" timePeriod="today">
      <formula/>
    </cfRule>
  </conditionalFormatting>
  <conditionalFormatting sqref="B48:E48">
    <cfRule type="expression" dxfId="0" priority="206">
      <formula>MOD(ROW(),2)=1</formula>
    </cfRule>
  </conditionalFormatting>
  <conditionalFormatting sqref="B47:E47">
    <cfRule type="expression" dxfId="0" priority="207">
      <formula>MOD(ROW(),2)=1</formula>
    </cfRule>
  </conditionalFormatting>
  <conditionalFormatting sqref="F46:G47">
    <cfRule type="expression" dxfId="0" priority="208">
      <formula>MOD(ROW(),2)=1</formula>
    </cfRule>
  </conditionalFormatting>
  <conditionalFormatting sqref="B46:E46">
    <cfRule type="expression" dxfId="0" priority="209">
      <formula>MOD(ROW(),2)=1</formula>
    </cfRule>
  </conditionalFormatting>
  <conditionalFormatting sqref="H43:H47">
    <cfRule type="expression" dxfId="0" priority="210">
      <formula>MOD(ROW(),2)=1</formula>
    </cfRule>
  </conditionalFormatting>
  <conditionalFormatting sqref="H37:H42">
    <cfRule type="expression" dxfId="0" priority="211">
      <formula>MOD(ROW(),2)=1</formula>
    </cfRule>
  </conditionalFormatting>
  <conditionalFormatting sqref="F37:F47">
    <cfRule type="cellIs" dxfId="3" priority="212" operator="lessThan">
      <formula>TODAY()</formula>
    </cfRule>
    <cfRule type="timePeriod" dxfId="1" priority="213" timePeriod="last7Days">
      <formula/>
    </cfRule>
    <cfRule type="timePeriod" dxfId="1" priority="214" timePeriod="yesterday">
      <formula/>
    </cfRule>
    <cfRule type="timePeriod" dxfId="1" priority="215" timePeriod="lastMonth">
      <formula/>
    </cfRule>
    <cfRule type="timePeriod" dxfId="1" priority="216" timePeriod="yesterday">
      <formula/>
    </cfRule>
    <cfRule type="timePeriod" dxfId="1" priority="217" timePeriod="today">
      <formula/>
    </cfRule>
  </conditionalFormatting>
  <conditionalFormatting sqref="B37:G45">
    <cfRule type="expression" dxfId="0" priority="218">
      <formula>MOD(ROW(),2)=1</formula>
    </cfRule>
  </conditionalFormatting>
  <conditionalFormatting sqref="G36:H36">
    <cfRule type="expression" dxfId="0" priority="219">
      <formula>MOD(ROW(),2)=1</formula>
    </cfRule>
  </conditionalFormatting>
  <conditionalFormatting sqref="F36">
    <cfRule type="cellIs" dxfId="3" priority="220" operator="lessThan">
      <formula>TODAY()</formula>
    </cfRule>
    <cfRule type="timePeriod" dxfId="1" priority="221" timePeriod="last7Days">
      <formula/>
    </cfRule>
    <cfRule type="timePeriod" dxfId="1" priority="222" timePeriod="yesterday">
      <formula/>
    </cfRule>
    <cfRule type="timePeriod" dxfId="1" priority="223" timePeriod="lastMonth">
      <formula/>
    </cfRule>
    <cfRule type="timePeriod" dxfId="1" priority="224" timePeriod="yesterday">
      <formula/>
    </cfRule>
    <cfRule type="timePeriod" dxfId="1" priority="225" timePeriod="today">
      <formula/>
    </cfRule>
  </conditionalFormatting>
  <conditionalFormatting sqref="D36:D39">
    <cfRule type="expression" dxfId="0" priority="226">
      <formula>MOD(ROW(),2)=1</formula>
    </cfRule>
  </conditionalFormatting>
  <conditionalFormatting sqref="B36:F36">
    <cfRule type="expression" dxfId="0" priority="227">
      <formula>MOD(ROW(),2)=1</formula>
    </cfRule>
  </conditionalFormatting>
  <conditionalFormatting sqref="B32:H35">
    <cfRule type="expression" dxfId="0" priority="228">
      <formula>MOD(ROW(),2)=1</formula>
    </cfRule>
  </conditionalFormatting>
  <conditionalFormatting sqref="C31:H31">
    <cfRule type="expression" dxfId="0" priority="229">
      <formula>MOD(ROW(),2)=1</formula>
    </cfRule>
  </conditionalFormatting>
  <conditionalFormatting sqref="B31">
    <cfRule type="expression" dxfId="0" priority="230">
      <formula>MOD(ROW(),2)=1</formula>
    </cfRule>
  </conditionalFormatting>
  <conditionalFormatting sqref="B16:H30">
    <cfRule type="expression" dxfId="0" priority="231">
      <formula>MOD(ROW(),2)=1</formula>
    </cfRule>
  </conditionalFormatting>
  <conditionalFormatting sqref="H14:H15">
    <cfRule type="expression" dxfId="0" priority="232">
      <formula>MOD(ROW(),2)=1</formula>
    </cfRule>
  </conditionalFormatting>
  <conditionalFormatting sqref="H13">
    <cfRule type="expression" dxfId="0" priority="233">
      <formula>MOD(ROW(),2)=1</formula>
    </cfRule>
  </conditionalFormatting>
  <conditionalFormatting sqref="G13:G15">
    <cfRule type="expression" dxfId="0" priority="234">
      <formula>MOD(ROW(),2)=1</formula>
    </cfRule>
  </conditionalFormatting>
  <conditionalFormatting sqref="F11:F35">
    <cfRule type="cellIs" dxfId="3" priority="235" operator="lessThan">
      <formula>TODAY()</formula>
    </cfRule>
    <cfRule type="timePeriod" dxfId="1" priority="236" timePeriod="last7Days">
      <formula/>
    </cfRule>
    <cfRule type="timePeriod" dxfId="1" priority="237" timePeriod="yesterday">
      <formula/>
    </cfRule>
    <cfRule type="timePeriod" dxfId="1" priority="238" timePeriod="lastMonth">
      <formula/>
    </cfRule>
    <cfRule type="timePeriod" dxfId="1" priority="239" timePeriod="yesterday">
      <formula/>
    </cfRule>
    <cfRule type="timePeriod" dxfId="1" priority="240" timePeriod="today">
      <formula/>
    </cfRule>
  </conditionalFormatting>
  <conditionalFormatting sqref="B11:H12">
    <cfRule type="expression" dxfId="0" priority="241">
      <formula>MOD(ROW(),2)=1</formula>
    </cfRule>
  </conditionalFormatting>
  <conditionalFormatting sqref="B11:F15">
    <cfRule type="expression" dxfId="0" priority="242">
      <formula>MOD(ROW(),2)=1</formula>
    </cfRule>
  </conditionalFormatting>
  <conditionalFormatting sqref="H3:H10">
    <cfRule type="expression" dxfId="0" priority="243">
      <formula>MOD(ROW(),2)=1</formula>
    </cfRule>
  </conditionalFormatting>
  <conditionalFormatting sqref="F3">
    <cfRule type="cellIs" dxfId="3" priority="244" operator="lessThan">
      <formula>TODAY()</formula>
    </cfRule>
    <cfRule type="timePeriod" dxfId="1" priority="245" timePeriod="last7Days">
      <formula/>
    </cfRule>
    <cfRule type="timePeriod" dxfId="1" priority="246" timePeriod="yesterday">
      <formula/>
    </cfRule>
    <cfRule type="timePeriod" dxfId="1" priority="247" timePeriod="lastMonth">
      <formula/>
    </cfRule>
    <cfRule type="timePeriod" dxfId="1" priority="248" timePeriod="yesterday">
      <formula/>
    </cfRule>
    <cfRule type="timePeriod" dxfId="1" priority="249" timePeriod="today">
      <formula/>
    </cfRule>
  </conditionalFormatting>
  <conditionalFormatting sqref="F3:F10">
    <cfRule type="cellIs" dxfId="3" priority="250" operator="lessThan">
      <formula>TODAY()</formula>
    </cfRule>
    <cfRule type="timePeriod" dxfId="1" priority="251" timePeriod="last7Days">
      <formula/>
    </cfRule>
    <cfRule type="timePeriod" dxfId="1" priority="252" timePeriod="yesterday">
      <formula/>
    </cfRule>
    <cfRule type="timePeriod" dxfId="1" priority="253" timePeriod="lastMonth">
      <formula/>
    </cfRule>
    <cfRule type="timePeriod" dxfId="1" priority="254" timePeriod="yesterday">
      <formula/>
    </cfRule>
    <cfRule type="timePeriod" dxfId="1" priority="255" timePeriod="today">
      <formula/>
    </cfRule>
  </conditionalFormatting>
  <conditionalFormatting sqref="F3:F5">
    <cfRule type="timePeriod" dxfId="1" priority="256" timePeriod="yesterday">
      <formula/>
    </cfRule>
    <cfRule type="timePeriod" dxfId="1" priority="257" timePeriod="today">
      <formula/>
    </cfRule>
    <cfRule type="cellIs" dxfId="2" priority="258" operator="lessThan">
      <formula>_xludf.today()</formula>
    </cfRule>
  </conditionalFormatting>
  <conditionalFormatting sqref="B3:F3">
    <cfRule type="expression" dxfId="0" priority="259">
      <formula>MOD(ROW(),2)=1</formula>
    </cfRule>
  </conditionalFormatting>
  <conditionalFormatting sqref="B3:G10">
    <cfRule type="expression" dxfId="0" priority="260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&amp;C&amp;"+,Normal"&amp;12SUIVI FOURNISSEUR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04.2021</vt:lpstr>
      <vt:lpstr>05.2021 </vt:lpstr>
      <vt:lpstr>06.2021</vt:lpstr>
      <vt:lpstr>07.2021</vt:lpstr>
      <vt:lpstr>08.2021 </vt:lpstr>
      <vt:lpstr>09.2021</vt:lpstr>
      <vt:lpstr>10.2021</vt:lpstr>
      <vt:lpstr>11.2021</vt:lpstr>
      <vt:lpstr>12.2021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Ben Saada</dc:creator>
  <cp:lastModifiedBy/>
  <dcterms:created xsi:type="dcterms:W3CDTF">2021-03-11T09:02:49+00:00</dcterms:created>
  <dcterms:modified xsi:type="dcterms:W3CDTF">2022-07-19T15:26:30+00:00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