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Input" sheetId="1" state="visible" r:id="rId2"/>
    <sheet name="Uitgaven" sheetId="2" state="visible" r:id="rId3"/>
    <sheet name="Output" sheetId="3" state="visible" r:id="rId4"/>
    <sheet name="Berekeningen enzo" sheetId="4" state="visible" r:id="rId5"/>
    <sheet name="Input Oud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<sst xmlns="http://schemas.openxmlformats.org/spreadsheetml/2006/main" count="99" uniqueCount="80">
  <si>
    <t xml:space="preserve">Persoon</t>
  </si>
  <si>
    <t xml:space="preserve">Type</t>
  </si>
  <si>
    <t xml:space="preserve">Geboortedatum</t>
  </si>
  <si>
    <t xml:space="preserve">NAW</t>
  </si>
  <si>
    <t xml:space="preserve">Geslacht</t>
  </si>
  <si>
    <t xml:space="preserve">Scheidingsdatum</t>
  </si>
  <si>
    <t xml:space="preserve">Studerend</t>
  </si>
  <si>
    <t xml:space="preserve">Kostwinnaar</t>
  </si>
  <si>
    <t xml:space="preserve">1-1-1970</t>
  </si>
  <si>
    <t xml:space="preserve">Cees</t>
  </si>
  <si>
    <t xml:space="preserve">M</t>
  </si>
  <si>
    <t xml:space="preserve">Kind</t>
  </si>
  <si>
    <t xml:space="preserve">1-2-2007</t>
  </si>
  <si>
    <t xml:space="preserve">Eva</t>
  </si>
  <si>
    <t xml:space="preserve">V</t>
  </si>
  <si>
    <t xml:space="preserve">j</t>
  </si>
  <si>
    <t xml:space="preserve">Partner</t>
  </si>
  <si>
    <t xml:space="preserve">1-3-1971</t>
  </si>
  <si>
    <t xml:space="preserve">Carla</t>
  </si>
  <si>
    <t xml:space="preserve">1-3-2004</t>
  </si>
  <si>
    <t xml:space="preserve">1-4-2005</t>
  </si>
  <si>
    <t xml:space="preserve">Adam</t>
  </si>
  <si>
    <t xml:space="preserve">Soort</t>
  </si>
  <si>
    <t xml:space="preserve">Bedrag</t>
  </si>
  <si>
    <t xml:space="preserve">Vanaf Datum</t>
  </si>
  <si>
    <t xml:space="preserve">Tot Datum</t>
  </si>
  <si>
    <t xml:space="preserve">Vervoer</t>
  </si>
  <si>
    <t xml:space="preserve">Huishouden</t>
  </si>
  <si>
    <t xml:space="preserve">Hypotheek</t>
  </si>
  <si>
    <t xml:space="preserve">1-3-2030</t>
  </si>
  <si>
    <t xml:space="preserve">1-3-2032</t>
  </si>
  <si>
    <t xml:space="preserve">Financiele behoefte</t>
  </si>
  <si>
    <t xml:space="preserve">Naam</t>
  </si>
  <si>
    <t xml:space="preserve">&lt;string&gt;</t>
  </si>
  <si>
    <t xml:space="preserve">Leeftijd</t>
  </si>
  <si>
    <t xml:space="preserve">&lt;real&gt;</t>
  </si>
  <si>
    <t xml:space="preserve">Pensioenleeftijd</t>
  </si>
  <si>
    <t xml:space="preserve">Gemiddelde leeftjd kind uit huis</t>
  </si>
  <si>
    <t xml:space="preserve">Gemiddelde kosten van een kind</t>
  </si>
  <si>
    <t xml:space="preserve">AOW</t>
  </si>
  <si>
    <t xml:space="preserve">restant loopduur hypotheek</t>
  </si>
  <si>
    <t xml:space="preserve">Inkomens opbouw</t>
  </si>
  <si>
    <t xml:space="preserve">Leeftijd vanaf</t>
  </si>
  <si>
    <t xml:space="preserve">Inkomen</t>
  </si>
  <si>
    <t xml:space="preserve">Vrije besteedbaar inkomen</t>
  </si>
  <si>
    <t xml:space="preserve">omschrijving</t>
  </si>
  <si>
    <t xml:space="preserve">huidig</t>
  </si>
  <si>
    <t xml:space="preserve">Kind uit huis</t>
  </si>
  <si>
    <t xml:space="preserve">Hypotheek afgelost</t>
  </si>
  <si>
    <t xml:space="preserve">Pensioen</t>
  </si>
  <si>
    <t xml:space="preserve">Geboren na 31 oktober 1949 en voor 1 oktober 1950?</t>
  </si>
  <si>
    <t xml:space="preserve">Dan bent u AOW-gerechtigd in 2015 (uw leeftijd is dan 65 jaar en drie maanden)</t>
  </si>
  <si>
    <t xml:space="preserve">Geboren na 30 september 1950 en voor 1 juli 1951?</t>
  </si>
  <si>
    <t xml:space="preserve">Dan bent u AOW-gerechtigd in 2016 (uw leeftijf is dan 65 jaar en zes maanden)     </t>
  </si>
  <si>
    <t xml:space="preserve">Geboren na 30 juni 1951 en voor 1 april 1952?</t>
  </si>
  <si>
    <t xml:space="preserve">Dan bent u AOW-gerechtigd in 2017 (uw leeftijd is dan 65 jaar en negen maanden)</t>
  </si>
  <si>
    <t xml:space="preserve">Geboren na 31 maart 1952 en voor 1 januari 1953?</t>
  </si>
  <si>
    <t xml:space="preserve">Dan bent u AOW-gerechtigd in 2018 (uw leeftijd is dan 66)</t>
  </si>
  <si>
    <t xml:space="preserve">Geboren na 31 december 1952 en voor 1 september 1953?</t>
  </si>
  <si>
    <t xml:space="preserve">Dan bent u AOW-gerechtigd in 2019 (uw leeftijd is dan 66 jaar en vier maanden)</t>
  </si>
  <si>
    <t xml:space="preserve">Geboren na 31 augustus 1953 en voor 1 mei 1954?    </t>
  </si>
  <si>
    <t xml:space="preserve">Dan bent u AOW-gerechtigd in 2020 (uw leeftijd is dan 66 jaar en acht maanden)</t>
  </si>
  <si>
    <t xml:space="preserve">Geboren na 30 april 1954 en voor 1 januari 1955?</t>
  </si>
  <si>
    <t xml:space="preserve">Dan bent u AOW-gerechtigd in 2021 (uw leeftijd is dan 67)</t>
  </si>
  <si>
    <t xml:space="preserve">Inventarisatie financiele behoefte</t>
  </si>
  <si>
    <t xml:space="preserve">Piet</t>
  </si>
  <si>
    <t xml:space="preserve">&lt;datum&gt;</t>
  </si>
  <si>
    <t xml:space="preserve">M/V</t>
  </si>
  <si>
    <t xml:space="preserve">leeftijd in gebroken jaren</t>
  </si>
  <si>
    <t xml:space="preserve">Huidig maandinkomen</t>
  </si>
  <si>
    <t xml:space="preserve">Bruto Hypotheeklasten</t>
  </si>
  <si>
    <t xml:space="preserve">&lt;Integer&gt;</t>
  </si>
  <si>
    <t xml:space="preserve">Start</t>
  </si>
  <si>
    <t xml:space="preserve">Looptijd</t>
  </si>
  <si>
    <t xml:space="preserve">&lt;integer&gt;</t>
  </si>
  <si>
    <t xml:space="preserve">Huurlasten</t>
  </si>
  <si>
    <t xml:space="preserve">GWE</t>
  </si>
  <si>
    <t xml:space="preserve">Aantal kinderen</t>
  </si>
  <si>
    <t xml:space="preserve">Leeftijd jongste kind</t>
  </si>
  <si>
    <t xml:space="preserve">Huidge datum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</si>
</sst>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13.2295918367347"/>
    <col collapsed="false" hidden="false" max="2" min="2" style="0" width="15.8367346938776"/>
    <col collapsed="false" hidden="false" max="1025" min="3" style="0" width="13.2295918367347"/>
  </cols>
  <sheetData>
    <row r="1" customFormat="false" ht="12.8" hidden="false" customHeight="false" outlineLevel="0" collapsed="false">
      <c r="A1" s="1" t="s">
        <v>0</v>
      </c>
    </row>
    <row r="2" s="1" customFormat="tru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s">
        <v>7</v>
      </c>
      <c r="B3" s="2" t="s">
        <v>8</v>
      </c>
      <c r="C3" s="2" t="s">
        <v>9</v>
      </c>
      <c r="D3" s="2" t="s">
        <v>10</v>
      </c>
      <c r="E3" s="3"/>
      <c r="F3" s="2"/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13</v>
      </c>
      <c r="D4" s="2" t="s">
        <v>14</v>
      </c>
      <c r="E4" s="3"/>
      <c r="F4" s="4" t="s">
        <v>15</v>
      </c>
    </row>
    <row r="5" customFormat="false" ht="12.8" hidden="false" customHeight="false" outlineLevel="0" collapsed="false">
      <c r="A5" s="2" t="s">
        <v>16</v>
      </c>
      <c r="B5" s="2" t="s">
        <v>17</v>
      </c>
      <c r="C5" s="2" t="s">
        <v>18</v>
      </c>
      <c r="D5" s="2" t="s">
        <v>14</v>
      </c>
      <c r="E5" s="2" t="s">
        <v>19</v>
      </c>
      <c r="F5" s="2"/>
    </row>
    <row r="6" customFormat="false" ht="12.8" hidden="false" customHeight="false" outlineLevel="0" collapsed="false">
      <c r="A6" s="2" t="s">
        <v>11</v>
      </c>
      <c r="B6" s="2" t="s">
        <v>20</v>
      </c>
      <c r="C6" s="2" t="s">
        <v>21</v>
      </c>
      <c r="D6" s="2" t="s">
        <v>10</v>
      </c>
      <c r="E6" s="2"/>
      <c r="F6" s="2"/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customFormat="false" ht="12.8" hidden="false" customHeight="false" outlineLevel="0" collapsed="false">
      <c r="A8" s="2"/>
      <c r="B8" s="2"/>
      <c r="C8" s="2"/>
      <c r="D8" s="2"/>
      <c r="E8" s="2"/>
      <c r="F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025" min="1" style="0" width="12.780612244898"/>
  </cols>
  <sheetData>
    <row r="2" customFormat="false" ht="12.8" hidden="false" customHeight="false" outlineLevel="0" collapsed="false">
      <c r="A2" s="0" t="s">
        <v>22</v>
      </c>
      <c r="B2" s="0" t="s">
        <v>23</v>
      </c>
      <c r="C2" s="0" t="s">
        <v>24</v>
      </c>
      <c r="D2" s="0" t="s">
        <v>25</v>
      </c>
    </row>
    <row r="3" customFormat="false" ht="12.8" hidden="false" customHeight="false" outlineLevel="0" collapsed="false">
      <c r="A3" s="5"/>
      <c r="B3" s="5"/>
      <c r="C3" s="5"/>
      <c r="D3" s="5"/>
    </row>
    <row r="4" customFormat="false" ht="12.8" hidden="false" customHeight="false" outlineLevel="0" collapsed="false">
      <c r="A4" s="5"/>
      <c r="B4" s="5"/>
      <c r="C4" s="5"/>
      <c r="D4" s="5"/>
    </row>
    <row r="5" customFormat="false" ht="12.8" hidden="false" customHeight="false" outlineLevel="0" collapsed="false">
      <c r="A5" s="5"/>
      <c r="B5" s="5"/>
      <c r="C5" s="5"/>
      <c r="D5" s="5"/>
    </row>
    <row r="6" customFormat="false" ht="12.8" hidden="false" customHeight="false" outlineLevel="0" collapsed="false">
      <c r="A6" s="5"/>
      <c r="B6" s="5"/>
      <c r="C6" s="5"/>
      <c r="D6" s="5"/>
    </row>
    <row r="7" customFormat="false" ht="12.8" hidden="false" customHeight="false" outlineLevel="0" collapsed="false">
      <c r="A7" s="5"/>
      <c r="B7" s="5"/>
      <c r="C7" s="5"/>
      <c r="D7" s="5"/>
    </row>
    <row r="8" customFormat="false" ht="12.8" hidden="false" customHeight="false" outlineLevel="0" collapsed="false">
      <c r="A8" s="5"/>
      <c r="B8" s="5"/>
      <c r="C8" s="5"/>
      <c r="D8" s="5"/>
    </row>
    <row r="9" customFormat="false" ht="12.8" hidden="false" customHeight="false" outlineLevel="0" collapsed="false">
      <c r="A9" s="5"/>
      <c r="B9" s="5"/>
      <c r="C9" s="5"/>
      <c r="D9" s="5"/>
    </row>
    <row r="10" customFormat="false" ht="12.8" hidden="false" customHeight="false" outlineLevel="0" collapsed="false">
      <c r="A10" s="5"/>
      <c r="B10" s="5"/>
      <c r="C10" s="5"/>
      <c r="D10" s="5"/>
    </row>
    <row r="11" customFormat="false" ht="12.8" hidden="false" customHeight="false" outlineLevel="0" collapsed="false">
      <c r="A11" s="5"/>
      <c r="B11" s="5"/>
      <c r="C11" s="5"/>
      <c r="D11" s="5"/>
    </row>
    <row r="12" customFormat="false" ht="12.8" hidden="false" customHeight="false" outlineLevel="0" collapsed="false">
      <c r="A12" s="5"/>
      <c r="B12" s="5"/>
      <c r="C12" s="5"/>
      <c r="D12" s="5"/>
    </row>
    <row r="13" customFormat="false" ht="12.8" hidden="false" customHeight="false" outlineLevel="0" collapsed="false">
      <c r="A13" s="5"/>
      <c r="B13" s="5"/>
      <c r="C13" s="5"/>
      <c r="D13" s="5"/>
    </row>
    <row r="14" customFormat="false" ht="12.8" hidden="false" customHeight="false" outlineLevel="0" collapsed="false">
      <c r="A14" s="5"/>
      <c r="B14" s="5"/>
      <c r="C14" s="5"/>
      <c r="D14" s="5"/>
    </row>
    <row r="15" customFormat="false" ht="12.8" hidden="false" customHeight="false" outlineLevel="0" collapsed="false">
      <c r="A15" s="5"/>
      <c r="B15" s="5"/>
      <c r="C15" s="5"/>
      <c r="D15" s="5"/>
    </row>
    <row r="16" customFormat="false" ht="12.8" hidden="false" customHeight="false" outlineLevel="0" collapsed="false">
      <c r="A16" s="5"/>
      <c r="B16" s="5"/>
      <c r="C16" s="5"/>
      <c r="D16" s="5"/>
    </row>
    <row r="17" customFormat="false" ht="12.8" hidden="false" customHeight="false" outlineLevel="0" collapsed="false">
      <c r="A17" s="5"/>
      <c r="B17" s="5"/>
      <c r="C17" s="5"/>
      <c r="D17" s="5"/>
    </row>
    <row r="18" customFormat="false" ht="12.8" hidden="false" customHeight="false" outlineLevel="0" collapsed="false">
      <c r="A18" s="5"/>
      <c r="B18" s="5"/>
      <c r="C18" s="5"/>
      <c r="D18" s="5"/>
    </row>
    <row r="19" customFormat="false" ht="12.8" hidden="false" customHeight="false" outlineLevel="0" collapsed="false">
      <c r="A19" s="5"/>
      <c r="B19" s="5"/>
      <c r="C19" s="5"/>
      <c r="D19" s="5"/>
    </row>
    <row r="20" customFormat="false" ht="12.8" hidden="false" customHeight="false" outlineLevel="0" collapsed="false">
      <c r="A20" s="5"/>
      <c r="B20" s="5"/>
      <c r="C20" s="5"/>
      <c r="D20" s="5"/>
    </row>
    <row r="21" customFormat="false" ht="12.8" hidden="false" customHeight="false" outlineLevel="0" collapsed="false">
      <c r="A21" s="5"/>
      <c r="B21" s="5"/>
      <c r="C21" s="5"/>
      <c r="D21" s="5"/>
    </row>
    <row r="22" customFormat="false" ht="12.8" hidden="false" customHeight="false" outlineLevel="0" collapsed="false">
      <c r="A22" s="5"/>
      <c r="B22" s="5"/>
      <c r="C22" s="5"/>
      <c r="D22" s="5"/>
    </row>
    <row r="23" customFormat="false" ht="12.8" hidden="false" customHeight="false" outlineLevel="0" collapsed="false">
      <c r="A23" s="5"/>
      <c r="B23" s="5"/>
      <c r="C23" s="5"/>
      <c r="D23" s="5"/>
    </row>
    <row r="24" customFormat="false" ht="12.8" hidden="false" customHeight="false" outlineLevel="0" collapsed="false">
      <c r="A24" s="5"/>
      <c r="B24" s="5"/>
      <c r="C24" s="5"/>
      <c r="D24" s="5"/>
    </row>
    <row r="25" customFormat="false" ht="12.8" hidden="false" customHeight="false" outlineLevel="0" collapsed="false">
      <c r="A25" s="5"/>
      <c r="B25" s="5"/>
      <c r="C25" s="5"/>
      <c r="D25" s="5"/>
    </row>
    <row r="28" customFormat="false" ht="12.8" hidden="false" customHeight="false" outlineLevel="0" collapsed="false">
      <c r="A28" s="0" t="s">
        <v>26</v>
      </c>
      <c r="B28" s="0" t="n">
        <v>300</v>
      </c>
    </row>
    <row r="29" customFormat="false" ht="12.8" hidden="false" customHeight="false" outlineLevel="0" collapsed="false">
      <c r="A29" s="0" t="s">
        <v>27</v>
      </c>
      <c r="B29" s="0" t="n">
        <v>400</v>
      </c>
    </row>
    <row r="30" customFormat="false" ht="12.8" hidden="false" customHeight="false" outlineLevel="0" collapsed="false">
      <c r="A30" s="0" t="s">
        <v>28</v>
      </c>
      <c r="B30" s="0" t="n">
        <v>900</v>
      </c>
      <c r="D30" s="0" t="s">
        <v>29</v>
      </c>
    </row>
    <row r="31" customFormat="false" ht="12.8" hidden="false" customHeight="false" outlineLevel="0" collapsed="false">
      <c r="A31" s="0" t="s">
        <v>26</v>
      </c>
      <c r="B31" s="0" t="n">
        <v>330</v>
      </c>
    </row>
    <row r="32" customFormat="false" ht="12.8" hidden="false" customHeight="false" outlineLevel="0" collapsed="false">
      <c r="A32" s="0" t="s">
        <v>27</v>
      </c>
      <c r="B32" s="0" t="n">
        <v>440</v>
      </c>
    </row>
    <row r="33" customFormat="false" ht="12.8" hidden="false" customHeight="false" outlineLevel="0" collapsed="false">
      <c r="A33" s="0" t="s">
        <v>28</v>
      </c>
      <c r="B33" s="0" t="n">
        <v>990</v>
      </c>
      <c r="D33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33.5663265306122"/>
    <col collapsed="false" hidden="false" max="2" min="2" style="0" width="8.72959183673469"/>
    <col collapsed="false" hidden="false" max="3" min="3" style="0" width="28.8877551020408"/>
    <col collapsed="false" hidden="false" max="4" min="4" style="0" width="21.5102040816327"/>
    <col collapsed="false" hidden="false" max="1025" min="5" style="0" width="8.72959183673469"/>
  </cols>
  <sheetData>
    <row r="2" customFormat="false" ht="12.8" hidden="false" customHeight="false" outlineLevel="0" collapsed="false">
      <c r="A2" s="1" t="s">
        <v>31</v>
      </c>
    </row>
    <row r="3" customFormat="false" ht="12.8" hidden="false" customHeight="false" outlineLevel="0" collapsed="false">
      <c r="A3" s="0" t="s">
        <v>32</v>
      </c>
      <c r="B3" s="6" t="str">
        <f aca="false">'Input Oud'!B3</f>
        <v>Piet</v>
      </c>
      <c r="C3" s="0" t="s">
        <v>33</v>
      </c>
    </row>
    <row r="4" customFormat="false" ht="12.8" hidden="false" customHeight="false" outlineLevel="0" collapsed="false">
      <c r="A4" s="0" t="s">
        <v>34</v>
      </c>
      <c r="B4" s="6" t="n">
        <f aca="false">YEAR('Input Oud'!B19)-YEAR('Input Oud'!B4)+(MONTH('Input Oud'!B19)-MONTH('Input Oud'!B4))/12</f>
        <v>-70.1666666666667</v>
      </c>
      <c r="C4" s="0" t="s">
        <v>35</v>
      </c>
    </row>
    <row r="5" customFormat="false" ht="12.8" hidden="false" customHeight="false" outlineLevel="0" collapsed="false">
      <c r="A5" s="0" t="s">
        <v>36</v>
      </c>
      <c r="B5" s="6" t="n">
        <f aca="false">VLOOKUP('Input Oud'!B4,'Berekeningen enzo'!B3:C10,2)</f>
        <v>67</v>
      </c>
    </row>
    <row r="6" customFormat="false" ht="12.8" hidden="false" customHeight="false" outlineLevel="0" collapsed="false">
      <c r="A6" s="0" t="s">
        <v>37</v>
      </c>
      <c r="B6" s="6" t="n">
        <v>20</v>
      </c>
    </row>
    <row r="7" customFormat="false" ht="12.8" hidden="false" customHeight="false" outlineLevel="0" collapsed="false">
      <c r="A7" s="0" t="s">
        <v>38</v>
      </c>
      <c r="B7" s="6" t="n">
        <v>450</v>
      </c>
    </row>
    <row r="8" customFormat="false" ht="12.8" hidden="false" customHeight="false" outlineLevel="0" collapsed="false">
      <c r="A8" s="0" t="s">
        <v>39</v>
      </c>
      <c r="B8" s="6" t="n">
        <v>1082</v>
      </c>
    </row>
    <row r="9" customFormat="false" ht="12.8" hidden="false" customHeight="false" outlineLevel="0" collapsed="false">
      <c r="A9" s="0" t="s">
        <v>40</v>
      </c>
      <c r="B9" s="6" t="n">
        <f aca="false">'Input Oud'!B12-(YEAR('Input Oud'!B19)-YEAR('Input Oud'!B11)+(MONTH('Input Oud'!B19)-MONTH('Input Oud'!B11))/12)</f>
        <v>0</v>
      </c>
    </row>
    <row r="11" customFormat="false" ht="12.8" hidden="false" customHeight="false" outlineLevel="0" collapsed="false">
      <c r="A11" s="0" t="s">
        <v>41</v>
      </c>
    </row>
    <row r="12" customFormat="false" ht="12.8" hidden="false" customHeight="false" outlineLevel="0" collapsed="false">
      <c r="A12" s="7" t="s">
        <v>42</v>
      </c>
      <c r="B12" s="7" t="s">
        <v>43</v>
      </c>
      <c r="C12" s="7" t="s">
        <v>44</v>
      </c>
      <c r="D12" s="7" t="s">
        <v>45</v>
      </c>
    </row>
    <row r="13" customFormat="false" ht="12.8" hidden="false" customHeight="false" outlineLevel="0" collapsed="false">
      <c r="A13" s="2" t="n">
        <f aca="false">B4</f>
        <v>-70.1666666666667</v>
      </c>
      <c r="B13" s="2" t="n">
        <f aca="false">'Input Oud'!B8</f>
        <v>0</v>
      </c>
      <c r="C13" s="2" t="n">
        <f aca="false">'Input Oud'!B8-'Input Oud'!B10*0.35-'Input Oud'!B15-'Input Oud'!B16*B7</f>
        <v>0</v>
      </c>
      <c r="D13" s="2" t="s">
        <v>46</v>
      </c>
    </row>
    <row r="14" customFormat="false" ht="12.8" hidden="false" customHeight="false" outlineLevel="0" collapsed="false">
      <c r="A14" s="2" t="n">
        <f aca="false">A13+B6-'Input Oud'!B17</f>
        <v>-50.1666666666667</v>
      </c>
      <c r="B14" s="2" t="n">
        <f aca="false">'Input Oud'!B8</f>
        <v>0</v>
      </c>
      <c r="C14" s="2" t="n">
        <f aca="false">'Input Oud'!B8-'Input Oud'!B10*0.35-'Input Oud'!B15</f>
        <v>0</v>
      </c>
      <c r="D14" s="2" t="s">
        <v>47</v>
      </c>
    </row>
    <row r="15" customFormat="false" ht="12.8" hidden="false" customHeight="false" outlineLevel="0" collapsed="false">
      <c r="A15" s="2" t="n">
        <f aca="false">B4+B9</f>
        <v>-70.1666666666667</v>
      </c>
      <c r="B15" s="2" t="n">
        <f aca="false">B14</f>
        <v>0</v>
      </c>
      <c r="C15" s="2" t="n">
        <f aca="false">'Input Oud'!B8-'Input Oud'!B15</f>
        <v>0</v>
      </c>
      <c r="D15" s="2" t="s">
        <v>48</v>
      </c>
    </row>
    <row r="16" customFormat="false" ht="12.8" hidden="false" customHeight="false" outlineLevel="0" collapsed="false">
      <c r="A16" s="2" t="n">
        <f aca="false">B5</f>
        <v>67</v>
      </c>
      <c r="B16" s="2" t="n">
        <f aca="false">B8</f>
        <v>1082</v>
      </c>
      <c r="C16" s="2" t="n">
        <f aca="false">B16-'Input Oud'!B15</f>
        <v>1082</v>
      </c>
      <c r="D16" s="2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111.591836734694"/>
    <col collapsed="false" hidden="false" max="1025" min="2" style="0" width="8.72959183673469"/>
  </cols>
  <sheetData>
    <row r="3" customFormat="false" ht="13" hidden="false" customHeight="false" outlineLevel="0" collapsed="false">
      <c r="A3" s="8" t="s">
        <v>50</v>
      </c>
      <c r="B3" s="9" t="n">
        <v>18202</v>
      </c>
      <c r="C3" s="0" t="n">
        <v>65.25</v>
      </c>
    </row>
    <row r="4" customFormat="false" ht="13" hidden="false" customHeight="false" outlineLevel="0" collapsed="false">
      <c r="A4" s="10" t="s">
        <v>51</v>
      </c>
      <c r="B4" s="9" t="n">
        <v>18536</v>
      </c>
      <c r="C4" s="0" t="n">
        <v>65.5</v>
      </c>
    </row>
    <row r="5" customFormat="false" ht="13" hidden="false" customHeight="false" outlineLevel="0" collapsed="false">
      <c r="A5" s="8" t="s">
        <v>52</v>
      </c>
      <c r="B5" s="9" t="n">
        <v>18810</v>
      </c>
      <c r="C5" s="0" t="n">
        <v>65.75</v>
      </c>
    </row>
    <row r="6" customFormat="false" ht="13" hidden="false" customHeight="false" outlineLevel="0" collapsed="false">
      <c r="A6" s="10" t="s">
        <v>53</v>
      </c>
      <c r="B6" s="9" t="n">
        <v>19085</v>
      </c>
      <c r="C6" s="0" t="n">
        <v>66</v>
      </c>
    </row>
    <row r="7" customFormat="false" ht="13" hidden="false" customHeight="false" outlineLevel="0" collapsed="false">
      <c r="A7" s="8" t="s">
        <v>54</v>
      </c>
      <c r="B7" s="9" t="n">
        <v>19359</v>
      </c>
      <c r="C7" s="0" t="n">
        <v>66.33</v>
      </c>
    </row>
    <row r="8" customFormat="false" ht="13" hidden="false" customHeight="false" outlineLevel="0" collapsed="false">
      <c r="A8" s="10" t="s">
        <v>55</v>
      </c>
      <c r="B8" s="9" t="n">
        <v>19603</v>
      </c>
      <c r="C8" s="0" t="n">
        <v>66.67</v>
      </c>
    </row>
    <row r="9" customFormat="false" ht="13" hidden="false" customHeight="false" outlineLevel="0" collapsed="false">
      <c r="A9" s="8" t="s">
        <v>56</v>
      </c>
      <c r="B9" s="9" t="n">
        <v>19845</v>
      </c>
      <c r="C9" s="0" t="n">
        <v>67</v>
      </c>
    </row>
    <row r="10" customFormat="false" ht="13" hidden="false" customHeight="false" outlineLevel="0" collapsed="false">
      <c r="A10" s="10" t="s">
        <v>57</v>
      </c>
      <c r="B10" s="9" t="n">
        <v>43831</v>
      </c>
      <c r="C10" s="0" t="n">
        <v>67</v>
      </c>
    </row>
    <row r="11" customFormat="false" ht="13" hidden="false" customHeight="false" outlineLevel="0" collapsed="false">
      <c r="A11" s="8" t="s">
        <v>58</v>
      </c>
    </row>
    <row r="12" customFormat="false" ht="13" hidden="false" customHeight="false" outlineLevel="0" collapsed="false">
      <c r="A12" s="10" t="s">
        <v>59</v>
      </c>
    </row>
    <row r="13" customFormat="false" ht="13" hidden="false" customHeight="false" outlineLevel="0" collapsed="false">
      <c r="A13" s="8" t="s">
        <v>60</v>
      </c>
    </row>
    <row r="14" customFormat="false" ht="13" hidden="false" customHeight="false" outlineLevel="0" collapsed="false">
      <c r="A14" s="10" t="s">
        <v>61</v>
      </c>
    </row>
    <row r="15" customFormat="false" ht="13" hidden="false" customHeight="false" outlineLevel="0" collapsed="false">
      <c r="A15" s="8" t="s">
        <v>62</v>
      </c>
    </row>
    <row r="16" customFormat="false" ht="13" hidden="false" customHeight="false" outlineLevel="0" collapsed="false">
      <c r="A16" s="1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35.0969387755102"/>
    <col collapsed="false" hidden="false" max="2" min="2" style="0" width="8.72959183673469"/>
    <col collapsed="false" hidden="false" max="3" min="3" style="0" width="31.5867346938776"/>
    <col collapsed="false" hidden="false" max="1025" min="4" style="0" width="8.7295918367346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s">
        <v>64</v>
      </c>
    </row>
    <row r="3" customFormat="false" ht="12.8" hidden="false" customHeight="false" outlineLevel="0" collapsed="false">
      <c r="A3" s="0" t="s">
        <v>32</v>
      </c>
      <c r="B3" s="6" t="s">
        <v>65</v>
      </c>
      <c r="C3" s="6"/>
      <c r="D3" s="0" t="s">
        <v>33</v>
      </c>
    </row>
    <row r="4" customFormat="false" ht="12.8" hidden="false" customHeight="false" outlineLevel="0" collapsed="false">
      <c r="A4" s="0" t="s">
        <v>2</v>
      </c>
      <c r="B4" s="11" t="n">
        <v>25600</v>
      </c>
      <c r="C4" s="11" t="str">
        <f aca="false">IF(B4&lt;DATE(1951,8,1),"","Persoon moet ouder zijn dan 65")</f>
        <v>Persoon moet ouder zijn dan 65</v>
      </c>
      <c r="D4" s="0" t="s">
        <v>66</v>
      </c>
    </row>
    <row r="5" customFormat="false" ht="12.8" hidden="false" customHeight="false" outlineLevel="0" collapsed="false">
      <c r="A5" s="0" t="s">
        <v>4</v>
      </c>
      <c r="B5" s="6" t="s">
        <v>10</v>
      </c>
      <c r="C5" s="12" t="str">
        <f aca="false">IF(OR(B5="M",B5="V",B5="onbekend"),"","Geslacht is M, V of onbekend")</f>
        <v/>
      </c>
      <c r="D5" s="0" t="s">
        <v>67</v>
      </c>
    </row>
    <row r="6" customFormat="false" ht="12.8" hidden="false" customHeight="false" outlineLevel="0" collapsed="false">
      <c r="A6" s="0" t="s">
        <v>68</v>
      </c>
      <c r="B6" s="6" t="n">
        <f aca="false">2016-YEAR(B4)+(8-MONTH(B4))/12+(1-DAY(B4))/365</f>
        <v>46.5</v>
      </c>
      <c r="C6" s="6"/>
    </row>
    <row r="8" customFormat="false" ht="12.8" hidden="false" customHeight="false" outlineLevel="0" collapsed="false">
      <c r="A8" s="0" t="s">
        <v>69</v>
      </c>
      <c r="B8" s="6"/>
      <c r="C8" s="6"/>
      <c r="D8" s="0" t="s">
        <v>35</v>
      </c>
    </row>
    <row r="10" customFormat="false" ht="12.8" hidden="false" customHeight="false" outlineLevel="0" collapsed="false">
      <c r="A10" s="0" t="s">
        <v>70</v>
      </c>
      <c r="B10" s="6"/>
      <c r="C10" s="6"/>
      <c r="D10" s="0" t="s">
        <v>71</v>
      </c>
    </row>
    <row r="11" customFormat="false" ht="12.8" hidden="false" customHeight="false" outlineLevel="0" collapsed="false">
      <c r="A11" s="0" t="s">
        <v>72</v>
      </c>
      <c r="B11" s="11"/>
      <c r="C11" s="11"/>
      <c r="D11" s="0" t="s">
        <v>66</v>
      </c>
    </row>
    <row r="12" customFormat="false" ht="12.8" hidden="false" customHeight="false" outlineLevel="0" collapsed="false">
      <c r="A12" s="0" t="s">
        <v>73</v>
      </c>
      <c r="B12" s="6"/>
      <c r="C12" s="6"/>
      <c r="D12" s="0" t="s">
        <v>74</v>
      </c>
    </row>
    <row r="13" customFormat="false" ht="12.8" hidden="false" customHeight="false" outlineLevel="0" collapsed="false">
      <c r="A13" s="0" t="s">
        <v>75</v>
      </c>
      <c r="B13" s="6"/>
      <c r="C13" s="6"/>
      <c r="D13" s="0" t="s">
        <v>71</v>
      </c>
    </row>
    <row r="15" customFormat="false" ht="12.8" hidden="false" customHeight="false" outlineLevel="0" collapsed="false">
      <c r="A15" s="0" t="s">
        <v>76</v>
      </c>
      <c r="B15" s="6"/>
      <c r="C15" s="6"/>
      <c r="D15" s="0" t="s">
        <v>71</v>
      </c>
    </row>
    <row r="16" customFormat="false" ht="12.8" hidden="false" customHeight="false" outlineLevel="0" collapsed="false">
      <c r="A16" s="0" t="s">
        <v>77</v>
      </c>
      <c r="B16" s="6"/>
      <c r="C16" s="6"/>
      <c r="D16" s="0" t="s">
        <v>71</v>
      </c>
    </row>
    <row r="17" customFormat="false" ht="12.8" hidden="false" customHeight="false" outlineLevel="0" collapsed="false">
      <c r="A17" s="0" t="s">
        <v>78</v>
      </c>
      <c r="B17" s="6"/>
      <c r="C17" s="6"/>
      <c r="D17" s="0" t="s">
        <v>71</v>
      </c>
    </row>
    <row r="19" customFormat="false" ht="12.8" hidden="false" customHeight="false" outlineLevel="0" collapsed="false">
      <c r="A19" s="0" t="s">
        <v>79</v>
      </c>
      <c r="B19" s="11"/>
      <c r="C19" s="11"/>
      <c r="D19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2016-06-29T09:55:07Z</dcterms:created>
  <dc:creator/>
  <dc:description/>
  <dc:language>en-GB</dc:language>
  <cp:lastModifiedBy/>
  <dcterms:modified xsi:type="dcterms:W3CDTF">2016-08-01T10:52:19Z</dcterms:modified>
  <cp:revision>24</cp:revision>
  <dc:subject/>
  <dc:title/>
</cp:coreProperties>
</file>