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Input" sheetId="1" state="visible" r:id="rId2"/>
    <sheet name="Uitgaven" sheetId="2" state="visible" r:id="rId3"/>
    <sheet name="Output" sheetId="3" state="visible" r:id="rId4"/>
    <sheet name="instellinge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<sst xmlns="http://schemas.openxmlformats.org/spreadsheetml/2006/main" count="75" uniqueCount="66">
  <si>
    <t xml:space="preserve">Persoon</t>
  </si>
  <si>
    <t xml:space="preserve">Type</t>
  </si>
  <si>
    <t xml:space="preserve">Geboortedatum</t>
  </si>
  <si>
    <t xml:space="preserve">NAW</t>
  </si>
  <si>
    <t xml:space="preserve">Geslacht</t>
  </si>
  <si>
    <t xml:space="preserve">Scheidingsdatum</t>
  </si>
  <si>
    <t xml:space="preserve">Studerend</t>
  </si>
  <si>
    <t xml:space="preserve">Kostwinnaar</t>
  </si>
  <si>
    <t xml:space="preserve">Cees</t>
  </si>
  <si>
    <t xml:space="preserve">M</t>
  </si>
  <si>
    <t xml:space="preserve">Kind</t>
  </si>
  <si>
    <t xml:space="preserve">Eva</t>
  </si>
  <si>
    <t xml:space="preserve">V</t>
  </si>
  <si>
    <t xml:space="preserve">n</t>
  </si>
  <si>
    <t xml:space="preserve">Partner</t>
  </si>
  <si>
    <t xml:space="preserve">Carla</t>
  </si>
  <si>
    <t xml:space="preserve">Adam</t>
  </si>
  <si>
    <t xml:space="preserve">Inkomen</t>
  </si>
  <si>
    <t xml:space="preserve">Bedrag</t>
  </si>
  <si>
    <t xml:space="preserve">Vanaf Datum</t>
  </si>
  <si>
    <t xml:space="preserve">Tot Datum</t>
  </si>
  <si>
    <t xml:space="preserve">Werkgever</t>
  </si>
  <si>
    <t xml:space="preserve">Wettelijke basis</t>
  </si>
  <si>
    <t xml:space="preserve">Soort</t>
  </si>
  <si>
    <t xml:space="preserve">Kleren</t>
  </si>
  <si>
    <t xml:space="preserve">eten en drinken</t>
  </si>
  <si>
    <t xml:space="preserve">hypotheek</t>
  </si>
  <si>
    <t xml:space="preserve">d</t>
  </si>
  <si>
    <t xml:space="preserve">Financiele behoefte</t>
  </si>
  <si>
    <t xml:space="preserve">Persoontype</t>
  </si>
  <si>
    <t xml:space="preserve">Geboortedata</t>
  </si>
  <si>
    <t xml:space="preserve">Naam Kostwinnaar</t>
  </si>
  <si>
    <t xml:space="preserve">naam partner</t>
  </si>
  <si>
    <t xml:space="preserve">geboortedatum Kostwinnaar</t>
  </si>
  <si>
    <t xml:space="preserve">Geboortedatum partner</t>
  </si>
  <si>
    <t xml:space="preserve">Leeftijd kostwinnaar</t>
  </si>
  <si>
    <t xml:space="preserve">leeftijd partner</t>
  </si>
  <si>
    <t xml:space="preserve">Pensioenleeftijd kostwinnaar</t>
  </si>
  <si>
    <t xml:space="preserve">pensioenleeftijd partner</t>
  </si>
  <si>
    <t xml:space="preserve">Gemiddelde leeftijd kind uit huis</t>
  </si>
  <si>
    <t xml:space="preserve">Gemiddelde kosten van een kind</t>
  </si>
  <si>
    <t xml:space="preserve">AOW</t>
  </si>
  <si>
    <t xml:space="preserve">restant loopduur hypotheek</t>
  </si>
  <si>
    <t xml:space="preserve">Inkomens opbouw</t>
  </si>
  <si>
    <t xml:space="preserve">Leeftijd vanaf</t>
  </si>
  <si>
    <t xml:space="preserve">Vrije besteedbaar inkomen</t>
  </si>
  <si>
    <t xml:space="preserve">omschrijving</t>
  </si>
  <si>
    <t xml:space="preserve">huidig</t>
  </si>
  <si>
    <t xml:space="preserve">Kind uit huis</t>
  </si>
  <si>
    <t xml:space="preserve">Hypotheek afgelost</t>
  </si>
  <si>
    <t xml:space="preserve">Pensioen</t>
  </si>
  <si>
    <t xml:space="preserve">Rekendatum</t>
  </si>
  <si>
    <t xml:space="preserve">Geboren na 31 oktober 1949 en voor 1 oktober 1950?</t>
  </si>
  <si>
    <t xml:space="preserve">Dan bent u AOW-gerechtigd in 2015 (uw leeftijd is dan 65 jaar en drie maanden)</t>
  </si>
  <si>
    <t xml:space="preserve">Geboren na 30 september 1950 en voor 1 juli 1951?</t>
  </si>
  <si>
    <t xml:space="preserve">Dan bent u AOW-gerechtigd in 2016 (uw leeftijf is dan 65 jaar en zes maanden)     </t>
  </si>
  <si>
    <t xml:space="preserve">Geboren na 30 juni 1951 en voor 1 april 1952?</t>
  </si>
  <si>
    <t xml:space="preserve">Dan bent u AOW-gerechtigd in 2017 (uw leeftijd is dan 65 jaar en negen maanden)</t>
  </si>
  <si>
    <t xml:space="preserve">Geboren na 31 maart 1952 en voor 1 januari 1953?</t>
  </si>
  <si>
    <t xml:space="preserve">Dan bent u AOW-gerechtigd in 2018 (uw leeftijd is dan 66)</t>
  </si>
  <si>
    <t xml:space="preserve">Geboren na 31 december 1952 en voor 1 september 1953?</t>
  </si>
  <si>
    <t xml:space="preserve">Dan bent u AOW-gerechtigd in 2019 (uw leeftijd is dan 66 jaar en vier maanden)</t>
  </si>
  <si>
    <t xml:space="preserve">Geboren na 31 augustus 1953 en voor 1 mei 1954?    </t>
  </si>
  <si>
    <t xml:space="preserve">Dan bent u AOW-gerechtigd in 2020 (uw leeftijd is dan 66 jaar en acht maanden)</t>
  </si>
  <si>
    <t xml:space="preserve">Geboren na 30 april 1954 en voor 1 januari 1955?</t>
  </si>
  <si>
    <t xml:space="preserve">Dan bent u AOW-gerechtigd in 2021 (uw leeftijd is dan 67)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</si>
</sst>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CCFF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8.72959183673469"/>
    <col collapsed="false" hidden="false" max="2" min="2" style="0" width="17.4591836734694"/>
    <col collapsed="false" hidden="false" max="7" min="3" style="0" width="8.72959183673469"/>
    <col collapsed="false" hidden="false" max="8" min="8" style="0" width="25.5561224489796"/>
    <col collapsed="false" hidden="false" max="1025" min="9" style="0" width="8.72959183673469"/>
  </cols>
  <sheetData>
    <row r="1" customFormat="false" ht="12.8" hidden="false" customHeight="false" outlineLevel="0" collapsed="false">
      <c r="A1" s="1" t="s">
        <v>0</v>
      </c>
    </row>
    <row r="2" s="1" customFormat="tru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s">
        <v>7</v>
      </c>
      <c r="B3" s="3" t="n">
        <v>25569</v>
      </c>
      <c r="C3" s="2" t="s">
        <v>8</v>
      </c>
      <c r="D3" s="2" t="s">
        <v>9</v>
      </c>
      <c r="E3" s="4"/>
      <c r="F3" s="2"/>
    </row>
    <row r="4" customFormat="false" ht="12.8" hidden="false" customHeight="false" outlineLevel="0" collapsed="false">
      <c r="A4" s="2" t="s">
        <v>10</v>
      </c>
      <c r="B4" s="3" t="n">
        <v>39114</v>
      </c>
      <c r="C4" s="2" t="s">
        <v>11</v>
      </c>
      <c r="D4" s="2" t="s">
        <v>12</v>
      </c>
      <c r="E4" s="4"/>
      <c r="F4" s="5" t="s">
        <v>13</v>
      </c>
      <c r="I4" s="6"/>
    </row>
    <row r="5" customFormat="false" ht="12.8" hidden="false" customHeight="false" outlineLevel="0" collapsed="false">
      <c r="A5" s="2" t="s">
        <v>14</v>
      </c>
      <c r="B5" s="3" t="n">
        <v>25993</v>
      </c>
      <c r="C5" s="2" t="s">
        <v>15</v>
      </c>
      <c r="D5" s="2" t="s">
        <v>12</v>
      </c>
      <c r="E5" s="2"/>
      <c r="F5" s="2"/>
    </row>
    <row r="6" customFormat="false" ht="12.8" hidden="false" customHeight="false" outlineLevel="0" collapsed="false">
      <c r="A6" s="2" t="s">
        <v>10</v>
      </c>
      <c r="B6" s="3" t="n">
        <v>38443</v>
      </c>
      <c r="C6" s="2" t="s">
        <v>16</v>
      </c>
      <c r="D6" s="2" t="s">
        <v>9</v>
      </c>
      <c r="E6" s="2"/>
      <c r="F6" s="2" t="s">
        <v>13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customFormat="false" ht="12.8" hidden="false" customHeight="false" outlineLevel="0" collapsed="false">
      <c r="A8" s="2"/>
      <c r="B8" s="2"/>
      <c r="C8" s="2"/>
      <c r="D8" s="2"/>
      <c r="E8" s="2"/>
      <c r="F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</row>
    <row r="28" customFormat="false" ht="12.8" hidden="false" customHeight="false" outlineLevel="0" collapsed="false">
      <c r="A28" s="1" t="s">
        <v>17</v>
      </c>
    </row>
    <row r="29" s="1" customFormat="true" ht="12.8" hidden="false" customHeight="false" outlineLevel="0" collapsed="false">
      <c r="A29" s="1" t="s">
        <v>1</v>
      </c>
      <c r="B29" s="1" t="s">
        <v>18</v>
      </c>
      <c r="C29" s="1" t="s">
        <v>19</v>
      </c>
      <c r="D29" s="1" t="s">
        <v>20</v>
      </c>
      <c r="E29" s="1" t="s">
        <v>21</v>
      </c>
      <c r="F29" s="1" t="s">
        <v>22</v>
      </c>
    </row>
    <row r="30" customFormat="false" ht="12.8" hidden="false" customHeight="false" outlineLevel="0" collapsed="false">
      <c r="A30" s="7"/>
      <c r="B30" s="7"/>
      <c r="C30" s="7"/>
      <c r="D30" s="7"/>
      <c r="E30" s="7"/>
      <c r="F30" s="7"/>
    </row>
    <row r="31" customFormat="false" ht="12.8" hidden="false" customHeight="false" outlineLevel="0" collapsed="false">
      <c r="A31" s="7"/>
      <c r="B31" s="7"/>
      <c r="C31" s="7"/>
      <c r="D31" s="7"/>
      <c r="E31" s="7"/>
      <c r="F31" s="7"/>
    </row>
    <row r="32" customFormat="false" ht="12.8" hidden="false" customHeight="false" outlineLevel="0" collapsed="false">
      <c r="A32" s="7"/>
      <c r="B32" s="7"/>
      <c r="C32" s="7"/>
      <c r="D32" s="7"/>
      <c r="E32" s="7"/>
      <c r="F32" s="7"/>
    </row>
    <row r="33" customFormat="false" ht="12.8" hidden="false" customHeight="false" outlineLevel="0" collapsed="false">
      <c r="A33" s="7"/>
      <c r="B33" s="7"/>
      <c r="C33" s="7"/>
      <c r="D33" s="7"/>
      <c r="E33" s="7"/>
      <c r="F33" s="7"/>
    </row>
    <row r="34" customFormat="false" ht="12.8" hidden="false" customHeight="false" outlineLevel="0" collapsed="false">
      <c r="A34" s="7"/>
      <c r="B34" s="7"/>
      <c r="C34" s="7"/>
      <c r="D34" s="7"/>
      <c r="E34" s="7"/>
      <c r="F34" s="7"/>
    </row>
    <row r="35" customFormat="false" ht="12.8" hidden="false" customHeight="false" outlineLevel="0" collapsed="false">
      <c r="A35" s="7"/>
      <c r="B35" s="7"/>
      <c r="C35" s="7"/>
      <c r="D35" s="7"/>
      <c r="E35" s="7"/>
      <c r="F35" s="7"/>
    </row>
    <row r="36" customFormat="false" ht="12.8" hidden="false" customHeight="false" outlineLevel="0" collapsed="false">
      <c r="A36" s="7"/>
      <c r="B36" s="7"/>
      <c r="C36" s="7"/>
      <c r="D36" s="7"/>
      <c r="E36" s="7"/>
      <c r="F36" s="7"/>
    </row>
    <row r="37" customFormat="false" ht="12.8" hidden="false" customHeight="false" outlineLevel="0" collapsed="false">
      <c r="A37" s="7"/>
      <c r="B37" s="7"/>
      <c r="C37" s="7"/>
      <c r="D37" s="7"/>
      <c r="E37" s="7"/>
      <c r="F37" s="7"/>
    </row>
    <row r="38" customFormat="false" ht="12.8" hidden="false" customHeight="false" outlineLevel="0" collapsed="false">
      <c r="A38" s="7"/>
      <c r="B38" s="7"/>
      <c r="C38" s="7"/>
      <c r="D38" s="7"/>
      <c r="E38" s="7"/>
      <c r="F38" s="7"/>
    </row>
    <row r="39" customFormat="false" ht="12.8" hidden="false" customHeight="false" outlineLevel="0" collapsed="false">
      <c r="A39" s="7"/>
      <c r="B39" s="7"/>
      <c r="C39" s="7"/>
      <c r="D39" s="7"/>
      <c r="E39" s="7"/>
      <c r="F39" s="7"/>
    </row>
    <row r="40" customFormat="false" ht="12.8" hidden="false" customHeight="false" outlineLevel="0" collapsed="false">
      <c r="A40" s="7"/>
      <c r="B40" s="7"/>
      <c r="C40" s="7"/>
      <c r="D40" s="7"/>
      <c r="E40" s="7"/>
      <c r="F40" s="7"/>
    </row>
    <row r="41" customFormat="false" ht="12.8" hidden="false" customHeight="false" outlineLevel="0" collapsed="false">
      <c r="A41" s="7"/>
      <c r="B41" s="7"/>
      <c r="C41" s="7"/>
      <c r="D41" s="7"/>
      <c r="E41" s="7"/>
      <c r="F41" s="7"/>
    </row>
    <row r="42" customFormat="false" ht="12.8" hidden="false" customHeight="false" outlineLevel="0" collapsed="false">
      <c r="A42" s="7"/>
      <c r="B42" s="7"/>
      <c r="C42" s="7"/>
      <c r="D42" s="7"/>
      <c r="E42" s="7"/>
      <c r="F42" s="7"/>
    </row>
    <row r="43" customFormat="false" ht="12.8" hidden="false" customHeight="false" outlineLevel="0" collapsed="false">
      <c r="A43" s="7"/>
      <c r="B43" s="7"/>
      <c r="C43" s="7"/>
      <c r="D43" s="7"/>
      <c r="E43" s="7"/>
      <c r="F43" s="7"/>
    </row>
    <row r="44" customFormat="false" ht="12.8" hidden="false" customHeight="false" outlineLevel="0" collapsed="false">
      <c r="A44" s="7"/>
      <c r="B44" s="7"/>
      <c r="C44" s="7"/>
      <c r="D44" s="7"/>
      <c r="E44" s="7"/>
      <c r="F44" s="7"/>
    </row>
    <row r="45" customFormat="false" ht="12.8" hidden="false" customHeight="false" outlineLevel="0" collapsed="false">
      <c r="A45" s="7"/>
      <c r="B45" s="7"/>
      <c r="C45" s="7"/>
      <c r="D45" s="7"/>
      <c r="E45" s="7"/>
      <c r="F45" s="7"/>
    </row>
    <row r="46" customFormat="false" ht="12.8" hidden="false" customHeight="false" outlineLevel="0" collapsed="false">
      <c r="A46" s="7"/>
      <c r="B46" s="7"/>
      <c r="C46" s="7"/>
      <c r="D46" s="7"/>
      <c r="E46" s="7"/>
      <c r="F46" s="7"/>
    </row>
    <row r="47" customFormat="false" ht="12.8" hidden="false" customHeight="false" outlineLevel="0" collapsed="false">
      <c r="A47" s="7"/>
      <c r="B47" s="7"/>
      <c r="C47" s="7"/>
      <c r="D47" s="7"/>
      <c r="E47" s="7"/>
      <c r="F47" s="7"/>
    </row>
    <row r="48" customFormat="false" ht="12.8" hidden="false" customHeight="false" outlineLevel="0" collapsed="false">
      <c r="A48" s="7"/>
      <c r="B48" s="7"/>
      <c r="C48" s="7"/>
      <c r="D48" s="7"/>
      <c r="E48" s="7"/>
      <c r="F48" s="7"/>
    </row>
    <row r="49" customFormat="false" ht="12.8" hidden="false" customHeight="false" outlineLevel="0" collapsed="false">
      <c r="A49" s="7"/>
      <c r="B49" s="7"/>
      <c r="C49" s="7"/>
      <c r="D49" s="7"/>
      <c r="E49" s="7"/>
      <c r="F49" s="7"/>
    </row>
    <row r="50" customFormat="false" ht="12.8" hidden="false" customHeight="false" outlineLevel="0" collapsed="false">
      <c r="A50" s="7"/>
      <c r="B50" s="7"/>
      <c r="C50" s="7"/>
      <c r="D50" s="7"/>
      <c r="E50" s="7"/>
      <c r="F5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sheetData>
    <row r="2" customFormat="false" ht="12.8" hidden="false" customHeight="false" outlineLevel="0" collapsed="false">
      <c r="A2" s="0" t="s">
        <v>23</v>
      </c>
      <c r="B2" s="0" t="s">
        <v>18</v>
      </c>
      <c r="C2" s="0" t="s">
        <v>19</v>
      </c>
      <c r="D2" s="0" t="s">
        <v>20</v>
      </c>
    </row>
    <row r="3" customFormat="false" ht="12.8" hidden="false" customHeight="false" outlineLevel="0" collapsed="false">
      <c r="A3" s="8" t="s">
        <v>24</v>
      </c>
      <c r="B3" s="8" t="n">
        <v>150</v>
      </c>
      <c r="C3" s="8"/>
      <c r="D3" s="8"/>
    </row>
    <row r="4" customFormat="false" ht="12.8" hidden="false" customHeight="false" outlineLevel="0" collapsed="false">
      <c r="A4" s="8" t="s">
        <v>25</v>
      </c>
      <c r="B4" s="8" t="n">
        <v>300</v>
      </c>
      <c r="C4" s="8"/>
      <c r="D4" s="8"/>
    </row>
    <row r="5" customFormat="false" ht="12.8" hidden="false" customHeight="false" outlineLevel="0" collapsed="false">
      <c r="A5" s="8" t="s">
        <v>26</v>
      </c>
      <c r="B5" s="8" t="n">
        <v>800</v>
      </c>
      <c r="C5" s="8"/>
      <c r="D5" s="8"/>
    </row>
    <row r="6" customFormat="false" ht="12.8" hidden="false" customHeight="false" outlineLevel="0" collapsed="false">
      <c r="A6" s="8" t="s">
        <v>27</v>
      </c>
      <c r="B6" s="8"/>
      <c r="C6" s="8"/>
      <c r="D6" s="8"/>
    </row>
    <row r="7" customFormat="false" ht="12.8" hidden="false" customHeight="false" outlineLevel="0" collapsed="false">
      <c r="A7" s="8"/>
      <c r="B7" s="8"/>
      <c r="C7" s="8"/>
      <c r="D7" s="8"/>
    </row>
    <row r="8" customFormat="false" ht="12.8" hidden="false" customHeight="false" outlineLevel="0" collapsed="false">
      <c r="A8" s="8"/>
      <c r="B8" s="8"/>
      <c r="C8" s="8"/>
      <c r="D8" s="8"/>
    </row>
    <row r="9" customFormat="false" ht="12.8" hidden="false" customHeight="false" outlineLevel="0" collapsed="false">
      <c r="A9" s="8"/>
      <c r="B9" s="8"/>
      <c r="C9" s="8"/>
      <c r="D9" s="8"/>
    </row>
    <row r="10" customFormat="false" ht="12.8" hidden="false" customHeight="false" outlineLevel="0" collapsed="false">
      <c r="A10" s="8"/>
      <c r="B10" s="8"/>
      <c r="C10" s="8"/>
      <c r="D10" s="8"/>
    </row>
    <row r="11" customFormat="false" ht="12.8" hidden="false" customHeight="false" outlineLevel="0" collapsed="false">
      <c r="A11" s="8"/>
      <c r="B11" s="8"/>
      <c r="C11" s="8"/>
      <c r="D11" s="8"/>
    </row>
    <row r="12" customFormat="false" ht="12.8" hidden="false" customHeight="false" outlineLevel="0" collapsed="false">
      <c r="A12" s="8"/>
      <c r="B12" s="8"/>
      <c r="C12" s="8"/>
      <c r="D12" s="8"/>
    </row>
    <row r="13" customFormat="false" ht="12.8" hidden="false" customHeight="false" outlineLevel="0" collapsed="false">
      <c r="A13" s="8"/>
      <c r="B13" s="8"/>
      <c r="C13" s="8"/>
      <c r="D13" s="8"/>
    </row>
    <row r="14" customFormat="false" ht="12.8" hidden="false" customHeight="false" outlineLevel="0" collapsed="false">
      <c r="A14" s="8"/>
      <c r="B14" s="8"/>
      <c r="C14" s="8"/>
      <c r="D14" s="8"/>
    </row>
    <row r="15" customFormat="false" ht="12.8" hidden="false" customHeight="false" outlineLevel="0" collapsed="false">
      <c r="A15" s="8"/>
      <c r="B15" s="8"/>
      <c r="C15" s="8"/>
      <c r="D15" s="8"/>
    </row>
    <row r="16" customFormat="false" ht="12.8" hidden="false" customHeight="false" outlineLevel="0" collapsed="false">
      <c r="A16" s="8"/>
      <c r="B16" s="8"/>
      <c r="C16" s="8"/>
      <c r="D16" s="8"/>
    </row>
    <row r="17" customFormat="false" ht="12.8" hidden="false" customHeight="false" outlineLevel="0" collapsed="false">
      <c r="A17" s="8"/>
      <c r="B17" s="8"/>
      <c r="C17" s="8"/>
      <c r="D17" s="8"/>
    </row>
    <row r="18" customFormat="false" ht="12.8" hidden="false" customHeight="false" outlineLevel="0" collapsed="false">
      <c r="A18" s="8"/>
      <c r="B18" s="8"/>
      <c r="C18" s="8"/>
      <c r="D18" s="8"/>
    </row>
    <row r="19" customFormat="false" ht="12.8" hidden="false" customHeight="false" outlineLevel="0" collapsed="false">
      <c r="A19" s="8"/>
      <c r="B19" s="8"/>
      <c r="C19" s="8"/>
      <c r="D19" s="8"/>
    </row>
    <row r="20" customFormat="false" ht="12.8" hidden="false" customHeight="false" outlineLevel="0" collapsed="false">
      <c r="A20" s="8"/>
      <c r="B20" s="8"/>
      <c r="C20" s="8"/>
      <c r="D20" s="8"/>
    </row>
    <row r="21" customFormat="false" ht="12.8" hidden="false" customHeight="false" outlineLevel="0" collapsed="false">
      <c r="A21" s="8"/>
      <c r="B21" s="8"/>
      <c r="C21" s="8"/>
      <c r="D21" s="8"/>
    </row>
    <row r="22" customFormat="false" ht="12.8" hidden="false" customHeight="false" outlineLevel="0" collapsed="false">
      <c r="A22" s="8"/>
      <c r="B22" s="8"/>
      <c r="C22" s="8"/>
      <c r="D22" s="8"/>
    </row>
    <row r="23" customFormat="false" ht="12.8" hidden="false" customHeight="false" outlineLevel="0" collapsed="false">
      <c r="A23" s="8"/>
      <c r="B23" s="8"/>
      <c r="C23" s="8"/>
      <c r="D23" s="8"/>
    </row>
    <row r="24" customFormat="false" ht="12.8" hidden="false" customHeight="false" outlineLevel="0" collapsed="false">
      <c r="A24" s="8"/>
      <c r="B24" s="8"/>
      <c r="C24" s="8"/>
      <c r="D24" s="8"/>
    </row>
    <row r="25" customFormat="false" ht="12.8" hidden="false" customHeight="false" outlineLevel="0" collapsed="false">
      <c r="A25" s="8"/>
      <c r="B25" s="8"/>
      <c r="C25" s="8"/>
      <c r="D2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0" width="37.1683673469388"/>
    <col collapsed="false" hidden="false" max="3" min="3" style="0" width="26.1887755102041"/>
    <col collapsed="false" hidden="false" max="4" min="4" style="0" width="23.7602040816327"/>
    <col collapsed="false" hidden="false" max="6" min="6" style="0" width="11.5663265306122"/>
    <col collapsed="false" hidden="false" max="7" min="7" style="0" width="13.0510204081633"/>
  </cols>
  <sheetData>
    <row r="2" customFormat="false" ht="12.8" hidden="false" customHeight="false" outlineLevel="0" collapsed="false">
      <c r="A2" s="1" t="s">
        <v>28</v>
      </c>
      <c r="F2" s="0" t="s">
        <v>29</v>
      </c>
      <c r="G2" s="0" t="s">
        <v>30</v>
      </c>
    </row>
    <row r="3" customFormat="false" ht="12.8" hidden="false" customHeight="false" outlineLevel="0" collapsed="false">
      <c r="A3" s="0" t="s">
        <v>31</v>
      </c>
      <c r="B3" s="9" t="str">
        <f aca="false">LOOKUP("Kostwinnaar",Input!A3:F25,Input!C3:C25)</f>
        <v>Cees</v>
      </c>
      <c r="C3" s="10" t="str">
        <f aca="false">LOOKUP("partner",Input!A3:F25,Input!C3:C25)</f>
        <v>Carla</v>
      </c>
      <c r="D3" s="0" t="s">
        <v>32</v>
      </c>
      <c r="G3" s="11"/>
    </row>
    <row r="4" customFormat="false" ht="12.8" hidden="false" customHeight="false" outlineLevel="0" collapsed="false">
      <c r="A4" s="0" t="s">
        <v>33</v>
      </c>
      <c r="B4" s="12" t="n">
        <f aca="false">LOOKUP("Kostwinnaar",Input!A3:F25,Input!B3:B25)</f>
        <v>25569</v>
      </c>
      <c r="C4" s="13" t="n">
        <f aca="false">LOOKUP("partner",Input!A3:F25,Input!B3:B25)</f>
        <v>25993</v>
      </c>
      <c r="D4" s="0" t="s">
        <v>34</v>
      </c>
      <c r="G4" s="11"/>
    </row>
    <row r="5" customFormat="false" ht="12.8" hidden="false" customHeight="false" outlineLevel="0" collapsed="false">
      <c r="A5" s="0" t="s">
        <v>35</v>
      </c>
      <c r="B5" s="9" t="n">
        <f aca="false">YEAR(instellingen!B2)-YEAR(B4)+(MONTH(instellingen!B2)-MONTH(B4))/12</f>
        <v>46.6666666666667</v>
      </c>
      <c r="C5" s="10" t="n">
        <f aca="false">YEAR(instellingen!B2)-YEAR(C4)+(MONTH(instellingen!B2)-MONTH(C4))/12</f>
        <v>45.5</v>
      </c>
      <c r="D5" s="0" t="s">
        <v>36</v>
      </c>
    </row>
    <row r="6" customFormat="false" ht="12.8" hidden="false" customHeight="false" outlineLevel="0" collapsed="false">
      <c r="A6" s="0" t="s">
        <v>37</v>
      </c>
      <c r="B6" s="9" t="n">
        <f aca="false">VLOOKUP(B4,instellingen!B4:C11,2)</f>
        <v>67</v>
      </c>
      <c r="C6" s="14" t="n">
        <f aca="false">VLOOKUP(C4,instellingen!B4:C11,2)</f>
        <v>67</v>
      </c>
      <c r="D6" s="0" t="s">
        <v>38</v>
      </c>
    </row>
    <row r="7" customFormat="false" ht="12.8" hidden="false" customHeight="false" outlineLevel="0" collapsed="false">
      <c r="A7" s="0" t="s">
        <v>39</v>
      </c>
      <c r="B7" s="9" t="n">
        <v>20</v>
      </c>
      <c r="C7" s="14"/>
    </row>
    <row r="8" customFormat="false" ht="12.8" hidden="false" customHeight="false" outlineLevel="0" collapsed="false">
      <c r="A8" s="0" t="s">
        <v>40</v>
      </c>
      <c r="B8" s="9" t="n">
        <v>450</v>
      </c>
      <c r="C8" s="14"/>
    </row>
    <row r="9" customFormat="false" ht="12.8" hidden="false" customHeight="false" outlineLevel="0" collapsed="false">
      <c r="A9" s="0" t="s">
        <v>41</v>
      </c>
      <c r="B9" s="9" t="n">
        <v>1082</v>
      </c>
      <c r="C9" s="14"/>
    </row>
    <row r="10" customFormat="false" ht="12.8" hidden="false" customHeight="false" outlineLevel="0" collapsed="false">
      <c r="A10" s="0" t="s">
        <v>42</v>
      </c>
      <c r="B10" s="9" t="n">
        <v>15</v>
      </c>
      <c r="C10" s="14"/>
    </row>
    <row r="12" customFormat="false" ht="12.8" hidden="false" customHeight="false" outlineLevel="0" collapsed="false">
      <c r="A12" s="0" t="s">
        <v>43</v>
      </c>
    </row>
    <row r="13" customFormat="false" ht="12.8" hidden="false" customHeight="false" outlineLevel="0" collapsed="false">
      <c r="A13" s="15" t="s">
        <v>44</v>
      </c>
      <c r="B13" s="15" t="s">
        <v>17</v>
      </c>
      <c r="C13" s="15" t="s">
        <v>45</v>
      </c>
      <c r="D13" s="15" t="s">
        <v>46</v>
      </c>
    </row>
    <row r="14" customFormat="false" ht="12.8" hidden="false" customHeight="false" outlineLevel="0" collapsed="false">
      <c r="A14" s="2" t="n">
        <f aca="false">C5</f>
        <v>45.5</v>
      </c>
      <c r="B14" s="2" t="e">
        <f aca="false">#REF!!B8</f>
        <v>#REF!</v>
      </c>
      <c r="C14" s="2" t="e">
        <f aca="false">#REF!!B8-#REF!!B10*0.35-#REF!!B15-#REF!!B16*B8</f>
        <v>#REF!</v>
      </c>
      <c r="D14" s="2" t="s">
        <v>47</v>
      </c>
    </row>
    <row r="15" customFormat="false" ht="12.8" hidden="false" customHeight="false" outlineLevel="0" collapsed="false">
      <c r="A15" s="2" t="e">
        <f aca="false">A14+B7-#REF!!B17</f>
        <v>#REF!</v>
      </c>
      <c r="B15" s="2" t="e">
        <f aca="false">#REF!!B8</f>
        <v>#REF!</v>
      </c>
      <c r="C15" s="2" t="e">
        <f aca="false">#REF!!B8-#REF!!B10*0.35-#REF!!B15</f>
        <v>#REF!</v>
      </c>
      <c r="D15" s="2" t="s">
        <v>48</v>
      </c>
    </row>
    <row r="16" customFormat="false" ht="12.8" hidden="false" customHeight="false" outlineLevel="0" collapsed="false">
      <c r="A16" s="2" t="n">
        <f aca="false">C5+B10</f>
        <v>60.5</v>
      </c>
      <c r="B16" s="2" t="e">
        <f aca="false">B15</f>
        <v>#REF!</v>
      </c>
      <c r="C16" s="2" t="e">
        <f aca="false">#REF!!B8-#REF!!B15</f>
        <v>#REF!</v>
      </c>
      <c r="D16" s="2" t="s">
        <v>49</v>
      </c>
    </row>
    <row r="17" customFormat="false" ht="12.8" hidden="false" customHeight="false" outlineLevel="0" collapsed="false">
      <c r="A17" s="2" t="n">
        <f aca="false">B6</f>
        <v>67</v>
      </c>
      <c r="B17" s="2" t="n">
        <f aca="false">B9</f>
        <v>1082</v>
      </c>
      <c r="C17" s="2" t="e">
        <f aca="false">B17-#REF!!B15</f>
        <v>#REF!</v>
      </c>
      <c r="D17" s="2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24.010204081633"/>
  </cols>
  <sheetData>
    <row r="2" customFormat="false" ht="12.8" hidden="false" customHeight="false" outlineLevel="0" collapsed="false">
      <c r="A2" s="0" t="s">
        <v>51</v>
      </c>
      <c r="B2" s="11" t="n">
        <f aca="true">TODAY()</f>
        <v>42626</v>
      </c>
    </row>
    <row r="4" customFormat="false" ht="13" hidden="false" customHeight="false" outlineLevel="0" collapsed="false">
      <c r="A4" s="16" t="s">
        <v>52</v>
      </c>
      <c r="B4" s="11" t="n">
        <v>18202</v>
      </c>
      <c r="C4" s="0" t="n">
        <v>65.25</v>
      </c>
    </row>
    <row r="5" customFormat="false" ht="13" hidden="false" customHeight="false" outlineLevel="0" collapsed="false">
      <c r="A5" s="17" t="s">
        <v>53</v>
      </c>
      <c r="B5" s="11" t="n">
        <v>18536</v>
      </c>
      <c r="C5" s="0" t="n">
        <v>65.5</v>
      </c>
    </row>
    <row r="6" customFormat="false" ht="13" hidden="false" customHeight="false" outlineLevel="0" collapsed="false">
      <c r="A6" s="16" t="s">
        <v>54</v>
      </c>
      <c r="B6" s="11" t="n">
        <v>18810</v>
      </c>
      <c r="C6" s="0" t="n">
        <v>65.75</v>
      </c>
    </row>
    <row r="7" customFormat="false" ht="13" hidden="false" customHeight="false" outlineLevel="0" collapsed="false">
      <c r="A7" s="17" t="s">
        <v>55</v>
      </c>
      <c r="B7" s="11" t="n">
        <v>19085</v>
      </c>
      <c r="C7" s="0" t="n">
        <v>66</v>
      </c>
    </row>
    <row r="8" customFormat="false" ht="13" hidden="false" customHeight="false" outlineLevel="0" collapsed="false">
      <c r="A8" s="16" t="s">
        <v>56</v>
      </c>
      <c r="B8" s="11" t="n">
        <v>19359</v>
      </c>
      <c r="C8" s="0" t="n">
        <v>66.33</v>
      </c>
    </row>
    <row r="9" customFormat="false" ht="13" hidden="false" customHeight="false" outlineLevel="0" collapsed="false">
      <c r="A9" s="17" t="s">
        <v>57</v>
      </c>
      <c r="B9" s="11" t="n">
        <v>19603</v>
      </c>
      <c r="C9" s="0" t="n">
        <v>66.67</v>
      </c>
    </row>
    <row r="10" customFormat="false" ht="13" hidden="false" customHeight="false" outlineLevel="0" collapsed="false">
      <c r="A10" s="16" t="s">
        <v>58</v>
      </c>
      <c r="B10" s="11" t="n">
        <v>19845</v>
      </c>
      <c r="C10" s="0" t="n">
        <v>67</v>
      </c>
    </row>
    <row r="11" customFormat="false" ht="13" hidden="false" customHeight="false" outlineLevel="0" collapsed="false">
      <c r="A11" s="17" t="s">
        <v>59</v>
      </c>
      <c r="B11" s="11" t="n">
        <v>43831</v>
      </c>
      <c r="C11" s="0" t="n">
        <v>67</v>
      </c>
    </row>
    <row r="12" customFormat="false" ht="13" hidden="false" customHeight="false" outlineLevel="0" collapsed="false">
      <c r="A12" s="16" t="s">
        <v>60</v>
      </c>
    </row>
    <row r="13" customFormat="false" ht="13" hidden="false" customHeight="false" outlineLevel="0" collapsed="false">
      <c r="A13" s="17" t="s">
        <v>61</v>
      </c>
    </row>
    <row r="14" customFormat="false" ht="13" hidden="false" customHeight="false" outlineLevel="0" collapsed="false">
      <c r="A14" s="16" t="s">
        <v>62</v>
      </c>
    </row>
    <row r="15" customFormat="false" ht="13" hidden="false" customHeight="false" outlineLevel="0" collapsed="false">
      <c r="A15" s="17" t="s">
        <v>63</v>
      </c>
    </row>
    <row r="16" customFormat="false" ht="13" hidden="false" customHeight="false" outlineLevel="0" collapsed="false">
      <c r="A16" s="16" t="s">
        <v>64</v>
      </c>
    </row>
    <row r="17" customFormat="false" ht="13" hidden="false" customHeight="false" outlineLevel="0" collapsed="false">
      <c r="A17" s="17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2016-06-29T09:55:07Z</dcterms:created>
  <dc:creator/>
  <dc:description/>
  <dc:language>en-GB</dc:language>
  <cp:lastModifiedBy/>
  <dcterms:modified xsi:type="dcterms:W3CDTF">2016-09-13T09:29:48Z</dcterms:modified>
  <cp:revision>34</cp:revision>
  <dc:subject/>
  <dc:title/>
</cp:coreProperties>
</file>