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Rushabh\Subjects\EM 605 Operations Research\"/>
    </mc:Choice>
  </mc:AlternateContent>
  <xr:revisionPtr revIDLastSave="0" documentId="13_ncr:1_{54D41AE2-2A4E-4F7F-A4C7-ACBA5077173E}" xr6:coauthVersionLast="40" xr6:coauthVersionMax="40" xr10:uidLastSave="{00000000-0000-0000-0000-000000000000}"/>
  <bookViews>
    <workbookView xWindow="-96" yWindow="-96" windowWidth="23232" windowHeight="12552" activeTab="4" xr2:uid="{72F0DE00-C0D5-4A1F-83C2-ECB7E9F19421}"/>
  </bookViews>
  <sheets>
    <sheet name="Answer Report 1" sheetId="2" r:id="rId1"/>
    <sheet name="Sensitivity Report 1" sheetId="3" r:id="rId2"/>
    <sheet name="Limits Report 1" sheetId="4" r:id="rId3"/>
    <sheet name="Sheet1" sheetId="1" r:id="rId4"/>
    <sheet name="Sheet2" sheetId="5" r:id="rId5"/>
  </sheets>
  <definedNames>
    <definedName name="solver_adj" localSheetId="3" hidden="1">Sheet1!$C$7:$F$7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Sheet1!$G$12</definedName>
    <definedName name="solver_lhs2" localSheetId="3" hidden="1">Sheet1!$G$13</definedName>
    <definedName name="solver_lhs3" localSheetId="3" hidden="1">Sheet1!$G$14</definedName>
    <definedName name="solver_lhs4" localSheetId="3" hidden="1">Sheet1!$G$15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Sheet1!$G$9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3" hidden="1">Sheet1!$H$12</definedName>
    <definedName name="solver_rhs2" localSheetId="3" hidden="1">Sheet1!$H$13</definedName>
    <definedName name="solver_rhs3" localSheetId="3" hidden="1">Sheet1!$H$14</definedName>
    <definedName name="solver_rhs4" localSheetId="3" hidden="1">Sheet1!$H$15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3" i="1"/>
  <c r="G14" i="1"/>
  <c r="G15" i="1"/>
  <c r="G12" i="1"/>
  <c r="J15" i="1"/>
  <c r="J14" i="1"/>
  <c r="J13" i="1"/>
  <c r="J12" i="1"/>
</calcChain>
</file>

<file path=xl/sharedStrings.xml><?xml version="1.0" encoding="utf-8"?>
<sst xmlns="http://schemas.openxmlformats.org/spreadsheetml/2006/main" count="157" uniqueCount="83">
  <si>
    <t>Max Profit</t>
  </si>
  <si>
    <t>Z = 12ca + 8b + 10p + 6co</t>
  </si>
  <si>
    <t>ca = cake</t>
  </si>
  <si>
    <t>b = bread</t>
  </si>
  <si>
    <t>p = pie</t>
  </si>
  <si>
    <t>co = cookies</t>
  </si>
  <si>
    <t>Decision Variables</t>
  </si>
  <si>
    <t>ca</t>
  </si>
  <si>
    <t>b</t>
  </si>
  <si>
    <t>p</t>
  </si>
  <si>
    <t>co</t>
  </si>
  <si>
    <t>Objective Function</t>
  </si>
  <si>
    <t>Constraints</t>
  </si>
  <si>
    <t>Flour</t>
  </si>
  <si>
    <t>Limit</t>
  </si>
  <si>
    <t>Operation</t>
  </si>
  <si>
    <t>&lt;=</t>
  </si>
  <si>
    <t>Bread</t>
  </si>
  <si>
    <t>Eggs</t>
  </si>
  <si>
    <t>Baking Time</t>
  </si>
  <si>
    <t>MAX</t>
  </si>
  <si>
    <t>Microsoft Excel 16.0 Answer Report</t>
  </si>
  <si>
    <t>Worksheet: [Lecture 2 Problems.xlsx]Sheet1</t>
  </si>
  <si>
    <t>Report Created: 2/5/2019 11:36:29 PM</t>
  </si>
  <si>
    <t>Result: Solver found a solution.  All Constraints and optimality conditions are satisfied.</t>
  </si>
  <si>
    <t>Solver Engine</t>
  </si>
  <si>
    <t>Engine: Simplex LP</t>
  </si>
  <si>
    <t>Solution Time: 0.343 Seconds.</t>
  </si>
  <si>
    <t>Iterations: 5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</si>
  <si>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</si>
  <si>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</si>
  <si>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</si>
  <si>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</si>
  <si>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</si>
  <si>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</si>
  <si>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</si>
  <si>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</si>
  <si>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</si>
  <si>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</si>
  <si>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</si>
  <si>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</si>
  <si>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</si>
  <si>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</si>
  <si>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$G$9</t>
  </si>
  <si>
    <t>$C$7</t>
  </si>
  <si>
    <t>Decision Variables ca</t>
  </si>
  <si>
    <t>Contin</t>
  </si>
  <si>
    <t>$D$7</t>
  </si>
  <si>
    <t>Decision Variables b</t>
  </si>
  <si>
    <t>$E$7</t>
  </si>
  <si>
    <t>Decision Variables p</t>
  </si>
  <si>
    <t>$F$7</t>
  </si>
  <si>
    <t>Decision Variables co</t>
  </si>
  <si>
    <t>$G$12</t>
  </si>
  <si>
    <t>$G$12&lt;=$H$12</t>
  </si>
  <si>
    <t>Binding</t>
  </si>
  <si>
    <t>$G$13</t>
  </si>
  <si>
    <t>$G$13&lt;=$H$13</t>
  </si>
  <si>
    <t>Not Binding</t>
  </si>
  <si>
    <t>$G$14</t>
  </si>
  <si>
    <t>$G$14&lt;=$H$14</t>
  </si>
  <si>
    <t>$G$15</t>
  </si>
  <si>
    <t>$G$15&lt;=$H$15</t>
  </si>
  <si>
    <t>Microsoft Excel 16.0 Sensitivity Report</t>
  </si>
  <si>
    <t>Report Created: 2/5/2019 11:36:30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</si>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</sst>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2">
    <xf numFmtId="0" fontId="0" fillId="0" borderId="0" xfId="0"/>
    <xf numFmtId="0" fontId="2" fillId="2" borderId="0" xfId="1"/>
    <xf numFmtId="0" fontId="2" fillId="4" borderId="0" xfId="3"/>
    <xf numFmtId="0" fontId="2" fillId="3" borderId="0" xfId="2"/>
    <xf numFmtId="0" fontId="1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4">
    <cellStyle name="Accent1" xfId="1" builtinId="29"/>
    <cellStyle name="Accent4" xfId="2" builtinId="41"/>
    <cellStyle name="Accent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D8C2-C1DF-421F-B86F-99DBCEAE50FB}">
  <dimension ref="A1:G32"/>
  <sheetViews>
    <sheetView showGridLines="0" topLeftCell="A10" workbookViewId="0"/>
  </sheetViews>
  <sheetFormatPr defaultRowHeight="14.4" x14ac:dyDescent="0.55000000000000004"/>
  <cols>
    <col min="1" max="1" width="2.1015625" customWidth="1"/>
    <col min="2" max="2" width="5.89453125" bestFit="1" customWidth="1"/>
    <col min="3" max="3" width="17.3671875" bestFit="1" customWidth="1"/>
    <col min="4" max="4" width="12.1015625" bestFit="1" customWidth="1"/>
    <col min="5" max="5" width="13.05078125" bestFit="1" customWidth="1"/>
    <col min="6" max="6" width="9.83984375" bestFit="1" customWidth="1"/>
    <col min="7" max="7" width="11.68359375" bestFit="1" customWidth="1"/>
  </cols>
  <sheetData>
    <row r="1" spans="1:5" x14ac:dyDescent="0.55000000000000004">
      <c r="A1" s="4" t="s">
        <v>21</v>
      </c>
    </row>
    <row r="2" spans="1:5" x14ac:dyDescent="0.55000000000000004">
      <c r="A2" s="4" t="s">
        <v>22</v>
      </c>
    </row>
    <row r="3" spans="1:5" x14ac:dyDescent="0.55000000000000004">
      <c r="A3" s="4" t="s">
        <v>23</v>
      </c>
    </row>
    <row r="4" spans="1:5" x14ac:dyDescent="0.55000000000000004">
      <c r="A4" s="4" t="s">
        <v>24</v>
      </c>
    </row>
    <row r="5" spans="1:5" x14ac:dyDescent="0.55000000000000004">
      <c r="A5" s="4" t="s">
        <v>25</v>
      </c>
    </row>
    <row r="6" spans="1:5" x14ac:dyDescent="0.55000000000000004">
      <c r="A6" s="4"/>
      <c r="B6" t="s">
        <v>26</v>
      </c>
    </row>
    <row r="7" spans="1:5" x14ac:dyDescent="0.55000000000000004">
      <c r="A7" s="4"/>
      <c r="B7" t="s">
        <v>27</v>
      </c>
    </row>
    <row r="8" spans="1:5" x14ac:dyDescent="0.55000000000000004">
      <c r="A8" s="4"/>
      <c r="B8" t="s">
        <v>28</v>
      </c>
    </row>
    <row r="9" spans="1:5" x14ac:dyDescent="0.55000000000000004">
      <c r="A9" s="4" t="s">
        <v>29</v>
      </c>
    </row>
    <row r="10" spans="1:5" x14ac:dyDescent="0.55000000000000004">
      <c r="B10" t="s">
        <v>30</v>
      </c>
    </row>
    <row r="11" spans="1:5" x14ac:dyDescent="0.55000000000000004">
      <c r="B11" t="s">
        <v>31</v>
      </c>
    </row>
    <row r="14" spans="1:5" ht="14.7" thickBot="1" x14ac:dyDescent="0.6">
      <c r="A14" t="s">
        <v>32</v>
      </c>
    </row>
    <row r="15" spans="1:5" ht="14.7" thickBot="1" x14ac:dyDescent="0.6">
      <c r="B15" s="6" t="s">
        <v>33</v>
      </c>
      <c r="C15" s="6" t="s">
        <v>34</v>
      </c>
      <c r="D15" s="6" t="s">
        <v>35</v>
      </c>
      <c r="E15" s="6" t="s">
        <v>36</v>
      </c>
    </row>
    <row r="16" spans="1:5" ht="14.7" thickBot="1" x14ac:dyDescent="0.6">
      <c r="B16" s="5" t="s">
        <v>43</v>
      </c>
      <c r="C16" s="5" t="s">
        <v>11</v>
      </c>
      <c r="D16" s="8">
        <v>0</v>
      </c>
      <c r="E16" s="8">
        <v>150.16858237547893</v>
      </c>
    </row>
    <row r="19" spans="1:7" ht="14.7" thickBot="1" x14ac:dyDescent="0.6">
      <c r="A19" t="s">
        <v>37</v>
      </c>
    </row>
    <row r="20" spans="1:7" ht="14.7" thickBot="1" x14ac:dyDescent="0.6">
      <c r="B20" s="6" t="s">
        <v>33</v>
      </c>
      <c r="C20" s="6" t="s">
        <v>34</v>
      </c>
      <c r="D20" s="6" t="s">
        <v>35</v>
      </c>
      <c r="E20" s="6" t="s">
        <v>36</v>
      </c>
      <c r="F20" s="6" t="s">
        <v>38</v>
      </c>
    </row>
    <row r="21" spans="1:7" x14ac:dyDescent="0.55000000000000004">
      <c r="B21" s="7" t="s">
        <v>44</v>
      </c>
      <c r="C21" s="7" t="s">
        <v>45</v>
      </c>
      <c r="D21" s="9">
        <v>0</v>
      </c>
      <c r="E21" s="9">
        <v>2.7318007662835266</v>
      </c>
      <c r="F21" s="7" t="s">
        <v>46</v>
      </c>
    </row>
    <row r="22" spans="1:7" x14ac:dyDescent="0.55000000000000004">
      <c r="B22" s="7" t="s">
        <v>47</v>
      </c>
      <c r="C22" s="7" t="s">
        <v>48</v>
      </c>
      <c r="D22" s="9">
        <v>0</v>
      </c>
      <c r="E22" s="9">
        <v>3.2222222222222205</v>
      </c>
      <c r="F22" s="7" t="s">
        <v>46</v>
      </c>
    </row>
    <row r="23" spans="1:7" x14ac:dyDescent="0.55000000000000004">
      <c r="B23" s="7" t="s">
        <v>49</v>
      </c>
      <c r="C23" s="7" t="s">
        <v>50</v>
      </c>
      <c r="D23" s="9">
        <v>0</v>
      </c>
      <c r="E23" s="9">
        <v>0</v>
      </c>
      <c r="F23" s="7" t="s">
        <v>46</v>
      </c>
    </row>
    <row r="24" spans="1:7" ht="14.7" thickBot="1" x14ac:dyDescent="0.6">
      <c r="B24" s="5" t="s">
        <v>51</v>
      </c>
      <c r="C24" s="5" t="s">
        <v>52</v>
      </c>
      <c r="D24" s="8">
        <v>0</v>
      </c>
      <c r="E24" s="8">
        <v>15.268199233716478</v>
      </c>
      <c r="F24" s="5" t="s">
        <v>46</v>
      </c>
    </row>
    <row r="27" spans="1:7" ht="14.7" thickBot="1" x14ac:dyDescent="0.6">
      <c r="A27" t="s">
        <v>12</v>
      </c>
    </row>
    <row r="28" spans="1:7" ht="14.7" thickBot="1" x14ac:dyDescent="0.6">
      <c r="B28" s="6" t="s">
        <v>33</v>
      </c>
      <c r="C28" s="6" t="s">
        <v>34</v>
      </c>
      <c r="D28" s="6" t="s">
        <v>39</v>
      </c>
      <c r="E28" s="6" t="s">
        <v>40</v>
      </c>
      <c r="F28" s="6" t="s">
        <v>41</v>
      </c>
      <c r="G28" s="6" t="s">
        <v>42</v>
      </c>
    </row>
    <row r="29" spans="1:7" x14ac:dyDescent="0.55000000000000004">
      <c r="B29" s="7" t="s">
        <v>53</v>
      </c>
      <c r="C29" s="7" t="s">
        <v>13</v>
      </c>
      <c r="D29" s="9">
        <v>74</v>
      </c>
      <c r="E29" s="7" t="s">
        <v>54</v>
      </c>
      <c r="F29" s="7" t="s">
        <v>55</v>
      </c>
      <c r="G29" s="7">
        <v>0</v>
      </c>
    </row>
    <row r="30" spans="1:7" x14ac:dyDescent="0.55000000000000004">
      <c r="B30" s="7" t="s">
        <v>56</v>
      </c>
      <c r="C30" s="7" t="s">
        <v>17</v>
      </c>
      <c r="D30" s="9">
        <v>21.537356321839088</v>
      </c>
      <c r="E30" s="7" t="s">
        <v>57</v>
      </c>
      <c r="F30" s="7" t="s">
        <v>58</v>
      </c>
      <c r="G30" s="7">
        <v>2.4626436781609122</v>
      </c>
    </row>
    <row r="31" spans="1:7" x14ac:dyDescent="0.55000000000000004">
      <c r="B31" s="7" t="s">
        <v>59</v>
      </c>
      <c r="C31" s="7" t="s">
        <v>18</v>
      </c>
      <c r="D31" s="9">
        <v>36.000000000000007</v>
      </c>
      <c r="E31" s="7" t="s">
        <v>60</v>
      </c>
      <c r="F31" s="7" t="s">
        <v>55</v>
      </c>
      <c r="G31" s="7">
        <v>0</v>
      </c>
    </row>
    <row r="32" spans="1:7" ht="14.7" thickBot="1" x14ac:dyDescent="0.6">
      <c r="B32" s="5" t="s">
        <v>61</v>
      </c>
      <c r="C32" s="5" t="s">
        <v>19</v>
      </c>
      <c r="D32" s="8">
        <v>480.00000000000011</v>
      </c>
      <c r="E32" s="5" t="s">
        <v>62</v>
      </c>
      <c r="F32" s="5" t="s">
        <v>55</v>
      </c>
      <c r="G32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ECD76-87F2-498E-B16D-3A613B68BED2}">
  <dimension ref="A1:H20"/>
  <sheetViews>
    <sheetView showGridLines="0" workbookViewId="0"/>
  </sheetViews>
  <sheetFormatPr defaultRowHeight="14.4" x14ac:dyDescent="0.55000000000000004"/>
  <cols>
    <col min="1" max="1" width="2.1015625" customWidth="1"/>
    <col min="2" max="2" width="5.89453125" bestFit="1" customWidth="1"/>
    <col min="3" max="3" width="17.3671875" bestFit="1" customWidth="1"/>
    <col min="4" max="4" width="11.68359375" bestFit="1" customWidth="1"/>
    <col min="5" max="5" width="12.26171875" bestFit="1" customWidth="1"/>
    <col min="6" max="6" width="9.5234375" bestFit="1" customWidth="1"/>
    <col min="7" max="8" width="11.68359375" bestFit="1" customWidth="1"/>
  </cols>
  <sheetData>
    <row r="1" spans="1:8" x14ac:dyDescent="0.55000000000000004">
      <c r="A1" s="4" t="s">
        <v>63</v>
      </c>
    </row>
    <row r="2" spans="1:8" x14ac:dyDescent="0.55000000000000004">
      <c r="A2" s="4" t="s">
        <v>22</v>
      </c>
    </row>
    <row r="3" spans="1:8" x14ac:dyDescent="0.55000000000000004">
      <c r="A3" s="4" t="s">
        <v>64</v>
      </c>
    </row>
    <row r="6" spans="1:8" ht="14.7" thickBot="1" x14ac:dyDescent="0.6">
      <c r="A6" t="s">
        <v>37</v>
      </c>
    </row>
    <row r="7" spans="1:8" x14ac:dyDescent="0.55000000000000004">
      <c r="B7" s="10"/>
      <c r="C7" s="10"/>
      <c r="D7" s="10" t="s">
        <v>65</v>
      </c>
      <c r="E7" s="10" t="s">
        <v>67</v>
      </c>
      <c r="F7" s="10" t="s">
        <v>69</v>
      </c>
      <c r="G7" s="10" t="s">
        <v>71</v>
      </c>
      <c r="H7" s="10" t="s">
        <v>71</v>
      </c>
    </row>
    <row r="8" spans="1:8" ht="14.7" thickBot="1" x14ac:dyDescent="0.6">
      <c r="B8" s="11" t="s">
        <v>33</v>
      </c>
      <c r="C8" s="11" t="s">
        <v>34</v>
      </c>
      <c r="D8" s="11" t="s">
        <v>66</v>
      </c>
      <c r="E8" s="11" t="s">
        <v>68</v>
      </c>
      <c r="F8" s="11" t="s">
        <v>70</v>
      </c>
      <c r="G8" s="11" t="s">
        <v>72</v>
      </c>
      <c r="H8" s="11" t="s">
        <v>73</v>
      </c>
    </row>
    <row r="9" spans="1:8" x14ac:dyDescent="0.55000000000000004">
      <c r="B9" s="7" t="s">
        <v>44</v>
      </c>
      <c r="C9" s="7" t="s">
        <v>45</v>
      </c>
      <c r="D9" s="7">
        <v>2.7318007662835266</v>
      </c>
      <c r="E9" s="7">
        <v>0</v>
      </c>
      <c r="F9" s="7">
        <v>12</v>
      </c>
      <c r="G9" s="7">
        <v>0.62857142857143089</v>
      </c>
      <c r="H9" s="7">
        <v>5.9999999999999973</v>
      </c>
    </row>
    <row r="10" spans="1:8" x14ac:dyDescent="0.55000000000000004">
      <c r="B10" s="7" t="s">
        <v>47</v>
      </c>
      <c r="C10" s="7" t="s">
        <v>48</v>
      </c>
      <c r="D10" s="7">
        <v>3.2222222222222205</v>
      </c>
      <c r="E10" s="7">
        <v>0</v>
      </c>
      <c r="F10" s="7">
        <v>8</v>
      </c>
      <c r="G10" s="7">
        <v>8.9241379310344815</v>
      </c>
      <c r="H10" s="7">
        <v>0.75862068965517537</v>
      </c>
    </row>
    <row r="11" spans="1:8" x14ac:dyDescent="0.55000000000000004">
      <c r="B11" s="7" t="s">
        <v>49</v>
      </c>
      <c r="C11" s="7" t="s">
        <v>50</v>
      </c>
      <c r="D11" s="7">
        <v>0</v>
      </c>
      <c r="E11" s="7">
        <v>-6.6517241379310317</v>
      </c>
      <c r="F11" s="7">
        <v>10</v>
      </c>
      <c r="G11" s="7">
        <v>6.6517241379310317</v>
      </c>
      <c r="H11" s="7">
        <v>1E+30</v>
      </c>
    </row>
    <row r="12" spans="1:8" ht="14.7" thickBot="1" x14ac:dyDescent="0.6">
      <c r="B12" s="5" t="s">
        <v>51</v>
      </c>
      <c r="C12" s="5" t="s">
        <v>52</v>
      </c>
      <c r="D12" s="5">
        <v>15.268199233716478</v>
      </c>
      <c r="E12" s="5">
        <v>0</v>
      </c>
      <c r="F12" s="5">
        <v>6</v>
      </c>
      <c r="G12" s="5">
        <v>5.999999999999992</v>
      </c>
      <c r="H12" s="5">
        <v>0.62857142857143034</v>
      </c>
    </row>
    <row r="14" spans="1:8" ht="14.7" thickBot="1" x14ac:dyDescent="0.6">
      <c r="A14" t="s">
        <v>12</v>
      </c>
    </row>
    <row r="15" spans="1:8" x14ac:dyDescent="0.55000000000000004">
      <c r="B15" s="10"/>
      <c r="C15" s="10"/>
      <c r="D15" s="10" t="s">
        <v>65</v>
      </c>
      <c r="E15" s="10" t="s">
        <v>74</v>
      </c>
      <c r="F15" s="10" t="s">
        <v>76</v>
      </c>
      <c r="G15" s="10" t="s">
        <v>71</v>
      </c>
      <c r="H15" s="10" t="s">
        <v>71</v>
      </c>
    </row>
    <row r="16" spans="1:8" ht="14.7" thickBot="1" x14ac:dyDescent="0.6">
      <c r="B16" s="11" t="s">
        <v>33</v>
      </c>
      <c r="C16" s="11" t="s">
        <v>34</v>
      </c>
      <c r="D16" s="11" t="s">
        <v>66</v>
      </c>
      <c r="E16" s="11" t="s">
        <v>75</v>
      </c>
      <c r="F16" s="11" t="s">
        <v>77</v>
      </c>
      <c r="G16" s="11" t="s">
        <v>72</v>
      </c>
      <c r="H16" s="11" t="s">
        <v>73</v>
      </c>
    </row>
    <row r="17" spans="2:8" x14ac:dyDescent="0.55000000000000004">
      <c r="B17" s="7" t="s">
        <v>53</v>
      </c>
      <c r="C17" s="7" t="s">
        <v>13</v>
      </c>
      <c r="D17" s="7">
        <v>74</v>
      </c>
      <c r="E17" s="7">
        <v>8.429118773946391E-2</v>
      </c>
      <c r="F17" s="7">
        <v>74</v>
      </c>
      <c r="G17" s="7">
        <v>20.371428571428584</v>
      </c>
      <c r="H17" s="7">
        <v>23.162162162162133</v>
      </c>
    </row>
    <row r="18" spans="2:8" x14ac:dyDescent="0.55000000000000004">
      <c r="B18" s="7" t="s">
        <v>56</v>
      </c>
      <c r="C18" s="7" t="s">
        <v>17</v>
      </c>
      <c r="D18" s="7">
        <v>21.537356321839088</v>
      </c>
      <c r="E18" s="7">
        <v>0</v>
      </c>
      <c r="F18" s="7">
        <v>24</v>
      </c>
      <c r="G18" s="7">
        <v>1E+30</v>
      </c>
      <c r="H18" s="7">
        <v>2.4626436781609149</v>
      </c>
    </row>
    <row r="19" spans="2:8" x14ac:dyDescent="0.55000000000000004">
      <c r="B19" s="7" t="s">
        <v>59</v>
      </c>
      <c r="C19" s="7" t="s">
        <v>18</v>
      </c>
      <c r="D19" s="7">
        <v>36.000000000000007</v>
      </c>
      <c r="E19" s="7">
        <v>1.2394636015325666</v>
      </c>
      <c r="F19" s="7">
        <v>36</v>
      </c>
      <c r="G19" s="7">
        <v>6.897384305834998</v>
      </c>
      <c r="H19" s="7">
        <v>25.102362204724429</v>
      </c>
    </row>
    <row r="20" spans="2:8" ht="14.7" thickBot="1" x14ac:dyDescent="0.6">
      <c r="B20" s="5" t="s">
        <v>61</v>
      </c>
      <c r="C20" s="5" t="s">
        <v>19</v>
      </c>
      <c r="D20" s="5">
        <v>480.00000000000011</v>
      </c>
      <c r="E20" s="5">
        <v>0.20689655172413787</v>
      </c>
      <c r="F20" s="5">
        <v>480</v>
      </c>
      <c r="G20" s="5">
        <v>71.416666666666544</v>
      </c>
      <c r="H20" s="5">
        <v>79.222222222222257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5A63-2BA2-4C14-9B7D-A7C8FCED1997}">
  <dimension ref="A1:J16"/>
  <sheetViews>
    <sheetView showGridLines="0" workbookViewId="0"/>
  </sheetViews>
  <sheetFormatPr defaultRowHeight="14.4" x14ac:dyDescent="0.55000000000000004"/>
  <cols>
    <col min="1" max="1" width="2.1015625" customWidth="1"/>
    <col min="2" max="2" width="4.89453125" bestFit="1" customWidth="1"/>
    <col min="3" max="3" width="17.3671875" bestFit="1" customWidth="1"/>
    <col min="4" max="4" width="11.68359375" bestFit="1" customWidth="1"/>
    <col min="5" max="5" width="2.1015625" customWidth="1"/>
    <col min="6" max="6" width="5.734375" bestFit="1" customWidth="1"/>
    <col min="7" max="7" width="11.68359375" bestFit="1" customWidth="1"/>
    <col min="8" max="8" width="2.1015625" customWidth="1"/>
    <col min="9" max="10" width="11.68359375" bestFit="1" customWidth="1"/>
  </cols>
  <sheetData>
    <row r="1" spans="1:10" x14ac:dyDescent="0.55000000000000004">
      <c r="A1" s="4" t="s">
        <v>78</v>
      </c>
    </row>
    <row r="2" spans="1:10" x14ac:dyDescent="0.55000000000000004">
      <c r="A2" s="4" t="s">
        <v>22</v>
      </c>
    </row>
    <row r="3" spans="1:10" x14ac:dyDescent="0.55000000000000004">
      <c r="A3" s="4" t="s">
        <v>64</v>
      </c>
    </row>
    <row r="5" spans="1:10" ht="14.7" thickBot="1" x14ac:dyDescent="0.6"/>
    <row r="6" spans="1:10" x14ac:dyDescent="0.55000000000000004">
      <c r="B6" s="10"/>
      <c r="C6" s="10" t="s">
        <v>69</v>
      </c>
      <c r="D6" s="10"/>
    </row>
    <row r="7" spans="1:10" ht="14.7" thickBot="1" x14ac:dyDescent="0.6">
      <c r="B7" s="11" t="s">
        <v>33</v>
      </c>
      <c r="C7" s="11" t="s">
        <v>34</v>
      </c>
      <c r="D7" s="11" t="s">
        <v>66</v>
      </c>
    </row>
    <row r="8" spans="1:10" ht="14.7" thickBot="1" x14ac:dyDescent="0.6">
      <c r="B8" s="5" t="s">
        <v>43</v>
      </c>
      <c r="C8" s="5" t="s">
        <v>11</v>
      </c>
      <c r="D8" s="8">
        <v>150.16858237547893</v>
      </c>
    </row>
    <row r="10" spans="1:10" ht="14.7" thickBot="1" x14ac:dyDescent="0.6"/>
    <row r="11" spans="1:10" x14ac:dyDescent="0.55000000000000004">
      <c r="B11" s="10"/>
      <c r="C11" s="10" t="s">
        <v>79</v>
      </c>
      <c r="D11" s="10"/>
      <c r="F11" s="10" t="s">
        <v>80</v>
      </c>
      <c r="G11" s="10" t="s">
        <v>69</v>
      </c>
      <c r="I11" s="10" t="s">
        <v>82</v>
      </c>
      <c r="J11" s="10" t="s">
        <v>69</v>
      </c>
    </row>
    <row r="12" spans="1:10" ht="14.7" thickBot="1" x14ac:dyDescent="0.6">
      <c r="B12" s="11" t="s">
        <v>33</v>
      </c>
      <c r="C12" s="11" t="s">
        <v>34</v>
      </c>
      <c r="D12" s="11" t="s">
        <v>66</v>
      </c>
      <c r="F12" s="11" t="s">
        <v>14</v>
      </c>
      <c r="G12" s="11" t="s">
        <v>81</v>
      </c>
      <c r="I12" s="11" t="s">
        <v>14</v>
      </c>
      <c r="J12" s="11" t="s">
        <v>81</v>
      </c>
    </row>
    <row r="13" spans="1:10" x14ac:dyDescent="0.55000000000000004">
      <c r="B13" s="7" t="s">
        <v>44</v>
      </c>
      <c r="C13" s="7" t="s">
        <v>45</v>
      </c>
      <c r="D13" s="9">
        <v>2.7318007662835266</v>
      </c>
      <c r="F13" s="9">
        <v>0</v>
      </c>
      <c r="G13" s="9">
        <v>117.38697318007664</v>
      </c>
      <c r="I13" s="9">
        <v>2.7318007662835169</v>
      </c>
      <c r="J13" s="9">
        <v>150.16858237547882</v>
      </c>
    </row>
    <row r="14" spans="1:10" x14ac:dyDescent="0.55000000000000004">
      <c r="B14" s="7" t="s">
        <v>47</v>
      </c>
      <c r="C14" s="7" t="s">
        <v>48</v>
      </c>
      <c r="D14" s="9">
        <v>3.2222222222222205</v>
      </c>
      <c r="F14" s="9">
        <v>0</v>
      </c>
      <c r="G14" s="9">
        <v>124.39080459770119</v>
      </c>
      <c r="I14" s="9">
        <v>3.2222222222222134</v>
      </c>
      <c r="J14" s="9">
        <v>150.16858237547888</v>
      </c>
    </row>
    <row r="15" spans="1:10" x14ac:dyDescent="0.55000000000000004">
      <c r="B15" s="7" t="s">
        <v>49</v>
      </c>
      <c r="C15" s="7" t="s">
        <v>50</v>
      </c>
      <c r="D15" s="9">
        <v>0</v>
      </c>
      <c r="F15" s="9">
        <v>0</v>
      </c>
      <c r="G15" s="9">
        <v>150.16858237547893</v>
      </c>
      <c r="I15" s="9">
        <v>0</v>
      </c>
      <c r="J15" s="9">
        <v>150.16858237547893</v>
      </c>
    </row>
    <row r="16" spans="1:10" ht="14.7" thickBot="1" x14ac:dyDescent="0.6">
      <c r="B16" s="5" t="s">
        <v>51</v>
      </c>
      <c r="C16" s="5" t="s">
        <v>52</v>
      </c>
      <c r="D16" s="8">
        <v>15.268199233716478</v>
      </c>
      <c r="F16" s="8">
        <v>0</v>
      </c>
      <c r="G16" s="8">
        <v>58.559386973180082</v>
      </c>
      <c r="I16" s="8">
        <v>15.268199233716473</v>
      </c>
      <c r="J16" s="8">
        <v>150.16858237547893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F13E-96F9-45FB-B4B1-85B1B3CB8074}">
  <dimension ref="A1:M15"/>
  <sheetViews>
    <sheetView workbookViewId="0">
      <selection activeCell="G9" sqref="G9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F1" t="s">
        <v>2</v>
      </c>
    </row>
    <row r="2" spans="1:13" x14ac:dyDescent="0.55000000000000004">
      <c r="F2" t="s">
        <v>3</v>
      </c>
    </row>
    <row r="3" spans="1:13" x14ac:dyDescent="0.55000000000000004">
      <c r="F3" t="s">
        <v>4</v>
      </c>
    </row>
    <row r="4" spans="1:13" x14ac:dyDescent="0.55000000000000004">
      <c r="F4" t="s">
        <v>5</v>
      </c>
    </row>
    <row r="6" spans="1:13" x14ac:dyDescent="0.55000000000000004">
      <c r="C6" t="s">
        <v>7</v>
      </c>
      <c r="D6" t="s">
        <v>8</v>
      </c>
      <c r="E6" t="s">
        <v>9</v>
      </c>
      <c r="F6" t="s">
        <v>10</v>
      </c>
      <c r="H6" t="s">
        <v>20</v>
      </c>
      <c r="I6" t="s">
        <v>15</v>
      </c>
      <c r="J6" t="s">
        <v>14</v>
      </c>
    </row>
    <row r="7" spans="1:13" x14ac:dyDescent="0.55000000000000004">
      <c r="A7" s="1" t="s">
        <v>6</v>
      </c>
      <c r="B7" s="1"/>
      <c r="C7" s="1">
        <v>2.7318007662835266</v>
      </c>
      <c r="D7" s="1">
        <v>3.2222222222222205</v>
      </c>
      <c r="E7" s="1">
        <v>0</v>
      </c>
      <c r="F7" s="1">
        <v>15.268199233716478</v>
      </c>
    </row>
    <row r="9" spans="1:13" x14ac:dyDescent="0.55000000000000004">
      <c r="A9" s="2" t="s">
        <v>11</v>
      </c>
      <c r="B9" s="2"/>
      <c r="C9" s="2">
        <v>12</v>
      </c>
      <c r="D9" s="2">
        <v>8</v>
      </c>
      <c r="E9" s="2">
        <v>10</v>
      </c>
      <c r="F9" s="2">
        <v>6</v>
      </c>
      <c r="G9" s="2">
        <f>SUMPRODUCT(C9:F9,C7:F7)</f>
        <v>150.16858237547893</v>
      </c>
    </row>
    <row r="11" spans="1:13" x14ac:dyDescent="0.55000000000000004">
      <c r="A11" t="s">
        <v>12</v>
      </c>
    </row>
    <row r="12" spans="1:13" x14ac:dyDescent="0.55000000000000004">
      <c r="A12" s="3" t="s">
        <v>13</v>
      </c>
      <c r="B12" s="3"/>
      <c r="C12" s="3">
        <v>2.5</v>
      </c>
      <c r="D12" s="3">
        <v>9</v>
      </c>
      <c r="E12" s="3">
        <v>1.3</v>
      </c>
      <c r="F12" s="3">
        <v>2.5</v>
      </c>
      <c r="G12" s="3">
        <f>SUMPRODUCT(C12:F12,$C$7:$F$7)</f>
        <v>74</v>
      </c>
      <c r="H12">
        <v>74</v>
      </c>
      <c r="I12" t="s">
        <v>16</v>
      </c>
      <c r="J12">
        <f>K12*M12/L12</f>
        <v>74</v>
      </c>
      <c r="K12">
        <v>18.5</v>
      </c>
      <c r="L12">
        <v>5</v>
      </c>
      <c r="M12">
        <v>20</v>
      </c>
    </row>
    <row r="13" spans="1:13" x14ac:dyDescent="0.55000000000000004">
      <c r="A13" s="3" t="s">
        <v>17</v>
      </c>
      <c r="B13" s="3"/>
      <c r="C13" s="3">
        <v>2</v>
      </c>
      <c r="D13" s="3">
        <v>0.25</v>
      </c>
      <c r="E13" s="3">
        <v>1</v>
      </c>
      <c r="F13" s="3">
        <v>1</v>
      </c>
      <c r="G13" s="3">
        <f t="shared" ref="G13:G15" si="0">SUMPRODUCT(C13:F13,$C$7:$F$7)</f>
        <v>21.537356321839088</v>
      </c>
      <c r="H13">
        <v>24</v>
      </c>
      <c r="I13" t="s">
        <v>16</v>
      </c>
      <c r="J13">
        <f>K13*M13/L13</f>
        <v>24</v>
      </c>
      <c r="K13">
        <v>12</v>
      </c>
      <c r="L13">
        <v>5</v>
      </c>
      <c r="M13">
        <v>10</v>
      </c>
    </row>
    <row r="14" spans="1:13" x14ac:dyDescent="0.55000000000000004">
      <c r="A14" s="3" t="s">
        <v>18</v>
      </c>
      <c r="B14" s="3"/>
      <c r="C14" s="3">
        <v>2</v>
      </c>
      <c r="D14" s="3">
        <v>0</v>
      </c>
      <c r="E14" s="3">
        <v>5</v>
      </c>
      <c r="F14" s="3">
        <v>2</v>
      </c>
      <c r="G14" s="3">
        <f t="shared" si="0"/>
        <v>36.000000000000007</v>
      </c>
      <c r="H14">
        <v>36</v>
      </c>
      <c r="I14" t="s">
        <v>16</v>
      </c>
      <c r="J14">
        <f>L14*M14</f>
        <v>36</v>
      </c>
      <c r="L14">
        <v>12</v>
      </c>
      <c r="M14">
        <v>3</v>
      </c>
    </row>
    <row r="15" spans="1:13" x14ac:dyDescent="0.55000000000000004">
      <c r="A15" s="3" t="s">
        <v>19</v>
      </c>
      <c r="B15" s="3"/>
      <c r="C15" s="3">
        <v>45</v>
      </c>
      <c r="D15" s="3">
        <v>35</v>
      </c>
      <c r="E15" s="3">
        <v>50</v>
      </c>
      <c r="F15" s="3">
        <v>16</v>
      </c>
      <c r="G15" s="3">
        <f t="shared" si="0"/>
        <v>480.00000000000011</v>
      </c>
      <c r="H15">
        <v>480</v>
      </c>
      <c r="I15" t="s">
        <v>16</v>
      </c>
      <c r="J15">
        <f>L15*M15</f>
        <v>480</v>
      </c>
      <c r="L15">
        <v>60</v>
      </c>
      <c r="M15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AF85-C7CE-4EB0-AD92-183554CC01E0}">
  <dimension ref="A1"/>
  <sheetViews>
    <sheetView tabSelected="1" workbookViewId="0">
      <selection activeCell="A4" sqref="A4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Limits Report 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2019-02-06T03:17:06Z</dcterms:created>
  <dcterms:modified xsi:type="dcterms:W3CDTF">2019-02-06T23:05:06Z</dcterms:modified>
</cp:coreProperties>
</file>