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ushabh/Documents/Personal Documents/Rushabh's Documents/Stevens/Engineering Management/SYS 601 Prob and Stat/Homework/Homework 3/"/>
    </mc:Choice>
  </mc:AlternateContent>
  <bookViews>
    <workbookView xWindow="880" yWindow="460" windowWidth="21900" windowHeight="17540"/>
  </bookViews>
  <sheets>
    <sheet name="Admission Data" sheetId="1" r:id="rId1"/>
    <sheet name="Rock, Paper, Scissor" sheetId="2" r:id="rId2"/>
  </sheets>
  <definedNames>
    <definedName name="_xlnm._FilterDatabase" localSheetId="1" hidden="1">'Rock, Paper, Scissor'!$A$1:$A$31</definedName>
  </definedNames>
  <calcPr calcId="162913" concurrentCalc="0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D16" i="1"/>
  <c r="C16" i="1"/>
  <c r="B10" i="1"/>
  <c r="F13" i="2"/>
  <c r="F12" i="2"/>
  <c r="F11" i="2"/>
  <c r="C24" i="1"/>
  <c r="H24" i="1"/>
  <c r="H21" i="1"/>
  <c r="H22" i="1"/>
  <c r="H23" i="1"/>
  <c r="C21" i="1"/>
  <c r="C22" i="1"/>
  <c r="C23" i="1"/>
  <c r="H20" i="1"/>
  <c r="C20" i="1"/>
  <c r="H19" i="1"/>
  <c r="I22" i="1"/>
  <c r="I23" i="1"/>
  <c r="I24" i="1"/>
  <c r="D22" i="1"/>
  <c r="D23" i="1"/>
  <c r="D24" i="1"/>
  <c r="I19" i="1"/>
  <c r="I20" i="1"/>
  <c r="I21" i="1"/>
  <c r="D19" i="1"/>
  <c r="D20" i="1"/>
  <c r="D21" i="1"/>
  <c r="C19" i="1"/>
  <c r="H18" i="1"/>
  <c r="C18" i="1"/>
  <c r="D18" i="1"/>
  <c r="I18" i="1"/>
  <c r="B9" i="1"/>
  <c r="D10" i="1"/>
  <c r="F9" i="1"/>
  <c r="C15" i="1"/>
  <c r="D15" i="1"/>
  <c r="F5" i="1"/>
  <c r="C14" i="1"/>
  <c r="D14" i="1"/>
  <c r="C13" i="1"/>
  <c r="D13" i="1"/>
  <c r="F7" i="1"/>
  <c r="F6" i="1"/>
  <c r="F4" i="1"/>
  <c r="F3" i="1"/>
  <c r="F8" i="1"/>
  <c r="E9" i="1"/>
  <c r="D9" i="1"/>
  <c r="C9" i="1"/>
</calcChain>
</file>

<file path=xl/sharedStrings.xml><?xml version="1.0" encoding="utf-8"?>
<sst xmlns="http://schemas.openxmlformats.org/spreadsheetml/2006/main" count="142" uniqueCount="52">
  <si>
    <t>Program</t>
  </si>
  <si>
    <t>Accepted (A)</t>
  </si>
  <si>
    <t>Denied (D)</t>
  </si>
  <si>
    <t>P1</t>
  </si>
  <si>
    <t>P2</t>
  </si>
  <si>
    <t>P3</t>
  </si>
  <si>
    <t>P4</t>
  </si>
  <si>
    <t>P5</t>
  </si>
  <si>
    <t>P6</t>
  </si>
  <si>
    <t>Male (M)</t>
  </si>
  <si>
    <t>Female (F)</t>
  </si>
  <si>
    <t>Marginal Probability of being accepted P(A)</t>
  </si>
  <si>
    <t>Marginal Probability of Applying to P(1)</t>
  </si>
  <si>
    <t>Questions</t>
  </si>
  <si>
    <t>Probability</t>
  </si>
  <si>
    <t>Probability(Fractions)</t>
  </si>
  <si>
    <t>P [P(1) U P(2)]</t>
  </si>
  <si>
    <t>P [P1 ∩ M]</t>
  </si>
  <si>
    <t>P [P1 ∩ A]</t>
  </si>
  <si>
    <t>P (A|F)</t>
  </si>
  <si>
    <t>P (A|M)</t>
  </si>
  <si>
    <t>P (A|F), P1</t>
  </si>
  <si>
    <t>P (A|M), P1</t>
  </si>
  <si>
    <t>P (A|F), P2</t>
  </si>
  <si>
    <t>P (A|F), P3</t>
  </si>
  <si>
    <t>P (A|F), P4</t>
  </si>
  <si>
    <t>P (A|F), P5</t>
  </si>
  <si>
    <t>P (A|F), P6</t>
  </si>
  <si>
    <t>P (A|M), P2</t>
  </si>
  <si>
    <t>P (A|M), P3</t>
  </si>
  <si>
    <t>P (A|M), P4</t>
  </si>
  <si>
    <t>P (A|M), P5</t>
  </si>
  <si>
    <t>P (A|M), P6</t>
  </si>
  <si>
    <t>My Move</t>
  </si>
  <si>
    <t>AI Move</t>
  </si>
  <si>
    <t>Result</t>
  </si>
  <si>
    <t>Paper</t>
  </si>
  <si>
    <t>Rock</t>
  </si>
  <si>
    <t>win</t>
  </si>
  <si>
    <t>Tie</t>
  </si>
  <si>
    <t>Lose</t>
  </si>
  <si>
    <t>tie</t>
  </si>
  <si>
    <t>Win</t>
  </si>
  <si>
    <t>lose</t>
  </si>
  <si>
    <t>Scissor</t>
  </si>
  <si>
    <t>Row Labels</t>
  </si>
  <si>
    <t>Grand Total</t>
  </si>
  <si>
    <t>Column Labels</t>
  </si>
  <si>
    <t>Count of AI Move</t>
  </si>
  <si>
    <t>P (Yr)</t>
  </si>
  <si>
    <t>P (Yp)</t>
  </si>
  <si>
    <t>P (Ys)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</si>
</sst>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2" fontId="0" fillId="0" borderId="0" xfId="0" applyNumberFormat="1"/>
    <xf numFmtId="0" fontId="0" fillId="0" borderId="0" xfId="0" applyAlignment="1"/>
    <xf numFmtId="1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shabh Barbhaya" refreshedDate="43142.157091319445" createdVersion="6" refreshedVersion="6" minRefreshableVersion="3" recordCount="30">
  <cacheSource type="worksheet">
    <worksheetSource ref="A1:C31" sheet="Rock, Paper, Scissor"/>
  </cacheSource>
  <cacheFields count="3">
    <cacheField name="My Move" numFmtId="0">
      <sharedItems count="3">
        <s v="Paper"/>
        <s v="Sci"/>
        <s v="Rock"/>
      </sharedItems>
    </cacheField>
    <cacheField name="AI Move" numFmtId="0">
      <sharedItems count="3">
        <s v="Rock"/>
        <s v="Sci"/>
        <s v="Paper"/>
      </sharedItems>
    </cacheField>
    <cacheField name="Resul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s v="win"/>
  </r>
  <r>
    <x v="1"/>
    <x v="1"/>
    <s v="Tie"/>
  </r>
  <r>
    <x v="0"/>
    <x v="1"/>
    <s v="Lose"/>
  </r>
  <r>
    <x v="2"/>
    <x v="2"/>
    <s v="Lose"/>
  </r>
  <r>
    <x v="0"/>
    <x v="2"/>
    <s v="Tie"/>
  </r>
  <r>
    <x v="0"/>
    <x v="2"/>
    <s v="Tie"/>
  </r>
  <r>
    <x v="2"/>
    <x v="0"/>
    <s v="Tie"/>
  </r>
  <r>
    <x v="2"/>
    <x v="1"/>
    <s v="win"/>
  </r>
  <r>
    <x v="0"/>
    <x v="2"/>
    <s v="Tie"/>
  </r>
  <r>
    <x v="1"/>
    <x v="2"/>
    <s v="win"/>
  </r>
  <r>
    <x v="2"/>
    <x v="2"/>
    <s v="Lose"/>
  </r>
  <r>
    <x v="2"/>
    <x v="1"/>
    <s v="win"/>
  </r>
  <r>
    <x v="0"/>
    <x v="1"/>
    <s v="Lose"/>
  </r>
  <r>
    <x v="2"/>
    <x v="1"/>
    <s v="win"/>
  </r>
  <r>
    <x v="1"/>
    <x v="0"/>
    <s v="Lose"/>
  </r>
  <r>
    <x v="1"/>
    <x v="2"/>
    <s v="win"/>
  </r>
  <r>
    <x v="0"/>
    <x v="0"/>
    <s v="win"/>
  </r>
  <r>
    <x v="0"/>
    <x v="0"/>
    <s v="win"/>
  </r>
  <r>
    <x v="1"/>
    <x v="1"/>
    <s v="Tie"/>
  </r>
  <r>
    <x v="0"/>
    <x v="0"/>
    <s v="win"/>
  </r>
  <r>
    <x v="2"/>
    <x v="0"/>
    <s v="Tie"/>
  </r>
  <r>
    <x v="1"/>
    <x v="0"/>
    <s v="Lose"/>
  </r>
  <r>
    <x v="1"/>
    <x v="1"/>
    <s v="Tie"/>
  </r>
  <r>
    <x v="0"/>
    <x v="1"/>
    <s v="Lose"/>
  </r>
  <r>
    <x v="0"/>
    <x v="1"/>
    <s v="Lose"/>
  </r>
  <r>
    <x v="0"/>
    <x v="0"/>
    <s v="win"/>
  </r>
  <r>
    <x v="2"/>
    <x v="1"/>
    <s v="win"/>
  </r>
  <r>
    <x v="0"/>
    <x v="0"/>
    <s v="win"/>
  </r>
  <r>
    <x v="1"/>
    <x v="2"/>
    <s v="win"/>
  </r>
  <r>
    <x v="2"/>
    <x v="2"/>
    <s v="Los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:I7" firstHeaderRow="1" firstDataRow="2" firstDataCol="1"/>
  <pivotFields count="3">
    <pivotField axis="axisRow" showAll="0">
      <items count="4">
        <item x="0"/>
        <item x="2"/>
        <item n="Scissor" x="1"/>
        <item t="default"/>
      </items>
    </pivotField>
    <pivotField axis="axisCol" dataField="1" showAll="0">
      <items count="4">
        <item x="2"/>
        <item x="0"/>
        <item n="Scissor" x="1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I Mov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5" zoomScale="120" zoomScaleNormal="120" workbookViewId="0">
      <selection activeCell="D17" sqref="D17"/>
    </sheetView>
  </sheetViews>
  <sheetFormatPr baseColWidth="10" defaultRowHeight="16" x14ac:dyDescent="0.2"/>
  <cols>
    <col min="2" max="2" width="11.6640625" bestFit="1" customWidth="1"/>
    <col min="4" max="4" width="11.6640625" bestFit="1" customWidth="1"/>
    <col min="9" max="9" width="6.5" bestFit="1" customWidth="1"/>
  </cols>
  <sheetData>
    <row r="1" spans="1:6" x14ac:dyDescent="0.2">
      <c r="A1" s="10" t="s">
        <v>0</v>
      </c>
      <c r="B1" s="9" t="s">
        <v>9</v>
      </c>
      <c r="C1" s="9"/>
      <c r="D1" s="9" t="s">
        <v>10</v>
      </c>
      <c r="E1" s="9"/>
    </row>
    <row r="2" spans="1:6" x14ac:dyDescent="0.2">
      <c r="A2" s="10"/>
      <c r="B2" t="s">
        <v>1</v>
      </c>
      <c r="C2" t="s">
        <v>2</v>
      </c>
      <c r="D2" t="s">
        <v>1</v>
      </c>
      <c r="E2" t="s">
        <v>2</v>
      </c>
    </row>
    <row r="3" spans="1:6" x14ac:dyDescent="0.2">
      <c r="A3" t="s">
        <v>3</v>
      </c>
      <c r="B3">
        <v>512</v>
      </c>
      <c r="C3">
        <v>313</v>
      </c>
      <c r="D3">
        <v>89</v>
      </c>
      <c r="E3">
        <v>19</v>
      </c>
      <c r="F3" s="1">
        <f t="shared" ref="F3:F8" si="0">SUM(B3:E3)</f>
        <v>933</v>
      </c>
    </row>
    <row r="4" spans="1:6" x14ac:dyDescent="0.2">
      <c r="A4" t="s">
        <v>4</v>
      </c>
      <c r="B4">
        <v>313</v>
      </c>
      <c r="C4">
        <v>207</v>
      </c>
      <c r="D4">
        <v>17</v>
      </c>
      <c r="E4">
        <v>8</v>
      </c>
      <c r="F4" s="1">
        <f t="shared" si="0"/>
        <v>545</v>
      </c>
    </row>
    <row r="5" spans="1:6" x14ac:dyDescent="0.2">
      <c r="A5" t="s">
        <v>5</v>
      </c>
      <c r="B5">
        <v>120</v>
      </c>
      <c r="C5">
        <v>205</v>
      </c>
      <c r="D5">
        <v>202</v>
      </c>
      <c r="E5">
        <v>391</v>
      </c>
      <c r="F5" s="1">
        <f t="shared" si="0"/>
        <v>918</v>
      </c>
    </row>
    <row r="6" spans="1:6" x14ac:dyDescent="0.2">
      <c r="A6" t="s">
        <v>6</v>
      </c>
      <c r="B6">
        <v>138</v>
      </c>
      <c r="C6">
        <v>279</v>
      </c>
      <c r="D6">
        <v>131</v>
      </c>
      <c r="E6">
        <v>244</v>
      </c>
      <c r="F6" s="1">
        <f t="shared" si="0"/>
        <v>792</v>
      </c>
    </row>
    <row r="7" spans="1:6" x14ac:dyDescent="0.2">
      <c r="A7" t="s">
        <v>7</v>
      </c>
      <c r="B7">
        <v>53</v>
      </c>
      <c r="C7">
        <v>138</v>
      </c>
      <c r="D7">
        <v>94</v>
      </c>
      <c r="E7">
        <v>299</v>
      </c>
      <c r="F7" s="1">
        <f t="shared" si="0"/>
        <v>584</v>
      </c>
    </row>
    <row r="8" spans="1:6" x14ac:dyDescent="0.2">
      <c r="A8" t="s">
        <v>8</v>
      </c>
      <c r="B8">
        <v>22</v>
      </c>
      <c r="C8">
        <v>351</v>
      </c>
      <c r="D8">
        <v>24</v>
      </c>
      <c r="E8">
        <v>317</v>
      </c>
      <c r="F8" s="1">
        <f t="shared" si="0"/>
        <v>714</v>
      </c>
    </row>
    <row r="9" spans="1:6" x14ac:dyDescent="0.2">
      <c r="B9" s="1">
        <f>SUM(B3:B8)</f>
        <v>1158</v>
      </c>
      <c r="C9" s="1">
        <f>SUM(C3:C8)</f>
        <v>1493</v>
      </c>
      <c r="D9" s="1">
        <f>SUM(D3:D8)</f>
        <v>557</v>
      </c>
      <c r="E9" s="1">
        <f>SUM(E3:E8)</f>
        <v>1278</v>
      </c>
      <c r="F9" s="2">
        <f>SUM(B3:E8)</f>
        <v>4486</v>
      </c>
    </row>
    <row r="10" spans="1:6" x14ac:dyDescent="0.2">
      <c r="B10" s="11">
        <f>B9+C9</f>
        <v>2651</v>
      </c>
      <c r="C10" s="11"/>
      <c r="D10" s="11">
        <f>D9+E9</f>
        <v>1835</v>
      </c>
      <c r="E10" s="11"/>
    </row>
    <row r="12" spans="1:6" x14ac:dyDescent="0.2">
      <c r="A12" s="9" t="s">
        <v>13</v>
      </c>
      <c r="B12" s="9"/>
      <c r="C12" t="s">
        <v>14</v>
      </c>
      <c r="D12" t="s">
        <v>15</v>
      </c>
    </row>
    <row r="13" spans="1:6" ht="35" customHeight="1" x14ac:dyDescent="0.2">
      <c r="A13" s="12" t="s">
        <v>11</v>
      </c>
      <c r="B13" s="12"/>
      <c r="C13">
        <f>(B9+D9)/F9</f>
        <v>0.38230049041462327</v>
      </c>
      <c r="D13" s="3">
        <f>C13</f>
        <v>0.38230049041462327</v>
      </c>
    </row>
    <row r="14" spans="1:6" ht="32" customHeight="1" x14ac:dyDescent="0.2">
      <c r="A14" s="12" t="s">
        <v>12</v>
      </c>
      <c r="B14" s="12"/>
      <c r="C14">
        <f>F3/F9</f>
        <v>0.20798038341506911</v>
      </c>
      <c r="D14" s="3">
        <f>C14</f>
        <v>0.20798038341506911</v>
      </c>
    </row>
    <row r="15" spans="1:6" ht="30" customHeight="1" x14ac:dyDescent="0.2">
      <c r="A15" s="10" t="s">
        <v>16</v>
      </c>
      <c r="B15" s="10"/>
      <c r="C15">
        <f>(F3+F4)/F9</f>
        <v>0.32946946054391441</v>
      </c>
      <c r="D15" s="3">
        <f>C15</f>
        <v>0.32946946054391441</v>
      </c>
    </row>
    <row r="16" spans="1:6" x14ac:dyDescent="0.2">
      <c r="A16" s="9" t="s">
        <v>17</v>
      </c>
      <c r="B16" s="9"/>
      <c r="C16">
        <f>C14*((B3+C3)/F3)</f>
        <v>0.18390548372715115</v>
      </c>
      <c r="D16" s="3">
        <f>C16</f>
        <v>0.18390548372715115</v>
      </c>
    </row>
    <row r="17" spans="1:9" x14ac:dyDescent="0.2">
      <c r="A17" s="9" t="s">
        <v>18</v>
      </c>
      <c r="B17" s="9"/>
      <c r="C17">
        <f>C14*((B3+D3)/F3)</f>
        <v>0.13397235844850647</v>
      </c>
      <c r="D17" s="3">
        <f>C17</f>
        <v>0.13397235844850647</v>
      </c>
    </row>
    <row r="18" spans="1:9" x14ac:dyDescent="0.2">
      <c r="A18" s="9" t="s">
        <v>19</v>
      </c>
      <c r="B18" s="9"/>
      <c r="C18">
        <f>D9/D10</f>
        <v>0.30354223433242505</v>
      </c>
      <c r="D18" s="3">
        <f t="shared" ref="D17:D24" si="1">C18</f>
        <v>0.30354223433242505</v>
      </c>
      <c r="F18" s="9" t="s">
        <v>20</v>
      </c>
      <c r="G18" s="9"/>
      <c r="H18">
        <f>B9/B10</f>
        <v>0.43681629573745756</v>
      </c>
      <c r="I18" s="3">
        <f>H18</f>
        <v>0.43681629573745756</v>
      </c>
    </row>
    <row r="19" spans="1:9" x14ac:dyDescent="0.2">
      <c r="A19" s="9" t="s">
        <v>21</v>
      </c>
      <c r="B19" s="9"/>
      <c r="C19">
        <f>D3/(D3+E3)</f>
        <v>0.82407407407407407</v>
      </c>
      <c r="D19" s="3">
        <f t="shared" si="1"/>
        <v>0.82407407407407407</v>
      </c>
      <c r="F19" s="9" t="s">
        <v>22</v>
      </c>
      <c r="G19" s="9"/>
      <c r="H19">
        <f>B3/(B3+C3)</f>
        <v>0.62060606060606061</v>
      </c>
      <c r="I19" s="3">
        <f t="shared" ref="I19:I24" si="2">H19</f>
        <v>0.62060606060606061</v>
      </c>
    </row>
    <row r="20" spans="1:9" x14ac:dyDescent="0.2">
      <c r="A20" s="9" t="s">
        <v>23</v>
      </c>
      <c r="B20" s="9"/>
      <c r="C20">
        <f>D4/(D4+E4)</f>
        <v>0.68</v>
      </c>
      <c r="D20" s="3">
        <f t="shared" si="1"/>
        <v>0.68</v>
      </c>
      <c r="F20" s="9" t="s">
        <v>28</v>
      </c>
      <c r="G20" s="9"/>
      <c r="H20">
        <f>B4/(B4+C4)</f>
        <v>0.60192307692307689</v>
      </c>
      <c r="I20" s="3">
        <f t="shared" si="2"/>
        <v>0.60192307692307689</v>
      </c>
    </row>
    <row r="21" spans="1:9" x14ac:dyDescent="0.2">
      <c r="A21" s="9" t="s">
        <v>24</v>
      </c>
      <c r="B21" s="9"/>
      <c r="C21">
        <f t="shared" ref="C21:C23" si="3">D5/(D5+E5)</f>
        <v>0.34064080944350761</v>
      </c>
      <c r="D21" s="3">
        <f t="shared" si="1"/>
        <v>0.34064080944350761</v>
      </c>
      <c r="F21" s="9" t="s">
        <v>29</v>
      </c>
      <c r="G21" s="9"/>
      <c r="H21">
        <f t="shared" ref="H21:H23" si="4">B5/(B5+C5)</f>
        <v>0.36923076923076925</v>
      </c>
      <c r="I21" s="3">
        <f t="shared" si="2"/>
        <v>0.36923076923076925</v>
      </c>
    </row>
    <row r="22" spans="1:9" x14ac:dyDescent="0.2">
      <c r="A22" s="9" t="s">
        <v>25</v>
      </c>
      <c r="B22" s="9"/>
      <c r="C22">
        <f t="shared" si="3"/>
        <v>0.34933333333333333</v>
      </c>
      <c r="D22" s="3">
        <f t="shared" si="1"/>
        <v>0.34933333333333333</v>
      </c>
      <c r="F22" s="9" t="s">
        <v>30</v>
      </c>
      <c r="G22" s="9"/>
      <c r="H22">
        <f t="shared" si="4"/>
        <v>0.33093525179856115</v>
      </c>
      <c r="I22" s="3">
        <f t="shared" si="2"/>
        <v>0.33093525179856115</v>
      </c>
    </row>
    <row r="23" spans="1:9" x14ac:dyDescent="0.2">
      <c r="A23" s="9" t="s">
        <v>26</v>
      </c>
      <c r="B23" s="9"/>
      <c r="C23">
        <f t="shared" si="3"/>
        <v>0.23918575063613232</v>
      </c>
      <c r="D23" s="3">
        <f t="shared" si="1"/>
        <v>0.23918575063613232</v>
      </c>
      <c r="F23" s="9" t="s">
        <v>31</v>
      </c>
      <c r="G23" s="9"/>
      <c r="H23">
        <f t="shared" si="4"/>
        <v>0.27748691099476441</v>
      </c>
      <c r="I23" s="3">
        <f t="shared" si="2"/>
        <v>0.27748691099476441</v>
      </c>
    </row>
    <row r="24" spans="1:9" x14ac:dyDescent="0.2">
      <c r="A24" s="9" t="s">
        <v>27</v>
      </c>
      <c r="B24" s="9"/>
      <c r="C24">
        <f>D8/(D8+E8)</f>
        <v>7.0381231671554259E-2</v>
      </c>
      <c r="D24" s="5">
        <f t="shared" si="1"/>
        <v>7.0381231671554259E-2</v>
      </c>
      <c r="F24" s="9" t="s">
        <v>32</v>
      </c>
      <c r="G24" s="9"/>
      <c r="H24">
        <f>B8/(B8+C8)</f>
        <v>5.8981233243967826E-2</v>
      </c>
      <c r="I24" s="5">
        <f t="shared" si="2"/>
        <v>5.8981233243967826E-2</v>
      </c>
    </row>
  </sheetData>
  <mergeCells count="25">
    <mergeCell ref="D1:E1"/>
    <mergeCell ref="B1:C1"/>
    <mergeCell ref="A1:A2"/>
    <mergeCell ref="A13:B13"/>
    <mergeCell ref="A14:B14"/>
    <mergeCell ref="A12:B12"/>
    <mergeCell ref="A15:B15"/>
    <mergeCell ref="B10:C10"/>
    <mergeCell ref="D10:E10"/>
    <mergeCell ref="A16:B16"/>
    <mergeCell ref="A17:B17"/>
    <mergeCell ref="F18:G18"/>
    <mergeCell ref="A19:B19"/>
    <mergeCell ref="F19:G19"/>
    <mergeCell ref="F20:G20"/>
    <mergeCell ref="F21:G21"/>
    <mergeCell ref="A21:B21"/>
    <mergeCell ref="A20:B20"/>
    <mergeCell ref="A18:B18"/>
    <mergeCell ref="F22:G22"/>
    <mergeCell ref="F23:G23"/>
    <mergeCell ref="F24:G24"/>
    <mergeCell ref="A24:B24"/>
    <mergeCell ref="A23:B23"/>
    <mergeCell ref="A22:B2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E15" sqref="E15"/>
    </sheetView>
  </sheetViews>
  <sheetFormatPr baseColWidth="10" defaultRowHeight="16" x14ac:dyDescent="0.2"/>
  <cols>
    <col min="5" max="5" width="15.33203125" bestFit="1" customWidth="1"/>
    <col min="6" max="6" width="15.5" bestFit="1" customWidth="1"/>
    <col min="7" max="7" width="5.1640625" bestFit="1" customWidth="1"/>
    <col min="8" max="8" width="6.83203125" bestFit="1" customWidth="1"/>
  </cols>
  <sheetData>
    <row r="1" spans="1:9" x14ac:dyDescent="0.2">
      <c r="A1" t="s">
        <v>33</v>
      </c>
      <c r="B1" t="s">
        <v>34</v>
      </c>
      <c r="C1" t="s">
        <v>35</v>
      </c>
    </row>
    <row r="2" spans="1:9" x14ac:dyDescent="0.2">
      <c r="A2" t="s">
        <v>36</v>
      </c>
      <c r="B2" t="s">
        <v>37</v>
      </c>
      <c r="C2" t="s">
        <v>38</v>
      </c>
      <c r="E2" s="7" t="s">
        <v>48</v>
      </c>
      <c r="F2" s="7" t="s">
        <v>47</v>
      </c>
    </row>
    <row r="3" spans="1:9" x14ac:dyDescent="0.2">
      <c r="A3" t="s">
        <v>44</v>
      </c>
      <c r="B3" t="s">
        <v>44</v>
      </c>
      <c r="C3" t="s">
        <v>39</v>
      </c>
      <c r="D3" s="4"/>
      <c r="E3" s="7" t="s">
        <v>45</v>
      </c>
      <c r="F3" t="s">
        <v>36</v>
      </c>
      <c r="G3" t="s">
        <v>37</v>
      </c>
      <c r="H3" t="s">
        <v>44</v>
      </c>
      <c r="I3" t="s">
        <v>46</v>
      </c>
    </row>
    <row r="4" spans="1:9" x14ac:dyDescent="0.2">
      <c r="A4" t="s">
        <v>36</v>
      </c>
      <c r="B4" t="s">
        <v>44</v>
      </c>
      <c r="C4" t="s">
        <v>40</v>
      </c>
      <c r="D4" s="4"/>
      <c r="E4" s="8" t="s">
        <v>36</v>
      </c>
      <c r="F4" s="6">
        <v>3</v>
      </c>
      <c r="G4" s="6">
        <v>6</v>
      </c>
      <c r="H4" s="6">
        <v>4</v>
      </c>
      <c r="I4" s="6">
        <v>13</v>
      </c>
    </row>
    <row r="5" spans="1:9" x14ac:dyDescent="0.2">
      <c r="A5" t="s">
        <v>37</v>
      </c>
      <c r="B5" t="s">
        <v>36</v>
      </c>
      <c r="C5" t="s">
        <v>40</v>
      </c>
      <c r="E5" s="8" t="s">
        <v>37</v>
      </c>
      <c r="F5" s="6">
        <v>3</v>
      </c>
      <c r="G5" s="6">
        <v>2</v>
      </c>
      <c r="H5" s="6">
        <v>4</v>
      </c>
      <c r="I5" s="6">
        <v>9</v>
      </c>
    </row>
    <row r="6" spans="1:9" x14ac:dyDescent="0.2">
      <c r="A6" t="s">
        <v>36</v>
      </c>
      <c r="B6" t="s">
        <v>36</v>
      </c>
      <c r="C6" t="s">
        <v>41</v>
      </c>
      <c r="E6" s="8" t="s">
        <v>44</v>
      </c>
      <c r="F6" s="6">
        <v>3</v>
      </c>
      <c r="G6" s="6">
        <v>2</v>
      </c>
      <c r="H6" s="6">
        <v>3</v>
      </c>
      <c r="I6" s="6">
        <v>8</v>
      </c>
    </row>
    <row r="7" spans="1:9" x14ac:dyDescent="0.2">
      <c r="A7" t="s">
        <v>36</v>
      </c>
      <c r="B7" t="s">
        <v>36</v>
      </c>
      <c r="C7" t="s">
        <v>41</v>
      </c>
      <c r="E7" s="8" t="s">
        <v>46</v>
      </c>
      <c r="F7" s="6">
        <v>9</v>
      </c>
      <c r="G7" s="6">
        <v>10</v>
      </c>
      <c r="H7" s="6">
        <v>11</v>
      </c>
      <c r="I7" s="6">
        <v>30</v>
      </c>
    </row>
    <row r="8" spans="1:9" x14ac:dyDescent="0.2">
      <c r="A8" t="s">
        <v>37</v>
      </c>
      <c r="B8" t="s">
        <v>37</v>
      </c>
      <c r="C8" t="s">
        <v>41</v>
      </c>
    </row>
    <row r="9" spans="1:9" x14ac:dyDescent="0.2">
      <c r="A9" t="s">
        <v>37</v>
      </c>
      <c r="B9" t="s">
        <v>44</v>
      </c>
      <c r="C9" t="s">
        <v>42</v>
      </c>
    </row>
    <row r="10" spans="1:9" x14ac:dyDescent="0.2">
      <c r="A10" t="s">
        <v>36</v>
      </c>
      <c r="B10" t="s">
        <v>36</v>
      </c>
      <c r="C10" t="s">
        <v>39</v>
      </c>
    </row>
    <row r="11" spans="1:9" x14ac:dyDescent="0.2">
      <c r="A11" t="s">
        <v>44</v>
      </c>
      <c r="B11" t="s">
        <v>36</v>
      </c>
      <c r="C11" t="s">
        <v>42</v>
      </c>
      <c r="E11" t="s">
        <v>49</v>
      </c>
      <c r="F11">
        <f>GETPIVOTDATA("AI Move",$E$2,"AI Move","Rock")/GETPIVOTDATA("AI Move",$E$2)</f>
        <v>0.33333333333333331</v>
      </c>
    </row>
    <row r="12" spans="1:9" x14ac:dyDescent="0.2">
      <c r="A12" t="s">
        <v>37</v>
      </c>
      <c r="B12" t="s">
        <v>36</v>
      </c>
      <c r="C12" t="s">
        <v>40</v>
      </c>
      <c r="E12" t="s">
        <v>50</v>
      </c>
      <c r="F12">
        <f>GETPIVOTDATA("AI Move",$E$2,"AI Move","Paper")/GETPIVOTDATA("AI Move",$E$2)</f>
        <v>0.3</v>
      </c>
    </row>
    <row r="13" spans="1:9" x14ac:dyDescent="0.2">
      <c r="A13" t="s">
        <v>37</v>
      </c>
      <c r="B13" t="s">
        <v>44</v>
      </c>
      <c r="C13" t="s">
        <v>42</v>
      </c>
      <c r="E13" t="s">
        <v>51</v>
      </c>
      <c r="F13">
        <f>GETPIVOTDATA("AI Move",$E$2,"AI Move","Scissor")/GETPIVOTDATA("AI Move",$E$2)</f>
        <v>0.36666666666666664</v>
      </c>
    </row>
    <row r="14" spans="1:9" x14ac:dyDescent="0.2">
      <c r="A14" t="s">
        <v>36</v>
      </c>
      <c r="B14" t="s">
        <v>44</v>
      </c>
      <c r="C14" t="s">
        <v>40</v>
      </c>
    </row>
    <row r="15" spans="1:9" x14ac:dyDescent="0.2">
      <c r="A15" t="s">
        <v>37</v>
      </c>
      <c r="B15" t="s">
        <v>44</v>
      </c>
      <c r="C15" t="s">
        <v>42</v>
      </c>
    </row>
    <row r="16" spans="1:9" x14ac:dyDescent="0.2">
      <c r="A16" t="s">
        <v>44</v>
      </c>
      <c r="B16" t="s">
        <v>37</v>
      </c>
      <c r="C16" t="s">
        <v>40</v>
      </c>
    </row>
    <row r="17" spans="1:3" x14ac:dyDescent="0.2">
      <c r="A17" t="s">
        <v>44</v>
      </c>
      <c r="B17" t="s">
        <v>36</v>
      </c>
      <c r="C17" t="s">
        <v>42</v>
      </c>
    </row>
    <row r="18" spans="1:3" x14ac:dyDescent="0.2">
      <c r="A18" t="s">
        <v>36</v>
      </c>
      <c r="B18" t="s">
        <v>37</v>
      </c>
      <c r="C18" t="s">
        <v>38</v>
      </c>
    </row>
    <row r="19" spans="1:3" x14ac:dyDescent="0.2">
      <c r="A19" t="s">
        <v>36</v>
      </c>
      <c r="B19" t="s">
        <v>37</v>
      </c>
      <c r="C19" t="s">
        <v>38</v>
      </c>
    </row>
    <row r="20" spans="1:3" x14ac:dyDescent="0.2">
      <c r="A20" t="s">
        <v>44</v>
      </c>
      <c r="B20" t="s">
        <v>44</v>
      </c>
      <c r="C20" t="s">
        <v>39</v>
      </c>
    </row>
    <row r="21" spans="1:3" x14ac:dyDescent="0.2">
      <c r="A21" t="s">
        <v>36</v>
      </c>
      <c r="B21" t="s">
        <v>37</v>
      </c>
      <c r="C21" t="s">
        <v>42</v>
      </c>
    </row>
    <row r="22" spans="1:3" x14ac:dyDescent="0.2">
      <c r="A22" t="s">
        <v>37</v>
      </c>
      <c r="B22" t="s">
        <v>37</v>
      </c>
      <c r="C22" t="s">
        <v>39</v>
      </c>
    </row>
    <row r="23" spans="1:3" x14ac:dyDescent="0.2">
      <c r="A23" t="s">
        <v>44</v>
      </c>
      <c r="B23" t="s">
        <v>37</v>
      </c>
      <c r="C23" t="s">
        <v>40</v>
      </c>
    </row>
    <row r="24" spans="1:3" x14ac:dyDescent="0.2">
      <c r="A24" t="s">
        <v>44</v>
      </c>
      <c r="B24" t="s">
        <v>44</v>
      </c>
      <c r="C24" t="s">
        <v>39</v>
      </c>
    </row>
    <row r="25" spans="1:3" x14ac:dyDescent="0.2">
      <c r="A25" t="s">
        <v>36</v>
      </c>
      <c r="B25" t="s">
        <v>44</v>
      </c>
      <c r="C25" t="s">
        <v>40</v>
      </c>
    </row>
    <row r="26" spans="1:3" x14ac:dyDescent="0.2">
      <c r="A26" t="s">
        <v>36</v>
      </c>
      <c r="B26" t="s">
        <v>44</v>
      </c>
      <c r="C26" t="s">
        <v>43</v>
      </c>
    </row>
    <row r="27" spans="1:3" x14ac:dyDescent="0.2">
      <c r="A27" t="s">
        <v>36</v>
      </c>
      <c r="B27" t="s">
        <v>37</v>
      </c>
      <c r="C27" t="s">
        <v>42</v>
      </c>
    </row>
    <row r="28" spans="1:3" x14ac:dyDescent="0.2">
      <c r="A28" t="s">
        <v>37</v>
      </c>
      <c r="B28" t="s">
        <v>44</v>
      </c>
      <c r="C28" t="s">
        <v>42</v>
      </c>
    </row>
    <row r="29" spans="1:3" x14ac:dyDescent="0.2">
      <c r="A29" t="s">
        <v>36</v>
      </c>
      <c r="B29" t="s">
        <v>37</v>
      </c>
      <c r="C29" t="s">
        <v>42</v>
      </c>
    </row>
    <row r="30" spans="1:3" x14ac:dyDescent="0.2">
      <c r="A30" t="s">
        <v>44</v>
      </c>
      <c r="B30" t="s">
        <v>36</v>
      </c>
      <c r="C30" t="s">
        <v>42</v>
      </c>
    </row>
    <row r="31" spans="1:3" x14ac:dyDescent="0.2">
      <c r="A31" t="s">
        <v>37</v>
      </c>
      <c r="B31" t="s">
        <v>36</v>
      </c>
      <c r="C31" t="s">
        <v>40</v>
      </c>
    </row>
  </sheetData>
  <autoFilter ref="A1:A3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Admission Data</vt:lpstr>
      <vt:lpstr>Rock, Paper, Scissor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2018-02-11T06:58:01Z</dcterms:created>
  <dcterms:modified xsi:type="dcterms:W3CDTF">2018-02-11T23:27:49Z</dcterms:modified>
</cp:coreProperties>
</file>